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codeName="ThisWorkbook" defaultThemeVersion="124226"/>
  <mc:AlternateContent xmlns:mc="http://schemas.openxmlformats.org/markup-compatibility/2006">
    <mc:Choice Requires="x15">
      <x15ac:absPath xmlns:x15ac="http://schemas.microsoft.com/office/spreadsheetml/2010/11/ac" url="https://johnholland.sharepoint.com/sites/CYPDigitalEngineering2/Shared Documents/General/08_Projectwide Documents/Data requirements/"/>
    </mc:Choice>
  </mc:AlternateContent>
  <xr:revisionPtr revIDLastSave="2808" documentId="13_ncr:1_{153BC22B-1712-4FA0-9369-8764362BB0A7}" xr6:coauthVersionLast="47" xr6:coauthVersionMax="47" xr10:uidLastSave="{36D13BDD-9D26-4478-B104-EFB5E9C19840}"/>
  <bookViews>
    <workbookView xWindow="-120" yWindow="-120" windowWidth="29040" windowHeight="15720" tabRatio="948" firstSheet="1" activeTab="4" xr2:uid="{00000000-000D-0000-FFFF-FFFF00000000}"/>
  </bookViews>
  <sheets>
    <sheet name="Intro" sheetId="1" r:id="rId1"/>
    <sheet name="RSHP ARC Data Requirement" sheetId="2" r:id="rId2"/>
    <sheet name="HWW AUD Data Requirement" sheetId="3" r:id="rId3"/>
    <sheet name="HWW ARC Data Requirement" sheetId="4" r:id="rId4"/>
    <sheet name="MEP Data Requirement" sheetId="5" r:id="rId5"/>
    <sheet name="Civil Data Requirements TBC" sheetId="6" r:id="rId6"/>
    <sheet name="MEP Systems" sheetId="8" r:id="rId7"/>
    <sheet name="ARC &amp; AUD Systems" sheetId="9" r:id="rId8"/>
    <sheet name="Linear Data Requirements TBC" sheetId="7" r:id="rId9"/>
    <sheet name="Non-MEP Codes" sheetId="10" r:id="rId10"/>
    <sheet name="SBS Codes From AMR" sheetId="11" r:id="rId11"/>
    <sheet name="SS'D ARC Codes 211026" sheetId="12" r:id="rId12"/>
    <sheet name="SS'D AUD Codes 211026" sheetId="13" r:id="rId13"/>
  </sheets>
  <externalReferences>
    <externalReference r:id="rId14"/>
  </externalReferences>
  <definedNames>
    <definedName name="_xlnm._FilterDatabase" localSheetId="3" hidden="1">'HWW ARC Data Requirement'!$A$3:$AD$1222</definedName>
    <definedName name="_xlnm._FilterDatabase" localSheetId="2" hidden="1">'HWW AUD Data Requirement'!$K$3:$AK$264</definedName>
    <definedName name="_xlnm._FilterDatabase" localSheetId="6" hidden="1">'MEP Systems'!$B$2:$J$118</definedName>
    <definedName name="_xlnm._FilterDatabase" localSheetId="1" hidden="1">'RSHP ARC Data Requirement'!$J$3:$AH$315</definedName>
    <definedName name="_xlnm._FilterDatabase" localSheetId="11" hidden="1">'SS''D ARC Codes 211026'!$A$2:$J$934</definedName>
    <definedName name="ARCTAGS">'SS''D ARC Codes 211026'!$A$3:$E$934</definedName>
    <definedName name="Asset_Tag_List">[1]Lists!$B$3:$C$550</definedName>
    <definedName name="AUDTAGS">'SS''D AUD Codes 211026'!$A$1:$H$59</definedName>
    <definedName name="codes">#REF!</definedName>
    <definedName name="HWWTAGS">'HWW ARC Data Requirement'!$A$4:$B$1222</definedName>
    <definedName name="TYP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65" i="2" l="1"/>
  <c r="AB164" i="2"/>
  <c r="AB162" i="2"/>
  <c r="AB157" i="2"/>
  <c r="AB153" i="2"/>
  <c r="AB114" i="2"/>
  <c r="AB113" i="2"/>
  <c r="AB112" i="2"/>
  <c r="AB109" i="2"/>
  <c r="AB108" i="2"/>
  <c r="AB107" i="2"/>
  <c r="AB106" i="2"/>
  <c r="AB105" i="2"/>
  <c r="AB104" i="2"/>
  <c r="AB103" i="2"/>
  <c r="AB15" i="2"/>
  <c r="AB79" i="2"/>
  <c r="AB75" i="2" l="1"/>
  <c r="AB73" i="2"/>
  <c r="K63" i="2"/>
  <c r="AB62" i="2"/>
  <c r="AB61" i="2"/>
  <c r="AB60" i="2"/>
  <c r="AB59" i="2"/>
  <c r="AB58" i="2"/>
  <c r="AB57" i="2"/>
  <c r="AB47" i="2"/>
  <c r="AB46" i="2"/>
  <c r="AB30" i="2"/>
  <c r="AB29" i="2"/>
  <c r="G856" i="5"/>
  <c r="R856" i="5"/>
  <c r="G855" i="5"/>
  <c r="R855" i="5"/>
  <c r="G854" i="5"/>
  <c r="R854" i="5"/>
  <c r="G853" i="5"/>
  <c r="R853" i="5"/>
  <c r="G852" i="5"/>
  <c r="R852" i="5"/>
  <c r="AE317" i="3"/>
  <c r="AE311" i="3"/>
  <c r="AE313" i="3"/>
  <c r="AE316" i="3"/>
  <c r="AE348" i="3"/>
  <c r="AE347" i="3"/>
  <c r="AE346" i="3"/>
  <c r="AE345" i="3"/>
  <c r="AE350" i="3"/>
  <c r="AE349" i="3"/>
  <c r="AE344" i="3"/>
  <c r="AE343" i="3"/>
  <c r="AE342" i="3"/>
  <c r="AE341" i="3"/>
  <c r="AE340" i="3"/>
  <c r="AE339" i="3"/>
  <c r="AE338" i="3"/>
  <c r="AE337" i="3"/>
  <c r="AE336" i="3"/>
  <c r="AE335" i="3"/>
  <c r="AE334" i="3"/>
  <c r="AE333" i="3"/>
  <c r="AE332" i="3"/>
  <c r="AE331" i="3"/>
  <c r="AE330" i="3"/>
  <c r="AE329" i="3"/>
  <c r="AE328" i="3"/>
  <c r="AE327" i="3"/>
  <c r="AE326" i="3"/>
  <c r="AE325" i="3"/>
  <c r="AE324" i="3"/>
  <c r="AE323" i="3"/>
  <c r="AE322" i="3"/>
  <c r="AE321" i="3"/>
  <c r="AE320" i="3"/>
  <c r="AE319" i="3"/>
  <c r="AE318" i="3"/>
  <c r="AE315" i="3"/>
  <c r="AE314" i="3"/>
  <c r="AE312" i="3"/>
  <c r="AE310" i="3"/>
  <c r="AE309" i="3"/>
  <c r="AE308" i="3"/>
  <c r="AE307" i="3"/>
  <c r="AE306" i="3"/>
  <c r="AE305" i="3"/>
  <c r="AE304" i="3"/>
  <c r="AE303" i="3"/>
  <c r="AE302" i="3"/>
  <c r="AE301" i="3"/>
  <c r="AE300" i="3"/>
  <c r="AE299" i="3"/>
  <c r="AE298" i="3"/>
  <c r="AE297" i="3"/>
  <c r="AE296" i="3"/>
  <c r="AE295" i="3"/>
  <c r="AE294" i="3"/>
  <c r="AE293" i="3"/>
  <c r="AE292" i="3"/>
  <c r="AE291" i="3"/>
  <c r="AE290" i="3"/>
  <c r="AE289" i="3"/>
  <c r="AE288" i="3"/>
  <c r="AE287" i="3"/>
  <c r="AE286" i="3"/>
  <c r="AE278" i="3"/>
  <c r="AE279" i="3"/>
  <c r="AE280" i="3"/>
  <c r="AE281" i="3"/>
  <c r="AE282" i="3"/>
  <c r="AE283" i="3"/>
  <c r="AE284" i="3"/>
  <c r="AE285" i="3"/>
  <c r="G564" i="5"/>
  <c r="G566" i="5"/>
  <c r="G567" i="5"/>
  <c r="G555" i="5"/>
  <c r="G565" i="5"/>
  <c r="AE276" i="3"/>
  <c r="AE275" i="3"/>
  <c r="AE274" i="3"/>
  <c r="AE273" i="3"/>
  <c r="AE272" i="3"/>
  <c r="AE271" i="3"/>
  <c r="AE270" i="3"/>
  <c r="AE269" i="3"/>
  <c r="AE268" i="3"/>
  <c r="AE267" i="3"/>
  <c r="AE266" i="3"/>
  <c r="AE265" i="3"/>
  <c r="G554" i="5"/>
  <c r="R554" i="5"/>
  <c r="G148" i="5"/>
  <c r="R148" i="5"/>
  <c r="G154" i="5"/>
  <c r="R154" i="5"/>
  <c r="G147" i="5"/>
  <c r="R147" i="5"/>
  <c r="R686" i="5"/>
  <c r="G686" i="5"/>
  <c r="G374" i="5"/>
  <c r="R374" i="5"/>
  <c r="R564" i="5"/>
  <c r="R566" i="5"/>
  <c r="R567" i="5"/>
  <c r="R555" i="5"/>
  <c r="R565" i="5"/>
  <c r="G325" i="5"/>
  <c r="R325" i="5"/>
  <c r="G255" i="5"/>
  <c r="R255" i="5"/>
  <c r="G688" i="5"/>
  <c r="R688" i="5"/>
  <c r="G850" i="5"/>
  <c r="R426" i="5"/>
  <c r="R851" i="5"/>
  <c r="R850" i="5"/>
  <c r="R849" i="5"/>
  <c r="R848" i="5"/>
  <c r="R847" i="5"/>
  <c r="R846" i="5"/>
  <c r="R845" i="5"/>
  <c r="R844" i="5"/>
  <c r="R842" i="5"/>
  <c r="R841" i="5"/>
  <c r="R840" i="5"/>
  <c r="R839" i="5"/>
  <c r="R838" i="5"/>
  <c r="R837" i="5"/>
  <c r="R836" i="5"/>
  <c r="R835" i="5"/>
  <c r="R834" i="5"/>
  <c r="R833" i="5"/>
  <c r="R832" i="5"/>
  <c r="R831" i="5"/>
  <c r="R830" i="5"/>
  <c r="R829" i="5"/>
  <c r="R828" i="5"/>
  <c r="R827" i="5"/>
  <c r="R826" i="5"/>
  <c r="R825" i="5"/>
  <c r="R824" i="5"/>
  <c r="R823" i="5"/>
  <c r="R822" i="5"/>
  <c r="R821" i="5"/>
  <c r="R820" i="5"/>
  <c r="R819" i="5"/>
  <c r="R817" i="5"/>
  <c r="R816" i="5"/>
  <c r="R814" i="5"/>
  <c r="R813" i="5"/>
  <c r="R811" i="5"/>
  <c r="R810" i="5"/>
  <c r="R809" i="5"/>
  <c r="R808" i="5"/>
  <c r="R807" i="5"/>
  <c r="R806" i="5"/>
  <c r="R805" i="5"/>
  <c r="R804" i="5"/>
  <c r="R803" i="5"/>
  <c r="R802" i="5"/>
  <c r="R801" i="5"/>
  <c r="R799" i="5"/>
  <c r="R798" i="5"/>
  <c r="R797" i="5"/>
  <c r="R796" i="5"/>
  <c r="R795" i="5"/>
  <c r="R794" i="5"/>
  <c r="R793" i="5"/>
  <c r="R792" i="5"/>
  <c r="R791" i="5"/>
  <c r="R790" i="5"/>
  <c r="R789" i="5"/>
  <c r="R788" i="5"/>
  <c r="R787" i="5"/>
  <c r="R786" i="5"/>
  <c r="R785" i="5"/>
  <c r="R784" i="5"/>
  <c r="R783" i="5"/>
  <c r="R782" i="5"/>
  <c r="R781" i="5"/>
  <c r="R779" i="5"/>
  <c r="R778" i="5"/>
  <c r="R777" i="5"/>
  <c r="R776" i="5"/>
  <c r="R775" i="5"/>
  <c r="R774" i="5"/>
  <c r="R773" i="5"/>
  <c r="R772" i="5"/>
  <c r="R771" i="5"/>
  <c r="R770" i="5"/>
  <c r="R768" i="5"/>
  <c r="R767" i="5"/>
  <c r="R766" i="5"/>
  <c r="R765" i="5"/>
  <c r="R764" i="5"/>
  <c r="R763" i="5"/>
  <c r="R762" i="5"/>
  <c r="R761" i="5"/>
  <c r="R760" i="5"/>
  <c r="R759" i="5"/>
  <c r="R758" i="5"/>
  <c r="R757" i="5"/>
  <c r="R755" i="5"/>
  <c r="R754" i="5"/>
  <c r="R753" i="5"/>
  <c r="R752" i="5"/>
  <c r="R751" i="5"/>
  <c r="R750" i="5"/>
  <c r="R749" i="5"/>
  <c r="R748" i="5"/>
  <c r="R747" i="5"/>
  <c r="R746" i="5"/>
  <c r="R745" i="5"/>
  <c r="R744" i="5"/>
  <c r="R743" i="5"/>
  <c r="R742" i="5"/>
  <c r="R741" i="5"/>
  <c r="R740" i="5"/>
  <c r="R739" i="5"/>
  <c r="R734" i="5"/>
  <c r="R733" i="5"/>
  <c r="R732" i="5"/>
  <c r="R731" i="5"/>
  <c r="R730" i="5"/>
  <c r="R729" i="5"/>
  <c r="R728" i="5"/>
  <c r="R727" i="5"/>
  <c r="R726" i="5"/>
  <c r="R725" i="5"/>
  <c r="R724" i="5"/>
  <c r="R723" i="5"/>
  <c r="R722" i="5"/>
  <c r="R721" i="5"/>
  <c r="R719" i="5"/>
  <c r="R718" i="5"/>
  <c r="R717" i="5"/>
  <c r="R716" i="5"/>
  <c r="R715" i="5"/>
  <c r="R714" i="5"/>
  <c r="R713" i="5"/>
  <c r="R712" i="5"/>
  <c r="R711" i="5"/>
  <c r="R710" i="5"/>
  <c r="R709" i="5"/>
  <c r="R708" i="5"/>
  <c r="R707" i="5"/>
  <c r="R706" i="5"/>
  <c r="R705" i="5"/>
  <c r="R704" i="5"/>
  <c r="R703" i="5"/>
  <c r="R702" i="5"/>
  <c r="R701" i="5"/>
  <c r="R700" i="5"/>
  <c r="R699" i="5"/>
  <c r="R698" i="5"/>
  <c r="R697" i="5"/>
  <c r="R696" i="5"/>
  <c r="R695" i="5"/>
  <c r="R694" i="5"/>
  <c r="R693" i="5"/>
  <c r="R690" i="5"/>
  <c r="R689" i="5"/>
  <c r="R687" i="5"/>
  <c r="R685" i="5"/>
  <c r="R684" i="5"/>
  <c r="R683" i="5"/>
  <c r="R682" i="5"/>
  <c r="R681" i="5"/>
  <c r="R680" i="5"/>
  <c r="R679" i="5"/>
  <c r="R678" i="5"/>
  <c r="R676" i="5"/>
  <c r="R675" i="5"/>
  <c r="R674" i="5"/>
  <c r="R672" i="5"/>
  <c r="R669" i="5"/>
  <c r="R668" i="5"/>
  <c r="R667" i="5"/>
  <c r="R666" i="5"/>
  <c r="R665" i="5"/>
  <c r="R664" i="5"/>
  <c r="R663" i="5"/>
  <c r="R662" i="5"/>
  <c r="R661" i="5"/>
  <c r="R659" i="5"/>
  <c r="R658" i="5"/>
  <c r="R657" i="5"/>
  <c r="R656" i="5"/>
  <c r="R655" i="5"/>
  <c r="R654" i="5"/>
  <c r="R653" i="5"/>
  <c r="R652" i="5"/>
  <c r="R651" i="5"/>
  <c r="R650" i="5"/>
  <c r="R648" i="5"/>
  <c r="R647" i="5"/>
  <c r="R646" i="5"/>
  <c r="R645" i="5"/>
  <c r="R642" i="5"/>
  <c r="R641" i="5"/>
  <c r="R640" i="5"/>
  <c r="R639" i="5"/>
  <c r="R638" i="5"/>
  <c r="R637" i="5"/>
  <c r="R636" i="5"/>
  <c r="R635" i="5"/>
  <c r="R634" i="5"/>
  <c r="R632" i="5"/>
  <c r="R631" i="5"/>
  <c r="R629" i="5"/>
  <c r="R628" i="5"/>
  <c r="R627" i="5"/>
  <c r="R626" i="5"/>
  <c r="R625" i="5"/>
  <c r="R624" i="5"/>
  <c r="R623" i="5"/>
  <c r="R622" i="5"/>
  <c r="R621" i="5"/>
  <c r="R620" i="5"/>
  <c r="R619" i="5"/>
  <c r="R618" i="5"/>
  <c r="R617" i="5"/>
  <c r="R616" i="5"/>
  <c r="R615" i="5"/>
  <c r="R614" i="5"/>
  <c r="R613" i="5"/>
  <c r="R612" i="5"/>
  <c r="R611" i="5"/>
  <c r="R610" i="5"/>
  <c r="R609" i="5"/>
  <c r="R608" i="5"/>
  <c r="R607" i="5"/>
  <c r="R606" i="5"/>
  <c r="R605" i="5"/>
  <c r="R604" i="5"/>
  <c r="R603" i="5"/>
  <c r="R602" i="5"/>
  <c r="R601" i="5"/>
  <c r="R600" i="5"/>
  <c r="R599" i="5"/>
  <c r="R598" i="5"/>
  <c r="R596" i="5"/>
  <c r="R595" i="5"/>
  <c r="R592" i="5"/>
  <c r="R591" i="5"/>
  <c r="R589" i="5"/>
  <c r="R588" i="5"/>
  <c r="R594" i="5"/>
  <c r="R587" i="5"/>
  <c r="R586" i="5"/>
  <c r="R585" i="5"/>
  <c r="R584" i="5"/>
  <c r="R583" i="5"/>
  <c r="R582" i="5"/>
  <c r="R581" i="5"/>
  <c r="R580" i="5"/>
  <c r="R579" i="5"/>
  <c r="R578" i="5"/>
  <c r="R576" i="5"/>
  <c r="R575" i="5"/>
  <c r="R574" i="5"/>
  <c r="R573" i="5"/>
  <c r="R572" i="5"/>
  <c r="R571" i="5"/>
  <c r="R570" i="5"/>
  <c r="R569" i="5"/>
  <c r="R568" i="5"/>
  <c r="R563" i="5"/>
  <c r="R562" i="5"/>
  <c r="R560" i="5"/>
  <c r="R559" i="5"/>
  <c r="R558" i="5"/>
  <c r="R557" i="5"/>
  <c r="R556" i="5"/>
  <c r="R552" i="5"/>
  <c r="R551" i="5"/>
  <c r="R549" i="5"/>
  <c r="R548" i="5"/>
  <c r="R547" i="5"/>
  <c r="R546" i="5"/>
  <c r="R545" i="5"/>
  <c r="R544" i="5"/>
  <c r="R543" i="5"/>
  <c r="R542" i="5"/>
  <c r="R540" i="5"/>
  <c r="R539" i="5"/>
  <c r="R538" i="5"/>
  <c r="R536" i="5"/>
  <c r="R535" i="5"/>
  <c r="R534" i="5"/>
  <c r="R533" i="5"/>
  <c r="R532" i="5"/>
  <c r="R531" i="5"/>
  <c r="R530" i="5"/>
  <c r="R529" i="5"/>
  <c r="R528" i="5"/>
  <c r="R527" i="5"/>
  <c r="R526" i="5"/>
  <c r="R525" i="5"/>
  <c r="R524" i="5"/>
  <c r="R522" i="5"/>
  <c r="R521" i="5"/>
  <c r="R520" i="5"/>
  <c r="R519" i="5"/>
  <c r="R518" i="5"/>
  <c r="R517" i="5"/>
  <c r="R516" i="5"/>
  <c r="R515" i="5"/>
  <c r="R514" i="5"/>
  <c r="R513" i="5"/>
  <c r="R512" i="5"/>
  <c r="R510" i="5"/>
  <c r="R509" i="5"/>
  <c r="R508" i="5"/>
  <c r="R507" i="5"/>
  <c r="R506" i="5"/>
  <c r="R505" i="5"/>
  <c r="R504" i="5"/>
  <c r="R503" i="5"/>
  <c r="R502" i="5"/>
  <c r="R501" i="5"/>
  <c r="R500" i="5"/>
  <c r="R499" i="5"/>
  <c r="R498" i="5"/>
  <c r="R497" i="5"/>
  <c r="R496" i="5"/>
  <c r="R495" i="5"/>
  <c r="R494" i="5"/>
  <c r="R493" i="5"/>
  <c r="R492" i="5"/>
  <c r="R491" i="5"/>
  <c r="R490" i="5"/>
  <c r="R489" i="5"/>
  <c r="R488" i="5"/>
  <c r="R487" i="5"/>
  <c r="R483" i="5"/>
  <c r="R482" i="5"/>
  <c r="R481" i="5"/>
  <c r="R480" i="5"/>
  <c r="R478" i="5"/>
  <c r="R477" i="5"/>
  <c r="R476" i="5"/>
  <c r="R475" i="5"/>
  <c r="R474" i="5"/>
  <c r="R473" i="5"/>
  <c r="R472" i="5"/>
  <c r="R471" i="5"/>
  <c r="R470" i="5"/>
  <c r="R469" i="5"/>
  <c r="R468" i="5"/>
  <c r="R467" i="5"/>
  <c r="R466" i="5"/>
  <c r="R465" i="5"/>
  <c r="R464" i="5"/>
  <c r="R463" i="5"/>
  <c r="R462" i="5"/>
  <c r="R461" i="5"/>
  <c r="R460" i="5"/>
  <c r="R459" i="5"/>
  <c r="R458" i="5"/>
  <c r="R457" i="5"/>
  <c r="R456" i="5"/>
  <c r="R455" i="5"/>
  <c r="R454" i="5"/>
  <c r="R453" i="5"/>
  <c r="R452" i="5"/>
  <c r="R450" i="5"/>
  <c r="R449" i="5"/>
  <c r="R448" i="5"/>
  <c r="R447" i="5"/>
  <c r="R445" i="5"/>
  <c r="R444" i="5"/>
  <c r="R443" i="5"/>
  <c r="R442" i="5"/>
  <c r="R441" i="5"/>
  <c r="R440" i="5"/>
  <c r="R439" i="5"/>
  <c r="R438" i="5"/>
  <c r="R437" i="5"/>
  <c r="R436" i="5"/>
  <c r="R435" i="5"/>
  <c r="R434" i="5"/>
  <c r="R433" i="5"/>
  <c r="R432" i="5"/>
  <c r="R431" i="5"/>
  <c r="R430" i="5"/>
  <c r="R429" i="5"/>
  <c r="R428" i="5"/>
  <c r="R427" i="5"/>
  <c r="R423" i="5"/>
  <c r="R422" i="5"/>
  <c r="R421" i="5"/>
  <c r="R420" i="5"/>
  <c r="R418" i="5"/>
  <c r="R417" i="5"/>
  <c r="R416" i="5"/>
  <c r="R415" i="5"/>
  <c r="R414" i="5"/>
  <c r="R413" i="5"/>
  <c r="R412" i="5"/>
  <c r="R411" i="5"/>
  <c r="R410" i="5"/>
  <c r="R409" i="5"/>
  <c r="R408" i="5"/>
  <c r="R407" i="5"/>
  <c r="R406" i="5"/>
  <c r="R405" i="5"/>
  <c r="R404" i="5"/>
  <c r="R403" i="5"/>
  <c r="R401" i="5"/>
  <c r="R400" i="5"/>
  <c r="R399" i="5"/>
  <c r="R398" i="5"/>
  <c r="R397" i="5"/>
  <c r="R396" i="5"/>
  <c r="R395" i="5"/>
  <c r="R394" i="5"/>
  <c r="R391" i="5"/>
  <c r="R390" i="5"/>
  <c r="R389" i="5"/>
  <c r="R388" i="5"/>
  <c r="R387" i="5"/>
  <c r="R386" i="5"/>
  <c r="R385" i="5"/>
  <c r="R384" i="5"/>
  <c r="R383" i="5"/>
  <c r="R382" i="5"/>
  <c r="R381" i="5"/>
  <c r="R380" i="5"/>
  <c r="R379" i="5"/>
  <c r="R378" i="5"/>
  <c r="R377" i="5"/>
  <c r="R373" i="5"/>
  <c r="R372" i="5"/>
  <c r="R371" i="5"/>
  <c r="R370" i="5"/>
  <c r="R369" i="5"/>
  <c r="R368" i="5"/>
  <c r="R367" i="5"/>
  <c r="R365" i="5"/>
  <c r="R364" i="5"/>
  <c r="R363" i="5"/>
  <c r="R361" i="5"/>
  <c r="R360" i="5"/>
  <c r="R357" i="5"/>
  <c r="R356" i="5"/>
  <c r="R355" i="5"/>
  <c r="R354" i="5"/>
  <c r="R352" i="5"/>
  <c r="R349" i="5"/>
  <c r="R348" i="5"/>
  <c r="R345" i="5"/>
  <c r="R343" i="5"/>
  <c r="R342" i="5"/>
  <c r="R339" i="5"/>
  <c r="R338" i="5"/>
  <c r="R337" i="5"/>
  <c r="R336" i="5"/>
  <c r="R335" i="5"/>
  <c r="R334" i="5"/>
  <c r="R331" i="5"/>
  <c r="R330" i="5"/>
  <c r="R329" i="5"/>
  <c r="R328" i="5"/>
  <c r="R327" i="5"/>
  <c r="R326" i="5"/>
  <c r="R324" i="5"/>
  <c r="R323" i="5"/>
  <c r="R322" i="5"/>
  <c r="R321" i="5"/>
  <c r="R320" i="5"/>
  <c r="R319" i="5"/>
  <c r="R318" i="5"/>
  <c r="R317" i="5"/>
  <c r="R315" i="5"/>
  <c r="R314" i="5"/>
  <c r="R313" i="5"/>
  <c r="R312" i="5"/>
  <c r="R311" i="5"/>
  <c r="R310" i="5"/>
  <c r="R309" i="5"/>
  <c r="R306" i="5"/>
  <c r="R305" i="5"/>
  <c r="R304" i="5"/>
  <c r="R303" i="5"/>
  <c r="R302" i="5"/>
  <c r="R301" i="5"/>
  <c r="R300" i="5"/>
  <c r="R299" i="5"/>
  <c r="R296" i="5"/>
  <c r="R294" i="5"/>
  <c r="R293" i="5"/>
  <c r="R291" i="5"/>
  <c r="R290" i="5"/>
  <c r="R289" i="5"/>
  <c r="R288" i="5"/>
  <c r="R287" i="5"/>
  <c r="R286" i="5"/>
  <c r="R285" i="5"/>
  <c r="R284" i="5"/>
  <c r="R283" i="5"/>
  <c r="R282" i="5"/>
  <c r="R280" i="5"/>
  <c r="R279" i="5"/>
  <c r="R274" i="5"/>
  <c r="R273" i="5"/>
  <c r="R271" i="5"/>
  <c r="R270" i="5"/>
  <c r="R269" i="5"/>
  <c r="R268" i="5"/>
  <c r="R267" i="5"/>
  <c r="R266" i="5"/>
  <c r="R265" i="5"/>
  <c r="R264" i="5"/>
  <c r="R263" i="5"/>
  <c r="R262" i="5"/>
  <c r="R261" i="5"/>
  <c r="R260" i="5"/>
  <c r="R258" i="5"/>
  <c r="R257" i="5"/>
  <c r="R256" i="5"/>
  <c r="R254" i="5"/>
  <c r="R253" i="5"/>
  <c r="R252" i="5"/>
  <c r="R251" i="5"/>
  <c r="R250" i="5"/>
  <c r="R249" i="5"/>
  <c r="R248" i="5"/>
  <c r="R247" i="5"/>
  <c r="R245" i="5"/>
  <c r="R244" i="5"/>
  <c r="R243" i="5"/>
  <c r="R242" i="5"/>
  <c r="R241" i="5"/>
  <c r="R240" i="5"/>
  <c r="R239" i="5"/>
  <c r="R238" i="5"/>
  <c r="R237" i="5"/>
  <c r="R236" i="5"/>
  <c r="R235" i="5"/>
  <c r="R233" i="5"/>
  <c r="R232" i="5"/>
  <c r="R231" i="5"/>
  <c r="R230" i="5"/>
  <c r="R229" i="5"/>
  <c r="R228" i="5"/>
  <c r="R227" i="5"/>
  <c r="R226" i="5"/>
  <c r="R225" i="5"/>
  <c r="R224" i="5"/>
  <c r="R223" i="5"/>
  <c r="R222" i="5"/>
  <c r="R221" i="5"/>
  <c r="R220" i="5"/>
  <c r="R219" i="5"/>
  <c r="R218" i="5"/>
  <c r="R217" i="5"/>
  <c r="R216" i="5"/>
  <c r="R215" i="5"/>
  <c r="R214" i="5"/>
  <c r="R213" i="5"/>
  <c r="R212" i="5"/>
  <c r="R210" i="5"/>
  <c r="R209" i="5"/>
  <c r="R208" i="5"/>
  <c r="R207" i="5"/>
  <c r="R206" i="5"/>
  <c r="R205" i="5"/>
  <c r="R204" i="5"/>
  <c r="R203" i="5"/>
  <c r="R202" i="5"/>
  <c r="R200" i="5"/>
  <c r="R199" i="5"/>
  <c r="R198" i="5"/>
  <c r="R197" i="5"/>
  <c r="R196" i="5"/>
  <c r="R195" i="5"/>
  <c r="R194" i="5"/>
  <c r="R193" i="5"/>
  <c r="R192" i="5"/>
  <c r="R191" i="5"/>
  <c r="R190" i="5"/>
  <c r="R189" i="5"/>
  <c r="R188" i="5"/>
  <c r="R187" i="5"/>
  <c r="R186" i="5"/>
  <c r="R184" i="5"/>
  <c r="R183" i="5"/>
  <c r="R182" i="5"/>
  <c r="R181" i="5"/>
  <c r="R180" i="5"/>
  <c r="R179" i="5"/>
  <c r="R178" i="5"/>
  <c r="R177" i="5"/>
  <c r="R176" i="5"/>
  <c r="R175" i="5"/>
  <c r="R174" i="5"/>
  <c r="R172" i="5"/>
  <c r="R171" i="5"/>
  <c r="R170" i="5"/>
  <c r="R169" i="5"/>
  <c r="R168" i="5"/>
  <c r="R166" i="5"/>
  <c r="R165" i="5"/>
  <c r="R161" i="5"/>
  <c r="R160" i="5"/>
  <c r="R157" i="5"/>
  <c r="R156" i="5"/>
  <c r="R155" i="5"/>
  <c r="R153" i="5"/>
  <c r="R152" i="5"/>
  <c r="R151" i="5"/>
  <c r="R150" i="5"/>
  <c r="R149" i="5"/>
  <c r="R146" i="5"/>
  <c r="R145" i="5"/>
  <c r="R144" i="5"/>
  <c r="R143" i="5"/>
  <c r="R138" i="5"/>
  <c r="R137" i="5"/>
  <c r="R136" i="5"/>
  <c r="R135" i="5"/>
  <c r="R132" i="5"/>
  <c r="R129" i="5"/>
  <c r="R128" i="5"/>
  <c r="R127" i="5"/>
  <c r="R126" i="5"/>
  <c r="R125" i="5"/>
  <c r="R124" i="5"/>
  <c r="R123" i="5"/>
  <c r="R120" i="5"/>
  <c r="R119" i="5"/>
  <c r="R118" i="5"/>
  <c r="R117" i="5"/>
  <c r="R116" i="5"/>
  <c r="R115" i="5"/>
  <c r="R114" i="5"/>
  <c r="R113" i="5"/>
  <c r="R112" i="5"/>
  <c r="R111" i="5"/>
  <c r="R110" i="5"/>
  <c r="R109" i="5"/>
  <c r="R105" i="5"/>
  <c r="R104" i="5"/>
  <c r="R103" i="5"/>
  <c r="R102" i="5"/>
  <c r="R101" i="5"/>
  <c r="R100" i="5"/>
  <c r="R99" i="5"/>
  <c r="R98" i="5"/>
  <c r="R94" i="5"/>
  <c r="R90" i="5"/>
  <c r="R88" i="5"/>
  <c r="R87" i="5"/>
  <c r="R86" i="5"/>
  <c r="R85" i="5"/>
  <c r="R83"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6" i="5"/>
  <c r="R45" i="5"/>
  <c r="R44" i="5"/>
  <c r="R43" i="5"/>
  <c r="R42" i="5"/>
  <c r="R41" i="5"/>
  <c r="R40" i="5"/>
  <c r="R39" i="5"/>
  <c r="R38" i="5"/>
  <c r="R37" i="5"/>
  <c r="R36" i="5"/>
  <c r="R35" i="5"/>
  <c r="R34" i="5"/>
  <c r="R33" i="5"/>
  <c r="R31" i="5"/>
  <c r="R30" i="5"/>
  <c r="R29" i="5"/>
  <c r="R28" i="5"/>
  <c r="R27" i="5"/>
  <c r="R26" i="5"/>
  <c r="R25" i="5"/>
  <c r="R24" i="5"/>
  <c r="R23" i="5"/>
  <c r="R22" i="5"/>
  <c r="R21" i="5"/>
  <c r="R20" i="5"/>
  <c r="R19" i="5"/>
  <c r="R18" i="5"/>
  <c r="R17" i="5"/>
  <c r="R16" i="5"/>
  <c r="R15" i="5"/>
  <c r="R14" i="5"/>
  <c r="R13" i="5"/>
  <c r="R12" i="5"/>
  <c r="R11" i="5"/>
  <c r="R10" i="5"/>
  <c r="R9" i="5"/>
  <c r="R8" i="5"/>
  <c r="R7" i="5"/>
  <c r="R6" i="5"/>
  <c r="R5" i="5"/>
  <c r="R4" i="5"/>
  <c r="R91" i="5"/>
  <c r="R96" i="5"/>
  <c r="R97" i="5"/>
  <c r="R134" i="5"/>
  <c r="R139" i="5"/>
  <c r="R158" i="5"/>
  <c r="R259" i="5"/>
  <c r="R479" i="5"/>
  <c r="R537" i="5"/>
  <c r="R720" i="5"/>
  <c r="R89" i="5"/>
  <c r="R92" i="5"/>
  <c r="R93" i="5"/>
  <c r="R107" i="5"/>
  <c r="R108" i="5"/>
  <c r="R121" i="5"/>
  <c r="R122" i="5"/>
  <c r="R130" i="5"/>
  <c r="R131" i="5"/>
  <c r="R133" i="5"/>
  <c r="R141" i="5"/>
  <c r="R142" i="5"/>
  <c r="R159" i="5"/>
  <c r="R162" i="5"/>
  <c r="R163" i="5"/>
  <c r="R173" i="5"/>
  <c r="R201" i="5"/>
  <c r="R234" i="5"/>
  <c r="R275" i="5"/>
  <c r="R276" i="5"/>
  <c r="R292" i="5"/>
  <c r="R297" i="5"/>
  <c r="R298" i="5"/>
  <c r="R307" i="5"/>
  <c r="R308" i="5"/>
  <c r="R332" i="5"/>
  <c r="R333" i="5"/>
  <c r="R393" i="5"/>
  <c r="R424" i="5"/>
  <c r="R425" i="5"/>
  <c r="R553" i="5"/>
  <c r="R630" i="5"/>
  <c r="R644" i="5"/>
  <c r="R671" i="5"/>
  <c r="R756" i="5"/>
  <c r="R812" i="5"/>
  <c r="R346" i="5"/>
  <c r="R106" i="5"/>
  <c r="R350" i="5"/>
  <c r="R351" i="5"/>
  <c r="R353" i="5"/>
  <c r="R95" i="5"/>
  <c r="R272" i="5"/>
  <c r="R281" i="5"/>
  <c r="R347" i="5"/>
  <c r="R375" i="5"/>
  <c r="R376" i="5"/>
  <c r="R446" i="5"/>
  <c r="R278" i="5"/>
  <c r="R392" i="5"/>
  <c r="R451" i="5"/>
  <c r="R164" i="5"/>
  <c r="R277" i="5"/>
  <c r="R167" i="5"/>
  <c r="R358" i="5"/>
  <c r="R359" i="5"/>
  <c r="R362" i="5"/>
  <c r="R769" i="5"/>
  <c r="R800" i="5"/>
  <c r="R211" i="5"/>
  <c r="R295" i="5"/>
  <c r="R366" i="5"/>
  <c r="R402" i="5"/>
  <c r="R541" i="5"/>
  <c r="R550" i="5"/>
  <c r="R561" i="5"/>
  <c r="R643" i="5"/>
  <c r="R677" i="5"/>
  <c r="R780" i="5"/>
  <c r="R843" i="5"/>
  <c r="R484" i="5"/>
  <c r="R485" i="5"/>
  <c r="R511" i="5"/>
  <c r="R692" i="5"/>
  <c r="R673" i="5"/>
  <c r="R670" i="5"/>
  <c r="R316" i="5"/>
  <c r="R523" i="5"/>
  <c r="R486" i="5"/>
  <c r="R649" i="5"/>
  <c r="R32" i="5"/>
  <c r="R590" i="5"/>
  <c r="R82" i="5"/>
  <c r="R84" i="5"/>
  <c r="R140" i="5"/>
  <c r="R185" i="5"/>
  <c r="R340" i="5"/>
  <c r="R341" i="5"/>
  <c r="R419" i="5"/>
  <c r="R577" i="5"/>
  <c r="R593" i="5"/>
  <c r="R597" i="5"/>
  <c r="R633" i="5"/>
  <c r="R660" i="5"/>
  <c r="R815" i="5"/>
  <c r="R735" i="5"/>
  <c r="R736" i="5"/>
  <c r="R737" i="5"/>
  <c r="R738" i="5"/>
  <c r="R691" i="5"/>
  <c r="R344" i="5"/>
  <c r="R246" i="5"/>
  <c r="R818" i="5"/>
  <c r="G851" i="5"/>
  <c r="G849" i="5"/>
  <c r="G848" i="5"/>
  <c r="G847" i="5"/>
  <c r="G846" i="5"/>
  <c r="G845" i="5"/>
  <c r="G844" i="5"/>
  <c r="G842" i="5"/>
  <c r="G841" i="5"/>
  <c r="G840" i="5"/>
  <c r="G839" i="5"/>
  <c r="G838" i="5"/>
  <c r="G837" i="5"/>
  <c r="G836" i="5"/>
  <c r="G835" i="5"/>
  <c r="G834" i="5"/>
  <c r="G833" i="5"/>
  <c r="G832" i="5"/>
  <c r="G831" i="5"/>
  <c r="G830" i="5"/>
  <c r="G829" i="5"/>
  <c r="G828" i="5"/>
  <c r="G827" i="5"/>
  <c r="G826" i="5"/>
  <c r="G825" i="5"/>
  <c r="G824" i="5"/>
  <c r="G823" i="5"/>
  <c r="G822" i="5"/>
  <c r="G821" i="5"/>
  <c r="G820" i="5"/>
  <c r="G819" i="5"/>
  <c r="G817" i="5"/>
  <c r="G816" i="5"/>
  <c r="G814" i="5"/>
  <c r="G813" i="5"/>
  <c r="G811" i="5"/>
  <c r="G810" i="5"/>
  <c r="G809" i="5"/>
  <c r="G808" i="5"/>
  <c r="G807" i="5"/>
  <c r="G806" i="5"/>
  <c r="G805" i="5"/>
  <c r="G804" i="5"/>
  <c r="G803" i="5"/>
  <c r="G802" i="5"/>
  <c r="G801" i="5"/>
  <c r="G799" i="5"/>
  <c r="G798" i="5"/>
  <c r="G797" i="5"/>
  <c r="G796" i="5"/>
  <c r="G795" i="5"/>
  <c r="G794" i="5"/>
  <c r="G793" i="5"/>
  <c r="G792" i="5"/>
  <c r="G791" i="5"/>
  <c r="G790" i="5"/>
  <c r="G789" i="5"/>
  <c r="G788" i="5"/>
  <c r="G787" i="5"/>
  <c r="G786" i="5"/>
  <c r="G785" i="5"/>
  <c r="G784" i="5"/>
  <c r="G783" i="5"/>
  <c r="G782" i="5"/>
  <c r="G781" i="5"/>
  <c r="G779" i="5"/>
  <c r="G778" i="5"/>
  <c r="G777" i="5"/>
  <c r="G776" i="5"/>
  <c r="G775" i="5"/>
  <c r="G774" i="5"/>
  <c r="G773" i="5"/>
  <c r="G772" i="5"/>
  <c r="G771" i="5"/>
  <c r="G770" i="5"/>
  <c r="G768" i="5"/>
  <c r="G767" i="5"/>
  <c r="G766" i="5"/>
  <c r="G765" i="5"/>
  <c r="G764" i="5"/>
  <c r="G763" i="5"/>
  <c r="G762" i="5"/>
  <c r="G761" i="5"/>
  <c r="G760" i="5"/>
  <c r="G759" i="5"/>
  <c r="G758" i="5"/>
  <c r="G757" i="5"/>
  <c r="G755" i="5"/>
  <c r="G754" i="5"/>
  <c r="G753" i="5"/>
  <c r="G752" i="5"/>
  <c r="G751" i="5"/>
  <c r="G750" i="5"/>
  <c r="G749" i="5"/>
  <c r="G748" i="5"/>
  <c r="G747" i="5"/>
  <c r="G746" i="5"/>
  <c r="G745" i="5"/>
  <c r="G744" i="5"/>
  <c r="G743" i="5"/>
  <c r="G742" i="5"/>
  <c r="G741" i="5"/>
  <c r="G740" i="5"/>
  <c r="G739" i="5"/>
  <c r="G734" i="5"/>
  <c r="G733" i="5"/>
  <c r="G732" i="5"/>
  <c r="G731" i="5"/>
  <c r="G730" i="5"/>
  <c r="G729" i="5"/>
  <c r="G728" i="5"/>
  <c r="G727" i="5"/>
  <c r="G726" i="5"/>
  <c r="G725" i="5"/>
  <c r="G724" i="5"/>
  <c r="G723" i="5"/>
  <c r="G722" i="5"/>
  <c r="G721"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0" i="5"/>
  <c r="G689" i="5"/>
  <c r="G687" i="5"/>
  <c r="G685" i="5"/>
  <c r="G684" i="5"/>
  <c r="G683" i="5"/>
  <c r="G682" i="5"/>
  <c r="G681" i="5"/>
  <c r="G680" i="5"/>
  <c r="G679" i="5"/>
  <c r="G678" i="5"/>
  <c r="G676" i="5"/>
  <c r="G675" i="5"/>
  <c r="G674" i="5"/>
  <c r="G672" i="5"/>
  <c r="G669" i="5"/>
  <c r="G668" i="5"/>
  <c r="G667" i="5"/>
  <c r="G666" i="5"/>
  <c r="G665" i="5"/>
  <c r="G664" i="5"/>
  <c r="G663" i="5"/>
  <c r="G662" i="5"/>
  <c r="G661" i="5"/>
  <c r="G659" i="5"/>
  <c r="G658" i="5"/>
  <c r="G657" i="5"/>
  <c r="G656" i="5"/>
  <c r="G655" i="5"/>
  <c r="G654" i="5"/>
  <c r="G653" i="5"/>
  <c r="G652" i="5"/>
  <c r="G651" i="5"/>
  <c r="G650" i="5"/>
  <c r="G648" i="5"/>
  <c r="G647" i="5"/>
  <c r="G646" i="5"/>
  <c r="G645" i="5"/>
  <c r="G642" i="5"/>
  <c r="G641" i="5"/>
  <c r="G640" i="5"/>
  <c r="G639" i="5"/>
  <c r="G638" i="5"/>
  <c r="G637" i="5"/>
  <c r="G636" i="5"/>
  <c r="G635" i="5"/>
  <c r="G634" i="5"/>
  <c r="G632" i="5"/>
  <c r="G631"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6" i="5"/>
  <c r="G595" i="5"/>
  <c r="G592" i="5"/>
  <c r="G591" i="5"/>
  <c r="G589" i="5"/>
  <c r="G588" i="5"/>
  <c r="G594" i="5"/>
  <c r="G587" i="5"/>
  <c r="G586" i="5"/>
  <c r="G585" i="5"/>
  <c r="G584" i="5"/>
  <c r="G583" i="5"/>
  <c r="G582" i="5"/>
  <c r="G581" i="5"/>
  <c r="G580" i="5"/>
  <c r="G579" i="5"/>
  <c r="G578" i="5"/>
  <c r="G576" i="5"/>
  <c r="G575" i="5"/>
  <c r="G574" i="5"/>
  <c r="G573" i="5"/>
  <c r="G572" i="5"/>
  <c r="G571" i="5"/>
  <c r="G570" i="5"/>
  <c r="G569" i="5"/>
  <c r="G568" i="5"/>
  <c r="G563" i="5"/>
  <c r="G562" i="5"/>
  <c r="G560" i="5"/>
  <c r="G559" i="5"/>
  <c r="G558" i="5"/>
  <c r="G557" i="5"/>
  <c r="G556" i="5"/>
  <c r="G552" i="5"/>
  <c r="G551" i="5"/>
  <c r="G549" i="5"/>
  <c r="G548" i="5"/>
  <c r="G547" i="5"/>
  <c r="G546" i="5"/>
  <c r="G545" i="5"/>
  <c r="G544" i="5"/>
  <c r="G543" i="5"/>
  <c r="G542" i="5"/>
  <c r="G540" i="5"/>
  <c r="G539" i="5"/>
  <c r="G538" i="5"/>
  <c r="G536" i="5"/>
  <c r="G535" i="5"/>
  <c r="G534" i="5"/>
  <c r="G533" i="5"/>
  <c r="G532" i="5"/>
  <c r="G531" i="5"/>
  <c r="G530" i="5"/>
  <c r="G529" i="5"/>
  <c r="G528" i="5"/>
  <c r="G527" i="5"/>
  <c r="G526" i="5"/>
  <c r="G525" i="5"/>
  <c r="G524" i="5"/>
  <c r="G522" i="5"/>
  <c r="G521" i="5"/>
  <c r="G520" i="5"/>
  <c r="G519" i="5"/>
  <c r="G518" i="5"/>
  <c r="G517" i="5"/>
  <c r="G516" i="5"/>
  <c r="G515" i="5"/>
  <c r="G514" i="5"/>
  <c r="G513" i="5"/>
  <c r="G512" i="5"/>
  <c r="G510" i="5"/>
  <c r="G509" i="5"/>
  <c r="G508" i="5"/>
  <c r="G507" i="5"/>
  <c r="G506" i="5"/>
  <c r="G505" i="5"/>
  <c r="G504" i="5"/>
  <c r="G503" i="5"/>
  <c r="G502" i="5"/>
  <c r="G501" i="5"/>
  <c r="G500" i="5"/>
  <c r="G499" i="5"/>
  <c r="G498" i="5"/>
  <c r="G497" i="5"/>
  <c r="G496" i="5"/>
  <c r="G495" i="5"/>
  <c r="G494" i="5"/>
  <c r="G493" i="5"/>
  <c r="G492" i="5"/>
  <c r="G491" i="5"/>
  <c r="G490" i="5"/>
  <c r="G489" i="5"/>
  <c r="G488" i="5"/>
  <c r="G487" i="5"/>
  <c r="G483" i="5"/>
  <c r="G482" i="5"/>
  <c r="G481" i="5"/>
  <c r="G480"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0" i="5"/>
  <c r="G449" i="5"/>
  <c r="G448" i="5"/>
  <c r="G447" i="5"/>
  <c r="G445" i="5"/>
  <c r="G444" i="5"/>
  <c r="G443" i="5"/>
  <c r="G442" i="5"/>
  <c r="G441" i="5"/>
  <c r="G440" i="5"/>
  <c r="G439" i="5"/>
  <c r="G438" i="5"/>
  <c r="G437" i="5"/>
  <c r="G436" i="5"/>
  <c r="G435" i="5"/>
  <c r="G434" i="5"/>
  <c r="G433" i="5"/>
  <c r="G432" i="5"/>
  <c r="G431" i="5"/>
  <c r="G430" i="5"/>
  <c r="G429" i="5"/>
  <c r="G428" i="5"/>
  <c r="G427" i="5"/>
  <c r="G426" i="5"/>
  <c r="G423" i="5"/>
  <c r="G422" i="5"/>
  <c r="G421" i="5"/>
  <c r="G420" i="5"/>
  <c r="G418" i="5"/>
  <c r="G417" i="5"/>
  <c r="G416" i="5"/>
  <c r="G415" i="5"/>
  <c r="G414" i="5"/>
  <c r="G413" i="5"/>
  <c r="G412" i="5"/>
  <c r="G411" i="5"/>
  <c r="G410" i="5"/>
  <c r="G409" i="5"/>
  <c r="G408" i="5"/>
  <c r="G407" i="5"/>
  <c r="G406" i="5"/>
  <c r="G405" i="5"/>
  <c r="G404" i="5"/>
  <c r="G403" i="5"/>
  <c r="G401" i="5"/>
  <c r="G400" i="5"/>
  <c r="G399" i="5"/>
  <c r="G398" i="5"/>
  <c r="G397" i="5"/>
  <c r="G396" i="5"/>
  <c r="G395" i="5"/>
  <c r="G394" i="5"/>
  <c r="G391" i="5"/>
  <c r="G390" i="5"/>
  <c r="G389" i="5"/>
  <c r="G388" i="5"/>
  <c r="G387" i="5"/>
  <c r="G386" i="5"/>
  <c r="G385" i="5"/>
  <c r="G384" i="5"/>
  <c r="G383" i="5"/>
  <c r="G382" i="5"/>
  <c r="G381" i="5"/>
  <c r="G380" i="5"/>
  <c r="G379" i="5"/>
  <c r="G378" i="5"/>
  <c r="G377" i="5"/>
  <c r="G373" i="5"/>
  <c r="G372" i="5"/>
  <c r="G371" i="5"/>
  <c r="G370" i="5"/>
  <c r="G369" i="5"/>
  <c r="G368" i="5"/>
  <c r="G367" i="5"/>
  <c r="G365" i="5"/>
  <c r="G364" i="5"/>
  <c r="G363" i="5"/>
  <c r="G361" i="5"/>
  <c r="G360" i="5"/>
  <c r="G357" i="5"/>
  <c r="G356" i="5"/>
  <c r="G355" i="5"/>
  <c r="G354" i="5"/>
  <c r="G352" i="5"/>
  <c r="G349" i="5"/>
  <c r="G348" i="5"/>
  <c r="G345" i="5"/>
  <c r="G343" i="5"/>
  <c r="G342" i="5"/>
  <c r="G339" i="5"/>
  <c r="G338" i="5"/>
  <c r="G337" i="5"/>
  <c r="G336" i="5"/>
  <c r="G335" i="5"/>
  <c r="G334" i="5"/>
  <c r="G331" i="5"/>
  <c r="G330" i="5"/>
  <c r="G329" i="5"/>
  <c r="G328" i="5"/>
  <c r="G327" i="5"/>
  <c r="G326" i="5"/>
  <c r="G324" i="5"/>
  <c r="G323" i="5"/>
  <c r="G322" i="5"/>
  <c r="G321" i="5"/>
  <c r="G320" i="5"/>
  <c r="G319" i="5"/>
  <c r="G318" i="5"/>
  <c r="G317" i="5"/>
  <c r="G315" i="5"/>
  <c r="G314" i="5"/>
  <c r="G313" i="5"/>
  <c r="G312" i="5"/>
  <c r="G311" i="5"/>
  <c r="G310" i="5"/>
  <c r="G309" i="5"/>
  <c r="G306" i="5"/>
  <c r="G305" i="5"/>
  <c r="G304" i="5"/>
  <c r="G303" i="5"/>
  <c r="G302" i="5"/>
  <c r="G301" i="5"/>
  <c r="G300" i="5"/>
  <c r="G299" i="5"/>
  <c r="G296" i="5"/>
  <c r="G294" i="5"/>
  <c r="G293" i="5"/>
  <c r="G291" i="5"/>
  <c r="G290" i="5"/>
  <c r="G289" i="5"/>
  <c r="G288" i="5"/>
  <c r="G287" i="5"/>
  <c r="G286" i="5"/>
  <c r="G285" i="5"/>
  <c r="G284" i="5"/>
  <c r="G283" i="5"/>
  <c r="G282" i="5"/>
  <c r="G280" i="5"/>
  <c r="G279" i="5"/>
  <c r="G274" i="5"/>
  <c r="G273" i="5"/>
  <c r="G271" i="5"/>
  <c r="G270" i="5"/>
  <c r="G269" i="5"/>
  <c r="G268" i="5"/>
  <c r="G267" i="5"/>
  <c r="G266" i="5"/>
  <c r="G265" i="5"/>
  <c r="G264" i="5"/>
  <c r="G263" i="5"/>
  <c r="G262" i="5"/>
  <c r="G261" i="5"/>
  <c r="G260" i="5"/>
  <c r="G258" i="5"/>
  <c r="G257" i="5"/>
  <c r="G256" i="5"/>
  <c r="G254" i="5"/>
  <c r="G253" i="5"/>
  <c r="G252" i="5"/>
  <c r="G251" i="5"/>
  <c r="G250" i="5"/>
  <c r="G249" i="5"/>
  <c r="G248" i="5"/>
  <c r="G247" i="5"/>
  <c r="G245" i="5"/>
  <c r="G244" i="5"/>
  <c r="G243" i="5"/>
  <c r="G242" i="5"/>
  <c r="G241" i="5"/>
  <c r="G240" i="5"/>
  <c r="G239" i="5"/>
  <c r="G238" i="5"/>
  <c r="G237" i="5"/>
  <c r="G236" i="5"/>
  <c r="G235" i="5"/>
  <c r="G233" i="5"/>
  <c r="G232" i="5"/>
  <c r="G231" i="5"/>
  <c r="G230" i="5"/>
  <c r="G229" i="5"/>
  <c r="G228" i="5"/>
  <c r="G227" i="5"/>
  <c r="G226" i="5"/>
  <c r="G225" i="5"/>
  <c r="G224" i="5"/>
  <c r="G223" i="5"/>
  <c r="G222" i="5"/>
  <c r="G221" i="5"/>
  <c r="G220" i="5"/>
  <c r="G219" i="5"/>
  <c r="G218" i="5"/>
  <c r="G217" i="5"/>
  <c r="G216" i="5"/>
  <c r="G215" i="5"/>
  <c r="G214" i="5"/>
  <c r="G213" i="5"/>
  <c r="G212" i="5"/>
  <c r="G210" i="5"/>
  <c r="G209" i="5"/>
  <c r="G208" i="5"/>
  <c r="G207" i="5"/>
  <c r="G206" i="5"/>
  <c r="G205" i="5"/>
  <c r="G204" i="5"/>
  <c r="G203" i="5"/>
  <c r="G202" i="5"/>
  <c r="G200" i="5"/>
  <c r="G199" i="5"/>
  <c r="G198" i="5"/>
  <c r="G197" i="5"/>
  <c r="G196" i="5"/>
  <c r="G195" i="5"/>
  <c r="G194" i="5"/>
  <c r="G193" i="5"/>
  <c r="G192" i="5"/>
  <c r="G191" i="5"/>
  <c r="G190" i="5"/>
  <c r="G189" i="5"/>
  <c r="G188" i="5"/>
  <c r="G187" i="5"/>
  <c r="G186" i="5"/>
  <c r="G184" i="5"/>
  <c r="G183" i="5"/>
  <c r="G182" i="5"/>
  <c r="G181" i="5"/>
  <c r="G180" i="5"/>
  <c r="G179" i="5"/>
  <c r="G178" i="5"/>
  <c r="G177" i="5"/>
  <c r="G176" i="5"/>
  <c r="G175" i="5"/>
  <c r="G174" i="5"/>
  <c r="G172" i="5"/>
  <c r="G171" i="5"/>
  <c r="G170" i="5"/>
  <c r="G169" i="5"/>
  <c r="G168" i="5"/>
  <c r="G166" i="5"/>
  <c r="G165" i="5"/>
  <c r="G161" i="5"/>
  <c r="G160" i="5"/>
  <c r="G157" i="5"/>
  <c r="G156" i="5"/>
  <c r="G155" i="5"/>
  <c r="G153" i="5"/>
  <c r="G152" i="5"/>
  <c r="G151" i="5"/>
  <c r="G150" i="5"/>
  <c r="G149" i="5"/>
  <c r="G146" i="5"/>
  <c r="G145" i="5"/>
  <c r="G144" i="5"/>
  <c r="G143" i="5"/>
  <c r="G138" i="5"/>
  <c r="G137" i="5"/>
  <c r="G136" i="5"/>
  <c r="G135" i="5"/>
  <c r="G132" i="5"/>
  <c r="G129" i="5"/>
  <c r="G128" i="5"/>
  <c r="G127" i="5"/>
  <c r="G126" i="5"/>
  <c r="G125" i="5"/>
  <c r="G124" i="5"/>
  <c r="G123" i="5"/>
  <c r="G120" i="5"/>
  <c r="G119" i="5"/>
  <c r="G118" i="5"/>
  <c r="G117" i="5"/>
  <c r="G116" i="5"/>
  <c r="G115" i="5"/>
  <c r="G114" i="5"/>
  <c r="G113" i="5"/>
  <c r="G112" i="5"/>
  <c r="G111" i="5"/>
  <c r="G110" i="5"/>
  <c r="G109" i="5"/>
  <c r="G105" i="5"/>
  <c r="G104" i="5"/>
  <c r="G103" i="5"/>
  <c r="G102" i="5"/>
  <c r="G101" i="5"/>
  <c r="G100" i="5"/>
  <c r="G99" i="5"/>
  <c r="G98" i="5"/>
  <c r="G94" i="5"/>
  <c r="G90" i="5"/>
  <c r="G88" i="5"/>
  <c r="G87" i="5"/>
  <c r="G86" i="5"/>
  <c r="G85" i="5"/>
  <c r="G83"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91" i="5"/>
  <c r="G96" i="5"/>
  <c r="G97" i="5"/>
  <c r="G134" i="5"/>
  <c r="G139" i="5"/>
  <c r="G158" i="5"/>
  <c r="G259" i="5"/>
  <c r="G479" i="5"/>
  <c r="G537" i="5"/>
  <c r="G720" i="5"/>
  <c r="G89" i="5"/>
  <c r="G92" i="5"/>
  <c r="G93" i="5"/>
  <c r="G107" i="5"/>
  <c r="G108" i="5"/>
  <c r="G121" i="5"/>
  <c r="G122" i="5"/>
  <c r="G130" i="5"/>
  <c r="G131" i="5"/>
  <c r="G133" i="5"/>
  <c r="G141" i="5"/>
  <c r="G142" i="5"/>
  <c r="G159" i="5"/>
  <c r="G162" i="5"/>
  <c r="G163" i="5"/>
  <c r="G173" i="5"/>
  <c r="G201" i="5"/>
  <c r="G234" i="5"/>
  <c r="G275" i="5"/>
  <c r="G276" i="5"/>
  <c r="G292" i="5"/>
  <c r="G297" i="5"/>
  <c r="G298" i="5"/>
  <c r="G307" i="5"/>
  <c r="G308" i="5"/>
  <c r="G332" i="5"/>
  <c r="G333" i="5"/>
  <c r="G393" i="5"/>
  <c r="G424" i="5"/>
  <c r="G425" i="5"/>
  <c r="G553" i="5"/>
  <c r="G630" i="5"/>
  <c r="G644" i="5"/>
  <c r="G671" i="5"/>
  <c r="G756" i="5"/>
  <c r="G812" i="5"/>
  <c r="G346" i="5"/>
  <c r="G106" i="5"/>
  <c r="G350" i="5"/>
  <c r="G351" i="5"/>
  <c r="G353" i="5"/>
  <c r="G95" i="5"/>
  <c r="G272" i="5"/>
  <c r="G281" i="5"/>
  <c r="G347" i="5"/>
  <c r="G375" i="5"/>
  <c r="G376" i="5"/>
  <c r="G446" i="5"/>
  <c r="G278" i="5"/>
  <c r="G392" i="5"/>
  <c r="G451" i="5"/>
  <c r="G164" i="5"/>
  <c r="G277" i="5"/>
  <c r="G167" i="5"/>
  <c r="G358" i="5"/>
  <c r="G359" i="5"/>
  <c r="G362" i="5"/>
  <c r="G769" i="5"/>
  <c r="G800" i="5"/>
  <c r="G211" i="5"/>
  <c r="G295" i="5"/>
  <c r="G366" i="5"/>
  <c r="G402" i="5"/>
  <c r="G541" i="5"/>
  <c r="G550" i="5"/>
  <c r="G561" i="5"/>
  <c r="G643" i="5"/>
  <c r="G677" i="5"/>
  <c r="G780" i="5"/>
  <c r="G843" i="5"/>
  <c r="G484" i="5"/>
  <c r="G485" i="5"/>
  <c r="G511" i="5"/>
  <c r="G692" i="5"/>
  <c r="G673" i="5"/>
  <c r="G670" i="5"/>
  <c r="G316" i="5"/>
  <c r="G523" i="5"/>
  <c r="G486" i="5"/>
  <c r="G649" i="5"/>
  <c r="G32" i="5"/>
  <c r="G590" i="5"/>
  <c r="G82" i="5"/>
  <c r="G84" i="5"/>
  <c r="G140" i="5"/>
  <c r="G185" i="5"/>
  <c r="G340" i="5"/>
  <c r="G341" i="5"/>
  <c r="G419" i="5"/>
  <c r="G577" i="5"/>
  <c r="G593" i="5"/>
  <c r="G597" i="5"/>
  <c r="G633" i="5"/>
  <c r="G660" i="5"/>
  <c r="G815" i="5"/>
  <c r="G735" i="5"/>
  <c r="G736" i="5"/>
  <c r="G737" i="5"/>
  <c r="G738" i="5"/>
  <c r="G691" i="5"/>
  <c r="G344" i="5"/>
  <c r="G246" i="5"/>
  <c r="G818" i="5"/>
  <c r="AB818" i="5"/>
  <c r="AA818" i="5"/>
  <c r="Z818" i="5"/>
  <c r="AB691" i="5"/>
  <c r="AA691" i="5"/>
  <c r="Z691" i="5"/>
  <c r="AB167" i="5"/>
  <c r="AA167" i="5"/>
  <c r="Z167" i="5"/>
  <c r="AB4" i="5"/>
  <c r="AA4" i="5"/>
  <c r="Z4" i="5"/>
  <c r="AB5" i="5"/>
  <c r="AA5" i="5"/>
  <c r="Z5" i="5"/>
  <c r="AB6" i="5"/>
  <c r="AA6" i="5"/>
  <c r="Z6" i="5"/>
  <c r="AB7" i="5"/>
  <c r="AA7" i="5"/>
  <c r="Z7" i="5"/>
  <c r="AB8" i="5"/>
  <c r="AA8" i="5"/>
  <c r="Z8" i="5"/>
  <c r="AB9" i="5"/>
  <c r="AA9" i="5"/>
  <c r="Z9" i="5"/>
  <c r="AB10" i="5"/>
  <c r="AA10" i="5"/>
  <c r="Z10" i="5"/>
  <c r="AB11" i="5"/>
  <c r="AA11" i="5"/>
  <c r="Z11" i="5"/>
  <c r="AB12" i="5"/>
  <c r="AA12" i="5"/>
  <c r="Z12" i="5"/>
  <c r="AB13" i="5"/>
  <c r="AA13" i="5"/>
  <c r="Z13" i="5"/>
  <c r="AB14" i="5"/>
  <c r="AA14" i="5"/>
  <c r="Z14" i="5"/>
  <c r="AB15" i="5"/>
  <c r="AA15" i="5"/>
  <c r="Z15" i="5"/>
  <c r="AB16" i="5"/>
  <c r="AA16" i="5"/>
  <c r="Z16" i="5"/>
  <c r="AB17" i="5"/>
  <c r="AA17" i="5"/>
  <c r="Z17" i="5"/>
  <c r="AB18" i="5"/>
  <c r="AA18" i="5"/>
  <c r="Z18" i="5"/>
  <c r="AB19" i="5"/>
  <c r="AA19" i="5"/>
  <c r="Z19" i="5"/>
  <c r="AB20" i="5"/>
  <c r="AA20" i="5"/>
  <c r="Z20" i="5"/>
  <c r="AB21" i="5"/>
  <c r="AA21" i="5"/>
  <c r="Z21" i="5"/>
  <c r="AB22" i="5"/>
  <c r="AA22" i="5"/>
  <c r="Z22" i="5"/>
  <c r="AB23" i="5"/>
  <c r="AA23" i="5"/>
  <c r="Z23" i="5"/>
  <c r="AB24" i="5"/>
  <c r="AA24" i="5"/>
  <c r="Z24" i="5"/>
  <c r="AB25" i="5"/>
  <c r="AA25" i="5"/>
  <c r="Z25" i="5"/>
  <c r="AB26" i="5"/>
  <c r="AA26" i="5"/>
  <c r="Z26" i="5"/>
  <c r="AB27" i="5"/>
  <c r="AA27" i="5"/>
  <c r="Z27" i="5"/>
  <c r="AB28" i="5"/>
  <c r="AA28" i="5"/>
  <c r="Z28" i="5"/>
  <c r="AB29" i="5"/>
  <c r="AA29" i="5"/>
  <c r="Z29" i="5"/>
  <c r="AB30" i="5"/>
  <c r="AA30" i="5"/>
  <c r="Z30" i="5"/>
  <c r="AB31" i="5"/>
  <c r="AA31" i="5"/>
  <c r="Z31" i="5"/>
  <c r="AB33" i="5"/>
  <c r="AA33" i="5"/>
  <c r="Z33" i="5"/>
  <c r="AB34" i="5"/>
  <c r="AA34" i="5"/>
  <c r="Z34" i="5"/>
  <c r="AB35" i="5"/>
  <c r="AA35" i="5"/>
  <c r="Z35" i="5"/>
  <c r="AB36" i="5"/>
  <c r="AA36" i="5"/>
  <c r="Z36" i="5"/>
  <c r="AB37" i="5"/>
  <c r="AA37" i="5"/>
  <c r="Z37" i="5"/>
  <c r="AB38" i="5"/>
  <c r="AA38" i="5"/>
  <c r="Z38" i="5"/>
  <c r="AB39" i="5"/>
  <c r="AA39" i="5"/>
  <c r="Z39" i="5"/>
  <c r="AB40" i="5"/>
  <c r="AA40" i="5"/>
  <c r="Z40" i="5"/>
  <c r="AB41" i="5"/>
  <c r="AA41" i="5"/>
  <c r="Z41" i="5"/>
  <c r="AB42" i="5"/>
  <c r="AA42" i="5"/>
  <c r="Z42" i="5"/>
  <c r="AB43" i="5"/>
  <c r="AA43" i="5"/>
  <c r="Z43" i="5"/>
  <c r="AB44" i="5"/>
  <c r="AA44" i="5"/>
  <c r="Z44" i="5"/>
  <c r="AB45" i="5"/>
  <c r="AA45" i="5"/>
  <c r="Z45" i="5"/>
  <c r="AB46" i="5"/>
  <c r="AA46" i="5"/>
  <c r="Z46" i="5"/>
  <c r="AB47" i="5"/>
  <c r="AA47" i="5"/>
  <c r="Z47" i="5"/>
  <c r="AB48" i="5"/>
  <c r="AA48" i="5"/>
  <c r="Z48" i="5"/>
  <c r="AB49" i="5"/>
  <c r="AA49" i="5"/>
  <c r="Z49" i="5"/>
  <c r="AB50" i="5"/>
  <c r="AA50" i="5"/>
  <c r="Z50" i="5"/>
  <c r="AB51" i="5"/>
  <c r="AA51" i="5"/>
  <c r="Z51" i="5"/>
  <c r="AB52" i="5"/>
  <c r="AA52" i="5"/>
  <c r="Z52" i="5"/>
  <c r="AB53" i="5"/>
  <c r="AA53" i="5"/>
  <c r="Z53" i="5"/>
  <c r="AB54" i="5"/>
  <c r="AA54" i="5"/>
  <c r="Z54" i="5"/>
  <c r="AB55" i="5"/>
  <c r="AA55" i="5"/>
  <c r="Z55" i="5"/>
  <c r="AB56" i="5"/>
  <c r="AA56" i="5"/>
  <c r="Z56" i="5"/>
  <c r="AB57" i="5"/>
  <c r="AA57" i="5"/>
  <c r="Z57" i="5"/>
  <c r="AB58" i="5"/>
  <c r="AA58" i="5"/>
  <c r="Z58" i="5"/>
  <c r="AB59" i="5"/>
  <c r="AA59" i="5"/>
  <c r="Z59" i="5"/>
  <c r="AB60" i="5"/>
  <c r="AA60" i="5"/>
  <c r="Z60" i="5"/>
  <c r="AB61" i="5"/>
  <c r="AA61" i="5"/>
  <c r="Z61" i="5"/>
  <c r="AB62" i="5"/>
  <c r="AA62" i="5"/>
  <c r="Z62" i="5"/>
  <c r="AB63" i="5"/>
  <c r="AA63" i="5"/>
  <c r="Z63" i="5"/>
  <c r="AB64" i="5"/>
  <c r="AA64" i="5"/>
  <c r="Z64" i="5"/>
  <c r="AB65" i="5"/>
  <c r="AA65" i="5"/>
  <c r="Z65" i="5"/>
  <c r="AB66" i="5"/>
  <c r="AA66" i="5"/>
  <c r="Z66" i="5"/>
  <c r="AB67" i="5"/>
  <c r="AA67" i="5"/>
  <c r="Z67" i="5"/>
  <c r="AB68" i="5"/>
  <c r="AA68" i="5"/>
  <c r="Z68" i="5"/>
  <c r="AB69" i="5"/>
  <c r="AA69" i="5"/>
  <c r="Z69" i="5"/>
  <c r="AB70" i="5"/>
  <c r="AA70" i="5"/>
  <c r="Z70" i="5"/>
  <c r="AB71" i="5"/>
  <c r="AA71" i="5"/>
  <c r="Z71" i="5"/>
  <c r="AB72" i="5"/>
  <c r="AA72" i="5"/>
  <c r="Z72" i="5"/>
  <c r="AB73" i="5"/>
  <c r="AA73" i="5"/>
  <c r="Z73" i="5"/>
  <c r="AB74" i="5"/>
  <c r="AA74" i="5"/>
  <c r="Z74" i="5"/>
  <c r="AB75" i="5"/>
  <c r="AA75" i="5"/>
  <c r="Z75" i="5"/>
  <c r="AB76" i="5"/>
  <c r="AA76" i="5"/>
  <c r="Z76" i="5"/>
  <c r="AB77" i="5"/>
  <c r="AA77" i="5"/>
  <c r="Z77" i="5"/>
  <c r="AB78" i="5"/>
  <c r="AA78" i="5"/>
  <c r="Z78" i="5"/>
  <c r="AB79" i="5"/>
  <c r="AA79" i="5"/>
  <c r="Z79" i="5"/>
  <c r="AB80" i="5"/>
  <c r="AA80" i="5"/>
  <c r="Z80" i="5"/>
  <c r="AB81" i="5"/>
  <c r="AA81" i="5"/>
  <c r="Z81" i="5"/>
  <c r="AB83" i="5"/>
  <c r="AA83" i="5"/>
  <c r="Z83" i="5"/>
  <c r="AB85" i="5"/>
  <c r="AA85" i="5"/>
  <c r="Z85" i="5"/>
  <c r="AB86" i="5"/>
  <c r="AA86" i="5"/>
  <c r="Z86" i="5"/>
  <c r="AB87" i="5"/>
  <c r="AA87" i="5"/>
  <c r="Z87" i="5"/>
  <c r="AB88" i="5"/>
  <c r="AA88" i="5"/>
  <c r="Z88" i="5"/>
  <c r="AB90" i="5"/>
  <c r="AA90" i="5"/>
  <c r="Z90" i="5"/>
  <c r="AB94" i="5"/>
  <c r="AA94" i="5"/>
  <c r="Z94" i="5"/>
  <c r="AB98" i="5"/>
  <c r="AA98" i="5"/>
  <c r="Z98" i="5"/>
  <c r="AB99" i="5"/>
  <c r="AA99" i="5"/>
  <c r="Z99" i="5"/>
  <c r="AB100" i="5"/>
  <c r="AA100" i="5"/>
  <c r="Z100" i="5"/>
  <c r="AB101" i="5"/>
  <c r="AA101" i="5"/>
  <c r="Z101" i="5"/>
  <c r="AB102" i="5"/>
  <c r="AA102" i="5"/>
  <c r="Z102" i="5"/>
  <c r="AB103" i="5"/>
  <c r="AA103" i="5"/>
  <c r="Z103" i="5"/>
  <c r="AB104" i="5"/>
  <c r="AA104" i="5"/>
  <c r="Z104" i="5"/>
  <c r="AB105" i="5"/>
  <c r="AA105" i="5"/>
  <c r="Z105" i="5"/>
  <c r="AB109" i="5"/>
  <c r="AA109" i="5"/>
  <c r="Z109" i="5"/>
  <c r="AB110" i="5"/>
  <c r="AA110" i="5"/>
  <c r="Z110" i="5"/>
  <c r="AB111" i="5"/>
  <c r="AA111" i="5"/>
  <c r="Z111" i="5"/>
  <c r="AB112" i="5"/>
  <c r="AA112" i="5"/>
  <c r="Z112" i="5"/>
  <c r="AB113" i="5"/>
  <c r="AA113" i="5"/>
  <c r="Z113" i="5"/>
  <c r="AB114" i="5"/>
  <c r="AA114" i="5"/>
  <c r="Z114" i="5"/>
  <c r="AB115" i="5"/>
  <c r="AA115" i="5"/>
  <c r="Z115" i="5"/>
  <c r="AB116" i="5"/>
  <c r="AA116" i="5"/>
  <c r="Z116" i="5"/>
  <c r="AB117" i="5"/>
  <c r="AA117" i="5"/>
  <c r="Z117" i="5"/>
  <c r="AB118" i="5"/>
  <c r="AA118" i="5"/>
  <c r="Z118" i="5"/>
  <c r="AB119" i="5"/>
  <c r="AA119" i="5"/>
  <c r="Z119" i="5"/>
  <c r="AB120" i="5"/>
  <c r="AA120" i="5"/>
  <c r="Z120" i="5"/>
  <c r="AB123" i="5"/>
  <c r="AA123" i="5"/>
  <c r="Z123" i="5"/>
  <c r="AB124" i="5"/>
  <c r="AA124" i="5"/>
  <c r="Z124" i="5"/>
  <c r="AB125" i="5"/>
  <c r="AA125" i="5"/>
  <c r="Z125" i="5"/>
  <c r="AB126" i="5"/>
  <c r="AA126" i="5"/>
  <c r="Z126" i="5"/>
  <c r="AB127" i="5"/>
  <c r="AA127" i="5"/>
  <c r="Z127" i="5"/>
  <c r="AB128" i="5"/>
  <c r="AA128" i="5"/>
  <c r="Z128" i="5"/>
  <c r="AB129" i="5"/>
  <c r="AA129" i="5"/>
  <c r="Z129" i="5"/>
  <c r="AB132" i="5"/>
  <c r="AA132" i="5"/>
  <c r="Z132" i="5"/>
  <c r="AB135" i="5"/>
  <c r="AA135" i="5"/>
  <c r="Z135" i="5"/>
  <c r="AB136" i="5"/>
  <c r="AA136" i="5"/>
  <c r="Z136" i="5"/>
  <c r="AB137" i="5"/>
  <c r="AA137" i="5"/>
  <c r="Z137" i="5"/>
  <c r="AB138" i="5"/>
  <c r="AA138" i="5"/>
  <c r="Z138" i="5"/>
  <c r="AB143" i="5"/>
  <c r="AA143" i="5"/>
  <c r="Z143" i="5"/>
  <c r="AB144" i="5"/>
  <c r="AA144" i="5"/>
  <c r="Z144" i="5"/>
  <c r="AB145" i="5"/>
  <c r="AA145" i="5"/>
  <c r="Z145" i="5"/>
  <c r="AB146" i="5"/>
  <c r="AA146" i="5"/>
  <c r="Z146" i="5"/>
  <c r="AB149" i="5"/>
  <c r="AA149" i="5"/>
  <c r="Z149" i="5"/>
  <c r="AB150" i="5"/>
  <c r="AA150" i="5"/>
  <c r="Z150" i="5"/>
  <c r="AB151" i="5"/>
  <c r="AA151" i="5"/>
  <c r="Z151" i="5"/>
  <c r="AB152" i="5"/>
  <c r="AA152" i="5"/>
  <c r="Z152" i="5"/>
  <c r="AB153" i="5"/>
  <c r="AA153" i="5"/>
  <c r="Z153" i="5"/>
  <c r="AB155" i="5"/>
  <c r="AA155" i="5"/>
  <c r="Z155" i="5"/>
  <c r="AB156" i="5"/>
  <c r="AA156" i="5"/>
  <c r="Z156" i="5"/>
  <c r="AB157" i="5"/>
  <c r="AA157" i="5"/>
  <c r="Z157" i="5"/>
  <c r="AB160" i="5"/>
  <c r="AA160" i="5"/>
  <c r="Z160" i="5"/>
  <c r="AB161" i="5"/>
  <c r="AA161" i="5"/>
  <c r="Z161" i="5"/>
  <c r="AB165" i="5"/>
  <c r="AA165" i="5"/>
  <c r="Z165" i="5"/>
  <c r="AB166" i="5"/>
  <c r="AA166" i="5"/>
  <c r="Z166" i="5"/>
  <c r="AB168" i="5"/>
  <c r="AA168" i="5"/>
  <c r="Z168" i="5"/>
  <c r="AB169" i="5"/>
  <c r="AA169" i="5"/>
  <c r="Z169" i="5"/>
  <c r="AB170" i="5"/>
  <c r="AA170" i="5"/>
  <c r="Z170" i="5"/>
  <c r="AB171" i="5"/>
  <c r="AA171" i="5"/>
  <c r="Z171" i="5"/>
  <c r="AB172" i="5"/>
  <c r="AA172" i="5"/>
  <c r="Z172" i="5"/>
  <c r="AB174" i="5"/>
  <c r="AA174" i="5"/>
  <c r="Z174" i="5"/>
  <c r="AB175" i="5"/>
  <c r="AA175" i="5"/>
  <c r="Z175" i="5"/>
  <c r="AB176" i="5"/>
  <c r="AA176" i="5"/>
  <c r="Z176" i="5"/>
  <c r="AB177" i="5"/>
  <c r="AA177" i="5"/>
  <c r="Z177" i="5"/>
  <c r="AB178" i="5"/>
  <c r="AA178" i="5"/>
  <c r="Z178" i="5"/>
  <c r="AB179" i="5"/>
  <c r="AA179" i="5"/>
  <c r="Z179" i="5"/>
  <c r="AB180" i="5"/>
  <c r="AA180" i="5"/>
  <c r="Z180" i="5"/>
  <c r="AB181" i="5"/>
  <c r="AA181" i="5"/>
  <c r="Z181" i="5"/>
  <c r="AB182" i="5"/>
  <c r="AA182" i="5"/>
  <c r="Z182" i="5"/>
  <c r="AB183" i="5"/>
  <c r="AA183" i="5"/>
  <c r="Z183" i="5"/>
  <c r="AB184" i="5"/>
  <c r="AA184" i="5"/>
  <c r="Z184" i="5"/>
  <c r="AB186" i="5"/>
  <c r="AA186" i="5"/>
  <c r="Z186" i="5"/>
  <c r="AB187" i="5"/>
  <c r="AA187" i="5"/>
  <c r="Z187" i="5"/>
  <c r="AB188" i="5"/>
  <c r="AA188" i="5"/>
  <c r="Z188" i="5"/>
  <c r="AB189" i="5"/>
  <c r="AA189" i="5"/>
  <c r="Z189" i="5"/>
  <c r="AB190" i="5"/>
  <c r="AA190" i="5"/>
  <c r="Z190" i="5"/>
  <c r="AB191" i="5"/>
  <c r="AA191" i="5"/>
  <c r="Z191" i="5"/>
  <c r="AB192" i="5"/>
  <c r="AA192" i="5"/>
  <c r="Z192" i="5"/>
  <c r="AB193" i="5"/>
  <c r="AA193" i="5"/>
  <c r="Z193" i="5"/>
  <c r="AB194" i="5"/>
  <c r="AA194" i="5"/>
  <c r="Z194" i="5"/>
  <c r="AB195" i="5"/>
  <c r="AA195" i="5"/>
  <c r="Z195" i="5"/>
  <c r="AB196" i="5"/>
  <c r="AA196" i="5"/>
  <c r="Z196" i="5"/>
  <c r="AB197" i="5"/>
  <c r="AA197" i="5"/>
  <c r="Z197" i="5"/>
  <c r="AB198" i="5"/>
  <c r="AA198" i="5"/>
  <c r="Z198" i="5"/>
  <c r="AB199" i="5"/>
  <c r="AA199" i="5"/>
  <c r="Z199" i="5"/>
  <c r="AB200" i="5"/>
  <c r="AA200" i="5"/>
  <c r="Z200" i="5"/>
  <c r="AB202" i="5"/>
  <c r="AA202" i="5"/>
  <c r="Z202" i="5"/>
  <c r="AB203" i="5"/>
  <c r="AA203" i="5"/>
  <c r="Z203" i="5"/>
  <c r="AB204" i="5"/>
  <c r="AA204" i="5"/>
  <c r="Z204" i="5"/>
  <c r="AB205" i="5"/>
  <c r="AA205" i="5"/>
  <c r="Z205" i="5"/>
  <c r="AB206" i="5"/>
  <c r="AA206" i="5"/>
  <c r="Z206" i="5"/>
  <c r="AB207" i="5"/>
  <c r="AA207" i="5"/>
  <c r="Z207" i="5"/>
  <c r="AB208" i="5"/>
  <c r="AA208" i="5"/>
  <c r="Z208" i="5"/>
  <c r="AB209" i="5"/>
  <c r="AA209" i="5"/>
  <c r="Z209" i="5"/>
  <c r="AB210" i="5"/>
  <c r="AA210" i="5"/>
  <c r="Z210" i="5"/>
  <c r="AB212" i="5"/>
  <c r="AA212" i="5"/>
  <c r="Z212" i="5"/>
  <c r="AB213" i="5"/>
  <c r="AA213" i="5"/>
  <c r="Z213" i="5"/>
  <c r="AB214" i="5"/>
  <c r="AA214" i="5"/>
  <c r="Z214" i="5"/>
  <c r="AB215" i="5"/>
  <c r="AA215" i="5"/>
  <c r="Z215" i="5"/>
  <c r="AB216" i="5"/>
  <c r="AA216" i="5"/>
  <c r="Z216" i="5"/>
  <c r="AB217" i="5"/>
  <c r="AA217" i="5"/>
  <c r="Z217" i="5"/>
  <c r="AB218" i="5"/>
  <c r="AA218" i="5"/>
  <c r="Z218" i="5"/>
  <c r="AB219" i="5"/>
  <c r="AA219" i="5"/>
  <c r="Z219" i="5"/>
  <c r="AB220" i="5"/>
  <c r="AA220" i="5"/>
  <c r="Z220" i="5"/>
  <c r="AB221" i="5"/>
  <c r="AA221" i="5"/>
  <c r="Z221" i="5"/>
  <c r="AB222" i="5"/>
  <c r="AA222" i="5"/>
  <c r="Z222" i="5"/>
  <c r="AB223" i="5"/>
  <c r="AA223" i="5"/>
  <c r="Z223" i="5"/>
  <c r="AB224" i="5"/>
  <c r="AA224" i="5"/>
  <c r="Z224" i="5"/>
  <c r="AB225" i="5"/>
  <c r="AA225" i="5"/>
  <c r="Z225" i="5"/>
  <c r="AB226" i="5"/>
  <c r="AA226" i="5"/>
  <c r="Z226" i="5"/>
  <c r="AB227" i="5"/>
  <c r="AA227" i="5"/>
  <c r="Z227" i="5"/>
  <c r="AB228" i="5"/>
  <c r="AA228" i="5"/>
  <c r="Z228" i="5"/>
  <c r="AB229" i="5"/>
  <c r="AA229" i="5"/>
  <c r="Z229" i="5"/>
  <c r="AB230" i="5"/>
  <c r="AA230" i="5"/>
  <c r="Z230" i="5"/>
  <c r="AB231" i="5"/>
  <c r="AA231" i="5"/>
  <c r="Z231" i="5"/>
  <c r="AB232" i="5"/>
  <c r="AA232" i="5"/>
  <c r="Z232" i="5"/>
  <c r="AB233" i="5"/>
  <c r="AA233" i="5"/>
  <c r="Z233" i="5"/>
  <c r="AB235" i="5"/>
  <c r="AA235" i="5"/>
  <c r="Z235" i="5"/>
  <c r="AB236" i="5"/>
  <c r="AA236" i="5"/>
  <c r="Z236" i="5"/>
  <c r="AB237" i="5"/>
  <c r="AA237" i="5"/>
  <c r="Z237" i="5"/>
  <c r="AB239" i="5"/>
  <c r="AA239" i="5"/>
  <c r="Z239" i="5"/>
  <c r="AB240" i="5"/>
  <c r="AA240" i="5"/>
  <c r="Z240" i="5"/>
  <c r="AB241" i="5"/>
  <c r="AA241" i="5"/>
  <c r="Z241" i="5"/>
  <c r="AB242" i="5"/>
  <c r="AA242" i="5"/>
  <c r="Z242" i="5"/>
  <c r="AB243" i="5"/>
  <c r="AA243" i="5"/>
  <c r="Z243" i="5"/>
  <c r="AB244" i="5"/>
  <c r="AA244" i="5"/>
  <c r="Z244" i="5"/>
  <c r="AB245" i="5"/>
  <c r="AA245" i="5"/>
  <c r="Z245" i="5"/>
  <c r="AB247" i="5"/>
  <c r="AA247" i="5"/>
  <c r="Z247" i="5"/>
  <c r="AB248" i="5"/>
  <c r="AA248" i="5"/>
  <c r="Z248" i="5"/>
  <c r="AB249" i="5"/>
  <c r="AA249" i="5"/>
  <c r="Z249" i="5"/>
  <c r="AB250" i="5"/>
  <c r="AA250" i="5"/>
  <c r="Z250" i="5"/>
  <c r="AB251" i="5"/>
  <c r="AA251" i="5"/>
  <c r="Z251" i="5"/>
  <c r="AB252" i="5"/>
  <c r="AA252" i="5"/>
  <c r="Z252" i="5"/>
  <c r="AB253" i="5"/>
  <c r="AA253" i="5"/>
  <c r="Z253" i="5"/>
  <c r="AB254" i="5"/>
  <c r="AA254" i="5"/>
  <c r="Z254" i="5"/>
  <c r="AB256" i="5"/>
  <c r="AA256" i="5"/>
  <c r="Z256" i="5"/>
  <c r="AB257" i="5"/>
  <c r="AA257" i="5"/>
  <c r="Z257" i="5"/>
  <c r="AB258" i="5"/>
  <c r="AA258" i="5"/>
  <c r="Z258" i="5"/>
  <c r="AB260" i="5"/>
  <c r="AA260" i="5"/>
  <c r="Z260" i="5"/>
  <c r="AB261" i="5"/>
  <c r="AA261" i="5"/>
  <c r="Z261" i="5"/>
  <c r="AB262" i="5"/>
  <c r="AA262" i="5"/>
  <c r="Z262" i="5"/>
  <c r="AB263" i="5"/>
  <c r="AA263" i="5"/>
  <c r="Z263" i="5"/>
  <c r="AB264" i="5"/>
  <c r="AA264" i="5"/>
  <c r="Z264" i="5"/>
  <c r="AB265" i="5"/>
  <c r="AA265" i="5"/>
  <c r="Z265" i="5"/>
  <c r="AB266" i="5"/>
  <c r="AA266" i="5"/>
  <c r="Z266" i="5"/>
  <c r="AB267" i="5"/>
  <c r="AA267" i="5"/>
  <c r="Z267" i="5"/>
  <c r="AB268" i="5"/>
  <c r="AA268" i="5"/>
  <c r="Z268" i="5"/>
  <c r="AB269" i="5"/>
  <c r="AA269" i="5"/>
  <c r="Z269" i="5"/>
  <c r="AB270" i="5"/>
  <c r="AA270" i="5"/>
  <c r="Z270" i="5"/>
  <c r="AB271" i="5"/>
  <c r="AA271" i="5"/>
  <c r="Z271" i="5"/>
  <c r="AB273" i="5"/>
  <c r="AA273" i="5"/>
  <c r="Z273" i="5"/>
  <c r="AB274" i="5"/>
  <c r="AA274" i="5"/>
  <c r="Z274" i="5"/>
  <c r="AB279" i="5"/>
  <c r="AA279" i="5"/>
  <c r="Z279" i="5"/>
  <c r="AB282" i="5"/>
  <c r="AA282" i="5"/>
  <c r="Z282" i="5"/>
  <c r="AB283" i="5"/>
  <c r="AA283" i="5"/>
  <c r="Z283" i="5"/>
  <c r="AB284" i="5"/>
  <c r="AA284" i="5"/>
  <c r="Z284" i="5"/>
  <c r="AB285" i="5"/>
  <c r="AA285" i="5"/>
  <c r="Z285" i="5"/>
  <c r="AB286" i="5"/>
  <c r="AA286" i="5"/>
  <c r="Z286" i="5"/>
  <c r="AB287" i="5"/>
  <c r="AA287" i="5"/>
  <c r="Z287" i="5"/>
  <c r="AB288" i="5"/>
  <c r="AA288" i="5"/>
  <c r="Z288" i="5"/>
  <c r="AB289" i="5"/>
  <c r="AA289" i="5"/>
  <c r="Z289" i="5"/>
  <c r="AB290" i="5"/>
  <c r="AA290" i="5"/>
  <c r="Z290" i="5"/>
  <c r="AB291" i="5"/>
  <c r="AA291" i="5"/>
  <c r="Z291" i="5"/>
  <c r="AB293" i="5"/>
  <c r="AA293" i="5"/>
  <c r="Z293" i="5"/>
  <c r="AB294" i="5"/>
  <c r="AA294" i="5"/>
  <c r="Z294" i="5"/>
  <c r="AB296" i="5"/>
  <c r="AA296" i="5"/>
  <c r="Z296" i="5"/>
  <c r="AB299" i="5"/>
  <c r="AA299" i="5"/>
  <c r="Z299" i="5"/>
  <c r="AB300" i="5"/>
  <c r="AA300" i="5"/>
  <c r="Z300" i="5"/>
  <c r="AB301" i="5"/>
  <c r="AA301" i="5"/>
  <c r="Z301" i="5"/>
  <c r="AB302" i="5"/>
  <c r="AA302" i="5"/>
  <c r="Z302" i="5"/>
  <c r="AB303" i="5"/>
  <c r="AA303" i="5"/>
  <c r="Z303" i="5"/>
  <c r="AB304" i="5"/>
  <c r="AA304" i="5"/>
  <c r="Z304" i="5"/>
  <c r="AB305" i="5"/>
  <c r="AA305" i="5"/>
  <c r="Z305" i="5"/>
  <c r="AB306" i="5"/>
  <c r="AA306" i="5"/>
  <c r="Z306" i="5"/>
  <c r="AB309" i="5"/>
  <c r="AA309" i="5"/>
  <c r="Z309" i="5"/>
  <c r="AB310" i="5"/>
  <c r="AA310" i="5"/>
  <c r="Z310" i="5"/>
  <c r="AB311" i="5"/>
  <c r="AA311" i="5"/>
  <c r="Z311" i="5"/>
  <c r="AB312" i="5"/>
  <c r="AA312" i="5"/>
  <c r="Z312" i="5"/>
  <c r="AB313" i="5"/>
  <c r="AA313" i="5"/>
  <c r="Z313" i="5"/>
  <c r="AB314" i="5"/>
  <c r="AA314" i="5"/>
  <c r="Z314" i="5"/>
  <c r="AB315" i="5"/>
  <c r="AA315" i="5"/>
  <c r="Z315" i="5"/>
  <c r="AB317" i="5"/>
  <c r="AA317" i="5"/>
  <c r="Z317" i="5"/>
  <c r="AB318" i="5"/>
  <c r="AA318" i="5"/>
  <c r="Z318" i="5"/>
  <c r="AB319" i="5"/>
  <c r="AA319" i="5"/>
  <c r="Z319" i="5"/>
  <c r="AB320" i="5"/>
  <c r="AA320" i="5"/>
  <c r="Z320" i="5"/>
  <c r="AB322" i="5"/>
  <c r="AA322" i="5"/>
  <c r="Z322" i="5"/>
  <c r="AB323" i="5"/>
  <c r="AA323" i="5"/>
  <c r="Z323" i="5"/>
  <c r="AB324" i="5"/>
  <c r="AA324" i="5"/>
  <c r="Z324" i="5"/>
  <c r="AB326" i="5"/>
  <c r="AA326" i="5"/>
  <c r="Z326" i="5"/>
  <c r="AB327" i="5"/>
  <c r="AA327" i="5"/>
  <c r="Z327" i="5"/>
  <c r="AB328" i="5"/>
  <c r="AA328" i="5"/>
  <c r="Z328" i="5"/>
  <c r="AB329" i="5"/>
  <c r="AA329" i="5"/>
  <c r="Z329" i="5"/>
  <c r="AB330" i="5"/>
  <c r="AA330" i="5"/>
  <c r="Z330" i="5"/>
  <c r="AB331" i="5"/>
  <c r="AA331" i="5"/>
  <c r="Z331" i="5"/>
  <c r="AB334" i="5"/>
  <c r="AA334" i="5"/>
  <c r="Z334" i="5"/>
  <c r="AB335" i="5"/>
  <c r="AA335" i="5"/>
  <c r="Z335" i="5"/>
  <c r="AB336" i="5"/>
  <c r="AA336" i="5"/>
  <c r="Z336" i="5"/>
  <c r="AB337" i="5"/>
  <c r="AA337" i="5"/>
  <c r="Z337" i="5"/>
  <c r="AB338" i="5"/>
  <c r="AA338" i="5"/>
  <c r="Z338" i="5"/>
  <c r="AB339" i="5"/>
  <c r="AA339" i="5"/>
  <c r="Z339" i="5"/>
  <c r="AB342" i="5"/>
  <c r="AA342" i="5"/>
  <c r="Z342" i="5"/>
  <c r="AB343" i="5"/>
  <c r="AA343" i="5"/>
  <c r="Z343" i="5"/>
  <c r="AB345" i="5"/>
  <c r="AA345" i="5"/>
  <c r="Z345" i="5"/>
  <c r="AB348" i="5"/>
  <c r="AA348" i="5"/>
  <c r="Z348" i="5"/>
  <c r="AB349" i="5"/>
  <c r="AA349" i="5"/>
  <c r="Z349" i="5"/>
  <c r="AB352" i="5"/>
  <c r="AA352" i="5"/>
  <c r="Z352" i="5"/>
  <c r="AB354" i="5"/>
  <c r="AA354" i="5"/>
  <c r="Z354" i="5"/>
  <c r="AB355" i="5"/>
  <c r="AA355" i="5"/>
  <c r="Z355" i="5"/>
  <c r="AB356" i="5"/>
  <c r="AA356" i="5"/>
  <c r="Z356" i="5"/>
  <c r="AB357" i="5"/>
  <c r="AA357" i="5"/>
  <c r="Z357" i="5"/>
  <c r="AB360" i="5"/>
  <c r="AA360" i="5"/>
  <c r="Z360" i="5"/>
  <c r="AB361" i="5"/>
  <c r="AA361" i="5"/>
  <c r="Z361" i="5"/>
  <c r="AB363" i="5"/>
  <c r="AA363" i="5"/>
  <c r="Z363" i="5"/>
  <c r="AB364" i="5"/>
  <c r="AA364" i="5"/>
  <c r="Z364" i="5"/>
  <c r="AB365" i="5"/>
  <c r="AA365" i="5"/>
  <c r="Z365" i="5"/>
  <c r="AB367" i="5"/>
  <c r="AA367" i="5"/>
  <c r="Z367" i="5"/>
  <c r="AB368" i="5"/>
  <c r="AA368" i="5"/>
  <c r="Z368" i="5"/>
  <c r="AB369" i="5"/>
  <c r="AA369" i="5"/>
  <c r="Z369" i="5"/>
  <c r="AB370" i="5"/>
  <c r="AA370" i="5"/>
  <c r="Z370" i="5"/>
  <c r="AB371" i="5"/>
  <c r="AA371" i="5"/>
  <c r="Z371" i="5"/>
  <c r="AB372" i="5"/>
  <c r="AA372" i="5"/>
  <c r="Z372" i="5"/>
  <c r="AB373" i="5"/>
  <c r="AA373" i="5"/>
  <c r="Z373" i="5"/>
  <c r="AB377" i="5"/>
  <c r="AA377" i="5"/>
  <c r="Z377" i="5"/>
  <c r="AB378" i="5"/>
  <c r="AA378" i="5"/>
  <c r="Z378" i="5"/>
  <c r="AB379" i="5"/>
  <c r="AA379" i="5"/>
  <c r="Z379" i="5"/>
  <c r="AB380" i="5"/>
  <c r="AA380" i="5"/>
  <c r="Z380" i="5"/>
  <c r="AB381" i="5"/>
  <c r="AA381" i="5"/>
  <c r="Z381" i="5"/>
  <c r="AB382" i="5"/>
  <c r="AA382" i="5"/>
  <c r="Z382" i="5"/>
  <c r="AB383" i="5"/>
  <c r="AA383" i="5"/>
  <c r="Z383" i="5"/>
  <c r="AB384" i="5"/>
  <c r="AA384" i="5"/>
  <c r="Z384" i="5"/>
  <c r="AB385" i="5"/>
  <c r="AA385" i="5"/>
  <c r="Z385" i="5"/>
  <c r="AB386" i="5"/>
  <c r="AA386" i="5"/>
  <c r="Z386" i="5"/>
  <c r="AB387" i="5"/>
  <c r="AA387" i="5"/>
  <c r="Z387" i="5"/>
  <c r="AB388" i="5"/>
  <c r="AA388" i="5"/>
  <c r="Z388" i="5"/>
  <c r="AB389" i="5"/>
  <c r="AA389" i="5"/>
  <c r="Z389" i="5"/>
  <c r="AB390" i="5"/>
  <c r="AA390" i="5"/>
  <c r="Z390" i="5"/>
  <c r="AB391" i="5"/>
  <c r="AA391" i="5"/>
  <c r="Z391" i="5"/>
  <c r="AB394" i="5"/>
  <c r="AA394" i="5"/>
  <c r="Z394" i="5"/>
  <c r="AB395" i="5"/>
  <c r="AA395" i="5"/>
  <c r="Z395" i="5"/>
  <c r="AB396" i="5"/>
  <c r="AA396" i="5"/>
  <c r="Z396" i="5"/>
  <c r="AB397" i="5"/>
  <c r="AA397" i="5"/>
  <c r="Z397" i="5"/>
  <c r="AB398" i="5"/>
  <c r="AA398" i="5"/>
  <c r="Z398" i="5"/>
  <c r="AB399" i="5"/>
  <c r="AA399" i="5"/>
  <c r="Z399" i="5"/>
  <c r="AB400" i="5"/>
  <c r="AA400" i="5"/>
  <c r="Z400" i="5"/>
  <c r="AB401" i="5"/>
  <c r="AA401" i="5"/>
  <c r="Z401" i="5"/>
  <c r="AB403" i="5"/>
  <c r="AA403" i="5"/>
  <c r="Z403" i="5"/>
  <c r="AB404" i="5"/>
  <c r="AA404" i="5"/>
  <c r="Z404" i="5"/>
  <c r="AB405" i="5"/>
  <c r="AA405" i="5"/>
  <c r="Z405" i="5"/>
  <c r="AB406" i="5"/>
  <c r="AA406" i="5"/>
  <c r="Z406" i="5"/>
  <c r="AB407" i="5"/>
  <c r="AA407" i="5"/>
  <c r="Z407" i="5"/>
  <c r="AB408" i="5"/>
  <c r="AA408" i="5"/>
  <c r="Z408" i="5"/>
  <c r="AB409" i="5"/>
  <c r="AA409" i="5"/>
  <c r="Z409" i="5"/>
  <c r="AB410" i="5"/>
  <c r="AA410" i="5"/>
  <c r="Z410" i="5"/>
  <c r="AB411" i="5"/>
  <c r="AA411" i="5"/>
  <c r="Z411" i="5"/>
  <c r="AB412" i="5"/>
  <c r="AA412" i="5"/>
  <c r="Z412" i="5"/>
  <c r="AB413" i="5"/>
  <c r="AA413" i="5"/>
  <c r="Z413" i="5"/>
  <c r="AB414" i="5"/>
  <c r="AA414" i="5"/>
  <c r="Z414" i="5"/>
  <c r="AB415" i="5"/>
  <c r="AA415" i="5"/>
  <c r="AB416" i="5"/>
  <c r="AA416" i="5"/>
  <c r="Z416" i="5"/>
  <c r="AB417" i="5"/>
  <c r="AA417" i="5"/>
  <c r="Z417" i="5"/>
  <c r="AB418" i="5"/>
  <c r="AA418" i="5"/>
  <c r="Z418" i="5"/>
  <c r="AB420" i="5"/>
  <c r="AA420" i="5"/>
  <c r="Z420" i="5"/>
  <c r="AB421" i="5"/>
  <c r="AA421" i="5"/>
  <c r="Z421" i="5"/>
  <c r="AB422" i="5"/>
  <c r="AA422" i="5"/>
  <c r="Z422" i="5"/>
  <c r="AB423" i="5"/>
  <c r="AA423" i="5"/>
  <c r="Z423" i="5"/>
  <c r="AB426" i="5"/>
  <c r="AA426" i="5"/>
  <c r="Z426" i="5"/>
  <c r="AB427" i="5"/>
  <c r="AA427" i="5"/>
  <c r="Z427" i="5"/>
  <c r="AB428" i="5"/>
  <c r="AA428" i="5"/>
  <c r="Z428" i="5"/>
  <c r="AB429" i="5"/>
  <c r="AA429" i="5"/>
  <c r="Z429" i="5"/>
  <c r="AB430" i="5"/>
  <c r="AA430" i="5"/>
  <c r="Z430" i="5"/>
  <c r="AB431" i="5"/>
  <c r="AA431" i="5"/>
  <c r="Z431" i="5"/>
  <c r="AB432" i="5"/>
  <c r="AA432" i="5"/>
  <c r="Z432" i="5"/>
  <c r="AB433" i="5"/>
  <c r="AA433" i="5"/>
  <c r="Z433" i="5"/>
  <c r="AB434" i="5"/>
  <c r="AA434" i="5"/>
  <c r="Z434" i="5"/>
  <c r="AB435" i="5"/>
  <c r="AA435" i="5"/>
  <c r="Z435" i="5"/>
  <c r="AB436" i="5"/>
  <c r="AA436" i="5"/>
  <c r="Z436" i="5"/>
  <c r="AB437" i="5"/>
  <c r="AA437" i="5"/>
  <c r="Z437" i="5"/>
  <c r="AB438" i="5"/>
  <c r="AA438" i="5"/>
  <c r="Z438" i="5"/>
  <c r="AB439" i="5"/>
  <c r="AA439" i="5"/>
  <c r="Z439" i="5"/>
  <c r="AB440" i="5"/>
  <c r="AA440" i="5"/>
  <c r="Z440" i="5"/>
  <c r="AB441" i="5"/>
  <c r="AA441" i="5"/>
  <c r="Z441" i="5"/>
  <c r="AB442" i="5"/>
  <c r="AA442" i="5"/>
  <c r="Z442" i="5"/>
  <c r="AB443" i="5"/>
  <c r="AA443" i="5"/>
  <c r="Z443" i="5"/>
  <c r="AB444" i="5"/>
  <c r="AA444" i="5"/>
  <c r="Z444" i="5"/>
  <c r="AB445" i="5"/>
  <c r="AA445" i="5"/>
  <c r="Z445" i="5"/>
  <c r="AB447" i="5"/>
  <c r="AA447" i="5"/>
  <c r="Z447" i="5"/>
  <c r="AB448" i="5"/>
  <c r="AA448" i="5"/>
  <c r="Z448" i="5"/>
  <c r="AB449" i="5"/>
  <c r="AA449" i="5"/>
  <c r="Z449" i="5"/>
  <c r="AB450" i="5"/>
  <c r="AA450" i="5"/>
  <c r="Z450" i="5"/>
  <c r="AB452" i="5"/>
  <c r="AA452" i="5"/>
  <c r="Z452" i="5"/>
  <c r="AB453" i="5"/>
  <c r="AA453" i="5"/>
  <c r="Z453" i="5"/>
  <c r="AB454" i="5"/>
  <c r="AA454" i="5"/>
  <c r="Z454" i="5"/>
  <c r="AB455" i="5"/>
  <c r="AA455" i="5"/>
  <c r="Z455" i="5"/>
  <c r="AB456" i="5"/>
  <c r="AA456" i="5"/>
  <c r="Z456" i="5"/>
  <c r="AB457" i="5"/>
  <c r="AA457" i="5"/>
  <c r="Z457" i="5"/>
  <c r="AB458" i="5"/>
  <c r="AA458" i="5"/>
  <c r="Z458" i="5"/>
  <c r="AB459" i="5"/>
  <c r="AA459" i="5"/>
  <c r="Z459" i="5"/>
  <c r="AB460" i="5"/>
  <c r="AA460" i="5"/>
  <c r="Z460" i="5"/>
  <c r="AB461" i="5"/>
  <c r="AA461" i="5"/>
  <c r="Z461" i="5"/>
  <c r="AB462" i="5"/>
  <c r="AA462" i="5"/>
  <c r="Z462" i="5"/>
  <c r="AB463" i="5"/>
  <c r="AA463" i="5"/>
  <c r="Z463" i="5"/>
  <c r="AB464" i="5"/>
  <c r="AA464" i="5"/>
  <c r="Z464" i="5"/>
  <c r="AB465" i="5"/>
  <c r="AA465" i="5"/>
  <c r="Z465" i="5"/>
  <c r="AB466" i="5"/>
  <c r="AA466" i="5"/>
  <c r="Z466" i="5"/>
  <c r="AB467" i="5"/>
  <c r="AA467" i="5"/>
  <c r="Z467" i="5"/>
  <c r="AB468" i="5"/>
  <c r="AA468" i="5"/>
  <c r="Z468" i="5"/>
  <c r="AB469" i="5"/>
  <c r="AA469" i="5"/>
  <c r="Z469" i="5"/>
  <c r="AB470" i="5"/>
  <c r="AA470" i="5"/>
  <c r="Z470" i="5"/>
  <c r="AB471" i="5"/>
  <c r="AA471" i="5"/>
  <c r="Z471" i="5"/>
  <c r="AB472" i="5"/>
  <c r="AA472" i="5"/>
  <c r="Z472" i="5"/>
  <c r="AB473" i="5"/>
  <c r="AA473" i="5"/>
  <c r="Z473" i="5"/>
  <c r="AB474" i="5"/>
  <c r="AA474" i="5"/>
  <c r="Z474" i="5"/>
  <c r="AB475" i="5"/>
  <c r="AA475" i="5"/>
  <c r="Z475" i="5"/>
  <c r="AB476" i="5"/>
  <c r="AA476" i="5"/>
  <c r="Z476" i="5"/>
  <c r="AB477" i="5"/>
  <c r="AA477" i="5"/>
  <c r="Z477" i="5"/>
  <c r="AB478" i="5"/>
  <c r="AA478" i="5"/>
  <c r="Z478" i="5"/>
  <c r="AB480" i="5"/>
  <c r="AA480" i="5"/>
  <c r="Z480" i="5"/>
  <c r="AB481" i="5"/>
  <c r="AA481" i="5"/>
  <c r="Z481" i="5"/>
  <c r="AB482" i="5"/>
  <c r="AA482" i="5"/>
  <c r="Z482" i="5"/>
  <c r="AB483" i="5"/>
  <c r="AA483" i="5"/>
  <c r="Z483" i="5"/>
  <c r="AB487" i="5"/>
  <c r="AA487" i="5"/>
  <c r="Z487" i="5"/>
  <c r="AB488" i="5"/>
  <c r="AA488" i="5"/>
  <c r="Z488" i="5"/>
  <c r="AB489" i="5"/>
  <c r="AA489" i="5"/>
  <c r="Z489" i="5"/>
  <c r="AB490" i="5"/>
  <c r="AA490" i="5"/>
  <c r="Z490" i="5"/>
  <c r="AB491" i="5"/>
  <c r="AA491" i="5"/>
  <c r="Z491" i="5"/>
  <c r="AB492" i="5"/>
  <c r="AA492" i="5"/>
  <c r="Z492" i="5"/>
  <c r="AB493" i="5"/>
  <c r="AA493" i="5"/>
  <c r="Z493" i="5"/>
  <c r="AB494" i="5"/>
  <c r="AA494" i="5"/>
  <c r="Z494" i="5"/>
  <c r="AB495" i="5"/>
  <c r="AA495" i="5"/>
  <c r="Z495" i="5"/>
  <c r="AB496" i="5"/>
  <c r="AA496" i="5"/>
  <c r="Z496" i="5"/>
  <c r="AB497" i="5"/>
  <c r="AA497" i="5"/>
  <c r="Z497" i="5"/>
  <c r="AB498" i="5"/>
  <c r="AA498" i="5"/>
  <c r="Z498" i="5"/>
  <c r="AB499" i="5"/>
  <c r="AA499" i="5"/>
  <c r="Z499" i="5"/>
  <c r="AB500" i="5"/>
  <c r="AA500" i="5"/>
  <c r="Z500" i="5"/>
  <c r="AB501" i="5"/>
  <c r="AA501" i="5"/>
  <c r="Z501" i="5"/>
  <c r="AB502" i="5"/>
  <c r="AA502" i="5"/>
  <c r="Z502" i="5"/>
  <c r="AB503" i="5"/>
  <c r="AA503" i="5"/>
  <c r="Z503" i="5"/>
  <c r="AB504" i="5"/>
  <c r="AA504" i="5"/>
  <c r="Z504" i="5"/>
  <c r="AB505" i="5"/>
  <c r="AA505" i="5"/>
  <c r="Z505" i="5"/>
  <c r="AB506" i="5"/>
  <c r="AA506" i="5"/>
  <c r="Z506" i="5"/>
  <c r="AB507" i="5"/>
  <c r="AA507" i="5"/>
  <c r="Z507" i="5"/>
  <c r="AB508" i="5"/>
  <c r="AA508" i="5"/>
  <c r="Z508" i="5"/>
  <c r="AB509" i="5"/>
  <c r="AA509" i="5"/>
  <c r="Z509" i="5"/>
  <c r="AB510" i="5"/>
  <c r="AA510" i="5"/>
  <c r="Z510" i="5"/>
  <c r="AB512" i="5"/>
  <c r="AA512" i="5"/>
  <c r="Z512" i="5"/>
  <c r="AB513" i="5"/>
  <c r="AA513" i="5"/>
  <c r="Z513" i="5"/>
  <c r="AB514" i="5"/>
  <c r="AA514" i="5"/>
  <c r="Z514" i="5"/>
  <c r="AB515" i="5"/>
  <c r="AA515" i="5"/>
  <c r="Z515" i="5"/>
  <c r="AB516" i="5"/>
  <c r="AA516" i="5"/>
  <c r="Z516" i="5"/>
  <c r="AB517" i="5"/>
  <c r="AA517" i="5"/>
  <c r="Z517" i="5"/>
  <c r="AB518" i="5"/>
  <c r="AA518" i="5"/>
  <c r="Z518" i="5"/>
  <c r="AB519" i="5"/>
  <c r="AA519" i="5"/>
  <c r="Z519" i="5"/>
  <c r="AB520" i="5"/>
  <c r="AA520" i="5"/>
  <c r="Z520" i="5"/>
  <c r="AB521" i="5"/>
  <c r="AA521" i="5"/>
  <c r="Z521" i="5"/>
  <c r="AB522" i="5"/>
  <c r="AA522" i="5"/>
  <c r="Z522" i="5"/>
  <c r="AB524" i="5"/>
  <c r="AA524" i="5"/>
  <c r="Z524" i="5"/>
  <c r="AB525" i="5"/>
  <c r="AA525" i="5"/>
  <c r="Z525" i="5"/>
  <c r="AB526" i="5"/>
  <c r="AA526" i="5"/>
  <c r="Z526" i="5"/>
  <c r="AB527" i="5"/>
  <c r="AA527" i="5"/>
  <c r="Z527" i="5"/>
  <c r="AB528" i="5"/>
  <c r="AA528" i="5"/>
  <c r="Z528" i="5"/>
  <c r="AB529" i="5"/>
  <c r="AA529" i="5"/>
  <c r="Z529" i="5"/>
  <c r="AB530" i="5"/>
  <c r="AA530" i="5"/>
  <c r="Z530" i="5"/>
  <c r="AB531" i="5"/>
  <c r="AA531" i="5"/>
  <c r="Z531" i="5"/>
  <c r="AB532" i="5"/>
  <c r="AA532" i="5"/>
  <c r="Z532" i="5"/>
  <c r="AB533" i="5"/>
  <c r="AA533" i="5"/>
  <c r="Z533" i="5"/>
  <c r="AB534" i="5"/>
  <c r="AA534" i="5"/>
  <c r="Z534" i="5"/>
  <c r="AB535" i="5"/>
  <c r="AA535" i="5"/>
  <c r="Z535" i="5"/>
  <c r="AB536" i="5"/>
  <c r="AA536" i="5"/>
  <c r="Z536" i="5"/>
  <c r="AB538" i="5"/>
  <c r="AA538" i="5"/>
  <c r="Z538" i="5"/>
  <c r="AB539" i="5"/>
  <c r="AA539" i="5"/>
  <c r="Z539" i="5"/>
  <c r="AB540" i="5"/>
  <c r="AA540" i="5"/>
  <c r="Z540" i="5"/>
  <c r="AB542" i="5"/>
  <c r="AA542" i="5"/>
  <c r="Z542" i="5"/>
  <c r="AB543" i="5"/>
  <c r="AA543" i="5"/>
  <c r="Z543" i="5"/>
  <c r="AB544" i="5"/>
  <c r="AA544" i="5"/>
  <c r="Z544" i="5"/>
  <c r="AB545" i="5"/>
  <c r="AA545" i="5"/>
  <c r="Z545" i="5"/>
  <c r="AB546" i="5"/>
  <c r="AA546" i="5"/>
  <c r="Z546" i="5"/>
  <c r="AB547" i="5"/>
  <c r="AA547" i="5"/>
  <c r="Z547" i="5"/>
  <c r="AB548" i="5"/>
  <c r="AA548" i="5"/>
  <c r="Z548" i="5"/>
  <c r="AB549" i="5"/>
  <c r="AA549" i="5"/>
  <c r="Z549" i="5"/>
  <c r="AB551" i="5"/>
  <c r="AA551" i="5"/>
  <c r="Z551" i="5"/>
  <c r="AB552" i="5"/>
  <c r="AA552" i="5"/>
  <c r="Z552" i="5"/>
  <c r="AB556" i="5"/>
  <c r="AA556" i="5"/>
  <c r="Z556" i="5"/>
  <c r="AB557" i="5"/>
  <c r="AA557" i="5"/>
  <c r="Z557" i="5"/>
  <c r="AB558" i="5"/>
  <c r="AA558" i="5"/>
  <c r="Z558" i="5"/>
  <c r="AB559" i="5"/>
  <c r="AA559" i="5"/>
  <c r="Z559" i="5"/>
  <c r="AB560" i="5"/>
  <c r="AA560" i="5"/>
  <c r="Z560" i="5"/>
  <c r="AB562" i="5"/>
  <c r="AA562" i="5"/>
  <c r="Z562" i="5"/>
  <c r="AB563" i="5"/>
  <c r="AA563" i="5"/>
  <c r="Z563" i="5"/>
  <c r="AB568" i="5"/>
  <c r="AA568" i="5"/>
  <c r="Z568" i="5"/>
  <c r="AB569" i="5"/>
  <c r="AA569" i="5"/>
  <c r="Z569" i="5"/>
  <c r="AB570" i="5"/>
  <c r="AA570" i="5"/>
  <c r="Z570" i="5"/>
  <c r="AB571" i="5"/>
  <c r="AA571" i="5"/>
  <c r="Z571" i="5"/>
  <c r="AB572" i="5"/>
  <c r="AA572" i="5"/>
  <c r="Z572" i="5"/>
  <c r="AB573" i="5"/>
  <c r="AA573" i="5"/>
  <c r="Z573" i="5"/>
  <c r="AB574" i="5"/>
  <c r="AA574" i="5"/>
  <c r="Z574" i="5"/>
  <c r="AB575" i="5"/>
  <c r="AA575" i="5"/>
  <c r="Z575" i="5"/>
  <c r="AB576" i="5"/>
  <c r="AA576" i="5"/>
  <c r="Z576" i="5"/>
  <c r="AB578" i="5"/>
  <c r="AA578" i="5"/>
  <c r="Z578" i="5"/>
  <c r="AB579" i="5"/>
  <c r="AA579" i="5"/>
  <c r="Z579" i="5"/>
  <c r="AB580" i="5"/>
  <c r="AA580" i="5"/>
  <c r="Z580" i="5"/>
  <c r="AB581" i="5"/>
  <c r="AA581" i="5"/>
  <c r="Z581" i="5"/>
  <c r="AB582" i="5"/>
  <c r="AA582" i="5"/>
  <c r="Z582" i="5"/>
  <c r="AB583" i="5"/>
  <c r="AA583" i="5"/>
  <c r="Z583" i="5"/>
  <c r="AB584" i="5"/>
  <c r="AA584" i="5"/>
  <c r="Z584" i="5"/>
  <c r="AB585" i="5"/>
  <c r="AA585" i="5"/>
  <c r="Z585" i="5"/>
  <c r="AB586" i="5"/>
  <c r="AA586" i="5"/>
  <c r="Z586" i="5"/>
  <c r="AB587" i="5"/>
  <c r="AA587" i="5"/>
  <c r="Z587" i="5"/>
  <c r="AB594" i="5"/>
  <c r="AA594" i="5"/>
  <c r="Z594" i="5"/>
  <c r="AB588" i="5"/>
  <c r="AA588" i="5"/>
  <c r="Z588" i="5"/>
  <c r="AB589" i="5"/>
  <c r="AA589" i="5"/>
  <c r="Z589" i="5"/>
  <c r="AB591" i="5"/>
  <c r="AA591" i="5"/>
  <c r="Z591" i="5"/>
  <c r="AB592" i="5"/>
  <c r="AA592" i="5"/>
  <c r="Z592" i="5"/>
  <c r="AB595" i="5"/>
  <c r="AA595" i="5"/>
  <c r="Z595" i="5"/>
  <c r="AB596" i="5"/>
  <c r="AA596" i="5"/>
  <c r="Z596" i="5"/>
  <c r="AB598" i="5"/>
  <c r="AA598" i="5"/>
  <c r="Z598" i="5"/>
  <c r="AB599" i="5"/>
  <c r="AA599" i="5"/>
  <c r="Z599" i="5"/>
  <c r="AB600" i="5"/>
  <c r="AA600" i="5"/>
  <c r="Z600" i="5"/>
  <c r="AB601" i="5"/>
  <c r="AA601" i="5"/>
  <c r="Z601" i="5"/>
  <c r="AB602" i="5"/>
  <c r="AA602" i="5"/>
  <c r="Z602" i="5"/>
  <c r="AB603" i="5"/>
  <c r="AA603" i="5"/>
  <c r="Z603" i="5"/>
  <c r="AB604" i="5"/>
  <c r="AA604" i="5"/>
  <c r="Z604" i="5"/>
  <c r="AB605" i="5"/>
  <c r="AA605" i="5"/>
  <c r="Z605" i="5"/>
  <c r="AB606" i="5"/>
  <c r="AA606" i="5"/>
  <c r="Z606" i="5"/>
  <c r="AB607" i="5"/>
  <c r="AA607" i="5"/>
  <c r="Z607" i="5"/>
  <c r="AB608" i="5"/>
  <c r="AA608" i="5"/>
  <c r="Z608" i="5"/>
  <c r="AB609" i="5"/>
  <c r="AA609" i="5"/>
  <c r="Z609" i="5"/>
  <c r="AB610" i="5"/>
  <c r="AA610" i="5"/>
  <c r="Z610" i="5"/>
  <c r="AB611" i="5"/>
  <c r="AA611" i="5"/>
  <c r="Z611" i="5"/>
  <c r="AB612" i="5"/>
  <c r="AA612" i="5"/>
  <c r="Z612" i="5"/>
  <c r="AB613" i="5"/>
  <c r="AA613" i="5"/>
  <c r="Z613" i="5"/>
  <c r="AB614" i="5"/>
  <c r="AA614" i="5"/>
  <c r="Z614" i="5"/>
  <c r="AB615" i="5"/>
  <c r="AA615" i="5"/>
  <c r="Z615" i="5"/>
  <c r="AA616" i="5"/>
  <c r="Z616" i="5"/>
  <c r="AB617" i="5"/>
  <c r="AA617" i="5"/>
  <c r="Z617" i="5"/>
  <c r="AB618" i="5"/>
  <c r="AA618" i="5"/>
  <c r="Z618" i="5"/>
  <c r="AB619" i="5"/>
  <c r="AA619" i="5"/>
  <c r="Z619" i="5"/>
  <c r="AB620" i="5"/>
  <c r="AA620" i="5"/>
  <c r="Z620" i="5"/>
  <c r="AB621" i="5"/>
  <c r="AA621" i="5"/>
  <c r="Z621" i="5"/>
  <c r="AB622" i="5"/>
  <c r="AA622" i="5"/>
  <c r="Z622" i="5"/>
  <c r="AB623" i="5"/>
  <c r="AA623" i="5"/>
  <c r="Z623" i="5"/>
  <c r="AB624" i="5"/>
  <c r="AA624" i="5"/>
  <c r="Z624" i="5"/>
  <c r="AB625" i="5"/>
  <c r="AA625" i="5"/>
  <c r="Z625" i="5"/>
  <c r="AB626" i="5"/>
  <c r="AA626" i="5"/>
  <c r="Z626" i="5"/>
  <c r="AB627" i="5"/>
  <c r="AA627" i="5"/>
  <c r="Z627" i="5"/>
  <c r="AB628" i="5"/>
  <c r="AA628" i="5"/>
  <c r="Z628" i="5"/>
  <c r="AB629" i="5"/>
  <c r="AA629" i="5"/>
  <c r="Z629" i="5"/>
  <c r="AB631" i="5"/>
  <c r="AA631" i="5"/>
  <c r="Z631" i="5"/>
  <c r="AB632" i="5"/>
  <c r="AA632" i="5"/>
  <c r="Z632" i="5"/>
  <c r="AB634" i="5"/>
  <c r="AA634" i="5"/>
  <c r="Z634" i="5"/>
  <c r="AB635" i="5"/>
  <c r="AA635" i="5"/>
  <c r="Z635" i="5"/>
  <c r="AB636" i="5"/>
  <c r="AA636" i="5"/>
  <c r="Z636" i="5"/>
  <c r="AB637" i="5"/>
  <c r="AA637" i="5"/>
  <c r="Z637" i="5"/>
  <c r="AB638" i="5"/>
  <c r="AA638" i="5"/>
  <c r="Z638" i="5"/>
  <c r="AB639" i="5"/>
  <c r="AA639" i="5"/>
  <c r="Z639" i="5"/>
  <c r="AB640" i="5"/>
  <c r="AA640" i="5"/>
  <c r="Z640" i="5"/>
  <c r="AB641" i="5"/>
  <c r="AA641" i="5"/>
  <c r="Z641" i="5"/>
  <c r="AB642" i="5"/>
  <c r="AA642" i="5"/>
  <c r="Z642" i="5"/>
  <c r="AB645" i="5"/>
  <c r="AA645" i="5"/>
  <c r="Z645" i="5"/>
  <c r="AB646" i="5"/>
  <c r="AA646" i="5"/>
  <c r="Z646" i="5"/>
  <c r="AB647" i="5"/>
  <c r="AA647" i="5"/>
  <c r="Z647" i="5"/>
  <c r="AB648" i="5"/>
  <c r="AA648" i="5"/>
  <c r="Z648" i="5"/>
  <c r="AB650" i="5"/>
  <c r="AA650" i="5"/>
  <c r="Z650" i="5"/>
  <c r="AB651" i="5"/>
  <c r="AA651" i="5"/>
  <c r="Z651" i="5"/>
  <c r="AB652" i="5"/>
  <c r="AA652" i="5"/>
  <c r="Z652" i="5"/>
  <c r="AB653" i="5"/>
  <c r="AA653" i="5"/>
  <c r="Z653" i="5"/>
  <c r="AB654" i="5"/>
  <c r="AA654" i="5"/>
  <c r="Z654" i="5"/>
  <c r="AB655" i="5"/>
  <c r="AA655" i="5"/>
  <c r="Z655" i="5"/>
  <c r="AB656" i="5"/>
  <c r="AA656" i="5"/>
  <c r="Z656" i="5"/>
  <c r="AB657" i="5"/>
  <c r="AA657" i="5"/>
  <c r="Z657" i="5"/>
  <c r="AB658" i="5"/>
  <c r="AA658" i="5"/>
  <c r="Z658" i="5"/>
  <c r="AB659" i="5"/>
  <c r="AA659" i="5"/>
  <c r="Z659" i="5"/>
  <c r="AB661" i="5"/>
  <c r="AA661" i="5"/>
  <c r="Z661" i="5"/>
  <c r="AB662" i="5"/>
  <c r="AA662" i="5"/>
  <c r="Z662" i="5"/>
  <c r="AB663" i="5"/>
  <c r="AA663" i="5"/>
  <c r="Z663" i="5"/>
  <c r="AB664" i="5"/>
  <c r="AA664" i="5"/>
  <c r="Z664" i="5"/>
  <c r="AB665" i="5"/>
  <c r="AA665" i="5"/>
  <c r="Z665" i="5"/>
  <c r="AB666" i="5"/>
  <c r="AA666" i="5"/>
  <c r="Z666" i="5"/>
  <c r="AB667" i="5"/>
  <c r="AA667" i="5"/>
  <c r="Z667" i="5"/>
  <c r="AB668" i="5"/>
  <c r="AA668" i="5"/>
  <c r="Z668" i="5"/>
  <c r="AB669" i="5"/>
  <c r="AA669" i="5"/>
  <c r="Z669" i="5"/>
  <c r="AB672" i="5"/>
  <c r="AA672" i="5"/>
  <c r="Z672" i="5"/>
  <c r="AB674" i="5"/>
  <c r="AA674" i="5"/>
  <c r="Z674" i="5"/>
  <c r="AB675" i="5"/>
  <c r="AA675" i="5"/>
  <c r="Z675" i="5"/>
  <c r="AB676" i="5"/>
  <c r="AA676" i="5"/>
  <c r="Z676" i="5"/>
  <c r="AB678" i="5"/>
  <c r="AA678" i="5"/>
  <c r="Z678" i="5"/>
  <c r="AB679" i="5"/>
  <c r="AA679" i="5"/>
  <c r="Z679" i="5"/>
  <c r="AB680" i="5"/>
  <c r="AA680" i="5"/>
  <c r="Z680" i="5"/>
  <c r="AB681" i="5"/>
  <c r="AA681" i="5"/>
  <c r="Z681" i="5"/>
  <c r="AB682" i="5"/>
  <c r="AA682" i="5"/>
  <c r="Z682" i="5"/>
  <c r="AB683" i="5"/>
  <c r="AA683" i="5"/>
  <c r="Z683" i="5"/>
  <c r="AB684" i="5"/>
  <c r="AA684" i="5"/>
  <c r="Z684" i="5"/>
  <c r="AB685" i="5"/>
  <c r="AA685" i="5"/>
  <c r="Z685" i="5"/>
  <c r="AB687" i="5"/>
  <c r="AA687" i="5"/>
  <c r="Z687" i="5"/>
  <c r="AB689" i="5"/>
  <c r="AA689" i="5"/>
  <c r="Z689" i="5"/>
  <c r="AB690" i="5"/>
  <c r="AA690" i="5"/>
  <c r="Z690" i="5"/>
  <c r="AB693" i="5"/>
  <c r="AA693" i="5"/>
  <c r="Z693" i="5"/>
  <c r="AB694" i="5"/>
  <c r="AA694" i="5"/>
  <c r="Z694" i="5"/>
  <c r="AB695" i="5"/>
  <c r="AA695" i="5"/>
  <c r="Z695" i="5"/>
  <c r="AB696" i="5"/>
  <c r="AA696" i="5"/>
  <c r="Z696" i="5"/>
  <c r="AB697" i="5"/>
  <c r="AA697" i="5"/>
  <c r="Z697" i="5"/>
  <c r="AB698" i="5"/>
  <c r="AA698" i="5"/>
  <c r="Z698" i="5"/>
  <c r="AB699" i="5"/>
  <c r="AA699" i="5"/>
  <c r="Z699" i="5"/>
  <c r="AB700" i="5"/>
  <c r="AA700" i="5"/>
  <c r="Z700" i="5"/>
  <c r="AB701" i="5"/>
  <c r="AA701" i="5"/>
  <c r="Z701" i="5"/>
  <c r="AB702" i="5"/>
  <c r="AA702" i="5"/>
  <c r="Z702" i="5"/>
  <c r="AB703" i="5"/>
  <c r="AA703" i="5"/>
  <c r="Z703" i="5"/>
  <c r="AB704" i="5"/>
  <c r="AA704" i="5"/>
  <c r="Z704" i="5"/>
  <c r="AB705" i="5"/>
  <c r="AA705" i="5"/>
  <c r="Z705" i="5"/>
  <c r="AB706" i="5"/>
  <c r="AA706" i="5"/>
  <c r="Z706" i="5"/>
  <c r="AB707" i="5"/>
  <c r="AA707" i="5"/>
  <c r="Z707" i="5"/>
  <c r="AB708" i="5"/>
  <c r="AA708" i="5"/>
  <c r="Z708" i="5"/>
  <c r="AB709" i="5"/>
  <c r="AA709" i="5"/>
  <c r="Z709" i="5"/>
  <c r="AB710" i="5"/>
  <c r="AA710" i="5"/>
  <c r="Z710" i="5"/>
  <c r="AB711" i="5"/>
  <c r="AA711" i="5"/>
  <c r="Z711" i="5"/>
  <c r="AB712" i="5"/>
  <c r="AA712" i="5"/>
  <c r="Z712" i="5"/>
  <c r="AB713" i="5"/>
  <c r="AA713" i="5"/>
  <c r="Z713" i="5"/>
  <c r="AB714" i="5"/>
  <c r="AA714" i="5"/>
  <c r="Z714" i="5"/>
  <c r="AB715" i="5"/>
  <c r="AA715" i="5"/>
  <c r="Z715" i="5"/>
  <c r="AB716" i="5"/>
  <c r="AA716" i="5"/>
  <c r="Z716" i="5"/>
  <c r="AB717" i="5"/>
  <c r="AA717" i="5"/>
  <c r="Z717" i="5"/>
  <c r="AB718" i="5"/>
  <c r="AA718" i="5"/>
  <c r="Z718" i="5"/>
  <c r="AB719" i="5"/>
  <c r="AA719" i="5"/>
  <c r="Z719" i="5"/>
  <c r="AB721" i="5"/>
  <c r="AA721" i="5"/>
  <c r="Z721" i="5"/>
  <c r="AB722" i="5"/>
  <c r="AA722" i="5"/>
  <c r="Z722" i="5"/>
  <c r="AB723" i="5"/>
  <c r="AA723" i="5"/>
  <c r="Z723" i="5"/>
  <c r="AB724" i="5"/>
  <c r="AA724" i="5"/>
  <c r="Z724" i="5"/>
  <c r="AB725" i="5"/>
  <c r="AA725" i="5"/>
  <c r="Z725" i="5"/>
  <c r="AB726" i="5"/>
  <c r="AA726" i="5"/>
  <c r="Z726" i="5"/>
  <c r="AB727" i="5"/>
  <c r="AA727" i="5"/>
  <c r="Z727" i="5"/>
  <c r="AB728" i="5"/>
  <c r="AA728" i="5"/>
  <c r="Z728" i="5"/>
  <c r="AB729" i="5"/>
  <c r="AA729" i="5"/>
  <c r="Z729" i="5"/>
  <c r="AB730" i="5"/>
  <c r="AA730" i="5"/>
  <c r="Z730" i="5"/>
  <c r="AB731" i="5"/>
  <c r="AA731" i="5"/>
  <c r="Z731" i="5"/>
  <c r="AB732" i="5"/>
  <c r="AA732" i="5"/>
  <c r="Z732" i="5"/>
  <c r="AB733" i="5"/>
  <c r="AA733" i="5"/>
  <c r="Z733" i="5"/>
  <c r="AB734" i="5"/>
  <c r="AA734" i="5"/>
  <c r="Z734" i="5"/>
  <c r="AB739" i="5"/>
  <c r="AA739" i="5"/>
  <c r="Z739" i="5"/>
  <c r="AB740" i="5"/>
  <c r="AA740" i="5"/>
  <c r="Z740" i="5"/>
  <c r="AB741" i="5"/>
  <c r="AA741" i="5"/>
  <c r="Z741" i="5"/>
  <c r="AB742" i="5"/>
  <c r="AA742" i="5"/>
  <c r="Z742" i="5"/>
  <c r="AB743" i="5"/>
  <c r="AA743" i="5"/>
  <c r="Z743" i="5"/>
  <c r="AB744" i="5"/>
  <c r="AA744" i="5"/>
  <c r="Z744" i="5"/>
  <c r="AB745" i="5"/>
  <c r="AA745" i="5"/>
  <c r="Z745" i="5"/>
  <c r="AB746" i="5"/>
  <c r="AA746" i="5"/>
  <c r="Z746" i="5"/>
  <c r="AB747" i="5"/>
  <c r="AA747" i="5"/>
  <c r="Z747" i="5"/>
  <c r="AB748" i="5"/>
  <c r="AA748" i="5"/>
  <c r="Z748" i="5"/>
  <c r="AB749" i="5"/>
  <c r="AA749" i="5"/>
  <c r="Z749" i="5"/>
  <c r="AB750" i="5"/>
  <c r="AA750" i="5"/>
  <c r="Z750" i="5"/>
  <c r="AB751" i="5"/>
  <c r="AA751" i="5"/>
  <c r="Z751" i="5"/>
  <c r="AB752" i="5"/>
  <c r="AA752" i="5"/>
  <c r="Z752" i="5"/>
  <c r="AB753" i="5"/>
  <c r="AA753" i="5"/>
  <c r="Z753" i="5"/>
  <c r="AB754" i="5"/>
  <c r="AA754" i="5"/>
  <c r="Z754" i="5"/>
  <c r="AB755" i="5"/>
  <c r="AA755" i="5"/>
  <c r="Z755" i="5"/>
  <c r="AB757" i="5"/>
  <c r="AA757" i="5"/>
  <c r="Z757" i="5"/>
  <c r="AB758" i="5"/>
  <c r="AA758" i="5"/>
  <c r="Z758" i="5"/>
  <c r="AB759" i="5"/>
  <c r="AA759" i="5"/>
  <c r="Z759" i="5"/>
  <c r="AB760" i="5"/>
  <c r="AA760" i="5"/>
  <c r="Z760" i="5"/>
  <c r="AB761" i="5"/>
  <c r="AA761" i="5"/>
  <c r="Z761" i="5"/>
  <c r="AB762" i="5"/>
  <c r="AA762" i="5"/>
  <c r="Z762" i="5"/>
  <c r="AB763" i="5"/>
  <c r="AA763" i="5"/>
  <c r="Z763" i="5"/>
  <c r="AB764" i="5"/>
  <c r="AA764" i="5"/>
  <c r="Z764" i="5"/>
  <c r="AB765" i="5"/>
  <c r="AA765" i="5"/>
  <c r="Z765" i="5"/>
  <c r="AB766" i="5"/>
  <c r="AA766" i="5"/>
  <c r="Z766" i="5"/>
  <c r="AB767" i="5"/>
  <c r="AA767" i="5"/>
  <c r="Z767" i="5"/>
  <c r="AB768" i="5"/>
  <c r="AA768" i="5"/>
  <c r="Z768" i="5"/>
  <c r="AB770" i="5"/>
  <c r="AA770" i="5"/>
  <c r="Z770" i="5"/>
  <c r="AB771" i="5"/>
  <c r="AA771" i="5"/>
  <c r="Z771" i="5"/>
  <c r="AB772" i="5"/>
  <c r="AA772" i="5"/>
  <c r="Z772" i="5"/>
  <c r="AB773" i="5"/>
  <c r="AA773" i="5"/>
  <c r="Z773" i="5"/>
  <c r="AB774" i="5"/>
  <c r="AA774" i="5"/>
  <c r="Z774" i="5"/>
  <c r="AB775" i="5"/>
  <c r="AA775" i="5"/>
  <c r="Z775" i="5"/>
  <c r="AB776" i="5"/>
  <c r="AA776" i="5"/>
  <c r="Z776" i="5"/>
  <c r="AB777" i="5"/>
  <c r="AA777" i="5"/>
  <c r="Z777" i="5"/>
  <c r="AB778" i="5"/>
  <c r="AA778" i="5"/>
  <c r="Z778" i="5"/>
  <c r="AB779" i="5"/>
  <c r="AA779" i="5"/>
  <c r="Z779" i="5"/>
  <c r="AB781" i="5"/>
  <c r="AA781" i="5"/>
  <c r="Z781" i="5"/>
  <c r="AB782" i="5"/>
  <c r="AA782" i="5"/>
  <c r="Z782" i="5"/>
  <c r="AB783" i="5"/>
  <c r="AA783" i="5"/>
  <c r="Z783" i="5"/>
  <c r="AB784" i="5"/>
  <c r="AA784" i="5"/>
  <c r="Z784" i="5"/>
  <c r="AB785" i="5"/>
  <c r="AA785" i="5"/>
  <c r="Z785" i="5"/>
  <c r="AB786" i="5"/>
  <c r="AA786" i="5"/>
  <c r="Z786" i="5"/>
  <c r="AB787" i="5"/>
  <c r="AA787" i="5"/>
  <c r="Z787" i="5"/>
  <c r="AB788" i="5"/>
  <c r="AA788" i="5"/>
  <c r="Z788" i="5"/>
  <c r="AB789" i="5"/>
  <c r="AA789" i="5"/>
  <c r="Z789" i="5"/>
  <c r="AB790" i="5"/>
  <c r="AA790" i="5"/>
  <c r="Z790" i="5"/>
  <c r="AB791" i="5"/>
  <c r="AA791" i="5"/>
  <c r="Z791" i="5"/>
  <c r="AB792" i="5"/>
  <c r="AA792" i="5"/>
  <c r="Z792" i="5"/>
  <c r="AB793" i="5"/>
  <c r="AA793" i="5"/>
  <c r="Z793" i="5"/>
  <c r="AB794" i="5"/>
  <c r="AA794" i="5"/>
  <c r="Z794" i="5"/>
  <c r="AB795" i="5"/>
  <c r="AA795" i="5"/>
  <c r="Z795" i="5"/>
  <c r="AB796" i="5"/>
  <c r="AA796" i="5"/>
  <c r="Z796" i="5"/>
  <c r="AB797" i="5"/>
  <c r="AA797" i="5"/>
  <c r="Z797" i="5"/>
  <c r="AB798" i="5"/>
  <c r="AA798" i="5"/>
  <c r="Z798" i="5"/>
  <c r="AB799" i="5"/>
  <c r="AA799" i="5"/>
  <c r="Z799" i="5"/>
  <c r="AB801" i="5"/>
  <c r="AA801" i="5"/>
  <c r="Z801" i="5"/>
  <c r="AB802" i="5"/>
  <c r="AA802" i="5"/>
  <c r="Z802" i="5"/>
  <c r="AB803" i="5"/>
  <c r="AA803" i="5"/>
  <c r="Z803" i="5"/>
  <c r="AB804" i="5"/>
  <c r="AA804" i="5"/>
  <c r="Z804" i="5"/>
  <c r="AB805" i="5"/>
  <c r="AA805" i="5"/>
  <c r="Z805" i="5"/>
  <c r="AB806" i="5"/>
  <c r="AA806" i="5"/>
  <c r="Z806" i="5"/>
  <c r="AB807" i="5"/>
  <c r="AA807" i="5"/>
  <c r="Z807" i="5"/>
  <c r="AB808" i="5"/>
  <c r="AA808" i="5"/>
  <c r="Z808" i="5"/>
  <c r="AB809" i="5"/>
  <c r="AA809" i="5"/>
  <c r="Z809" i="5"/>
  <c r="AB810" i="5"/>
  <c r="AA810" i="5"/>
  <c r="Z810" i="5"/>
  <c r="AB811" i="5"/>
  <c r="AA811" i="5"/>
  <c r="Z811" i="5"/>
  <c r="AB813" i="5"/>
  <c r="AA813" i="5"/>
  <c r="Z813" i="5"/>
  <c r="AB814" i="5"/>
  <c r="AA814" i="5"/>
  <c r="Z814" i="5"/>
  <c r="AB816" i="5"/>
  <c r="AA816" i="5"/>
  <c r="Z816" i="5"/>
  <c r="AB817" i="5"/>
  <c r="AA817" i="5"/>
  <c r="Z817" i="5"/>
  <c r="AB819" i="5"/>
  <c r="AA819" i="5"/>
  <c r="Z819" i="5"/>
  <c r="AB820" i="5"/>
  <c r="AA820" i="5"/>
  <c r="Z820" i="5"/>
  <c r="AB821" i="5"/>
  <c r="AA821" i="5"/>
  <c r="Z821" i="5"/>
  <c r="AB822" i="5"/>
  <c r="AA822" i="5"/>
  <c r="Z822" i="5"/>
  <c r="AB823" i="5"/>
  <c r="AA823" i="5"/>
  <c r="Z823" i="5"/>
  <c r="AB824" i="5"/>
  <c r="AA824" i="5"/>
  <c r="Z824" i="5"/>
  <c r="AB825" i="5"/>
  <c r="AA825" i="5"/>
  <c r="Z825" i="5"/>
  <c r="AB826" i="5"/>
  <c r="AA826" i="5"/>
  <c r="Z826" i="5"/>
  <c r="AB827" i="5"/>
  <c r="AA827" i="5"/>
  <c r="Z827" i="5"/>
  <c r="AB828" i="5"/>
  <c r="AA828" i="5"/>
  <c r="Z828" i="5"/>
  <c r="AB829" i="5"/>
  <c r="AA829" i="5"/>
  <c r="Z829" i="5"/>
  <c r="AB830" i="5"/>
  <c r="AA830" i="5"/>
  <c r="Z830" i="5"/>
  <c r="AB831" i="5"/>
  <c r="AA831" i="5"/>
  <c r="Z831" i="5"/>
  <c r="AB832" i="5"/>
  <c r="AA832" i="5"/>
  <c r="Z832" i="5"/>
  <c r="AB833" i="5"/>
  <c r="AA833" i="5"/>
  <c r="Z833" i="5"/>
  <c r="AB834" i="5"/>
  <c r="AA834" i="5"/>
  <c r="Z834" i="5"/>
  <c r="AB835" i="5"/>
  <c r="AA835" i="5"/>
  <c r="Z835" i="5"/>
  <c r="AB836" i="5"/>
  <c r="AA836" i="5"/>
  <c r="Z836" i="5"/>
  <c r="AB837" i="5"/>
  <c r="AA837" i="5"/>
  <c r="Z837" i="5"/>
  <c r="AB838" i="5"/>
  <c r="AA838" i="5"/>
  <c r="Z838" i="5"/>
  <c r="AB839" i="5"/>
  <c r="AA839" i="5"/>
  <c r="Z839" i="5"/>
  <c r="AB840" i="5"/>
  <c r="AA840" i="5"/>
  <c r="Z840" i="5"/>
  <c r="AB841" i="5"/>
  <c r="AA841" i="5"/>
  <c r="Z841" i="5"/>
  <c r="AB842" i="5"/>
  <c r="AA842" i="5"/>
  <c r="Z842" i="5"/>
  <c r="AB844" i="5"/>
  <c r="AA844" i="5"/>
  <c r="Z844" i="5"/>
  <c r="AB845" i="5"/>
  <c r="AA845" i="5"/>
  <c r="Z845" i="5"/>
  <c r="AB846" i="5"/>
  <c r="AA846" i="5"/>
  <c r="Z846" i="5"/>
  <c r="AB847" i="5"/>
  <c r="AA847" i="5"/>
  <c r="Z847" i="5"/>
  <c r="AB848" i="5"/>
  <c r="AA848" i="5"/>
  <c r="Z848" i="5"/>
  <c r="AB849" i="5"/>
  <c r="AA849" i="5"/>
  <c r="Z849" i="5"/>
  <c r="AB850" i="5"/>
  <c r="AA850" i="5"/>
  <c r="Z850" i="5"/>
  <c r="AB851" i="5"/>
  <c r="AA851" i="5"/>
  <c r="Z851" i="5"/>
  <c r="Z1222" i="4"/>
  <c r="Y1222" i="4"/>
  <c r="X1222" i="4"/>
  <c r="Z1221" i="4"/>
  <c r="Y1221" i="4"/>
  <c r="X1221" i="4"/>
  <c r="Z1220" i="4"/>
  <c r="Y1220" i="4"/>
  <c r="X1220" i="4"/>
  <c r="Z1219" i="4"/>
  <c r="Y1219" i="4"/>
  <c r="X1219" i="4"/>
  <c r="Z1218" i="4"/>
  <c r="Y1218" i="4"/>
  <c r="X1218" i="4"/>
  <c r="Z1216" i="4"/>
  <c r="Y1216" i="4"/>
  <c r="X1216" i="4"/>
  <c r="Z1215" i="4"/>
  <c r="Y1215" i="4"/>
  <c r="X1215" i="4"/>
  <c r="Z1213" i="4"/>
  <c r="Y1213" i="4"/>
  <c r="X1213" i="4"/>
  <c r="Z1212" i="4"/>
  <c r="Y1212" i="4"/>
  <c r="X1212" i="4"/>
  <c r="Z1211" i="4"/>
  <c r="Y1211" i="4"/>
  <c r="X1211" i="4"/>
  <c r="Z1210" i="4"/>
  <c r="Y1210" i="4"/>
  <c r="X1210" i="4"/>
  <c r="Z1209" i="4"/>
  <c r="Y1209" i="4"/>
  <c r="X1209" i="4"/>
  <c r="Z1208" i="4"/>
  <c r="Y1208" i="4"/>
  <c r="X1208" i="4"/>
  <c r="Z1205" i="4"/>
  <c r="Y1205" i="4"/>
  <c r="X1205" i="4"/>
  <c r="Z1203" i="4"/>
  <c r="Y1203" i="4"/>
  <c r="X1203" i="4"/>
  <c r="Z1201" i="4"/>
  <c r="Y1201" i="4"/>
  <c r="X1201" i="4"/>
  <c r="Z1200" i="4"/>
  <c r="Y1200" i="4"/>
  <c r="X1200" i="4"/>
  <c r="Z1199" i="4"/>
  <c r="Y1199" i="4"/>
  <c r="X1199" i="4"/>
  <c r="Z1197" i="4"/>
  <c r="Y1197" i="4"/>
  <c r="X1197" i="4"/>
  <c r="Z1196" i="4"/>
  <c r="Y1196" i="4"/>
  <c r="X1196" i="4"/>
  <c r="Z1195" i="4"/>
  <c r="Y1195" i="4"/>
  <c r="X1195" i="4"/>
  <c r="Z1194" i="4"/>
  <c r="Y1194" i="4"/>
  <c r="X1194" i="4"/>
  <c r="Z1193" i="4"/>
  <c r="Y1193" i="4"/>
  <c r="X1193" i="4"/>
  <c r="Z1191" i="4"/>
  <c r="Y1191" i="4"/>
  <c r="X1191" i="4"/>
  <c r="Z1190" i="4"/>
  <c r="Y1190" i="4"/>
  <c r="X1190" i="4"/>
  <c r="Z1187" i="4"/>
  <c r="Y1187" i="4"/>
  <c r="X1187" i="4"/>
  <c r="Z1186" i="4"/>
  <c r="Y1186" i="4"/>
  <c r="X1186" i="4"/>
  <c r="Z1185" i="4"/>
  <c r="Y1185" i="4"/>
  <c r="X1185" i="4"/>
  <c r="Z1183" i="4"/>
  <c r="Y1183" i="4"/>
  <c r="X1183" i="4"/>
  <c r="Z1182" i="4"/>
  <c r="Y1182" i="4"/>
  <c r="X1182" i="4"/>
  <c r="Z1181" i="4"/>
  <c r="Y1181" i="4"/>
  <c r="X1181" i="4"/>
  <c r="Z1180" i="4"/>
  <c r="Y1180" i="4"/>
  <c r="X1180" i="4"/>
  <c r="Z1178" i="4"/>
  <c r="Y1178" i="4"/>
  <c r="X1178" i="4"/>
  <c r="Z1177" i="4"/>
  <c r="Y1177" i="4"/>
  <c r="X1177" i="4"/>
  <c r="Z1176" i="4"/>
  <c r="Y1176" i="4"/>
  <c r="X1176" i="4"/>
  <c r="Z1174" i="4"/>
  <c r="Y1174" i="4"/>
  <c r="X1174" i="4"/>
  <c r="Z1173" i="4"/>
  <c r="Y1173" i="4"/>
  <c r="X1173" i="4"/>
  <c r="Z1172" i="4"/>
  <c r="Y1172" i="4"/>
  <c r="X1172" i="4"/>
  <c r="Z1171" i="4"/>
  <c r="Y1171" i="4"/>
  <c r="X1171" i="4"/>
  <c r="Z1170" i="4"/>
  <c r="Y1170" i="4"/>
  <c r="X1170" i="4"/>
  <c r="Z1169" i="4"/>
  <c r="Y1169" i="4"/>
  <c r="X1169" i="4"/>
  <c r="Z1168" i="4"/>
  <c r="Y1168" i="4"/>
  <c r="X1168" i="4"/>
  <c r="Z1167" i="4"/>
  <c r="Y1167" i="4"/>
  <c r="X1167" i="4"/>
  <c r="Z1165" i="4"/>
  <c r="Y1165" i="4"/>
  <c r="X1165" i="4"/>
  <c r="Z1164" i="4"/>
  <c r="Y1164" i="4"/>
  <c r="X1164" i="4"/>
  <c r="Z1162" i="4"/>
  <c r="Y1162" i="4"/>
  <c r="X1162" i="4"/>
  <c r="Z1161" i="4"/>
  <c r="Y1161" i="4"/>
  <c r="X1161" i="4"/>
  <c r="Z1160" i="4"/>
  <c r="Y1160" i="4"/>
  <c r="X1160" i="4"/>
  <c r="Z1159" i="4"/>
  <c r="Y1159" i="4"/>
  <c r="X1159" i="4"/>
  <c r="Z1157" i="4"/>
  <c r="Y1157" i="4"/>
  <c r="X1157" i="4"/>
  <c r="Z1155" i="4"/>
  <c r="Y1155" i="4"/>
  <c r="X1155" i="4"/>
  <c r="Z1154" i="4"/>
  <c r="Y1154" i="4"/>
  <c r="X1154" i="4"/>
  <c r="Z1153" i="4"/>
  <c r="Y1153" i="4"/>
  <c r="X1153" i="4"/>
  <c r="Z1152" i="4"/>
  <c r="Y1152" i="4"/>
  <c r="X1152" i="4"/>
  <c r="Z1151" i="4"/>
  <c r="Y1151" i="4"/>
  <c r="X1151" i="4"/>
  <c r="Z1148" i="4"/>
  <c r="Y1148" i="4"/>
  <c r="X1148" i="4"/>
  <c r="F1148" i="4"/>
  <c r="E1148" i="4"/>
  <c r="Z1147" i="4"/>
  <c r="Y1147" i="4"/>
  <c r="X1147" i="4"/>
  <c r="Z1146" i="4"/>
  <c r="Y1146" i="4"/>
  <c r="X1146" i="4"/>
  <c r="Z1145" i="4"/>
  <c r="Y1145" i="4"/>
  <c r="X1145" i="4"/>
  <c r="Z1144" i="4"/>
  <c r="Y1144" i="4"/>
  <c r="X1144" i="4"/>
  <c r="Z1142" i="4"/>
  <c r="Y1142" i="4"/>
  <c r="X1142" i="4"/>
  <c r="Z1141" i="4"/>
  <c r="Y1141" i="4"/>
  <c r="X1141" i="4"/>
  <c r="Z1140" i="4"/>
  <c r="Y1140" i="4"/>
  <c r="X1140" i="4"/>
  <c r="Z1137" i="4"/>
  <c r="Y1137" i="4"/>
  <c r="X1137" i="4"/>
  <c r="Z1135" i="4"/>
  <c r="Y1135" i="4"/>
  <c r="X1135" i="4"/>
  <c r="F1135" i="4"/>
  <c r="E1135" i="4"/>
  <c r="Z1134" i="4"/>
  <c r="Y1134" i="4"/>
  <c r="X1134" i="4"/>
  <c r="Z1133" i="4"/>
  <c r="Y1133" i="4"/>
  <c r="X1133" i="4"/>
  <c r="Z1131" i="4"/>
  <c r="Y1131" i="4"/>
  <c r="X1131" i="4"/>
  <c r="Z1130" i="4"/>
  <c r="Y1130" i="4"/>
  <c r="X1130" i="4"/>
  <c r="Z1128" i="4"/>
  <c r="Y1128" i="4"/>
  <c r="X1128" i="4"/>
  <c r="F1128" i="4"/>
  <c r="E1128" i="4"/>
  <c r="Z1125" i="4"/>
  <c r="Y1125" i="4"/>
  <c r="X1125" i="4"/>
  <c r="Z1124" i="4"/>
  <c r="Y1124" i="4"/>
  <c r="X1124" i="4"/>
  <c r="Z1123" i="4"/>
  <c r="Y1123" i="4"/>
  <c r="X1123" i="4"/>
  <c r="Z1122" i="4"/>
  <c r="Y1122" i="4"/>
  <c r="X1122" i="4"/>
  <c r="Z1120" i="4"/>
  <c r="Y1120" i="4"/>
  <c r="X1120" i="4"/>
  <c r="Z1119" i="4"/>
  <c r="Y1119" i="4"/>
  <c r="X1119" i="4"/>
  <c r="Z1118" i="4"/>
  <c r="Y1118" i="4"/>
  <c r="X1118" i="4"/>
  <c r="Z1117" i="4"/>
  <c r="Y1117" i="4"/>
  <c r="X1117" i="4"/>
  <c r="Z1116" i="4"/>
  <c r="Y1116" i="4"/>
  <c r="X1116" i="4"/>
  <c r="Z1115" i="4"/>
  <c r="Y1115" i="4"/>
  <c r="X1115" i="4"/>
  <c r="Z1114" i="4"/>
  <c r="Y1114" i="4"/>
  <c r="X1114" i="4"/>
  <c r="Z1113" i="4"/>
  <c r="Y1113" i="4"/>
  <c r="X1113" i="4"/>
  <c r="Z1112" i="4"/>
  <c r="Y1112" i="4"/>
  <c r="X1112" i="4"/>
  <c r="Z1111" i="4"/>
  <c r="Y1111" i="4"/>
  <c r="X1111" i="4"/>
  <c r="Z1110" i="4"/>
  <c r="Y1110" i="4"/>
  <c r="X1110" i="4"/>
  <c r="Z1109" i="4"/>
  <c r="Y1109" i="4"/>
  <c r="X1109" i="4"/>
  <c r="Z1108" i="4"/>
  <c r="Y1108" i="4"/>
  <c r="X1108" i="4"/>
  <c r="Z1105" i="4"/>
  <c r="Y1105" i="4"/>
  <c r="X1105" i="4"/>
  <c r="F1105" i="4"/>
  <c r="E1105" i="4"/>
  <c r="Z1104" i="4"/>
  <c r="Y1104" i="4"/>
  <c r="X1104" i="4"/>
  <c r="Z1103" i="4"/>
  <c r="Y1103" i="4"/>
  <c r="X1103" i="4"/>
  <c r="Z1102" i="4"/>
  <c r="Y1102" i="4"/>
  <c r="X1102" i="4"/>
  <c r="F1102" i="4"/>
  <c r="E1102" i="4"/>
  <c r="Z1101" i="4"/>
  <c r="Y1101" i="4"/>
  <c r="X1101" i="4"/>
  <c r="Z1100" i="4"/>
  <c r="Y1100" i="4"/>
  <c r="X1100" i="4"/>
  <c r="Z1099" i="4"/>
  <c r="Y1099" i="4"/>
  <c r="X1099" i="4"/>
  <c r="Z1098" i="4"/>
  <c r="Y1098" i="4"/>
  <c r="X1098" i="4"/>
  <c r="Z1097" i="4"/>
  <c r="Y1097" i="4"/>
  <c r="X1097" i="4"/>
  <c r="Z1096" i="4"/>
  <c r="Y1096" i="4"/>
  <c r="X1096" i="4"/>
  <c r="Z1095" i="4"/>
  <c r="Y1095" i="4"/>
  <c r="X1095" i="4"/>
  <c r="Z1094" i="4"/>
  <c r="Y1094" i="4"/>
  <c r="X1094" i="4"/>
  <c r="Z1092" i="4"/>
  <c r="Y1092" i="4"/>
  <c r="X1092" i="4"/>
  <c r="Z1091" i="4"/>
  <c r="Y1091" i="4"/>
  <c r="X1091" i="4"/>
  <c r="Z1089" i="4"/>
  <c r="Y1089" i="4"/>
  <c r="X1089" i="4"/>
  <c r="Z1088" i="4"/>
  <c r="Y1088" i="4"/>
  <c r="X1088" i="4"/>
  <c r="Z1087" i="4"/>
  <c r="Y1087" i="4"/>
  <c r="X1087" i="4"/>
  <c r="Z1086" i="4"/>
  <c r="Y1086" i="4"/>
  <c r="X1086" i="4"/>
  <c r="Z1084" i="4"/>
  <c r="Y1084" i="4"/>
  <c r="X1084" i="4"/>
  <c r="Z1083" i="4"/>
  <c r="Y1083" i="4"/>
  <c r="X1083" i="4"/>
  <c r="Z1082" i="4"/>
  <c r="Y1082" i="4"/>
  <c r="X1082" i="4"/>
  <c r="Z1081" i="4"/>
  <c r="Y1081" i="4"/>
  <c r="X1081" i="4"/>
  <c r="Z1079" i="4"/>
  <c r="Y1079" i="4"/>
  <c r="X1079" i="4"/>
  <c r="Z1078" i="4"/>
  <c r="Y1078" i="4"/>
  <c r="X1078" i="4"/>
  <c r="Z1077" i="4"/>
  <c r="Y1077" i="4"/>
  <c r="X1077" i="4"/>
  <c r="Z1075" i="4"/>
  <c r="Y1075" i="4"/>
  <c r="X1075" i="4"/>
  <c r="Z1074" i="4"/>
  <c r="Y1074" i="4"/>
  <c r="X1074" i="4"/>
  <c r="Z1073" i="4"/>
  <c r="Y1073" i="4"/>
  <c r="X1073" i="4"/>
  <c r="Z1072" i="4"/>
  <c r="Y1072" i="4"/>
  <c r="X1072" i="4"/>
  <c r="Z1071" i="4"/>
  <c r="Y1071" i="4"/>
  <c r="X1071" i="4"/>
  <c r="Z1069" i="4"/>
  <c r="Y1069" i="4"/>
  <c r="X1069" i="4"/>
  <c r="Z1067" i="4"/>
  <c r="Y1067" i="4"/>
  <c r="X1067" i="4"/>
  <c r="Z1066" i="4"/>
  <c r="Y1066" i="4"/>
  <c r="X1066" i="4"/>
  <c r="Z1065" i="4"/>
  <c r="Y1065" i="4"/>
  <c r="X1065" i="4"/>
  <c r="Z1063" i="4"/>
  <c r="Y1063" i="4"/>
  <c r="X1063" i="4"/>
  <c r="Z1062" i="4"/>
  <c r="Y1062" i="4"/>
  <c r="X1062" i="4"/>
  <c r="Z1061" i="4"/>
  <c r="Y1061" i="4"/>
  <c r="X1061" i="4"/>
  <c r="Z1060" i="4"/>
  <c r="Y1060" i="4"/>
  <c r="X1060" i="4"/>
  <c r="Z1059" i="4"/>
  <c r="Y1059" i="4"/>
  <c r="X1059" i="4"/>
  <c r="Z1056" i="4"/>
  <c r="Y1056" i="4"/>
  <c r="X1056" i="4"/>
  <c r="Z1055" i="4"/>
  <c r="Y1055" i="4"/>
  <c r="X1055" i="4"/>
  <c r="Z1054" i="4"/>
  <c r="Y1054" i="4"/>
  <c r="X1054" i="4"/>
  <c r="Z1053" i="4"/>
  <c r="Y1053" i="4"/>
  <c r="X1053" i="4"/>
  <c r="Z1051" i="4"/>
  <c r="Y1051" i="4"/>
  <c r="X1051" i="4"/>
  <c r="Z1050" i="4"/>
  <c r="Y1050" i="4"/>
  <c r="X1050" i="4"/>
  <c r="Z1049" i="4"/>
  <c r="Y1049" i="4"/>
  <c r="X1049" i="4"/>
  <c r="Z1046" i="4"/>
  <c r="Y1046" i="4"/>
  <c r="X1046" i="4"/>
  <c r="Z1045" i="4"/>
  <c r="Y1045" i="4"/>
  <c r="X1045" i="4"/>
  <c r="Z1044" i="4"/>
  <c r="Y1044" i="4"/>
  <c r="X1044" i="4"/>
  <c r="Z1043" i="4"/>
  <c r="Y1043" i="4"/>
  <c r="X1043" i="4"/>
  <c r="Z1042" i="4"/>
  <c r="Y1042" i="4"/>
  <c r="X1042" i="4"/>
  <c r="Z1041" i="4"/>
  <c r="Y1041" i="4"/>
  <c r="X1041" i="4"/>
  <c r="Z1040" i="4"/>
  <c r="Y1040" i="4"/>
  <c r="X1040" i="4"/>
  <c r="Z1039" i="4"/>
  <c r="Y1039" i="4"/>
  <c r="X1039" i="4"/>
  <c r="Z1038" i="4"/>
  <c r="Y1038" i="4"/>
  <c r="X1038" i="4"/>
  <c r="Z1037" i="4"/>
  <c r="Y1037" i="4"/>
  <c r="X1037" i="4"/>
  <c r="Z1036" i="4"/>
  <c r="Y1036" i="4"/>
  <c r="X1036" i="4"/>
  <c r="Z1035" i="4"/>
  <c r="Y1035" i="4"/>
  <c r="X1035" i="4"/>
  <c r="Z1034" i="4"/>
  <c r="Y1034" i="4"/>
  <c r="X1034" i="4"/>
  <c r="Z1033" i="4"/>
  <c r="Y1033" i="4"/>
  <c r="X1033" i="4"/>
  <c r="Z1032" i="4"/>
  <c r="Y1032" i="4"/>
  <c r="X1032" i="4"/>
  <c r="Z1031" i="4"/>
  <c r="Y1031" i="4"/>
  <c r="X1031" i="4"/>
  <c r="Z1030" i="4"/>
  <c r="Y1030" i="4"/>
  <c r="X1030" i="4"/>
  <c r="Z1029" i="4"/>
  <c r="Y1029" i="4"/>
  <c r="X1029" i="4"/>
  <c r="Z1028" i="4"/>
  <c r="Y1028" i="4"/>
  <c r="X1028" i="4"/>
  <c r="Z1027" i="4"/>
  <c r="Y1027" i="4"/>
  <c r="X1027" i="4"/>
  <c r="Z1026" i="4"/>
  <c r="Y1026" i="4"/>
  <c r="X1026" i="4"/>
  <c r="Z1025" i="4"/>
  <c r="Y1025" i="4"/>
  <c r="X1025" i="4"/>
  <c r="Z1024" i="4"/>
  <c r="Y1024" i="4"/>
  <c r="X1024" i="4"/>
  <c r="Z1023" i="4"/>
  <c r="Y1023" i="4"/>
  <c r="X1023" i="4"/>
  <c r="Z1022" i="4"/>
  <c r="Y1022" i="4"/>
  <c r="X1022" i="4"/>
  <c r="Z1021" i="4"/>
  <c r="Y1021" i="4"/>
  <c r="X1021" i="4"/>
  <c r="Z1020" i="4"/>
  <c r="Y1020" i="4"/>
  <c r="X1020" i="4"/>
  <c r="Z1019" i="4"/>
  <c r="Y1019" i="4"/>
  <c r="X1019" i="4"/>
  <c r="Z1018" i="4"/>
  <c r="Y1018" i="4"/>
  <c r="X1018" i="4"/>
  <c r="Z1017" i="4"/>
  <c r="Y1017" i="4"/>
  <c r="X1017" i="4"/>
  <c r="Z1016" i="4"/>
  <c r="Y1016" i="4"/>
  <c r="X1016" i="4"/>
  <c r="Z1015" i="4"/>
  <c r="Y1015" i="4"/>
  <c r="X1015" i="4"/>
  <c r="Z1014" i="4"/>
  <c r="Y1014" i="4"/>
  <c r="Z1013" i="4"/>
  <c r="Y1013" i="4"/>
  <c r="X1013" i="4"/>
  <c r="Z1012" i="4"/>
  <c r="Y1012" i="4"/>
  <c r="X1012" i="4"/>
  <c r="Z1011" i="4"/>
  <c r="Y1011" i="4"/>
  <c r="X1011" i="4"/>
  <c r="Z1009" i="4"/>
  <c r="Y1009" i="4"/>
  <c r="X1009" i="4"/>
  <c r="Z1008" i="4"/>
  <c r="Y1008" i="4"/>
  <c r="X1008" i="4"/>
  <c r="Z1007" i="4"/>
  <c r="Y1007" i="4"/>
  <c r="X1007" i="4"/>
  <c r="Z1006" i="4"/>
  <c r="Y1006" i="4"/>
  <c r="X1006" i="4"/>
  <c r="Z1005" i="4"/>
  <c r="Y1005" i="4"/>
  <c r="X1005" i="4"/>
  <c r="Z1004" i="4"/>
  <c r="Y1004" i="4"/>
  <c r="X1004" i="4"/>
  <c r="Z1002" i="4"/>
  <c r="Y1002" i="4"/>
  <c r="X1002" i="4"/>
  <c r="Z1001" i="4"/>
  <c r="Y1001" i="4"/>
  <c r="X1001" i="4"/>
  <c r="Z1000" i="4"/>
  <c r="Y1000" i="4"/>
  <c r="X1000" i="4"/>
  <c r="Z999" i="4"/>
  <c r="Y999" i="4"/>
  <c r="X999" i="4"/>
  <c r="Z998" i="4"/>
  <c r="Y998" i="4"/>
  <c r="X998" i="4"/>
  <c r="Z997" i="4"/>
  <c r="Y997" i="4"/>
  <c r="X997" i="4"/>
  <c r="Z996" i="4"/>
  <c r="Y996" i="4"/>
  <c r="X996" i="4"/>
  <c r="Z995" i="4"/>
  <c r="Y995" i="4"/>
  <c r="X995" i="4"/>
  <c r="Z994" i="4"/>
  <c r="Y994" i="4"/>
  <c r="X994" i="4"/>
  <c r="Z992" i="4"/>
  <c r="Y992" i="4"/>
  <c r="X992" i="4"/>
  <c r="Z991" i="4"/>
  <c r="Y991" i="4"/>
  <c r="X991" i="4"/>
  <c r="Z990" i="4"/>
  <c r="Y990" i="4"/>
  <c r="X990" i="4"/>
  <c r="Z988" i="4"/>
  <c r="Y988" i="4"/>
  <c r="X988" i="4"/>
  <c r="Z987" i="4"/>
  <c r="Y987" i="4"/>
  <c r="X987" i="4"/>
  <c r="Z986" i="4"/>
  <c r="Y986" i="4"/>
  <c r="X986" i="4"/>
  <c r="Z985" i="4"/>
  <c r="Y985" i="4"/>
  <c r="X985" i="4"/>
  <c r="Z984" i="4"/>
  <c r="Y984" i="4"/>
  <c r="X984" i="4"/>
  <c r="Z983" i="4"/>
  <c r="Y983" i="4"/>
  <c r="X983" i="4"/>
  <c r="Z982" i="4"/>
  <c r="Y982" i="4"/>
  <c r="X982" i="4"/>
  <c r="Z981" i="4"/>
  <c r="Y981" i="4"/>
  <c r="X981" i="4"/>
  <c r="Z980" i="4"/>
  <c r="Y980" i="4"/>
  <c r="X980" i="4"/>
  <c r="Z978" i="4"/>
  <c r="Y978" i="4"/>
  <c r="Z977" i="4"/>
  <c r="Y977" i="4"/>
  <c r="Z976" i="4"/>
  <c r="Y976" i="4"/>
  <c r="X976" i="4"/>
  <c r="Z975" i="4"/>
  <c r="Y975" i="4"/>
  <c r="X975" i="4"/>
  <c r="Z974" i="4"/>
  <c r="Y974" i="4"/>
  <c r="X974" i="4"/>
  <c r="Z973" i="4"/>
  <c r="Y973" i="4"/>
  <c r="X973" i="4"/>
  <c r="Z972" i="4"/>
  <c r="Y972" i="4"/>
  <c r="X972" i="4"/>
  <c r="F972" i="4"/>
  <c r="E972" i="4"/>
  <c r="Z971" i="4"/>
  <c r="Y971" i="4"/>
  <c r="X971" i="4"/>
  <c r="Z970" i="4"/>
  <c r="Y970" i="4"/>
  <c r="X970" i="4"/>
  <c r="Z969" i="4"/>
  <c r="Y969" i="4"/>
  <c r="X969" i="4"/>
  <c r="Z966" i="4"/>
  <c r="Y966" i="4"/>
  <c r="X966" i="4"/>
  <c r="Z965" i="4"/>
  <c r="Y965" i="4"/>
  <c r="X965" i="4"/>
  <c r="Z964" i="4"/>
  <c r="Y964" i="4"/>
  <c r="X964" i="4"/>
  <c r="Z963" i="4"/>
  <c r="Y963" i="4"/>
  <c r="X963" i="4"/>
  <c r="Z961" i="4"/>
  <c r="Y961" i="4"/>
  <c r="X961" i="4"/>
  <c r="Z960" i="4"/>
  <c r="Y960" i="4"/>
  <c r="X960" i="4"/>
  <c r="Z959" i="4"/>
  <c r="Y959" i="4"/>
  <c r="X959" i="4"/>
  <c r="Z958" i="4"/>
  <c r="Y958" i="4"/>
  <c r="X958" i="4"/>
  <c r="Z957" i="4"/>
  <c r="Y957" i="4"/>
  <c r="X957" i="4"/>
  <c r="Z956" i="4"/>
  <c r="Y956" i="4"/>
  <c r="X956" i="4"/>
  <c r="Z954" i="4"/>
  <c r="Y954" i="4"/>
  <c r="X954" i="4"/>
  <c r="Z951" i="4"/>
  <c r="Y951" i="4"/>
  <c r="X951" i="4"/>
  <c r="Z949" i="4"/>
  <c r="Y949" i="4"/>
  <c r="X949" i="4"/>
  <c r="Z948" i="4"/>
  <c r="Y948" i="4"/>
  <c r="X948" i="4"/>
  <c r="Z946" i="4"/>
  <c r="Y946" i="4"/>
  <c r="X946" i="4"/>
  <c r="Z943" i="4"/>
  <c r="Y943" i="4"/>
  <c r="X943" i="4"/>
  <c r="Z941" i="4"/>
  <c r="Y941" i="4"/>
  <c r="X941" i="4"/>
  <c r="Z937" i="4"/>
  <c r="Y937" i="4"/>
  <c r="X937" i="4"/>
  <c r="Z936" i="4"/>
  <c r="Y936" i="4"/>
  <c r="X936" i="4"/>
  <c r="Z934" i="4"/>
  <c r="Y934" i="4"/>
  <c r="X934" i="4"/>
  <c r="Z932" i="4"/>
  <c r="Y932" i="4"/>
  <c r="X932" i="4"/>
  <c r="Z931" i="4"/>
  <c r="Y931" i="4"/>
  <c r="X931" i="4"/>
  <c r="Z930" i="4"/>
  <c r="Y930" i="4"/>
  <c r="X930" i="4"/>
  <c r="Z929" i="4"/>
  <c r="Y929" i="4"/>
  <c r="X929" i="4"/>
  <c r="Z927" i="4"/>
  <c r="Y927" i="4"/>
  <c r="X927" i="4"/>
  <c r="Z926" i="4"/>
  <c r="Y926" i="4"/>
  <c r="X926" i="4"/>
  <c r="Z925" i="4"/>
  <c r="Y925" i="4"/>
  <c r="X925" i="4"/>
  <c r="Z924" i="4"/>
  <c r="Y924" i="4"/>
  <c r="X924" i="4"/>
  <c r="Z923" i="4"/>
  <c r="Y923" i="4"/>
  <c r="X923" i="4"/>
  <c r="Z922" i="4"/>
  <c r="Y922" i="4"/>
  <c r="X922" i="4"/>
  <c r="Z920" i="4"/>
  <c r="Y920" i="4"/>
  <c r="X920" i="4"/>
  <c r="Z919" i="4"/>
  <c r="Y919" i="4"/>
  <c r="X919" i="4"/>
  <c r="Z918" i="4"/>
  <c r="Y918" i="4"/>
  <c r="X918" i="4"/>
  <c r="Z917" i="4"/>
  <c r="Y917" i="4"/>
  <c r="X917" i="4"/>
  <c r="Z916" i="4"/>
  <c r="Y916" i="4"/>
  <c r="X916" i="4"/>
  <c r="Z915" i="4"/>
  <c r="Y915" i="4"/>
  <c r="X915" i="4"/>
  <c r="Z914" i="4"/>
  <c r="Y914" i="4"/>
  <c r="X914" i="4"/>
  <c r="Z913" i="4"/>
  <c r="Y913" i="4"/>
  <c r="X913" i="4"/>
  <c r="Z911" i="4"/>
  <c r="Y911" i="4"/>
  <c r="X911" i="4"/>
  <c r="Z908" i="4"/>
  <c r="Y908" i="4"/>
  <c r="X908" i="4"/>
  <c r="Z907" i="4"/>
  <c r="Y907" i="4"/>
  <c r="X907" i="4"/>
  <c r="Z906" i="4"/>
  <c r="Y906" i="4"/>
  <c r="X906" i="4"/>
  <c r="Z905" i="4"/>
  <c r="Y905" i="4"/>
  <c r="X905" i="4"/>
  <c r="Z904" i="4"/>
  <c r="Y904" i="4"/>
  <c r="X904" i="4"/>
  <c r="Z902" i="4"/>
  <c r="Y902" i="4"/>
  <c r="X902" i="4"/>
  <c r="Z901" i="4"/>
  <c r="Y901" i="4"/>
  <c r="X901" i="4"/>
  <c r="Z900" i="4"/>
  <c r="Y900" i="4"/>
  <c r="X900" i="4"/>
  <c r="Z899" i="4"/>
  <c r="Y899" i="4"/>
  <c r="X899" i="4"/>
  <c r="Z898" i="4"/>
  <c r="Y898" i="4"/>
  <c r="X898" i="4"/>
  <c r="Z897" i="4"/>
  <c r="Y897" i="4"/>
  <c r="X897" i="4"/>
  <c r="Z895" i="4"/>
  <c r="Y895" i="4"/>
  <c r="X895" i="4"/>
  <c r="Z894" i="4"/>
  <c r="Y894" i="4"/>
  <c r="X894" i="4"/>
  <c r="Z893" i="4"/>
  <c r="Y893" i="4"/>
  <c r="X893" i="4"/>
  <c r="Z892" i="4"/>
  <c r="Y892" i="4"/>
  <c r="X892" i="4"/>
  <c r="Z891" i="4"/>
  <c r="Y891" i="4"/>
  <c r="X891" i="4"/>
  <c r="Z890" i="4"/>
  <c r="Y890" i="4"/>
  <c r="X890" i="4"/>
  <c r="Z889" i="4"/>
  <c r="Y889" i="4"/>
  <c r="X889" i="4"/>
  <c r="Z888" i="4"/>
  <c r="Y888" i="4"/>
  <c r="X888" i="4"/>
  <c r="Z886" i="4"/>
  <c r="Y886" i="4"/>
  <c r="X886" i="4"/>
  <c r="Z885" i="4"/>
  <c r="Y885" i="4"/>
  <c r="X885" i="4"/>
  <c r="Z884" i="4"/>
  <c r="Y884" i="4"/>
  <c r="X884" i="4"/>
  <c r="Z883" i="4"/>
  <c r="Y883" i="4"/>
  <c r="X883" i="4"/>
  <c r="Z882" i="4"/>
  <c r="Y882" i="4"/>
  <c r="X882" i="4"/>
  <c r="Z881" i="4"/>
  <c r="Y881" i="4"/>
  <c r="X881" i="4"/>
  <c r="Z880" i="4"/>
  <c r="Y880" i="4"/>
  <c r="X880" i="4"/>
  <c r="Z879" i="4"/>
  <c r="Y879" i="4"/>
  <c r="X879" i="4"/>
  <c r="Z877" i="4"/>
  <c r="Y877" i="4"/>
  <c r="X877" i="4"/>
  <c r="F877" i="4"/>
  <c r="E877" i="4"/>
  <c r="Z876" i="4"/>
  <c r="Y876" i="4"/>
  <c r="X876" i="4"/>
  <c r="F876" i="4"/>
  <c r="E876" i="4"/>
  <c r="Z875" i="4"/>
  <c r="Y875" i="4"/>
  <c r="X875" i="4"/>
  <c r="Z874" i="4"/>
  <c r="Y874" i="4"/>
  <c r="X874" i="4"/>
  <c r="Z873" i="4"/>
  <c r="Y873" i="4"/>
  <c r="X873" i="4"/>
  <c r="Z872" i="4"/>
  <c r="Y872" i="4"/>
  <c r="X872" i="4"/>
  <c r="Z871" i="4"/>
  <c r="Y871" i="4"/>
  <c r="X871" i="4"/>
  <c r="Z870" i="4"/>
  <c r="Y870" i="4"/>
  <c r="X870" i="4"/>
  <c r="F870" i="4"/>
  <c r="E870" i="4"/>
  <c r="Z869" i="4"/>
  <c r="Y869" i="4"/>
  <c r="X869" i="4"/>
  <c r="Z868" i="4"/>
  <c r="Y868" i="4"/>
  <c r="X868" i="4"/>
  <c r="Z866" i="4"/>
  <c r="Y866" i="4"/>
  <c r="X866" i="4"/>
  <c r="Z865" i="4"/>
  <c r="Y865" i="4"/>
  <c r="X865" i="4"/>
  <c r="Z864" i="4"/>
  <c r="Y864" i="4"/>
  <c r="X864" i="4"/>
  <c r="Z863" i="4"/>
  <c r="Y863" i="4"/>
  <c r="X863" i="4"/>
  <c r="Z861" i="4"/>
  <c r="Y861" i="4"/>
  <c r="X861" i="4"/>
  <c r="Z860" i="4"/>
  <c r="Y860" i="4"/>
  <c r="X860" i="4"/>
  <c r="Z859" i="4"/>
  <c r="Y859" i="4"/>
  <c r="X859" i="4"/>
  <c r="Z858" i="4"/>
  <c r="Y858" i="4"/>
  <c r="X858" i="4"/>
  <c r="Z857" i="4"/>
  <c r="Y857" i="4"/>
  <c r="X857" i="4"/>
  <c r="Z856" i="4"/>
  <c r="Y856" i="4"/>
  <c r="X856" i="4"/>
  <c r="Z854" i="4"/>
  <c r="Y854" i="4"/>
  <c r="X854" i="4"/>
  <c r="Z853" i="4"/>
  <c r="Y853" i="4"/>
  <c r="X853" i="4"/>
  <c r="Z852" i="4"/>
  <c r="Y852" i="4"/>
  <c r="X852" i="4"/>
  <c r="Z851" i="4"/>
  <c r="Y851" i="4"/>
  <c r="X851" i="4"/>
  <c r="Z850" i="4"/>
  <c r="Y850" i="4"/>
  <c r="X850" i="4"/>
  <c r="Z849" i="4"/>
  <c r="Y849" i="4"/>
  <c r="X849" i="4"/>
  <c r="Z848" i="4"/>
  <c r="Y848" i="4"/>
  <c r="X848" i="4"/>
  <c r="Z847" i="4"/>
  <c r="Y847" i="4"/>
  <c r="X847" i="4"/>
  <c r="Z846" i="4"/>
  <c r="Y846" i="4"/>
  <c r="X846" i="4"/>
  <c r="Z845" i="4"/>
  <c r="Y845" i="4"/>
  <c r="X845" i="4"/>
  <c r="Z844" i="4"/>
  <c r="Y844" i="4"/>
  <c r="X844" i="4"/>
  <c r="Z843" i="4"/>
  <c r="Y843" i="4"/>
  <c r="X843" i="4"/>
  <c r="Z842" i="4"/>
  <c r="Y842" i="4"/>
  <c r="X842" i="4"/>
  <c r="Z840" i="4"/>
  <c r="Y840" i="4"/>
  <c r="X840" i="4"/>
  <c r="Z839" i="4"/>
  <c r="Y839" i="4"/>
  <c r="X839" i="4"/>
  <c r="Z837" i="4"/>
  <c r="Y837" i="4"/>
  <c r="X837" i="4"/>
  <c r="Z836" i="4"/>
  <c r="Y836" i="4"/>
  <c r="X836" i="4"/>
  <c r="Z834" i="4"/>
  <c r="Y834" i="4"/>
  <c r="X834" i="4"/>
  <c r="Z833" i="4"/>
  <c r="Y833" i="4"/>
  <c r="X833" i="4"/>
  <c r="Z832" i="4"/>
  <c r="Y832" i="4"/>
  <c r="X832" i="4"/>
  <c r="Z831" i="4"/>
  <c r="Y831" i="4"/>
  <c r="X831" i="4"/>
  <c r="Z830" i="4"/>
  <c r="Y830" i="4"/>
  <c r="X830" i="4"/>
  <c r="Z829" i="4"/>
  <c r="Y829" i="4"/>
  <c r="X829" i="4"/>
  <c r="Z828" i="4"/>
  <c r="Y828" i="4"/>
  <c r="X828" i="4"/>
  <c r="Z827" i="4"/>
  <c r="Y827" i="4"/>
  <c r="X827" i="4"/>
  <c r="Z826" i="4"/>
  <c r="Y826" i="4"/>
  <c r="X826" i="4"/>
  <c r="Z825" i="4"/>
  <c r="Y825" i="4"/>
  <c r="X825" i="4"/>
  <c r="Z824" i="4"/>
  <c r="Y824" i="4"/>
  <c r="X824" i="4"/>
  <c r="Z823" i="4"/>
  <c r="Y823" i="4"/>
  <c r="X823" i="4"/>
  <c r="Z822" i="4"/>
  <c r="Y822" i="4"/>
  <c r="X822" i="4"/>
  <c r="Z821" i="4"/>
  <c r="Y821" i="4"/>
  <c r="X821" i="4"/>
  <c r="Z820" i="4"/>
  <c r="Y820" i="4"/>
  <c r="X820" i="4"/>
  <c r="Z819" i="4"/>
  <c r="Y819" i="4"/>
  <c r="X819" i="4"/>
  <c r="Z818" i="4"/>
  <c r="Y818" i="4"/>
  <c r="X818" i="4"/>
  <c r="Z817" i="4"/>
  <c r="Y817" i="4"/>
  <c r="X817" i="4"/>
  <c r="Z816" i="4"/>
  <c r="Y816" i="4"/>
  <c r="X816" i="4"/>
  <c r="Z815" i="4"/>
  <c r="Y815" i="4"/>
  <c r="X815" i="4"/>
  <c r="Z814" i="4"/>
  <c r="Y814" i="4"/>
  <c r="X814" i="4"/>
  <c r="Z813" i="4"/>
  <c r="Y813" i="4"/>
  <c r="X813" i="4"/>
  <c r="Z812" i="4"/>
  <c r="Y812" i="4"/>
  <c r="X812" i="4"/>
  <c r="Z811" i="4"/>
  <c r="Y811" i="4"/>
  <c r="X811" i="4"/>
  <c r="Z809" i="4"/>
  <c r="Y809" i="4"/>
  <c r="X809" i="4"/>
  <c r="Z808" i="4"/>
  <c r="Y808" i="4"/>
  <c r="X808" i="4"/>
  <c r="Z807" i="4"/>
  <c r="Y807" i="4"/>
  <c r="X807" i="4"/>
  <c r="Z806" i="4"/>
  <c r="Y806" i="4"/>
  <c r="X806" i="4"/>
  <c r="Z805" i="4"/>
  <c r="Y805" i="4"/>
  <c r="X805" i="4"/>
  <c r="Z804" i="4"/>
  <c r="Y804" i="4"/>
  <c r="X804" i="4"/>
  <c r="Z802" i="4"/>
  <c r="Y802" i="4"/>
  <c r="X802" i="4"/>
  <c r="Z801" i="4"/>
  <c r="Y801" i="4"/>
  <c r="X801" i="4"/>
  <c r="Z800" i="4"/>
  <c r="Y800" i="4"/>
  <c r="X800" i="4"/>
  <c r="Z799" i="4"/>
  <c r="Y799" i="4"/>
  <c r="X799" i="4"/>
  <c r="Z798" i="4"/>
  <c r="Y798" i="4"/>
  <c r="X798" i="4"/>
  <c r="Z797" i="4"/>
  <c r="Y797" i="4"/>
  <c r="X797" i="4"/>
  <c r="Z794" i="4"/>
  <c r="Y794" i="4"/>
  <c r="X794" i="4"/>
  <c r="Z793" i="4"/>
  <c r="Y793" i="4"/>
  <c r="X793" i="4"/>
  <c r="Z791" i="4"/>
  <c r="Y791" i="4"/>
  <c r="X791" i="4"/>
  <c r="Z790" i="4"/>
  <c r="Y790" i="4"/>
  <c r="X790" i="4"/>
  <c r="Z789" i="4"/>
  <c r="Y789" i="4"/>
  <c r="X789" i="4"/>
  <c r="Z786" i="4"/>
  <c r="Y786" i="4"/>
  <c r="X786" i="4"/>
  <c r="F786" i="4"/>
  <c r="E786" i="4"/>
  <c r="Z785" i="4"/>
  <c r="Y785" i="4"/>
  <c r="X785" i="4"/>
  <c r="Z784" i="4"/>
  <c r="Y784" i="4"/>
  <c r="X784" i="4"/>
  <c r="Z783" i="4"/>
  <c r="Y783" i="4"/>
  <c r="X783" i="4"/>
  <c r="Z782" i="4"/>
  <c r="Y782" i="4"/>
  <c r="X782" i="4"/>
  <c r="Z780" i="4"/>
  <c r="Y780" i="4"/>
  <c r="X780" i="4"/>
  <c r="Z779" i="4"/>
  <c r="Y779" i="4"/>
  <c r="X779" i="4"/>
  <c r="Z777" i="4"/>
  <c r="Y777" i="4"/>
  <c r="X777" i="4"/>
  <c r="F777" i="4"/>
  <c r="E777" i="4"/>
  <c r="Z776" i="4"/>
  <c r="Y776" i="4"/>
  <c r="X776" i="4"/>
  <c r="Z775" i="4"/>
  <c r="Y775" i="4"/>
  <c r="X775" i="4"/>
  <c r="Z774" i="4"/>
  <c r="Y774" i="4"/>
  <c r="X774" i="4"/>
  <c r="Z773" i="4"/>
  <c r="Y773" i="4"/>
  <c r="X773" i="4"/>
  <c r="F773" i="4"/>
  <c r="E773" i="4"/>
  <c r="Z772" i="4"/>
  <c r="Y772" i="4"/>
  <c r="X772" i="4"/>
  <c r="Z770" i="4"/>
  <c r="Y770" i="4"/>
  <c r="X770" i="4"/>
  <c r="Z769" i="4"/>
  <c r="Y769" i="4"/>
  <c r="X769" i="4"/>
  <c r="Z768" i="4"/>
  <c r="Y768" i="4"/>
  <c r="X768" i="4"/>
  <c r="Z766" i="4"/>
  <c r="Y766" i="4"/>
  <c r="X766" i="4"/>
  <c r="Z762" i="4"/>
  <c r="Y762" i="4"/>
  <c r="X762" i="4"/>
  <c r="Z761" i="4"/>
  <c r="Y761" i="4"/>
  <c r="X761" i="4"/>
  <c r="Z760" i="4"/>
  <c r="Y760" i="4"/>
  <c r="X760" i="4"/>
  <c r="Z759" i="4"/>
  <c r="Y759" i="4"/>
  <c r="X759" i="4"/>
  <c r="Z758" i="4"/>
  <c r="Y758" i="4"/>
  <c r="X758" i="4"/>
  <c r="Z757" i="4"/>
  <c r="Y757" i="4"/>
  <c r="X757" i="4"/>
  <c r="Z754" i="4"/>
  <c r="Y754" i="4"/>
  <c r="X754" i="4"/>
  <c r="Z753" i="4"/>
  <c r="Y753" i="4"/>
  <c r="X753" i="4"/>
  <c r="Z752" i="4"/>
  <c r="Y752" i="4"/>
  <c r="X752" i="4"/>
  <c r="Z751" i="4"/>
  <c r="Y751" i="4"/>
  <c r="X751" i="4"/>
  <c r="F751" i="4"/>
  <c r="E751" i="4"/>
  <c r="Z750" i="4"/>
  <c r="Y750" i="4"/>
  <c r="X750" i="4"/>
  <c r="Z749" i="4"/>
  <c r="Y749" i="4"/>
  <c r="X749" i="4"/>
  <c r="Z748" i="4"/>
  <c r="Y748" i="4"/>
  <c r="X748" i="4"/>
  <c r="Z747" i="4"/>
  <c r="Y747" i="4"/>
  <c r="X747" i="4"/>
  <c r="Z745" i="4"/>
  <c r="Y745" i="4"/>
  <c r="X745" i="4"/>
  <c r="Z744" i="4"/>
  <c r="Y744" i="4"/>
  <c r="X744" i="4"/>
  <c r="Z743" i="4"/>
  <c r="Y743" i="4"/>
  <c r="X743" i="4"/>
  <c r="F743" i="4"/>
  <c r="E743" i="4"/>
  <c r="Z742" i="4"/>
  <c r="Y742" i="4"/>
  <c r="X742" i="4"/>
  <c r="Z741" i="4"/>
  <c r="Y741" i="4"/>
  <c r="X741" i="4"/>
  <c r="F741" i="4"/>
  <c r="E741" i="4"/>
  <c r="Z739" i="4"/>
  <c r="Y739" i="4"/>
  <c r="X739" i="4"/>
  <c r="Z738" i="4"/>
  <c r="Y738" i="4"/>
  <c r="X738" i="4"/>
  <c r="Z737" i="4"/>
  <c r="Y737" i="4"/>
  <c r="X737" i="4"/>
  <c r="Z735" i="4"/>
  <c r="Y735" i="4"/>
  <c r="X735" i="4"/>
  <c r="F735" i="4"/>
  <c r="E735" i="4"/>
  <c r="Z734" i="4"/>
  <c r="Y734" i="4"/>
  <c r="X734" i="4"/>
  <c r="Z733" i="4"/>
  <c r="Y733" i="4"/>
  <c r="X733" i="4"/>
  <c r="Z732" i="4"/>
  <c r="Y732" i="4"/>
  <c r="X732" i="4"/>
  <c r="F732" i="4"/>
  <c r="E732" i="4"/>
  <c r="Z731" i="4"/>
  <c r="Y731" i="4"/>
  <c r="X731" i="4"/>
  <c r="Z730" i="4"/>
  <c r="Y730" i="4"/>
  <c r="X730" i="4"/>
  <c r="Z729" i="4"/>
  <c r="Y729" i="4"/>
  <c r="X729" i="4"/>
  <c r="Z728" i="4"/>
  <c r="Y728" i="4"/>
  <c r="X728" i="4"/>
  <c r="Z727" i="4"/>
  <c r="Y727" i="4"/>
  <c r="X727" i="4"/>
  <c r="F727" i="4"/>
  <c r="E727" i="4"/>
  <c r="Z726" i="4"/>
  <c r="Y726" i="4"/>
  <c r="X726" i="4"/>
  <c r="Z725" i="4"/>
  <c r="Y725" i="4"/>
  <c r="X725" i="4"/>
  <c r="Z724" i="4"/>
  <c r="Y724" i="4"/>
  <c r="X724" i="4"/>
  <c r="Z723" i="4"/>
  <c r="Y723" i="4"/>
  <c r="X723" i="4"/>
  <c r="Z722" i="4"/>
  <c r="Y722" i="4"/>
  <c r="X722" i="4"/>
  <c r="Z721" i="4"/>
  <c r="Y721" i="4"/>
  <c r="X721" i="4"/>
  <c r="F721" i="4"/>
  <c r="E721" i="4"/>
  <c r="Z720" i="4"/>
  <c r="Y720" i="4"/>
  <c r="X720" i="4"/>
  <c r="Z719" i="4"/>
  <c r="Y719" i="4"/>
  <c r="X719" i="4"/>
  <c r="Z718" i="4"/>
  <c r="Y718" i="4"/>
  <c r="X718" i="4"/>
  <c r="F718" i="4"/>
  <c r="E718" i="4"/>
  <c r="Z717" i="4"/>
  <c r="Y717" i="4"/>
  <c r="X717" i="4"/>
  <c r="Z716" i="4"/>
  <c r="Y716" i="4"/>
  <c r="X716" i="4"/>
  <c r="Z715" i="4"/>
  <c r="Y715" i="4"/>
  <c r="X715" i="4"/>
  <c r="Z714" i="4"/>
  <c r="Y714" i="4"/>
  <c r="X714" i="4"/>
  <c r="Z713" i="4"/>
  <c r="Y713" i="4"/>
  <c r="X713" i="4"/>
  <c r="Z712" i="4"/>
  <c r="Y712" i="4"/>
  <c r="X712" i="4"/>
  <c r="Z710" i="4"/>
  <c r="Y710" i="4"/>
  <c r="X710" i="4"/>
  <c r="F710" i="4"/>
  <c r="E710" i="4"/>
  <c r="Z709" i="4"/>
  <c r="Y709" i="4"/>
  <c r="X709" i="4"/>
  <c r="F709" i="4"/>
  <c r="E709" i="4"/>
  <c r="Z708" i="4"/>
  <c r="Y708" i="4"/>
  <c r="X708" i="4"/>
  <c r="Z707" i="4"/>
  <c r="Y707" i="4"/>
  <c r="X707" i="4"/>
  <c r="Z706" i="4"/>
  <c r="Y706" i="4"/>
  <c r="X706" i="4"/>
  <c r="Z705" i="4"/>
  <c r="Y705" i="4"/>
  <c r="X705" i="4"/>
  <c r="Z704" i="4"/>
  <c r="Y704" i="4"/>
  <c r="X704" i="4"/>
  <c r="Z703" i="4"/>
  <c r="Y703" i="4"/>
  <c r="X703" i="4"/>
  <c r="Z700" i="4"/>
  <c r="Y700" i="4"/>
  <c r="X700" i="4"/>
  <c r="Z699" i="4"/>
  <c r="Y699" i="4"/>
  <c r="X699" i="4"/>
  <c r="Z698" i="4"/>
  <c r="Y698" i="4"/>
  <c r="X698" i="4"/>
  <c r="Z697" i="4"/>
  <c r="Y697" i="4"/>
  <c r="X697" i="4"/>
  <c r="Z696" i="4"/>
  <c r="Y696" i="4"/>
  <c r="X696" i="4"/>
  <c r="Z695" i="4"/>
  <c r="Y695" i="4"/>
  <c r="X695" i="4"/>
  <c r="Z694" i="4"/>
  <c r="Y694" i="4"/>
  <c r="X694" i="4"/>
  <c r="Z693" i="4"/>
  <c r="Y693" i="4"/>
  <c r="X693" i="4"/>
  <c r="Z692" i="4"/>
  <c r="Y692" i="4"/>
  <c r="X692" i="4"/>
  <c r="Z691" i="4"/>
  <c r="Y691" i="4"/>
  <c r="X691" i="4"/>
  <c r="Z690" i="4"/>
  <c r="Y690" i="4"/>
  <c r="X690" i="4"/>
  <c r="Z689" i="4"/>
  <c r="Y689" i="4"/>
  <c r="X689" i="4"/>
  <c r="Z688" i="4"/>
  <c r="Y688" i="4"/>
  <c r="X688" i="4"/>
  <c r="Z687" i="4"/>
  <c r="Y687" i="4"/>
  <c r="X687" i="4"/>
  <c r="Z684" i="4"/>
  <c r="Y684" i="4"/>
  <c r="X684" i="4"/>
  <c r="Z683" i="4"/>
  <c r="Y683" i="4"/>
  <c r="X683" i="4"/>
  <c r="Z681" i="4"/>
  <c r="Y681" i="4"/>
  <c r="X681" i="4"/>
  <c r="Z679" i="4"/>
  <c r="Y679" i="4"/>
  <c r="X679" i="4"/>
  <c r="F679" i="4"/>
  <c r="E679" i="4"/>
  <c r="Z678" i="4"/>
  <c r="Y678" i="4"/>
  <c r="X678" i="4"/>
  <c r="Z677" i="4"/>
  <c r="Y677" i="4"/>
  <c r="X677" i="4"/>
  <c r="Z676" i="4"/>
  <c r="Y676" i="4"/>
  <c r="X676" i="4"/>
  <c r="Z675" i="4"/>
  <c r="Y675" i="4"/>
  <c r="X675" i="4"/>
  <c r="Z674" i="4"/>
  <c r="Y674" i="4"/>
  <c r="X674" i="4"/>
  <c r="Z671" i="4"/>
  <c r="Y671" i="4"/>
  <c r="X671" i="4"/>
  <c r="Z669" i="4"/>
  <c r="Y669" i="4"/>
  <c r="X669" i="4"/>
  <c r="Z667" i="4"/>
  <c r="Y667" i="4"/>
  <c r="X667" i="4"/>
  <c r="Z665" i="4"/>
  <c r="Y665" i="4"/>
  <c r="X665" i="4"/>
  <c r="Z663" i="4"/>
  <c r="Y663" i="4"/>
  <c r="X663" i="4"/>
  <c r="Z662" i="4"/>
  <c r="Y662" i="4"/>
  <c r="X662" i="4"/>
  <c r="Z661" i="4"/>
  <c r="Y661" i="4"/>
  <c r="X661" i="4"/>
  <c r="Z660" i="4"/>
  <c r="Y660" i="4"/>
  <c r="X660" i="4"/>
  <c r="Z658" i="4"/>
  <c r="Y658" i="4"/>
  <c r="X658" i="4"/>
  <c r="Z656" i="4"/>
  <c r="Y656" i="4"/>
  <c r="X656" i="4"/>
  <c r="Z655" i="4"/>
  <c r="Y655" i="4"/>
  <c r="X655" i="4"/>
  <c r="Z654" i="4"/>
  <c r="Y654" i="4"/>
  <c r="X654" i="4"/>
  <c r="Z651" i="4"/>
  <c r="Y651" i="4"/>
  <c r="X651" i="4"/>
  <c r="Z649" i="4"/>
  <c r="Y649" i="4"/>
  <c r="X649" i="4"/>
  <c r="Z647" i="4"/>
  <c r="Y647" i="4"/>
  <c r="X647" i="4"/>
  <c r="Z646" i="4"/>
  <c r="Y646" i="4"/>
  <c r="X646" i="4"/>
  <c r="Z642" i="4"/>
  <c r="Y642" i="4"/>
  <c r="X642" i="4"/>
  <c r="F642" i="4"/>
  <c r="E642" i="4"/>
  <c r="Z641" i="4"/>
  <c r="Y641" i="4"/>
  <c r="X641" i="4"/>
  <c r="Z640" i="4"/>
  <c r="Y640" i="4"/>
  <c r="X640" i="4"/>
  <c r="Z638" i="4"/>
  <c r="Y638" i="4"/>
  <c r="X638" i="4"/>
  <c r="F638" i="4"/>
  <c r="E638" i="4"/>
  <c r="Z636" i="4"/>
  <c r="Y636" i="4"/>
  <c r="X636" i="4"/>
  <c r="Z634" i="4"/>
  <c r="Y634" i="4"/>
  <c r="X634" i="4"/>
  <c r="Z633" i="4"/>
  <c r="Y633" i="4"/>
  <c r="X633" i="4"/>
  <c r="Z632" i="4"/>
  <c r="Y632" i="4"/>
  <c r="X632" i="4"/>
  <c r="Z631" i="4"/>
  <c r="Y631" i="4"/>
  <c r="X631" i="4"/>
  <c r="Z629" i="4"/>
  <c r="Y629" i="4"/>
  <c r="X629" i="4"/>
  <c r="F629" i="4"/>
  <c r="E629" i="4"/>
  <c r="Z628" i="4"/>
  <c r="Y628" i="4"/>
  <c r="X628" i="4"/>
  <c r="Z627" i="4"/>
  <c r="Y627" i="4"/>
  <c r="X627" i="4"/>
  <c r="Z626" i="4"/>
  <c r="Y626" i="4"/>
  <c r="X626" i="4"/>
  <c r="Z625" i="4"/>
  <c r="Y625" i="4"/>
  <c r="X625" i="4"/>
  <c r="Z623" i="4"/>
  <c r="Y623" i="4"/>
  <c r="X623" i="4"/>
  <c r="Z622" i="4"/>
  <c r="Y622" i="4"/>
  <c r="X622" i="4"/>
  <c r="Z620" i="4"/>
  <c r="Y620" i="4"/>
  <c r="X620" i="4"/>
  <c r="F620" i="4"/>
  <c r="E620" i="4"/>
  <c r="Z619" i="4"/>
  <c r="Y619" i="4"/>
  <c r="X619" i="4"/>
  <c r="Z618" i="4"/>
  <c r="Y618" i="4"/>
  <c r="X618" i="4"/>
  <c r="Z617" i="4"/>
  <c r="Y617" i="4"/>
  <c r="X617" i="4"/>
  <c r="Z616" i="4"/>
  <c r="Y616" i="4"/>
  <c r="X616" i="4"/>
  <c r="Z615" i="4"/>
  <c r="Y615" i="4"/>
  <c r="X615" i="4"/>
  <c r="Z614" i="4"/>
  <c r="Y614" i="4"/>
  <c r="X614" i="4"/>
  <c r="Z613" i="4"/>
  <c r="Y613" i="4"/>
  <c r="X613" i="4"/>
  <c r="Z612" i="4"/>
  <c r="Y612" i="4"/>
  <c r="X612" i="4"/>
  <c r="Z611" i="4"/>
  <c r="Y611" i="4"/>
  <c r="X611" i="4"/>
  <c r="Z610" i="4"/>
  <c r="Y610" i="4"/>
  <c r="X610" i="4"/>
  <c r="Z609" i="4"/>
  <c r="Y609" i="4"/>
  <c r="X609" i="4"/>
  <c r="Z608" i="4"/>
  <c r="Y608" i="4"/>
  <c r="X608" i="4"/>
  <c r="Z607" i="4"/>
  <c r="Y607" i="4"/>
  <c r="X607" i="4"/>
  <c r="Z606" i="4"/>
  <c r="Y606" i="4"/>
  <c r="X606" i="4"/>
  <c r="Z605" i="4"/>
  <c r="Y605" i="4"/>
  <c r="X605" i="4"/>
  <c r="Z602" i="4"/>
  <c r="Y602" i="4"/>
  <c r="X602" i="4"/>
  <c r="Z601" i="4"/>
  <c r="Y601" i="4"/>
  <c r="X601" i="4"/>
  <c r="Z599" i="4"/>
  <c r="Y599" i="4"/>
  <c r="X599" i="4"/>
  <c r="F599" i="4"/>
  <c r="E599" i="4"/>
  <c r="Z598" i="4"/>
  <c r="Y598" i="4"/>
  <c r="X598" i="4"/>
  <c r="F598" i="4"/>
  <c r="E598" i="4"/>
  <c r="Z597" i="4"/>
  <c r="Y597" i="4"/>
  <c r="X597" i="4"/>
  <c r="Z596" i="4"/>
  <c r="Y596" i="4"/>
  <c r="X596" i="4"/>
  <c r="Z595" i="4"/>
  <c r="Y595" i="4"/>
  <c r="X595" i="4"/>
  <c r="Z594" i="4"/>
  <c r="Y594" i="4"/>
  <c r="X594" i="4"/>
  <c r="Z591" i="4"/>
  <c r="Y591" i="4"/>
  <c r="X591" i="4"/>
  <c r="Z590" i="4"/>
  <c r="Y590" i="4"/>
  <c r="X590" i="4"/>
  <c r="Z589" i="4"/>
  <c r="Y589" i="4"/>
  <c r="X589" i="4"/>
  <c r="Z587" i="4"/>
  <c r="Y587" i="4"/>
  <c r="X587" i="4"/>
  <c r="Z586" i="4"/>
  <c r="Y586" i="4"/>
  <c r="X586" i="4"/>
  <c r="F586" i="4"/>
  <c r="E586" i="4"/>
  <c r="Z585" i="4"/>
  <c r="Y585" i="4"/>
  <c r="X585" i="4"/>
  <c r="Z584" i="4"/>
  <c r="Y584" i="4"/>
  <c r="X584" i="4"/>
  <c r="Z582" i="4"/>
  <c r="Y582" i="4"/>
  <c r="X582" i="4"/>
  <c r="Z581" i="4"/>
  <c r="Y581" i="4"/>
  <c r="X581" i="4"/>
  <c r="Z580" i="4"/>
  <c r="Y580" i="4"/>
  <c r="X580" i="4"/>
  <c r="Z579" i="4"/>
  <c r="Y579" i="4"/>
  <c r="X579" i="4"/>
  <c r="Z578" i="4"/>
  <c r="Y578" i="4"/>
  <c r="X578" i="4"/>
  <c r="Z576" i="4"/>
  <c r="Y576" i="4"/>
  <c r="X576" i="4"/>
  <c r="Z575" i="4"/>
  <c r="Y575" i="4"/>
  <c r="X575" i="4"/>
  <c r="Z573" i="4"/>
  <c r="Y573" i="4"/>
  <c r="X573" i="4"/>
  <c r="Z572" i="4"/>
  <c r="Y572" i="4"/>
  <c r="X572" i="4"/>
  <c r="Z571" i="4"/>
  <c r="Y571" i="4"/>
  <c r="X571" i="4"/>
  <c r="Z569" i="4"/>
  <c r="Y569" i="4"/>
  <c r="X569" i="4"/>
  <c r="F569" i="4"/>
  <c r="E569" i="4"/>
  <c r="Z567" i="4"/>
  <c r="Y567" i="4"/>
  <c r="X567" i="4"/>
  <c r="Z566" i="4"/>
  <c r="Y566" i="4"/>
  <c r="X566" i="4"/>
  <c r="Z565" i="4"/>
  <c r="Y565" i="4"/>
  <c r="X565" i="4"/>
  <c r="Z564" i="4"/>
  <c r="Y564" i="4"/>
  <c r="X564" i="4"/>
  <c r="Z563" i="4"/>
  <c r="Y563" i="4"/>
  <c r="X563" i="4"/>
  <c r="Z562" i="4"/>
  <c r="Y562" i="4"/>
  <c r="X562" i="4"/>
  <c r="Z560" i="4"/>
  <c r="Y560" i="4"/>
  <c r="X560" i="4"/>
  <c r="Z559" i="4"/>
  <c r="Y559" i="4"/>
  <c r="X559" i="4"/>
  <c r="Z558" i="4"/>
  <c r="Y558" i="4"/>
  <c r="X558" i="4"/>
  <c r="Z557" i="4"/>
  <c r="Y557" i="4"/>
  <c r="X557" i="4"/>
  <c r="Z556" i="4"/>
  <c r="Y556" i="4"/>
  <c r="X556" i="4"/>
  <c r="Z555" i="4"/>
  <c r="Y555" i="4"/>
  <c r="X555" i="4"/>
  <c r="Z553" i="4"/>
  <c r="Y553" i="4"/>
  <c r="X553" i="4"/>
  <c r="Z552" i="4"/>
  <c r="Y552" i="4"/>
  <c r="X552" i="4"/>
  <c r="F552" i="4"/>
  <c r="E552" i="4"/>
  <c r="Z551" i="4"/>
  <c r="Y551" i="4"/>
  <c r="X551" i="4"/>
  <c r="Z550" i="4"/>
  <c r="Y550" i="4"/>
  <c r="X550" i="4"/>
  <c r="Z549" i="4"/>
  <c r="Y549" i="4"/>
  <c r="X549" i="4"/>
  <c r="Z548" i="4"/>
  <c r="Y548" i="4"/>
  <c r="X548" i="4"/>
  <c r="Z547" i="4"/>
  <c r="Y547" i="4"/>
  <c r="X547" i="4"/>
  <c r="Z546" i="4"/>
  <c r="Y546" i="4"/>
  <c r="X546" i="4"/>
  <c r="Z545" i="4"/>
  <c r="Y545" i="4"/>
  <c r="X545" i="4"/>
  <c r="Z544" i="4"/>
  <c r="Y544" i="4"/>
  <c r="X544" i="4"/>
  <c r="Z543" i="4"/>
  <c r="Y543" i="4"/>
  <c r="X543" i="4"/>
  <c r="Z542" i="4"/>
  <c r="Y542" i="4"/>
  <c r="X542" i="4"/>
  <c r="Z541" i="4"/>
  <c r="Y541" i="4"/>
  <c r="X541" i="4"/>
  <c r="Z540" i="4"/>
  <c r="Y540" i="4"/>
  <c r="X540" i="4"/>
  <c r="Z539" i="4"/>
  <c r="Y539" i="4"/>
  <c r="X539" i="4"/>
  <c r="Z538" i="4"/>
  <c r="Y538" i="4"/>
  <c r="X538" i="4"/>
  <c r="Z537" i="4"/>
  <c r="Y537" i="4"/>
  <c r="X537" i="4"/>
  <c r="Z536" i="4"/>
  <c r="Y536" i="4"/>
  <c r="X536" i="4"/>
  <c r="Z535" i="4"/>
  <c r="Y535" i="4"/>
  <c r="X535" i="4"/>
  <c r="Z534" i="4"/>
  <c r="Y534" i="4"/>
  <c r="X534" i="4"/>
  <c r="Z533" i="4"/>
  <c r="Y533" i="4"/>
  <c r="X533" i="4"/>
  <c r="Z532" i="4"/>
  <c r="Y532" i="4"/>
  <c r="X532" i="4"/>
  <c r="Z531" i="4"/>
  <c r="Y531" i="4"/>
  <c r="X531" i="4"/>
  <c r="Z530" i="4"/>
  <c r="Y530" i="4"/>
  <c r="X530" i="4"/>
  <c r="Z529" i="4"/>
  <c r="Y529" i="4"/>
  <c r="X529" i="4"/>
  <c r="Z528" i="4"/>
  <c r="Y528" i="4"/>
  <c r="X528" i="4"/>
  <c r="Z527" i="4"/>
  <c r="Y527" i="4"/>
  <c r="X527" i="4"/>
  <c r="Z525" i="4"/>
  <c r="Y525" i="4"/>
  <c r="X525" i="4"/>
  <c r="Z524" i="4"/>
  <c r="Y524" i="4"/>
  <c r="X524" i="4"/>
  <c r="Z523" i="4"/>
  <c r="Y523" i="4"/>
  <c r="X523" i="4"/>
  <c r="Z522" i="4"/>
  <c r="Y522" i="4"/>
  <c r="X522" i="4"/>
  <c r="Z521" i="4"/>
  <c r="Y521" i="4"/>
  <c r="X521" i="4"/>
  <c r="Z520" i="4"/>
  <c r="Y520" i="4"/>
  <c r="X520" i="4"/>
  <c r="Z519" i="4"/>
  <c r="Y519" i="4"/>
  <c r="X519" i="4"/>
  <c r="Z518" i="4"/>
  <c r="Y518" i="4"/>
  <c r="X518" i="4"/>
  <c r="Z517" i="4"/>
  <c r="Y517" i="4"/>
  <c r="X517" i="4"/>
  <c r="Z516" i="4"/>
  <c r="Y516" i="4"/>
  <c r="X516" i="4"/>
  <c r="Z515" i="4"/>
  <c r="Y515" i="4"/>
  <c r="X515" i="4"/>
  <c r="Z514" i="4"/>
  <c r="Y514" i="4"/>
  <c r="X514" i="4"/>
  <c r="Z513" i="4"/>
  <c r="Y513" i="4"/>
  <c r="X513" i="4"/>
  <c r="Z512" i="4"/>
  <c r="Y512" i="4"/>
  <c r="X512" i="4"/>
  <c r="Z511" i="4"/>
  <c r="Y511" i="4"/>
  <c r="X511" i="4"/>
  <c r="Z510" i="4"/>
  <c r="Y510" i="4"/>
  <c r="X510" i="4"/>
  <c r="Z509" i="4"/>
  <c r="Y509" i="4"/>
  <c r="X509" i="4"/>
  <c r="Z508" i="4"/>
  <c r="Y508" i="4"/>
  <c r="X508" i="4"/>
  <c r="Z507" i="4"/>
  <c r="Y507" i="4"/>
  <c r="X507" i="4"/>
  <c r="Z506" i="4"/>
  <c r="Y506" i="4"/>
  <c r="X506" i="4"/>
  <c r="Z505" i="4"/>
  <c r="Y505" i="4"/>
  <c r="X505" i="4"/>
  <c r="Z504" i="4"/>
  <c r="Y504" i="4"/>
  <c r="X504" i="4"/>
  <c r="Z503" i="4"/>
  <c r="Y503" i="4"/>
  <c r="X503" i="4"/>
  <c r="Z502" i="4"/>
  <c r="Y502" i="4"/>
  <c r="X502" i="4"/>
  <c r="Z501" i="4"/>
  <c r="Y501" i="4"/>
  <c r="X501" i="4"/>
  <c r="Z500" i="4"/>
  <c r="Y500" i="4"/>
  <c r="X500" i="4"/>
  <c r="Z499" i="4"/>
  <c r="Y499" i="4"/>
  <c r="Z498" i="4"/>
  <c r="Y498" i="4"/>
  <c r="X498" i="4"/>
  <c r="Z497" i="4"/>
  <c r="Y497" i="4"/>
  <c r="X497" i="4"/>
  <c r="Z496" i="4"/>
  <c r="Y496" i="4"/>
  <c r="X496" i="4"/>
  <c r="Z495" i="4"/>
  <c r="Y495" i="4"/>
  <c r="X495" i="4"/>
  <c r="Z494" i="4"/>
  <c r="Y494" i="4"/>
  <c r="X494" i="4"/>
  <c r="Z493" i="4"/>
  <c r="Y493" i="4"/>
  <c r="X493" i="4"/>
  <c r="Z492" i="4"/>
  <c r="Y492" i="4"/>
  <c r="X492" i="4"/>
  <c r="Z491" i="4"/>
  <c r="Y491" i="4"/>
  <c r="X491" i="4"/>
  <c r="Z490" i="4"/>
  <c r="Y490" i="4"/>
  <c r="X490" i="4"/>
  <c r="Z489" i="4"/>
  <c r="Y489" i="4"/>
  <c r="X489" i="4"/>
  <c r="Z488" i="4"/>
  <c r="Y488" i="4"/>
  <c r="X488" i="4"/>
  <c r="Z487" i="4"/>
  <c r="Y487" i="4"/>
  <c r="X487" i="4"/>
  <c r="Z486" i="4"/>
  <c r="Y486" i="4"/>
  <c r="X486" i="4"/>
  <c r="Z485" i="4"/>
  <c r="Y485" i="4"/>
  <c r="X485" i="4"/>
  <c r="Z484" i="4"/>
  <c r="Y484" i="4"/>
  <c r="X484" i="4"/>
  <c r="Z483" i="4"/>
  <c r="Y483" i="4"/>
  <c r="X483" i="4"/>
  <c r="Z482" i="4"/>
  <c r="Y482" i="4"/>
  <c r="X482" i="4"/>
  <c r="Z481" i="4"/>
  <c r="Y481" i="4"/>
  <c r="X481" i="4"/>
  <c r="Z480" i="4"/>
  <c r="Y480" i="4"/>
  <c r="X480" i="4"/>
  <c r="Z479" i="4"/>
  <c r="Y479" i="4"/>
  <c r="X479" i="4"/>
  <c r="Z478" i="4"/>
  <c r="Y478" i="4"/>
  <c r="X478" i="4"/>
  <c r="Z477" i="4"/>
  <c r="Y477" i="4"/>
  <c r="X477" i="4"/>
  <c r="Z476" i="4"/>
  <c r="Y476" i="4"/>
  <c r="X476" i="4"/>
  <c r="Z475" i="4"/>
  <c r="Y475" i="4"/>
  <c r="X475" i="4"/>
  <c r="Z474" i="4"/>
  <c r="Y474" i="4"/>
  <c r="X474" i="4"/>
  <c r="Z473" i="4"/>
  <c r="Y473" i="4"/>
  <c r="X473" i="4"/>
  <c r="Z471" i="4"/>
  <c r="Y471" i="4"/>
  <c r="X471" i="4"/>
  <c r="Z470" i="4"/>
  <c r="Y470" i="4"/>
  <c r="X470" i="4"/>
  <c r="Z469" i="4"/>
  <c r="Y469" i="4"/>
  <c r="X469" i="4"/>
  <c r="Z468" i="4"/>
  <c r="Y468" i="4"/>
  <c r="X468" i="4"/>
  <c r="Z467" i="4"/>
  <c r="Y467" i="4"/>
  <c r="X467" i="4"/>
  <c r="Z466" i="4"/>
  <c r="Y466" i="4"/>
  <c r="X466" i="4"/>
  <c r="Z465" i="4"/>
  <c r="Y465" i="4"/>
  <c r="X465" i="4"/>
  <c r="Z461" i="4"/>
  <c r="Y461" i="4"/>
  <c r="X461" i="4"/>
  <c r="Z459" i="4"/>
  <c r="Y459" i="4"/>
  <c r="X459" i="4"/>
  <c r="Z457" i="4"/>
  <c r="Y457" i="4"/>
  <c r="X457" i="4"/>
  <c r="Z455" i="4"/>
  <c r="Y455" i="4"/>
  <c r="X455" i="4"/>
  <c r="Z452" i="4"/>
  <c r="Y452" i="4"/>
  <c r="X452" i="4"/>
  <c r="Z451" i="4"/>
  <c r="Y451" i="4"/>
  <c r="X451" i="4"/>
  <c r="Z450" i="4"/>
  <c r="Y450" i="4"/>
  <c r="X450" i="4"/>
  <c r="Z448" i="4"/>
  <c r="Y448" i="4"/>
  <c r="X448" i="4"/>
  <c r="F448" i="4"/>
  <c r="E448" i="4"/>
  <c r="Z447" i="4"/>
  <c r="Y447" i="4"/>
  <c r="X447" i="4"/>
  <c r="Z446" i="4"/>
  <c r="Y446" i="4"/>
  <c r="X446" i="4"/>
  <c r="Z445" i="4"/>
  <c r="Y445" i="4"/>
  <c r="X445" i="4"/>
  <c r="Z444" i="4"/>
  <c r="Y444" i="4"/>
  <c r="X444" i="4"/>
  <c r="Z443" i="4"/>
  <c r="Y443" i="4"/>
  <c r="X443" i="4"/>
  <c r="Z442" i="4"/>
  <c r="Y442" i="4"/>
  <c r="X442" i="4"/>
  <c r="Z441" i="4"/>
  <c r="Y441" i="4"/>
  <c r="X441" i="4"/>
  <c r="Z440" i="4"/>
  <c r="Y440" i="4"/>
  <c r="X440" i="4"/>
  <c r="F440" i="4"/>
  <c r="E440" i="4"/>
  <c r="Z439" i="4"/>
  <c r="Y439" i="4"/>
  <c r="X439" i="4"/>
  <c r="Z438" i="4"/>
  <c r="Y438" i="4"/>
  <c r="X438" i="4"/>
  <c r="Z437" i="4"/>
  <c r="Y437" i="4"/>
  <c r="X437" i="4"/>
  <c r="Z436" i="4"/>
  <c r="Y436" i="4"/>
  <c r="X436" i="4"/>
  <c r="Z434" i="4"/>
  <c r="Y434" i="4"/>
  <c r="X434" i="4"/>
  <c r="F434" i="4"/>
  <c r="E434" i="4"/>
  <c r="Z433" i="4"/>
  <c r="Y433" i="4"/>
  <c r="X433" i="4"/>
  <c r="Z432" i="4"/>
  <c r="Y432" i="4"/>
  <c r="X432" i="4"/>
  <c r="Z431" i="4"/>
  <c r="Y431" i="4"/>
  <c r="X431" i="4"/>
  <c r="Z430" i="4"/>
  <c r="Y430" i="4"/>
  <c r="X430" i="4"/>
  <c r="Z429" i="4"/>
  <c r="Y429" i="4"/>
  <c r="X429" i="4"/>
  <c r="Z428" i="4"/>
  <c r="Y428" i="4"/>
  <c r="X428" i="4"/>
  <c r="Z427" i="4"/>
  <c r="Y427" i="4"/>
  <c r="X427" i="4"/>
  <c r="Z426" i="4"/>
  <c r="Y426" i="4"/>
  <c r="X426" i="4"/>
  <c r="Z425" i="4"/>
  <c r="Y425" i="4"/>
  <c r="X425" i="4"/>
  <c r="Z424" i="4"/>
  <c r="Y424" i="4"/>
  <c r="X424" i="4"/>
  <c r="F424" i="4"/>
  <c r="E424" i="4"/>
  <c r="Z423" i="4"/>
  <c r="Y423" i="4"/>
  <c r="X423" i="4"/>
  <c r="Z422" i="4"/>
  <c r="Y422" i="4"/>
  <c r="X422" i="4"/>
  <c r="Z421" i="4"/>
  <c r="Y421" i="4"/>
  <c r="X421" i="4"/>
  <c r="Z420" i="4"/>
  <c r="Y420" i="4"/>
  <c r="X420" i="4"/>
  <c r="Z419" i="4"/>
  <c r="Y419" i="4"/>
  <c r="X419" i="4"/>
  <c r="Z418" i="4"/>
  <c r="Y418" i="4"/>
  <c r="X418" i="4"/>
  <c r="Z417" i="4"/>
  <c r="Y417" i="4"/>
  <c r="X417" i="4"/>
  <c r="Z415" i="4"/>
  <c r="Y415" i="4"/>
  <c r="X415" i="4"/>
  <c r="F415" i="4"/>
  <c r="E415" i="4"/>
  <c r="Z414" i="4"/>
  <c r="Y414" i="4"/>
  <c r="X414" i="4"/>
  <c r="Z413" i="4"/>
  <c r="Y413" i="4"/>
  <c r="X413" i="4"/>
  <c r="Z412" i="4"/>
  <c r="Y412" i="4"/>
  <c r="X412" i="4"/>
  <c r="Z410" i="4"/>
  <c r="Y410" i="4"/>
  <c r="X410" i="4"/>
  <c r="Z409" i="4"/>
  <c r="Y409" i="4"/>
  <c r="X409" i="4"/>
  <c r="Z408" i="4"/>
  <c r="Y408" i="4"/>
  <c r="X408" i="4"/>
  <c r="Z407" i="4"/>
  <c r="Y407" i="4"/>
  <c r="X407" i="4"/>
  <c r="Z406" i="4"/>
  <c r="Y406" i="4"/>
  <c r="X406" i="4"/>
  <c r="Z404" i="4"/>
  <c r="Y404" i="4"/>
  <c r="X404" i="4"/>
  <c r="F404" i="4"/>
  <c r="E404" i="4"/>
  <c r="Z403" i="4"/>
  <c r="Y403" i="4"/>
  <c r="X403" i="4"/>
  <c r="Z402" i="4"/>
  <c r="Y402" i="4"/>
  <c r="X402" i="4"/>
  <c r="Z401" i="4"/>
  <c r="Y401" i="4"/>
  <c r="X401" i="4"/>
  <c r="Z400" i="4"/>
  <c r="Y400" i="4"/>
  <c r="X400" i="4"/>
  <c r="Z399" i="4"/>
  <c r="Y399" i="4"/>
  <c r="X399" i="4"/>
  <c r="Z398" i="4"/>
  <c r="Y398" i="4"/>
  <c r="X398" i="4"/>
  <c r="Z397" i="4"/>
  <c r="Y397" i="4"/>
  <c r="X397" i="4"/>
  <c r="Z396" i="4"/>
  <c r="Y396" i="4"/>
  <c r="X396" i="4"/>
  <c r="Z395" i="4"/>
  <c r="Y395" i="4"/>
  <c r="X395" i="4"/>
  <c r="Z394" i="4"/>
  <c r="Y394" i="4"/>
  <c r="X394" i="4"/>
  <c r="Z393" i="4"/>
  <c r="Y393" i="4"/>
  <c r="X393" i="4"/>
  <c r="Z391" i="4"/>
  <c r="Y391" i="4"/>
  <c r="X391" i="4"/>
  <c r="Z390" i="4"/>
  <c r="Y390" i="4"/>
  <c r="X390" i="4"/>
  <c r="Z388" i="4"/>
  <c r="Y388" i="4"/>
  <c r="X388" i="4"/>
  <c r="Z387" i="4"/>
  <c r="Y387" i="4"/>
  <c r="X387" i="4"/>
  <c r="Z386" i="4"/>
  <c r="Y386" i="4"/>
  <c r="X386" i="4"/>
  <c r="Z385" i="4"/>
  <c r="Y385" i="4"/>
  <c r="X385" i="4"/>
  <c r="F385" i="4"/>
  <c r="E385" i="4"/>
  <c r="Z384" i="4"/>
  <c r="Y384" i="4"/>
  <c r="X384" i="4"/>
  <c r="Z383" i="4"/>
  <c r="Y383" i="4"/>
  <c r="X383" i="4"/>
  <c r="Z382" i="4"/>
  <c r="Y382" i="4"/>
  <c r="X382" i="4"/>
  <c r="Z381" i="4"/>
  <c r="Y381" i="4"/>
  <c r="X381" i="4"/>
  <c r="Z380" i="4"/>
  <c r="Y380" i="4"/>
  <c r="X380" i="4"/>
  <c r="Z379" i="4"/>
  <c r="Y379" i="4"/>
  <c r="X379" i="4"/>
  <c r="Z378" i="4"/>
  <c r="Y378" i="4"/>
  <c r="X378" i="4"/>
  <c r="Z377" i="4"/>
  <c r="Y377" i="4"/>
  <c r="X377" i="4"/>
  <c r="Z376" i="4"/>
  <c r="Y376" i="4"/>
  <c r="X376" i="4"/>
  <c r="Z375" i="4"/>
  <c r="Y375" i="4"/>
  <c r="X375" i="4"/>
  <c r="Z374" i="4"/>
  <c r="Y374" i="4"/>
  <c r="X374" i="4"/>
  <c r="Z373" i="4"/>
  <c r="Y373" i="4"/>
  <c r="X373" i="4"/>
  <c r="Z372" i="4"/>
  <c r="Y372" i="4"/>
  <c r="X372" i="4"/>
  <c r="Z371" i="4"/>
  <c r="Y371" i="4"/>
  <c r="X371" i="4"/>
  <c r="Z370" i="4"/>
  <c r="Y370" i="4"/>
  <c r="X370" i="4"/>
  <c r="Z369" i="4"/>
  <c r="Y369" i="4"/>
  <c r="X369" i="4"/>
  <c r="Z368" i="4"/>
  <c r="Y368" i="4"/>
  <c r="X368" i="4"/>
  <c r="Z367" i="4"/>
  <c r="Y367" i="4"/>
  <c r="X367" i="4"/>
  <c r="Z366" i="4"/>
  <c r="Y366" i="4"/>
  <c r="X366" i="4"/>
  <c r="Z365" i="4"/>
  <c r="Y365" i="4"/>
  <c r="X365" i="4"/>
  <c r="Z364" i="4"/>
  <c r="Y364" i="4"/>
  <c r="X364" i="4"/>
  <c r="Z363" i="4"/>
  <c r="Y363" i="4"/>
  <c r="X363" i="4"/>
  <c r="Z362" i="4"/>
  <c r="Y362" i="4"/>
  <c r="X362" i="4"/>
  <c r="Z361" i="4"/>
  <c r="Y361" i="4"/>
  <c r="X361" i="4"/>
  <c r="Z360" i="4"/>
  <c r="Y360" i="4"/>
  <c r="X360" i="4"/>
  <c r="Z359" i="4"/>
  <c r="Y359" i="4"/>
  <c r="X359" i="4"/>
  <c r="Z358" i="4"/>
  <c r="Y358" i="4"/>
  <c r="X358" i="4"/>
  <c r="Z357" i="4"/>
  <c r="Y357" i="4"/>
  <c r="X357" i="4"/>
  <c r="Z356" i="4"/>
  <c r="Y356" i="4"/>
  <c r="X356" i="4"/>
  <c r="Z354" i="4"/>
  <c r="Y354" i="4"/>
  <c r="X354" i="4"/>
  <c r="F354" i="4"/>
  <c r="E354" i="4"/>
  <c r="Z353" i="4"/>
  <c r="Y353" i="4"/>
  <c r="X353" i="4"/>
  <c r="Z352" i="4"/>
  <c r="Y352" i="4"/>
  <c r="X352" i="4"/>
  <c r="Z350" i="4"/>
  <c r="Y350" i="4"/>
  <c r="X350" i="4"/>
  <c r="Z349" i="4"/>
  <c r="Y349" i="4"/>
  <c r="X349" i="4"/>
  <c r="Z348" i="4"/>
  <c r="Y348" i="4"/>
  <c r="X348" i="4"/>
  <c r="Z347" i="4"/>
  <c r="Y347" i="4"/>
  <c r="X347" i="4"/>
  <c r="Z346" i="4"/>
  <c r="Y346" i="4"/>
  <c r="X346" i="4"/>
  <c r="Z345" i="4"/>
  <c r="Y345" i="4"/>
  <c r="X345" i="4"/>
  <c r="Z344" i="4"/>
  <c r="Y344" i="4"/>
  <c r="X344" i="4"/>
  <c r="Z343" i="4"/>
  <c r="Y343" i="4"/>
  <c r="X343" i="4"/>
  <c r="Z342" i="4"/>
  <c r="Y342" i="4"/>
  <c r="X342" i="4"/>
  <c r="Z341" i="4"/>
  <c r="Y341" i="4"/>
  <c r="X341" i="4"/>
  <c r="Z340" i="4"/>
  <c r="Y340" i="4"/>
  <c r="X340" i="4"/>
  <c r="Z339" i="4"/>
  <c r="Y339" i="4"/>
  <c r="X339" i="4"/>
  <c r="Z338" i="4"/>
  <c r="Y338" i="4"/>
  <c r="X338" i="4"/>
  <c r="Z337" i="4"/>
  <c r="Y337" i="4"/>
  <c r="X337" i="4"/>
  <c r="Z334" i="4"/>
  <c r="Y334" i="4"/>
  <c r="X334" i="4"/>
  <c r="Z332" i="4"/>
  <c r="Y332" i="4"/>
  <c r="X332" i="4"/>
  <c r="F332" i="4"/>
  <c r="E332" i="4"/>
  <c r="Z331" i="4"/>
  <c r="Y331" i="4"/>
  <c r="X331" i="4"/>
  <c r="Z330" i="4"/>
  <c r="Y330" i="4"/>
  <c r="X330" i="4"/>
  <c r="Z329" i="4"/>
  <c r="Y329" i="4"/>
  <c r="X329" i="4"/>
  <c r="Z328" i="4"/>
  <c r="Y328" i="4"/>
  <c r="X328" i="4"/>
  <c r="Z327" i="4"/>
  <c r="Y327" i="4"/>
  <c r="X327" i="4"/>
  <c r="Z326" i="4"/>
  <c r="Y326" i="4"/>
  <c r="X326" i="4"/>
  <c r="Z325" i="4"/>
  <c r="Y325" i="4"/>
  <c r="X325" i="4"/>
  <c r="Z324" i="4"/>
  <c r="Y324" i="4"/>
  <c r="X324" i="4"/>
  <c r="Z323" i="4"/>
  <c r="Y323" i="4"/>
  <c r="X323" i="4"/>
  <c r="F323" i="4"/>
  <c r="E323" i="4"/>
  <c r="Z322" i="4"/>
  <c r="Y322" i="4"/>
  <c r="X322" i="4"/>
  <c r="Z321" i="4"/>
  <c r="Y321" i="4"/>
  <c r="X321" i="4"/>
  <c r="Z320" i="4"/>
  <c r="Y320" i="4"/>
  <c r="X320" i="4"/>
  <c r="Z319" i="4"/>
  <c r="Y319" i="4"/>
  <c r="X319" i="4"/>
  <c r="Z318" i="4"/>
  <c r="Y318" i="4"/>
  <c r="X318" i="4"/>
  <c r="Z317" i="4"/>
  <c r="Y317" i="4"/>
  <c r="X317" i="4"/>
  <c r="Z315" i="4"/>
  <c r="Y315" i="4"/>
  <c r="X315" i="4"/>
  <c r="Z313" i="4"/>
  <c r="Y313" i="4"/>
  <c r="X313" i="4"/>
  <c r="Z312" i="4"/>
  <c r="Y312" i="4"/>
  <c r="X312" i="4"/>
  <c r="Z311" i="4"/>
  <c r="Y311" i="4"/>
  <c r="X311" i="4"/>
  <c r="Z310" i="4"/>
  <c r="Y310" i="4"/>
  <c r="X310" i="4"/>
  <c r="F310" i="4"/>
  <c r="E310" i="4"/>
  <c r="Z309" i="4"/>
  <c r="Y309" i="4"/>
  <c r="X309" i="4"/>
  <c r="Z308" i="4"/>
  <c r="Y308" i="4"/>
  <c r="X308" i="4"/>
  <c r="Z307" i="4"/>
  <c r="Y307" i="4"/>
  <c r="X307" i="4"/>
  <c r="Z305" i="4"/>
  <c r="Y305" i="4"/>
  <c r="X305" i="4"/>
  <c r="Z304" i="4"/>
  <c r="Y304" i="4"/>
  <c r="X304" i="4"/>
  <c r="Z303" i="4"/>
  <c r="Y303" i="4"/>
  <c r="X303" i="4"/>
  <c r="Z302" i="4"/>
  <c r="Y302" i="4"/>
  <c r="X302" i="4"/>
  <c r="Z301" i="4"/>
  <c r="Y301" i="4"/>
  <c r="X301" i="4"/>
  <c r="Z300" i="4"/>
  <c r="Y300" i="4"/>
  <c r="X300" i="4"/>
  <c r="Z299" i="4"/>
  <c r="Y299" i="4"/>
  <c r="X299" i="4"/>
  <c r="Z298" i="4"/>
  <c r="Y298" i="4"/>
  <c r="X298" i="4"/>
  <c r="Z297" i="4"/>
  <c r="Y297" i="4"/>
  <c r="X297" i="4"/>
  <c r="Z296" i="4"/>
  <c r="Y296" i="4"/>
  <c r="X296" i="4"/>
  <c r="Z295" i="4"/>
  <c r="Y295" i="4"/>
  <c r="X295" i="4"/>
  <c r="Z294" i="4"/>
  <c r="Y294" i="4"/>
  <c r="X294" i="4"/>
  <c r="F294" i="4"/>
  <c r="E294" i="4"/>
  <c r="Z293" i="4"/>
  <c r="Y293" i="4"/>
  <c r="X293" i="4"/>
  <c r="Z292" i="4"/>
  <c r="Y292" i="4"/>
  <c r="X292" i="4"/>
  <c r="Z291" i="4"/>
  <c r="Y291" i="4"/>
  <c r="X291" i="4"/>
  <c r="Z290" i="4"/>
  <c r="Y290" i="4"/>
  <c r="X290" i="4"/>
  <c r="Z288" i="4"/>
  <c r="Y288" i="4"/>
  <c r="X288" i="4"/>
  <c r="Z287" i="4"/>
  <c r="Y287" i="4"/>
  <c r="X287" i="4"/>
  <c r="Z286" i="4"/>
  <c r="Y286" i="4"/>
  <c r="X286" i="4"/>
  <c r="Z284" i="4"/>
  <c r="Y284" i="4"/>
  <c r="X284" i="4"/>
  <c r="Z283" i="4"/>
  <c r="Y283" i="4"/>
  <c r="X283" i="4"/>
  <c r="Z282" i="4"/>
  <c r="Y282" i="4"/>
  <c r="X282" i="4"/>
  <c r="Z281" i="4"/>
  <c r="Y281" i="4"/>
  <c r="X281" i="4"/>
  <c r="Z280" i="4"/>
  <c r="Y280" i="4"/>
  <c r="X280" i="4"/>
  <c r="Z279" i="4"/>
  <c r="Y279" i="4"/>
  <c r="X279" i="4"/>
  <c r="Z278" i="4"/>
  <c r="Y278" i="4"/>
  <c r="X278" i="4"/>
  <c r="Z275" i="4"/>
  <c r="Y275" i="4"/>
  <c r="Z274" i="4"/>
  <c r="Y274" i="4"/>
  <c r="Z273" i="4"/>
  <c r="Y273" i="4"/>
  <c r="Z271" i="4"/>
  <c r="Y271" i="4"/>
  <c r="X271" i="4"/>
  <c r="Z270" i="4"/>
  <c r="Y270" i="4"/>
  <c r="X270" i="4"/>
  <c r="Z268" i="4"/>
  <c r="Y268" i="4"/>
  <c r="X268" i="4"/>
  <c r="Z267" i="4"/>
  <c r="Y267" i="4"/>
  <c r="X267" i="4"/>
  <c r="Z266" i="4"/>
  <c r="Y266" i="4"/>
  <c r="X266" i="4"/>
  <c r="Z265" i="4"/>
  <c r="Y265" i="4"/>
  <c r="X265" i="4"/>
  <c r="Z264" i="4"/>
  <c r="Y264" i="4"/>
  <c r="X264" i="4"/>
  <c r="Z263" i="4"/>
  <c r="Y263" i="4"/>
  <c r="X263" i="4"/>
  <c r="Z262" i="4"/>
  <c r="Y262" i="4"/>
  <c r="X262" i="4"/>
  <c r="Z261" i="4"/>
  <c r="Y261" i="4"/>
  <c r="X261" i="4"/>
  <c r="Z260" i="4"/>
  <c r="Y260" i="4"/>
  <c r="X260" i="4"/>
  <c r="Z259" i="4"/>
  <c r="Y259" i="4"/>
  <c r="X259" i="4"/>
  <c r="Z258" i="4"/>
  <c r="Y258" i="4"/>
  <c r="X258" i="4"/>
  <c r="Z257" i="4"/>
  <c r="Y257" i="4"/>
  <c r="X257" i="4"/>
  <c r="Z256" i="4"/>
  <c r="Y256" i="4"/>
  <c r="X256" i="4"/>
  <c r="Z255" i="4"/>
  <c r="Y255" i="4"/>
  <c r="X255" i="4"/>
  <c r="Z254" i="4"/>
  <c r="Y254" i="4"/>
  <c r="X254" i="4"/>
  <c r="Z252" i="4"/>
  <c r="Y252" i="4"/>
  <c r="X252" i="4"/>
  <c r="Z251" i="4"/>
  <c r="Y251" i="4"/>
  <c r="X251" i="4"/>
  <c r="Z250" i="4"/>
  <c r="Y250" i="4"/>
  <c r="X250" i="4"/>
  <c r="Z249" i="4"/>
  <c r="Y249" i="4"/>
  <c r="X249" i="4"/>
  <c r="Z248" i="4"/>
  <c r="Y248" i="4"/>
  <c r="X248" i="4"/>
  <c r="Z247" i="4"/>
  <c r="Y247" i="4"/>
  <c r="X247" i="4"/>
  <c r="Z246" i="4"/>
  <c r="Y246" i="4"/>
  <c r="X246" i="4"/>
  <c r="Z244" i="4"/>
  <c r="Y244" i="4"/>
  <c r="X244" i="4"/>
  <c r="Z243" i="4"/>
  <c r="Y243" i="4"/>
  <c r="X243" i="4"/>
  <c r="Z241" i="4"/>
  <c r="Y241" i="4"/>
  <c r="X241" i="4"/>
  <c r="Z240" i="4"/>
  <c r="Y240" i="4"/>
  <c r="X240" i="4"/>
  <c r="Z239" i="4"/>
  <c r="Y239" i="4"/>
  <c r="X239" i="4"/>
  <c r="Z238" i="4"/>
  <c r="Y238" i="4"/>
  <c r="X238" i="4"/>
  <c r="Z237" i="4"/>
  <c r="Y237" i="4"/>
  <c r="X237" i="4"/>
  <c r="Z236" i="4"/>
  <c r="Y236" i="4"/>
  <c r="X236" i="4"/>
  <c r="Z235" i="4"/>
  <c r="Y235" i="4"/>
  <c r="X235" i="4"/>
  <c r="Z234" i="4"/>
  <c r="Y234" i="4"/>
  <c r="X234" i="4"/>
  <c r="Z233" i="4"/>
  <c r="Y233" i="4"/>
  <c r="X233" i="4"/>
  <c r="Z231" i="4"/>
  <c r="Y231" i="4"/>
  <c r="X231" i="4"/>
  <c r="Z230" i="4"/>
  <c r="Y230" i="4"/>
  <c r="X230" i="4"/>
  <c r="Z229" i="4"/>
  <c r="Y229" i="4"/>
  <c r="X229" i="4"/>
  <c r="Z228" i="4"/>
  <c r="Y228" i="4"/>
  <c r="X228" i="4"/>
  <c r="Z225" i="4"/>
  <c r="Y225" i="4"/>
  <c r="X225" i="4"/>
  <c r="Z224" i="4"/>
  <c r="Y224" i="4"/>
  <c r="X224" i="4"/>
  <c r="Z221" i="4"/>
  <c r="Y221" i="4"/>
  <c r="X221" i="4"/>
  <c r="Z220" i="4"/>
  <c r="Y220" i="4"/>
  <c r="X220" i="4"/>
  <c r="Z219" i="4"/>
  <c r="Y219" i="4"/>
  <c r="X219" i="4"/>
  <c r="Z216" i="4"/>
  <c r="Y216" i="4"/>
  <c r="X216" i="4"/>
  <c r="Z215" i="4"/>
  <c r="Y215" i="4"/>
  <c r="X215" i="4"/>
  <c r="Z214" i="4"/>
  <c r="Y214" i="4"/>
  <c r="X214" i="4"/>
  <c r="Z213" i="4"/>
  <c r="Y213" i="4"/>
  <c r="X213" i="4"/>
  <c r="Z212" i="4"/>
  <c r="Y212" i="4"/>
  <c r="X212" i="4"/>
  <c r="Z209" i="4"/>
  <c r="Y209" i="4"/>
  <c r="X209" i="4"/>
  <c r="Z207" i="4"/>
  <c r="Y207" i="4"/>
  <c r="X207" i="4"/>
  <c r="Z206" i="4"/>
  <c r="Y206" i="4"/>
  <c r="X206" i="4"/>
  <c r="Z205" i="4"/>
  <c r="Y205" i="4"/>
  <c r="X205" i="4"/>
  <c r="Z202" i="4"/>
  <c r="Y202" i="4"/>
  <c r="X202" i="4"/>
  <c r="Z200" i="4"/>
  <c r="Y200" i="4"/>
  <c r="X200" i="4"/>
  <c r="Z199" i="4"/>
  <c r="Y199" i="4"/>
  <c r="X199" i="4"/>
  <c r="Z198" i="4"/>
  <c r="Y198" i="4"/>
  <c r="X198" i="4"/>
  <c r="Z195" i="4"/>
  <c r="Y195" i="4"/>
  <c r="X195" i="4"/>
  <c r="Z193" i="4"/>
  <c r="Y193" i="4"/>
  <c r="X193" i="4"/>
  <c r="Z192" i="4"/>
  <c r="Y192" i="4"/>
  <c r="X192" i="4"/>
  <c r="Z191" i="4"/>
  <c r="Y191" i="4"/>
  <c r="X191" i="4"/>
  <c r="Z190" i="4"/>
  <c r="Y190" i="4"/>
  <c r="X190" i="4"/>
  <c r="Z189" i="4"/>
  <c r="Y189" i="4"/>
  <c r="X189" i="4"/>
  <c r="F189" i="4"/>
  <c r="E189" i="4"/>
  <c r="Z188" i="4"/>
  <c r="Y188" i="4"/>
  <c r="X188" i="4"/>
  <c r="Z187" i="4"/>
  <c r="Y187" i="4"/>
  <c r="X187" i="4"/>
  <c r="Z186" i="4"/>
  <c r="Y186" i="4"/>
  <c r="X186" i="4"/>
  <c r="Z185" i="4"/>
  <c r="Y185" i="4"/>
  <c r="X185" i="4"/>
  <c r="Z183" i="4"/>
  <c r="Y183" i="4"/>
  <c r="X183" i="4"/>
  <c r="F183" i="4"/>
  <c r="E183" i="4"/>
  <c r="Z182" i="4"/>
  <c r="Y182" i="4"/>
  <c r="X182" i="4"/>
  <c r="Z181" i="4"/>
  <c r="Y181" i="4"/>
  <c r="X181" i="4"/>
  <c r="Z180" i="4"/>
  <c r="Y180" i="4"/>
  <c r="X180" i="4"/>
  <c r="Z179" i="4"/>
  <c r="Y179" i="4"/>
  <c r="X179" i="4"/>
  <c r="Z178" i="4"/>
  <c r="Y178" i="4"/>
  <c r="X178" i="4"/>
  <c r="Z177" i="4"/>
  <c r="Y177" i="4"/>
  <c r="X177" i="4"/>
  <c r="Z175" i="4"/>
  <c r="Y175" i="4"/>
  <c r="X175" i="4"/>
  <c r="Z174" i="4"/>
  <c r="Y174" i="4"/>
  <c r="X174" i="4"/>
  <c r="Z173" i="4"/>
  <c r="Y173" i="4"/>
  <c r="X173" i="4"/>
  <c r="Z172" i="4"/>
  <c r="Y172" i="4"/>
  <c r="X172" i="4"/>
  <c r="Z169" i="4"/>
  <c r="Y169" i="4"/>
  <c r="X169" i="4"/>
  <c r="Z168" i="4"/>
  <c r="Y168" i="4"/>
  <c r="X168" i="4"/>
  <c r="Z167" i="4"/>
  <c r="Y167" i="4"/>
  <c r="X167" i="4"/>
  <c r="Z165" i="4"/>
  <c r="Y165" i="4"/>
  <c r="X165" i="4"/>
  <c r="F165" i="4"/>
  <c r="E165" i="4"/>
  <c r="Z164" i="4"/>
  <c r="Y164" i="4"/>
  <c r="X164" i="4"/>
  <c r="Z163" i="4"/>
  <c r="Y163" i="4"/>
  <c r="X163" i="4"/>
  <c r="Z162" i="4"/>
  <c r="Y162" i="4"/>
  <c r="X162" i="4"/>
  <c r="Z161" i="4"/>
  <c r="Y161" i="4"/>
  <c r="X161" i="4"/>
  <c r="Z160" i="4"/>
  <c r="Y160" i="4"/>
  <c r="X160" i="4"/>
  <c r="F160" i="4"/>
  <c r="E160" i="4"/>
  <c r="Z159" i="4"/>
  <c r="Y159" i="4"/>
  <c r="X159" i="4"/>
  <c r="Z158" i="4"/>
  <c r="Y158" i="4"/>
  <c r="X158" i="4"/>
  <c r="Z157" i="4"/>
  <c r="Y157" i="4"/>
  <c r="X157" i="4"/>
  <c r="Z156" i="4"/>
  <c r="Y156" i="4"/>
  <c r="X156" i="4"/>
  <c r="Z153" i="4"/>
  <c r="Y153" i="4"/>
  <c r="X153" i="4"/>
  <c r="Z151" i="4"/>
  <c r="Y151" i="4"/>
  <c r="X151" i="4"/>
  <c r="F151" i="4"/>
  <c r="E151" i="4"/>
  <c r="Z150" i="4"/>
  <c r="Y150" i="4"/>
  <c r="X150" i="4"/>
  <c r="Z148" i="4"/>
  <c r="Y148" i="4"/>
  <c r="X148" i="4"/>
  <c r="Z147" i="4"/>
  <c r="Y147" i="4"/>
  <c r="X147" i="4"/>
  <c r="Z145" i="4"/>
  <c r="Y145" i="4"/>
  <c r="X145" i="4"/>
  <c r="F145" i="4"/>
  <c r="E145" i="4"/>
  <c r="Z144" i="4"/>
  <c r="Y144" i="4"/>
  <c r="X144" i="4"/>
  <c r="Z143" i="4"/>
  <c r="Y143" i="4"/>
  <c r="X143" i="4"/>
  <c r="Z142" i="4"/>
  <c r="Y142" i="4"/>
  <c r="X142" i="4"/>
  <c r="Z141" i="4"/>
  <c r="Y141" i="4"/>
  <c r="X141" i="4"/>
  <c r="Z139" i="4"/>
  <c r="Y139" i="4"/>
  <c r="X139" i="4"/>
  <c r="Z138" i="4"/>
  <c r="Y138" i="4"/>
  <c r="X138" i="4"/>
  <c r="Z136" i="4"/>
  <c r="Y136" i="4"/>
  <c r="X136" i="4"/>
  <c r="Z135" i="4"/>
  <c r="Y135" i="4"/>
  <c r="X135" i="4"/>
  <c r="Z132" i="4"/>
  <c r="Y132" i="4"/>
  <c r="X132" i="4"/>
  <c r="Z131" i="4"/>
  <c r="Y131" i="4"/>
  <c r="X131" i="4"/>
  <c r="F131" i="4"/>
  <c r="E131" i="4"/>
  <c r="Z130" i="4"/>
  <c r="Y130" i="4"/>
  <c r="X130" i="4"/>
  <c r="Z129" i="4"/>
  <c r="Y129" i="4"/>
  <c r="X129" i="4"/>
  <c r="Z128" i="4"/>
  <c r="Y128" i="4"/>
  <c r="X128" i="4"/>
  <c r="Z127" i="4"/>
  <c r="Y127" i="4"/>
  <c r="X127" i="4"/>
  <c r="Z126" i="4"/>
  <c r="Y126" i="4"/>
  <c r="X126" i="4"/>
  <c r="Z125" i="4"/>
  <c r="Y125" i="4"/>
  <c r="X125" i="4"/>
  <c r="Z124" i="4"/>
  <c r="Y124" i="4"/>
  <c r="X124" i="4"/>
  <c r="Z123" i="4"/>
  <c r="Y123" i="4"/>
  <c r="X123" i="4"/>
  <c r="Z122" i="4"/>
  <c r="Y122" i="4"/>
  <c r="X122" i="4"/>
  <c r="Z121" i="4"/>
  <c r="Y121" i="4"/>
  <c r="X121" i="4"/>
  <c r="Z120" i="4"/>
  <c r="Y120" i="4"/>
  <c r="X120" i="4"/>
  <c r="Z119" i="4"/>
  <c r="Y119" i="4"/>
  <c r="X119" i="4"/>
  <c r="Z118" i="4"/>
  <c r="Y118" i="4"/>
  <c r="X118" i="4"/>
  <c r="F118" i="4"/>
  <c r="E118" i="4"/>
  <c r="Z117" i="4"/>
  <c r="Y117" i="4"/>
  <c r="X117" i="4"/>
  <c r="Z116" i="4"/>
  <c r="Y116" i="4"/>
  <c r="X116" i="4"/>
  <c r="Z115" i="4"/>
  <c r="Y115" i="4"/>
  <c r="X115" i="4"/>
  <c r="Z114" i="4"/>
  <c r="Y114" i="4"/>
  <c r="X114" i="4"/>
  <c r="F114" i="4"/>
  <c r="E114" i="4"/>
  <c r="Z113" i="4"/>
  <c r="Y113" i="4"/>
  <c r="X113" i="4"/>
  <c r="Z112" i="4"/>
  <c r="Y112" i="4"/>
  <c r="X112" i="4"/>
  <c r="Z111" i="4"/>
  <c r="Y111" i="4"/>
  <c r="X111" i="4"/>
  <c r="F111" i="4"/>
  <c r="E111" i="4"/>
  <c r="Z110" i="4"/>
  <c r="Y110" i="4"/>
  <c r="X110" i="4"/>
  <c r="Z109" i="4"/>
  <c r="Y109" i="4"/>
  <c r="X109" i="4"/>
  <c r="Z108" i="4"/>
  <c r="Y108" i="4"/>
  <c r="X108" i="4"/>
  <c r="Z106" i="4"/>
  <c r="Y106" i="4"/>
  <c r="X106" i="4"/>
  <c r="Z105" i="4"/>
  <c r="Y105" i="4"/>
  <c r="X105" i="4"/>
  <c r="F105" i="4"/>
  <c r="E105" i="4"/>
  <c r="Z104" i="4"/>
  <c r="Y104" i="4"/>
  <c r="X104" i="4"/>
  <c r="Z103" i="4"/>
  <c r="Y103" i="4"/>
  <c r="X103" i="4"/>
  <c r="Z102" i="4"/>
  <c r="Y102" i="4"/>
  <c r="X102" i="4"/>
  <c r="Z101" i="4"/>
  <c r="Y101" i="4"/>
  <c r="X101" i="4"/>
  <c r="F101" i="4"/>
  <c r="E101" i="4"/>
  <c r="Z100" i="4"/>
  <c r="Y100" i="4"/>
  <c r="X100" i="4"/>
  <c r="F100" i="4"/>
  <c r="E100" i="4"/>
  <c r="Z99" i="4"/>
  <c r="Y99" i="4"/>
  <c r="X99" i="4"/>
  <c r="F99" i="4"/>
  <c r="E99" i="4"/>
  <c r="Z98" i="4"/>
  <c r="Y98" i="4"/>
  <c r="X98" i="4"/>
  <c r="F98" i="4"/>
  <c r="E98" i="4"/>
  <c r="Z97" i="4"/>
  <c r="Y97" i="4"/>
  <c r="X97" i="4"/>
  <c r="F97" i="4"/>
  <c r="E97" i="4"/>
  <c r="Z96" i="4"/>
  <c r="Y96" i="4"/>
  <c r="X96" i="4"/>
  <c r="Z95" i="4"/>
  <c r="Y95" i="4"/>
  <c r="X95" i="4"/>
  <c r="Z94" i="4"/>
  <c r="Y94" i="4"/>
  <c r="X94" i="4"/>
  <c r="Z93" i="4"/>
  <c r="Y93" i="4"/>
  <c r="X93" i="4"/>
  <c r="Z92" i="4"/>
  <c r="Y92" i="4"/>
  <c r="X92" i="4"/>
  <c r="Z91" i="4"/>
  <c r="Y91" i="4"/>
  <c r="X91" i="4"/>
  <c r="Z90" i="4"/>
  <c r="Y90" i="4"/>
  <c r="X90" i="4"/>
  <c r="Z89" i="4"/>
  <c r="Y89" i="4"/>
  <c r="X89" i="4"/>
  <c r="Z88" i="4"/>
  <c r="Y88" i="4"/>
  <c r="X88" i="4"/>
  <c r="Z86" i="4"/>
  <c r="Y86" i="4"/>
  <c r="X86" i="4"/>
  <c r="Z85" i="4"/>
  <c r="Y85" i="4"/>
  <c r="X85" i="4"/>
  <c r="Z84" i="4"/>
  <c r="Y84" i="4"/>
  <c r="X84" i="4"/>
  <c r="Z83" i="4"/>
  <c r="Y83" i="4"/>
  <c r="X83" i="4"/>
  <c r="Z82" i="4"/>
  <c r="Y82" i="4"/>
  <c r="X82" i="4"/>
  <c r="Z81" i="4"/>
  <c r="Y81" i="4"/>
  <c r="X81" i="4"/>
  <c r="Z80" i="4"/>
  <c r="Y80" i="4"/>
  <c r="X80" i="4"/>
  <c r="Z79" i="4"/>
  <c r="Y79" i="4"/>
  <c r="X79" i="4"/>
  <c r="Z78" i="4"/>
  <c r="Y78" i="4"/>
  <c r="X78" i="4"/>
  <c r="Z77" i="4"/>
  <c r="Y77" i="4"/>
  <c r="X77" i="4"/>
  <c r="Z76" i="4"/>
  <c r="Y76" i="4"/>
  <c r="X76" i="4"/>
  <c r="Z75" i="4"/>
  <c r="Y75" i="4"/>
  <c r="X75" i="4"/>
  <c r="Z74" i="4"/>
  <c r="Y74" i="4"/>
  <c r="X74" i="4"/>
  <c r="Z73" i="4"/>
  <c r="Y73" i="4"/>
  <c r="X73" i="4"/>
  <c r="Z72" i="4"/>
  <c r="Y72" i="4"/>
  <c r="X72" i="4"/>
  <c r="Z70" i="4"/>
  <c r="Y70" i="4"/>
  <c r="X70" i="4"/>
  <c r="Z68" i="4"/>
  <c r="Y68" i="4"/>
  <c r="X68" i="4"/>
  <c r="Z67" i="4"/>
  <c r="Y67" i="4"/>
  <c r="X67" i="4"/>
  <c r="Z66" i="4"/>
  <c r="Y66" i="4"/>
  <c r="X66" i="4"/>
  <c r="Z65" i="4"/>
  <c r="Y65" i="4"/>
  <c r="X65" i="4"/>
  <c r="Z64" i="4"/>
  <c r="Y64" i="4"/>
  <c r="X64" i="4"/>
  <c r="Z63" i="4"/>
  <c r="Y63" i="4"/>
  <c r="X63" i="4"/>
  <c r="Z62" i="4"/>
  <c r="Y62" i="4"/>
  <c r="X62" i="4"/>
  <c r="Z60" i="4"/>
  <c r="Y60" i="4"/>
  <c r="X60" i="4"/>
  <c r="Z58" i="4"/>
  <c r="Y58" i="4"/>
  <c r="X58" i="4"/>
  <c r="Z57" i="4"/>
  <c r="Y57" i="4"/>
  <c r="X57" i="4"/>
  <c r="Z56" i="4"/>
  <c r="Y56" i="4"/>
  <c r="X56" i="4"/>
  <c r="Z55" i="4"/>
  <c r="Y55" i="4"/>
  <c r="X55" i="4"/>
  <c r="Z54" i="4"/>
  <c r="Y54" i="4"/>
  <c r="X54" i="4"/>
  <c r="Z53" i="4"/>
  <c r="Y53" i="4"/>
  <c r="X53" i="4"/>
  <c r="Z52" i="4"/>
  <c r="Y52" i="4"/>
  <c r="X52" i="4"/>
  <c r="Z51" i="4"/>
  <c r="Y51" i="4"/>
  <c r="X51" i="4"/>
  <c r="Z50" i="4"/>
  <c r="Y50" i="4"/>
  <c r="X50" i="4"/>
  <c r="Z49" i="4"/>
  <c r="Y49" i="4"/>
  <c r="X49" i="4"/>
  <c r="Z47" i="4"/>
  <c r="Y47" i="4"/>
  <c r="X47" i="4"/>
  <c r="Z46" i="4"/>
  <c r="Y46" i="4"/>
  <c r="X46" i="4"/>
  <c r="Z43" i="4"/>
  <c r="Y43" i="4"/>
  <c r="X43" i="4"/>
  <c r="Z42" i="4"/>
  <c r="Y42" i="4"/>
  <c r="X42" i="4"/>
  <c r="Z40" i="4"/>
  <c r="Y40" i="4"/>
  <c r="X40" i="4"/>
  <c r="Z38" i="4"/>
  <c r="Y38" i="4"/>
  <c r="X38" i="4"/>
  <c r="Z37" i="4"/>
  <c r="Y37" i="4"/>
  <c r="X37" i="4"/>
  <c r="Z36" i="4"/>
  <c r="Y36" i="4"/>
  <c r="X36" i="4"/>
  <c r="Z35" i="4"/>
  <c r="Y35" i="4"/>
  <c r="X35" i="4"/>
  <c r="Z34" i="4"/>
  <c r="Y34" i="4"/>
  <c r="X34" i="4"/>
  <c r="Z32" i="4"/>
  <c r="Y32" i="4"/>
  <c r="X32" i="4"/>
  <c r="Z31" i="4"/>
  <c r="Y31" i="4"/>
  <c r="X31" i="4"/>
  <c r="Z29" i="4"/>
  <c r="Y29" i="4"/>
  <c r="X29" i="4"/>
  <c r="Z27" i="4"/>
  <c r="Y27" i="4"/>
  <c r="X27" i="4"/>
  <c r="Z24" i="4"/>
  <c r="Y24" i="4"/>
  <c r="X24" i="4"/>
  <c r="F24" i="4"/>
  <c r="E24" i="4"/>
  <c r="Z23" i="4"/>
  <c r="Y23" i="4"/>
  <c r="X23" i="4"/>
  <c r="F23" i="4"/>
  <c r="E23" i="4"/>
  <c r="Z21" i="4"/>
  <c r="Y21" i="4"/>
  <c r="X21" i="4"/>
  <c r="Z20" i="4"/>
  <c r="Y20" i="4"/>
  <c r="X20" i="4"/>
  <c r="Z18" i="4"/>
  <c r="Y18" i="4"/>
  <c r="X18" i="4"/>
  <c r="Z17" i="4"/>
  <c r="Y17" i="4"/>
  <c r="X17" i="4"/>
  <c r="Z16" i="4"/>
  <c r="Y16" i="4"/>
  <c r="X16" i="4"/>
  <c r="Z14" i="4"/>
  <c r="Y14" i="4"/>
  <c r="X14" i="4"/>
  <c r="F14" i="4"/>
  <c r="E14" i="4"/>
  <c r="Z13" i="4"/>
  <c r="Y13" i="4"/>
  <c r="X13" i="4"/>
  <c r="Z12" i="4"/>
  <c r="Y12" i="4"/>
  <c r="X12" i="4"/>
  <c r="F12" i="4"/>
  <c r="E12" i="4"/>
  <c r="Z11" i="4"/>
  <c r="Y11" i="4"/>
  <c r="X11" i="4"/>
  <c r="Z10" i="4"/>
  <c r="Y10" i="4"/>
  <c r="X10" i="4"/>
  <c r="Z8" i="4"/>
  <c r="Y8" i="4"/>
  <c r="X8" i="4"/>
  <c r="Z7" i="4"/>
  <c r="Y7" i="4"/>
  <c r="X7" i="4"/>
  <c r="Z6" i="4"/>
  <c r="Y6" i="4"/>
  <c r="X6" i="4"/>
  <c r="AE264" i="3"/>
  <c r="AE263" i="3"/>
  <c r="AE262" i="3"/>
  <c r="AE261" i="3"/>
  <c r="AE260" i="3"/>
  <c r="AE259" i="3"/>
  <c r="AE258" i="3"/>
  <c r="AE257" i="3"/>
  <c r="AE256" i="3"/>
  <c r="AE255" i="3"/>
  <c r="AE254" i="3"/>
  <c r="AE253" i="3"/>
  <c r="AE252" i="3"/>
  <c r="AE251" i="3"/>
  <c r="AE250" i="3"/>
  <c r="AE249" i="3"/>
  <c r="AE248" i="3"/>
  <c r="L248" i="3"/>
  <c r="K248" i="3"/>
  <c r="AE247" i="3"/>
  <c r="L247" i="3"/>
  <c r="K247" i="3"/>
  <c r="AE245" i="3"/>
  <c r="AE243" i="3"/>
  <c r="L243" i="3"/>
  <c r="K243" i="3"/>
  <c r="AE241" i="3"/>
  <c r="L241" i="3"/>
  <c r="K241" i="3"/>
  <c r="AE240" i="3"/>
  <c r="L240" i="3"/>
  <c r="K240" i="3"/>
  <c r="AE239" i="3"/>
  <c r="L239" i="3"/>
  <c r="K239" i="3"/>
  <c r="AE238" i="3"/>
  <c r="L238" i="3"/>
  <c r="K238" i="3"/>
  <c r="AE237" i="3"/>
  <c r="L237" i="3"/>
  <c r="K237" i="3"/>
  <c r="AE236" i="3"/>
  <c r="AE235" i="3"/>
  <c r="L235" i="3"/>
  <c r="K235" i="3"/>
  <c r="AE234" i="3"/>
  <c r="L234" i="3"/>
  <c r="K234" i="3"/>
  <c r="AE233" i="3"/>
  <c r="AE232" i="3"/>
  <c r="L232" i="3"/>
  <c r="K232" i="3"/>
  <c r="AE231" i="3"/>
  <c r="L231" i="3"/>
  <c r="K231" i="3"/>
  <c r="AE230" i="3"/>
  <c r="L230" i="3"/>
  <c r="K230" i="3"/>
  <c r="AE229" i="3"/>
  <c r="L229" i="3"/>
  <c r="K229" i="3"/>
  <c r="AE226" i="3"/>
  <c r="L226" i="3"/>
  <c r="K226" i="3"/>
  <c r="AE225" i="3"/>
  <c r="L225" i="3"/>
  <c r="K225" i="3"/>
  <c r="AE223" i="3"/>
  <c r="L223" i="3"/>
  <c r="K223" i="3"/>
  <c r="AE222" i="3"/>
  <c r="L222" i="3"/>
  <c r="K222" i="3"/>
  <c r="AE221" i="3"/>
  <c r="L221" i="3"/>
  <c r="K221" i="3"/>
  <c r="AE220" i="3"/>
  <c r="AE219" i="3"/>
  <c r="L219" i="3"/>
  <c r="K219" i="3"/>
  <c r="AE218" i="3"/>
  <c r="L218" i="3"/>
  <c r="K218" i="3"/>
  <c r="AE215" i="3"/>
  <c r="L215" i="3"/>
  <c r="K215" i="3"/>
  <c r="AE213" i="3"/>
  <c r="L213" i="3"/>
  <c r="K213" i="3"/>
  <c r="AE212" i="3"/>
  <c r="L212" i="3"/>
  <c r="K212" i="3"/>
  <c r="AE211" i="3"/>
  <c r="L211" i="3"/>
  <c r="K211" i="3"/>
  <c r="AE210" i="3"/>
  <c r="AE209" i="3"/>
  <c r="AE208" i="3"/>
  <c r="L208" i="3"/>
  <c r="K208" i="3"/>
  <c r="AE207" i="3"/>
  <c r="L207" i="3"/>
  <c r="K207" i="3"/>
  <c r="AE206" i="3"/>
  <c r="AE205" i="3"/>
  <c r="AE202" i="3"/>
  <c r="L202" i="3"/>
  <c r="K202" i="3"/>
  <c r="AE201" i="3"/>
  <c r="L201" i="3"/>
  <c r="K201" i="3"/>
  <c r="AE199" i="3"/>
  <c r="AE197" i="3"/>
  <c r="L197" i="3"/>
  <c r="K197" i="3"/>
  <c r="AE196" i="3"/>
  <c r="L196" i="3"/>
  <c r="K196" i="3"/>
  <c r="AE194" i="3"/>
  <c r="L194" i="3"/>
  <c r="K194" i="3"/>
  <c r="AE193" i="3"/>
  <c r="L193" i="3"/>
  <c r="K193" i="3"/>
  <c r="AE192" i="3"/>
  <c r="AE191" i="3"/>
  <c r="L191" i="3"/>
  <c r="K191" i="3"/>
  <c r="AE190" i="3"/>
  <c r="L190" i="3"/>
  <c r="K190" i="3"/>
  <c r="AE189" i="3"/>
  <c r="AE187" i="3"/>
  <c r="L187" i="3"/>
  <c r="K187" i="3"/>
  <c r="AE186" i="3"/>
  <c r="L186" i="3"/>
  <c r="K186" i="3"/>
  <c r="AE185" i="3"/>
  <c r="L185" i="3"/>
  <c r="K185" i="3"/>
  <c r="AE184" i="3"/>
  <c r="L184" i="3"/>
  <c r="K184" i="3"/>
  <c r="AE183" i="3"/>
  <c r="L183" i="3"/>
  <c r="K183" i="3"/>
  <c r="AE182" i="3"/>
  <c r="L182" i="3"/>
  <c r="K182" i="3"/>
  <c r="AE181" i="3"/>
  <c r="L181" i="3"/>
  <c r="K181" i="3"/>
  <c r="AE180" i="3"/>
  <c r="L180" i="3"/>
  <c r="K180" i="3"/>
  <c r="AE179" i="3"/>
  <c r="AE178" i="3"/>
  <c r="L178" i="3"/>
  <c r="K178" i="3"/>
  <c r="AE177" i="3"/>
  <c r="L177" i="3"/>
  <c r="K177" i="3"/>
  <c r="AE176" i="3"/>
  <c r="L176" i="3"/>
  <c r="K176" i="3"/>
  <c r="AE175" i="3"/>
  <c r="L175" i="3"/>
  <c r="K175" i="3"/>
  <c r="AE174" i="3"/>
  <c r="L174" i="3"/>
  <c r="K174" i="3"/>
  <c r="AE173" i="3"/>
  <c r="L173" i="3"/>
  <c r="K173" i="3"/>
  <c r="AE172" i="3"/>
  <c r="L172" i="3"/>
  <c r="K172" i="3"/>
  <c r="AE171" i="3"/>
  <c r="L171" i="3"/>
  <c r="K171" i="3"/>
  <c r="AE170" i="3"/>
  <c r="AE167" i="3"/>
  <c r="L167" i="3"/>
  <c r="K167" i="3"/>
  <c r="AE166" i="3"/>
  <c r="L166" i="3"/>
  <c r="K166" i="3"/>
  <c r="AE165" i="3"/>
  <c r="L165" i="3"/>
  <c r="K165" i="3"/>
  <c r="AE164" i="3"/>
  <c r="L164" i="3"/>
  <c r="K164" i="3"/>
  <c r="AE163" i="3"/>
  <c r="L163" i="3"/>
  <c r="K163" i="3"/>
  <c r="AE162" i="3"/>
  <c r="L162" i="3"/>
  <c r="K162" i="3"/>
  <c r="AE161" i="3"/>
  <c r="L161" i="3"/>
  <c r="K161" i="3"/>
  <c r="AE160" i="3"/>
  <c r="L160" i="3"/>
  <c r="K160" i="3"/>
  <c r="AE159" i="3"/>
  <c r="L159" i="3"/>
  <c r="K159" i="3"/>
  <c r="AE158" i="3"/>
  <c r="L158" i="3"/>
  <c r="K158" i="3"/>
  <c r="AE157" i="3"/>
  <c r="L157" i="3"/>
  <c r="K157" i="3"/>
  <c r="AE156" i="3"/>
  <c r="L156" i="3"/>
  <c r="K156" i="3"/>
  <c r="AE155" i="3"/>
  <c r="L155" i="3"/>
  <c r="K155" i="3"/>
  <c r="AE154" i="3"/>
  <c r="L154" i="3"/>
  <c r="K154" i="3"/>
  <c r="AE153" i="3"/>
  <c r="L153" i="3"/>
  <c r="K153" i="3"/>
  <c r="AE150" i="3"/>
  <c r="AE148" i="3"/>
  <c r="L148" i="3"/>
  <c r="K148" i="3"/>
  <c r="AE146" i="3"/>
  <c r="L146" i="3"/>
  <c r="K146" i="3"/>
  <c r="AE145" i="3"/>
  <c r="L145" i="3"/>
  <c r="K145" i="3"/>
  <c r="AE143" i="3"/>
  <c r="L143" i="3"/>
  <c r="K143" i="3"/>
  <c r="AE142" i="3"/>
  <c r="AE141" i="3"/>
  <c r="L141" i="3"/>
  <c r="K141" i="3"/>
  <c r="AE140" i="3"/>
  <c r="AE138" i="3"/>
  <c r="L138" i="3"/>
  <c r="K138" i="3"/>
  <c r="AE137" i="3"/>
  <c r="L137" i="3"/>
  <c r="K137" i="3"/>
  <c r="AE136" i="3"/>
  <c r="AE135" i="3"/>
  <c r="L135" i="3"/>
  <c r="K135" i="3"/>
  <c r="AE134" i="3"/>
  <c r="AE131" i="3"/>
  <c r="L131" i="3"/>
  <c r="K131" i="3"/>
  <c r="AE129" i="3"/>
  <c r="AE128" i="3"/>
  <c r="L128" i="3"/>
  <c r="K128" i="3"/>
  <c r="AE127" i="3"/>
  <c r="AE126" i="3"/>
  <c r="L126" i="3"/>
  <c r="K126" i="3"/>
  <c r="AE125" i="3"/>
  <c r="AE124" i="3"/>
  <c r="AE123" i="3"/>
  <c r="L123" i="3"/>
  <c r="K123" i="3"/>
  <c r="AE121" i="3"/>
  <c r="L121" i="3"/>
  <c r="K121" i="3"/>
  <c r="AE120" i="3"/>
  <c r="L120" i="3"/>
  <c r="K120" i="3"/>
  <c r="AE119" i="3"/>
  <c r="L119" i="3"/>
  <c r="K119" i="3"/>
  <c r="AE118" i="3"/>
  <c r="AE117" i="3"/>
  <c r="L117" i="3"/>
  <c r="K117" i="3"/>
  <c r="AE116" i="3"/>
  <c r="L116" i="3"/>
  <c r="K116" i="3"/>
  <c r="AE115" i="3"/>
  <c r="AE114" i="3"/>
  <c r="L114" i="3"/>
  <c r="K114" i="3"/>
  <c r="AE113" i="3"/>
  <c r="L113" i="3"/>
  <c r="K113" i="3"/>
  <c r="AE112" i="3"/>
  <c r="AE111" i="3"/>
  <c r="L111" i="3"/>
  <c r="K111" i="3"/>
  <c r="AE110" i="3"/>
  <c r="AE109" i="3"/>
  <c r="AE107" i="3"/>
  <c r="L107" i="3"/>
  <c r="K107" i="3"/>
  <c r="AE106" i="3"/>
  <c r="AE105" i="3"/>
  <c r="AE104" i="3"/>
  <c r="AE103" i="3"/>
  <c r="AE102" i="3"/>
  <c r="AE101" i="3"/>
  <c r="AE100" i="3"/>
  <c r="L98" i="3"/>
  <c r="K98" i="3"/>
  <c r="AE97" i="3"/>
  <c r="AE96" i="3"/>
  <c r="AE95" i="3"/>
  <c r="AE94" i="3"/>
  <c r="AE93" i="3"/>
  <c r="L93" i="3"/>
  <c r="K93" i="3"/>
  <c r="L92" i="3"/>
  <c r="K92" i="3"/>
  <c r="AE91" i="3"/>
  <c r="AE90" i="3"/>
  <c r="AE89" i="3"/>
  <c r="AE88" i="3"/>
  <c r="L88" i="3"/>
  <c r="K88" i="3"/>
  <c r="AE87" i="3"/>
  <c r="AE86" i="3"/>
  <c r="L86" i="3"/>
  <c r="K86" i="3"/>
  <c r="AE84" i="3"/>
  <c r="L84" i="3"/>
  <c r="K84" i="3"/>
  <c r="AE82" i="3"/>
  <c r="L82" i="3"/>
  <c r="K82" i="3"/>
  <c r="AE81" i="3"/>
  <c r="L81" i="3"/>
  <c r="K81" i="3"/>
  <c r="AE80" i="3"/>
  <c r="L80" i="3"/>
  <c r="K80" i="3"/>
  <c r="AE79" i="3"/>
  <c r="L79" i="3"/>
  <c r="K79" i="3"/>
  <c r="AE78" i="3"/>
  <c r="L78" i="3"/>
  <c r="K78" i="3"/>
  <c r="AE77" i="3"/>
  <c r="AE76" i="3"/>
  <c r="L76" i="3"/>
  <c r="K76" i="3"/>
  <c r="AE75" i="3"/>
  <c r="L75" i="3"/>
  <c r="K75" i="3"/>
  <c r="AE74" i="3"/>
  <c r="L74" i="3"/>
  <c r="K74" i="3"/>
  <c r="AE73" i="3"/>
  <c r="L73" i="3"/>
  <c r="K73" i="3"/>
  <c r="AE72" i="3"/>
  <c r="L72" i="3"/>
  <c r="K72" i="3"/>
  <c r="AE71" i="3"/>
  <c r="L71" i="3"/>
  <c r="K71" i="3"/>
  <c r="AE70" i="3"/>
  <c r="L70" i="3"/>
  <c r="K70" i="3"/>
  <c r="AE69" i="3"/>
  <c r="L69" i="3"/>
  <c r="K69" i="3"/>
  <c r="AE68" i="3"/>
  <c r="L68" i="3"/>
  <c r="K68" i="3"/>
  <c r="AE67" i="3"/>
  <c r="L67" i="3"/>
  <c r="K67" i="3"/>
  <c r="AE66" i="3"/>
  <c r="AE65" i="3"/>
  <c r="L65" i="3"/>
  <c r="K65" i="3"/>
  <c r="AE64" i="3"/>
  <c r="L64" i="3"/>
  <c r="K64" i="3"/>
  <c r="AE63" i="3"/>
  <c r="L63" i="3"/>
  <c r="K63" i="3"/>
  <c r="AE62" i="3"/>
  <c r="L62" i="3"/>
  <c r="K62" i="3"/>
  <c r="AE59" i="3"/>
  <c r="L59" i="3"/>
  <c r="K59" i="3"/>
  <c r="AE57" i="3"/>
  <c r="L57" i="3"/>
  <c r="K57" i="3"/>
  <c r="AE56" i="3"/>
  <c r="L56" i="3"/>
  <c r="K56" i="3"/>
  <c r="AE54" i="3"/>
  <c r="L54" i="3"/>
  <c r="K54" i="3"/>
  <c r="AE53" i="3"/>
  <c r="L53" i="3"/>
  <c r="K53" i="3"/>
  <c r="AE52" i="3"/>
  <c r="L52" i="3"/>
  <c r="K52" i="3"/>
  <c r="AE51" i="3"/>
  <c r="L51" i="3"/>
  <c r="K51" i="3"/>
  <c r="AE49" i="3"/>
  <c r="L49" i="3"/>
  <c r="K49" i="3"/>
  <c r="AE48" i="3"/>
  <c r="L48" i="3"/>
  <c r="K48" i="3"/>
  <c r="AE47" i="3"/>
  <c r="L47" i="3"/>
  <c r="K47" i="3"/>
  <c r="AE46" i="3"/>
  <c r="L46" i="3"/>
  <c r="K46" i="3"/>
  <c r="AE45" i="3"/>
  <c r="L45" i="3"/>
  <c r="K45" i="3"/>
  <c r="AE44" i="3"/>
  <c r="L44" i="3"/>
  <c r="K44" i="3"/>
  <c r="AE42" i="3"/>
  <c r="AE41" i="3"/>
  <c r="L41" i="3"/>
  <c r="K41" i="3"/>
  <c r="AE40" i="3"/>
  <c r="AE39" i="3"/>
  <c r="AE38" i="3"/>
  <c r="L38" i="3"/>
  <c r="K38" i="3"/>
  <c r="AE37" i="3"/>
  <c r="L37" i="3"/>
  <c r="K37" i="3"/>
  <c r="AE36" i="3"/>
  <c r="AE33" i="3"/>
  <c r="L33" i="3"/>
  <c r="K33" i="3"/>
  <c r="AE32" i="3"/>
  <c r="L32" i="3"/>
  <c r="K32" i="3"/>
  <c r="AE31" i="3"/>
  <c r="L31" i="3"/>
  <c r="K31" i="3"/>
  <c r="AE30" i="3"/>
  <c r="AE29" i="3"/>
  <c r="L29" i="3"/>
  <c r="K29" i="3"/>
  <c r="AE28" i="3"/>
  <c r="L28" i="3"/>
  <c r="K28" i="3"/>
  <c r="AE27" i="3"/>
  <c r="AE26" i="3"/>
  <c r="AE25" i="3"/>
  <c r="L25" i="3"/>
  <c r="K25" i="3"/>
  <c r="AE24" i="3"/>
  <c r="AE23" i="3"/>
  <c r="L23" i="3"/>
  <c r="K23" i="3"/>
  <c r="AE22" i="3"/>
  <c r="L22" i="3"/>
  <c r="K22" i="3"/>
  <c r="AE21" i="3"/>
  <c r="AE20" i="3"/>
  <c r="L20" i="3"/>
  <c r="K20" i="3"/>
  <c r="AE19" i="3"/>
  <c r="L19" i="3"/>
  <c r="K19" i="3"/>
  <c r="AE18" i="3"/>
  <c r="L18" i="3"/>
  <c r="K18" i="3"/>
  <c r="AE17" i="3"/>
  <c r="AE16" i="3"/>
  <c r="L16" i="3"/>
  <c r="K16" i="3"/>
  <c r="AE15" i="3"/>
  <c r="L15" i="3"/>
  <c r="K15" i="3"/>
  <c r="AE14" i="3"/>
  <c r="L14" i="3"/>
  <c r="K14" i="3"/>
  <c r="AE13" i="3"/>
  <c r="L13" i="3"/>
  <c r="K13" i="3"/>
  <c r="AE12" i="3"/>
  <c r="L12" i="3"/>
  <c r="K12" i="3"/>
  <c r="AE11" i="3"/>
  <c r="L11" i="3"/>
  <c r="K11" i="3"/>
  <c r="AE10" i="3"/>
  <c r="AE9" i="3"/>
  <c r="L9" i="3"/>
  <c r="K9" i="3"/>
  <c r="AE8" i="3"/>
  <c r="L8" i="3"/>
  <c r="K8" i="3"/>
  <c r="AE7" i="3"/>
  <c r="L7" i="3"/>
  <c r="K7" i="3"/>
  <c r="AE6" i="3"/>
  <c r="L6" i="3"/>
  <c r="K6" i="3"/>
  <c r="AB298" i="2"/>
  <c r="AB297" i="2"/>
  <c r="AB296" i="2"/>
  <c r="AB295" i="2"/>
  <c r="AB294" i="2"/>
  <c r="AB293" i="2"/>
  <c r="AB292" i="2"/>
  <c r="AB291" i="2"/>
  <c r="AB290" i="2"/>
  <c r="AB289" i="2"/>
  <c r="AB288" i="2"/>
  <c r="AB287" i="2"/>
  <c r="AB286" i="2"/>
  <c r="AB285" i="2"/>
  <c r="AB284" i="2"/>
  <c r="AB283" i="2"/>
  <c r="AB282" i="2"/>
  <c r="AB281" i="2"/>
  <c r="AB280" i="2"/>
  <c r="AB279" i="2"/>
  <c r="AB278" i="2"/>
  <c r="AB277" i="2"/>
  <c r="AB276" i="2"/>
  <c r="AB275" i="2"/>
  <c r="AB274" i="2"/>
  <c r="AB273" i="2"/>
  <c r="AB272" i="2"/>
  <c r="AB271" i="2"/>
  <c r="AB270" i="2"/>
  <c r="AB269" i="2"/>
  <c r="AB268" i="2"/>
  <c r="AB267" i="2"/>
  <c r="AB266" i="2"/>
  <c r="AB265" i="2"/>
  <c r="AB264" i="2"/>
  <c r="AB263" i="2"/>
  <c r="AB262" i="2"/>
  <c r="AB261" i="2"/>
  <c r="AB260" i="2"/>
  <c r="AB259" i="2"/>
  <c r="AB258" i="2"/>
  <c r="AB257" i="2"/>
  <c r="AB256" i="2"/>
  <c r="AB255" i="2"/>
  <c r="AB254" i="2"/>
  <c r="AB253" i="2"/>
  <c r="AB252" i="2"/>
  <c r="AB251" i="2"/>
  <c r="AB250" i="2"/>
  <c r="AB249" i="2"/>
  <c r="AB248" i="2"/>
  <c r="AB247" i="2"/>
  <c r="AB246" i="2"/>
  <c r="AB245" i="2"/>
  <c r="AB244" i="2"/>
  <c r="AB243" i="2"/>
  <c r="AB242" i="2"/>
  <c r="AB241" i="2"/>
  <c r="AB240" i="2"/>
  <c r="AB239" i="2"/>
  <c r="AB238" i="2"/>
  <c r="AB237" i="2"/>
  <c r="AB236" i="2"/>
  <c r="AB235" i="2"/>
  <c r="AB234" i="2"/>
  <c r="AB233" i="2"/>
  <c r="AB232" i="2"/>
  <c r="AB231" i="2"/>
  <c r="AB230" i="2"/>
  <c r="AB229" i="2"/>
  <c r="AB228" i="2"/>
  <c r="AB227" i="2"/>
  <c r="AB226" i="2"/>
  <c r="AB225" i="2"/>
  <c r="K225" i="2"/>
  <c r="J225" i="2"/>
  <c r="AB224" i="2"/>
  <c r="K224" i="2"/>
  <c r="J224" i="2"/>
  <c r="AB223" i="2"/>
  <c r="K223" i="2"/>
  <c r="J223" i="2"/>
  <c r="AB222" i="2"/>
  <c r="K222" i="2"/>
  <c r="J222" i="2"/>
  <c r="AB221" i="2"/>
  <c r="K221" i="2"/>
  <c r="J221" i="2"/>
  <c r="AB220" i="2"/>
  <c r="K220" i="2"/>
  <c r="J220" i="2"/>
  <c r="AB219" i="2"/>
  <c r="K219" i="2"/>
  <c r="J219" i="2"/>
  <c r="AB218" i="2"/>
  <c r="K218" i="2"/>
  <c r="J218" i="2"/>
  <c r="AB215" i="2"/>
  <c r="K215" i="2"/>
  <c r="J215" i="2"/>
  <c r="AB214" i="2"/>
  <c r="K214" i="2"/>
  <c r="J214" i="2"/>
  <c r="AB213" i="2"/>
  <c r="K213" i="2"/>
  <c r="J213" i="2"/>
  <c r="AB212" i="2"/>
  <c r="K212" i="2"/>
  <c r="J212" i="2"/>
  <c r="AB210" i="2"/>
  <c r="K210" i="2"/>
  <c r="J210" i="2"/>
  <c r="AB209" i="2"/>
  <c r="K209" i="2"/>
  <c r="J209" i="2"/>
  <c r="AB207" i="2"/>
  <c r="K207" i="2"/>
  <c r="J207" i="2"/>
  <c r="AB206" i="2"/>
  <c r="K206" i="2"/>
  <c r="J206" i="2"/>
  <c r="AB205" i="2"/>
  <c r="K205" i="2"/>
  <c r="J205" i="2"/>
  <c r="AB204" i="2"/>
  <c r="K204" i="2"/>
  <c r="J204" i="2"/>
  <c r="AB203" i="2"/>
  <c r="K203" i="2"/>
  <c r="J203" i="2"/>
  <c r="AB201" i="2"/>
  <c r="K201" i="2"/>
  <c r="J201" i="2"/>
  <c r="AB199" i="2"/>
  <c r="K199" i="2"/>
  <c r="J199" i="2"/>
  <c r="AB197" i="2"/>
  <c r="K197" i="2"/>
  <c r="J197" i="2"/>
  <c r="AB196" i="2"/>
  <c r="K196" i="2"/>
  <c r="J196" i="2"/>
  <c r="AB195" i="2"/>
  <c r="K195" i="2"/>
  <c r="J195" i="2"/>
  <c r="AB194" i="2"/>
  <c r="K194" i="2"/>
  <c r="J194" i="2"/>
  <c r="AB191" i="2"/>
  <c r="K191" i="2"/>
  <c r="J191" i="2"/>
  <c r="AB188" i="2"/>
  <c r="K188" i="2"/>
  <c r="J188" i="2"/>
  <c r="AB185" i="2"/>
  <c r="K185" i="2"/>
  <c r="J185" i="2"/>
  <c r="AB184" i="2"/>
  <c r="K184" i="2"/>
  <c r="J184" i="2"/>
  <c r="AB183" i="2"/>
  <c r="K183" i="2"/>
  <c r="J183" i="2"/>
  <c r="AB182" i="2"/>
  <c r="K182" i="2"/>
  <c r="J182" i="2"/>
  <c r="AB180" i="2"/>
  <c r="K180" i="2"/>
  <c r="J180" i="2"/>
  <c r="AB179" i="2"/>
  <c r="K179" i="2"/>
  <c r="J179" i="2"/>
  <c r="AB176" i="2"/>
  <c r="K176" i="2"/>
  <c r="J176" i="2"/>
  <c r="AB175" i="2"/>
  <c r="K175" i="2"/>
  <c r="J175" i="2"/>
  <c r="AB173" i="2"/>
  <c r="K173" i="2"/>
  <c r="J173" i="2"/>
  <c r="AB170" i="2"/>
  <c r="K170" i="2"/>
  <c r="J170" i="2"/>
  <c r="AB168" i="2"/>
  <c r="K168" i="2"/>
  <c r="J168" i="2"/>
  <c r="AB167" i="2"/>
  <c r="K167" i="2"/>
  <c r="J167" i="2"/>
  <c r="AB163" i="2"/>
  <c r="K163" i="2"/>
  <c r="J163" i="2"/>
  <c r="AB161" i="2"/>
  <c r="K161" i="2"/>
  <c r="J161" i="2"/>
  <c r="AB160" i="2"/>
  <c r="K160" i="2"/>
  <c r="J160" i="2"/>
  <c r="AB159" i="2"/>
  <c r="K159" i="2"/>
  <c r="J159" i="2"/>
  <c r="AB158" i="2"/>
  <c r="K158" i="2"/>
  <c r="J158" i="2"/>
  <c r="AB156" i="2"/>
  <c r="K156" i="2"/>
  <c r="J156" i="2"/>
  <c r="AB155" i="2"/>
  <c r="K155" i="2"/>
  <c r="J155" i="2"/>
  <c r="AB154" i="2"/>
  <c r="K154" i="2"/>
  <c r="J154" i="2"/>
  <c r="AB152" i="2"/>
  <c r="K152" i="2"/>
  <c r="J152" i="2"/>
  <c r="AB151" i="2"/>
  <c r="K151" i="2"/>
  <c r="J151" i="2"/>
  <c r="AB150" i="2"/>
  <c r="K150" i="2"/>
  <c r="J150" i="2"/>
  <c r="AB147" i="2"/>
  <c r="K147" i="2"/>
  <c r="J147" i="2"/>
  <c r="AB145" i="2"/>
  <c r="K145" i="2"/>
  <c r="J145" i="2"/>
  <c r="AB144" i="2"/>
  <c r="K144" i="2"/>
  <c r="J144" i="2"/>
  <c r="AB143" i="2"/>
  <c r="K143" i="2"/>
  <c r="J143" i="2"/>
  <c r="AB142" i="2"/>
  <c r="K142" i="2"/>
  <c r="J142" i="2"/>
  <c r="AB141" i="2"/>
  <c r="K141" i="2"/>
  <c r="J141" i="2"/>
  <c r="AB138" i="2"/>
  <c r="K138" i="2"/>
  <c r="J138" i="2"/>
  <c r="AB134" i="2"/>
  <c r="K134" i="2"/>
  <c r="J134" i="2"/>
  <c r="AB132" i="2"/>
  <c r="K132" i="2"/>
  <c r="J132" i="2"/>
  <c r="AB130" i="2"/>
  <c r="K130" i="2"/>
  <c r="J130" i="2"/>
  <c r="AB129" i="2"/>
  <c r="K129" i="2"/>
  <c r="J129" i="2"/>
  <c r="AB126" i="2"/>
  <c r="K126" i="2"/>
  <c r="J126" i="2"/>
  <c r="AB125" i="2"/>
  <c r="K125" i="2"/>
  <c r="J125" i="2"/>
  <c r="AB123" i="2"/>
  <c r="K123" i="2"/>
  <c r="J123" i="2"/>
  <c r="AB122" i="2"/>
  <c r="K122" i="2"/>
  <c r="J122" i="2"/>
  <c r="AB121" i="2"/>
  <c r="K121" i="2"/>
  <c r="J121" i="2"/>
  <c r="AB120" i="2"/>
  <c r="K120" i="2"/>
  <c r="J120" i="2"/>
  <c r="AB119" i="2"/>
  <c r="K119" i="2"/>
  <c r="J119" i="2"/>
  <c r="AB118" i="2"/>
  <c r="K118" i="2"/>
  <c r="J118" i="2"/>
  <c r="AB117" i="2"/>
  <c r="K117" i="2"/>
  <c r="J117" i="2"/>
  <c r="AB116" i="2"/>
  <c r="K116" i="2"/>
  <c r="J116" i="2"/>
  <c r="AB115" i="2"/>
  <c r="K115" i="2"/>
  <c r="J115" i="2"/>
  <c r="AB111" i="2"/>
  <c r="K111" i="2"/>
  <c r="J111" i="2"/>
  <c r="AB102" i="2"/>
  <c r="K102" i="2"/>
  <c r="J102" i="2"/>
  <c r="AB99" i="2"/>
  <c r="K99" i="2"/>
  <c r="J99" i="2"/>
  <c r="AB96" i="2"/>
  <c r="K96" i="2"/>
  <c r="J96" i="2"/>
  <c r="AB94" i="2"/>
  <c r="K94" i="2"/>
  <c r="J94" i="2"/>
  <c r="AB92" i="2"/>
  <c r="K92" i="2"/>
  <c r="J92" i="2"/>
  <c r="AB89" i="2"/>
  <c r="K89" i="2"/>
  <c r="J89" i="2"/>
  <c r="AB88" i="2"/>
  <c r="K88" i="2"/>
  <c r="J88" i="2"/>
  <c r="AB87" i="2"/>
  <c r="K87" i="2"/>
  <c r="J87" i="2"/>
  <c r="AB86" i="2"/>
  <c r="K86" i="2"/>
  <c r="J86" i="2"/>
  <c r="AB85" i="2"/>
  <c r="K85" i="2"/>
  <c r="J85" i="2"/>
  <c r="AB84" i="2"/>
  <c r="K84" i="2"/>
  <c r="J84" i="2"/>
  <c r="AB83" i="2"/>
  <c r="K83" i="2"/>
  <c r="J83" i="2"/>
  <c r="AB81" i="2"/>
  <c r="K81" i="2"/>
  <c r="J81" i="2"/>
  <c r="AB80" i="2"/>
  <c r="K80" i="2"/>
  <c r="J80" i="2"/>
  <c r="AB78" i="2"/>
  <c r="K78" i="2"/>
  <c r="J78" i="2"/>
  <c r="AB77" i="2"/>
  <c r="K77" i="2"/>
  <c r="J77" i="2"/>
  <c r="AB76" i="2"/>
  <c r="K76" i="2"/>
  <c r="J76" i="2"/>
  <c r="AB74" i="2"/>
  <c r="K74" i="2"/>
  <c r="J74" i="2"/>
  <c r="AB72" i="2"/>
  <c r="K72" i="2"/>
  <c r="J72" i="2"/>
  <c r="AB71" i="2"/>
  <c r="K71" i="2"/>
  <c r="J71" i="2"/>
  <c r="AB70" i="2"/>
  <c r="K70" i="2"/>
  <c r="J70" i="2"/>
  <c r="AB69" i="2"/>
  <c r="K69" i="2"/>
  <c r="J69" i="2"/>
  <c r="AB68" i="2"/>
  <c r="K68" i="2"/>
  <c r="J68" i="2"/>
  <c r="AB67" i="2"/>
  <c r="K67" i="2"/>
  <c r="J67" i="2"/>
  <c r="AB66" i="2"/>
  <c r="K66" i="2"/>
  <c r="J66" i="2"/>
  <c r="AB64" i="2"/>
  <c r="K64" i="2"/>
  <c r="J64" i="2"/>
  <c r="AB63" i="2"/>
  <c r="J63" i="2"/>
  <c r="AB56" i="2"/>
  <c r="K56" i="2"/>
  <c r="J56" i="2"/>
  <c r="AB55" i="2"/>
  <c r="K55" i="2"/>
  <c r="J55" i="2"/>
  <c r="AB54" i="2"/>
  <c r="K54" i="2"/>
  <c r="J54" i="2"/>
  <c r="AB53" i="2"/>
  <c r="K53" i="2"/>
  <c r="J53" i="2"/>
  <c r="AB52" i="2"/>
  <c r="K52" i="2"/>
  <c r="J52" i="2"/>
  <c r="AB51" i="2"/>
  <c r="K51" i="2"/>
  <c r="J51" i="2"/>
  <c r="AB50" i="2"/>
  <c r="K50" i="2"/>
  <c r="J50" i="2"/>
  <c r="AB49" i="2"/>
  <c r="K49" i="2"/>
  <c r="J49" i="2"/>
  <c r="AB48" i="2"/>
  <c r="K48" i="2"/>
  <c r="J48" i="2"/>
  <c r="AB45" i="2"/>
  <c r="K45" i="2"/>
  <c r="J45" i="2"/>
  <c r="AB43" i="2"/>
  <c r="K43" i="2"/>
  <c r="J43" i="2"/>
  <c r="AB42" i="2"/>
  <c r="K42" i="2"/>
  <c r="J42" i="2"/>
  <c r="AB41" i="2"/>
  <c r="K41" i="2"/>
  <c r="J41" i="2"/>
  <c r="AB40" i="2"/>
  <c r="K40" i="2"/>
  <c r="J40" i="2"/>
  <c r="AB39" i="2"/>
  <c r="K39" i="2"/>
  <c r="J39" i="2"/>
  <c r="AB38" i="2"/>
  <c r="K38" i="2"/>
  <c r="J38" i="2"/>
  <c r="AB37" i="2"/>
  <c r="K37" i="2"/>
  <c r="J37" i="2"/>
  <c r="AB36" i="2"/>
  <c r="K36" i="2"/>
  <c r="J36" i="2"/>
  <c r="AB35" i="2"/>
  <c r="K35" i="2"/>
  <c r="J35" i="2"/>
  <c r="AB34" i="2"/>
  <c r="K34" i="2"/>
  <c r="J34" i="2"/>
  <c r="AB33" i="2"/>
  <c r="K33" i="2"/>
  <c r="J33" i="2"/>
  <c r="AB32" i="2"/>
  <c r="K32" i="2"/>
  <c r="J32" i="2"/>
  <c r="AB31" i="2"/>
  <c r="K31" i="2"/>
  <c r="J31" i="2"/>
  <c r="AB28" i="2"/>
  <c r="K28" i="2"/>
  <c r="J28" i="2"/>
  <c r="AB26" i="2"/>
  <c r="K26" i="2"/>
  <c r="J26" i="2"/>
  <c r="AB25" i="2"/>
  <c r="K25" i="2"/>
  <c r="J25" i="2"/>
  <c r="AB24" i="2"/>
  <c r="K24" i="2"/>
  <c r="J24" i="2"/>
  <c r="AB22" i="2"/>
  <c r="K22" i="2"/>
  <c r="J22" i="2"/>
  <c r="AB20" i="2"/>
  <c r="K20" i="2"/>
  <c r="J20" i="2"/>
  <c r="AB19" i="2"/>
  <c r="K19" i="2"/>
  <c r="J19" i="2"/>
  <c r="AB18" i="2"/>
  <c r="K18" i="2"/>
  <c r="J18" i="2"/>
  <c r="AB17" i="2"/>
  <c r="K17" i="2"/>
  <c r="J17" i="2"/>
  <c r="AB16" i="2"/>
  <c r="K16" i="2"/>
  <c r="J16" i="2"/>
  <c r="AB14" i="2"/>
  <c r="K14" i="2"/>
  <c r="J14" i="2"/>
  <c r="AB13" i="2"/>
  <c r="K13" i="2"/>
  <c r="J13" i="2"/>
  <c r="AB12" i="2"/>
  <c r="K12" i="2"/>
  <c r="J12" i="2"/>
  <c r="AB10" i="2"/>
  <c r="K10" i="2"/>
  <c r="J10" i="2"/>
  <c r="AB8" i="2"/>
  <c r="K8" i="2"/>
  <c r="J8" i="2"/>
  <c r="AB7" i="2"/>
  <c r="K7" i="2"/>
  <c r="J7" i="2"/>
  <c r="AB6" i="2"/>
  <c r="K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Onuoha</author>
  </authors>
  <commentList>
    <comment ref="D9" authorId="0" shapeId="0" xr:uid="{00000000-0006-0000-0000-000001000000}">
      <text>
        <r>
          <rPr>
            <sz val="10"/>
            <color rgb="FF000000"/>
            <rFont val="Times New Roman"/>
            <family val="1"/>
          </rPr>
          <t>Samuel Onuoha:
We need to clarify approach for managing Auxillary asset parent child tagging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Karlo Siljeg-CYP</author>
  </authors>
  <commentList>
    <comment ref="D3" authorId="0" shapeId="0" xr:uid="{00000000-0006-0000-0400-000001000000}">
      <text>
        <r>
          <rPr>
            <sz val="10"/>
            <color rgb="FF000000"/>
            <rFont val="Times New Roman"/>
            <family val="1"/>
          </rPr>
          <t>Karlo Siljeg-CYP:
tagged means that it has a valid CYP AssetID(Asset Tag) allocated to it in the format &lt;site&gt;-&lt;assetype&gt;-&lt;asset number&gt;
or 
&lt;site code&gt;-&lt;asset type&gt;-&lt;asset number&gt;-&lt;aux asset type&gt;-&lt;aux asset number&gt;</t>
        </r>
      </text>
    </comment>
  </commentList>
</comments>
</file>

<file path=xl/sharedStrings.xml><?xml version="1.0" encoding="utf-8"?>
<sst xmlns="http://schemas.openxmlformats.org/spreadsheetml/2006/main" count="61423" uniqueCount="7382">
  <si>
    <t xml:space="preserve">Model Data requirement </t>
  </si>
  <si>
    <t>Attribute Name</t>
  </si>
  <si>
    <t>Allocation</t>
  </si>
  <si>
    <t>Attribute Explination</t>
  </si>
  <si>
    <t>Example (ARC)</t>
  </si>
  <si>
    <t>Example (MEP)</t>
  </si>
  <si>
    <t xml:space="preserve">Tunnel Comments </t>
  </si>
  <si>
    <t>MM_Discipline</t>
  </si>
  <si>
    <t>All Elements      (LOI 1)</t>
  </si>
  <si>
    <t>Architecture, Landscape Architecture, Mechanical</t>
  </si>
  <si>
    <t>Architecture</t>
  </si>
  <si>
    <t>Mechanical</t>
  </si>
  <si>
    <t xml:space="preserve">Refer to data dictionary (MEP Data Requirements Tab) </t>
  </si>
  <si>
    <t>MM_System</t>
  </si>
  <si>
    <t>TRS Heading</t>
  </si>
  <si>
    <t>ADV - Advertising</t>
  </si>
  <si>
    <t>EXA-Exhaust Air</t>
  </si>
  <si>
    <t xml:space="preserve">Refer to data dictionary (MEP Systems Tab) </t>
  </si>
  <si>
    <t>MM_Type</t>
  </si>
  <si>
    <t xml:space="preserve">TRS Type Code, </t>
  </si>
  <si>
    <t>ADV-101</t>
  </si>
  <si>
    <t>OFD</t>
  </si>
  <si>
    <t>MM_Asset ID</t>
  </si>
  <si>
    <t>Assets      (LOI 2)</t>
  </si>
  <si>
    <t xml:space="preserve">&lt;Location-Code&gt;-&lt;Type Code&gt;-&lt;Number&gt;   or (For Tunnel Assets, refer to strategy from Individual discipline IFC Asset Register) </t>
  </si>
  <si>
    <t>AEN-ADV-101-0001</t>
  </si>
  <si>
    <t>AEN-OFD-0201</t>
  </si>
  <si>
    <t xml:space="preserve">Refer to IFC asset register per discipline (For information regarding the Asset ID’s, follow asset id’s from induvial discipline design packages certified asset schedule and replicate. For additional asset id’s, use same asset id naming conventions as in induvial discipline design packages certified asset schedule) </t>
  </si>
  <si>
    <t>MM_Location</t>
  </si>
  <si>
    <t>&lt;Location-Code&gt;-&lt;Level&gt;-&lt;Space Code&gt;       or      &lt;Location-Code&gt;-&lt;Segment&gt;-&lt;Chainage/CP Ref&gt;       </t>
  </si>
  <si>
    <t>AEN-GF-298-1               </t>
  </si>
  <si>
    <t>AEN-B1-865-2        </t>
  </si>
  <si>
    <t>Refer to Table 01, 02 &amp; 3 on this page</t>
  </si>
  <si>
    <t xml:space="preserve">MM_Coordinates </t>
  </si>
  <si>
    <t>MGA Coordinates for MTM assets (EACR requirement) (Meters with 3 decimal places) (Format is Eastern, Northern)</t>
  </si>
  <si>
    <t>319892.880,5812159.980</t>
  </si>
  <si>
    <t>Same Comment as Column C</t>
  </si>
  <si>
    <t>Files per Requirement</t>
  </si>
  <si>
    <t>RSHP ARC Data Requirement</t>
  </si>
  <si>
    <t>TAS-RSH-ARD-ZWD-MOD-ARC-AEN-D0001</t>
  </si>
  <si>
    <t>ARD - WIL - RSHP VE Works</t>
  </si>
  <si>
    <t>TAS-RSH-PKV-ZWD-MOD-ARC-AEN-D0001</t>
  </si>
  <si>
    <t>PKV - WIL - RSHP VE Works</t>
  </si>
  <si>
    <t>TAS-RSH-DOM-ZWD-MOD-ARC-AEN-D0001</t>
  </si>
  <si>
    <t>DOM - WIL - RSHP VE Works</t>
  </si>
  <si>
    <t>TAS-RSH-CBN-ZWD-MOD-ARC-AEN-D0001</t>
  </si>
  <si>
    <t>CBN - WIL - RSHP VE Works</t>
  </si>
  <si>
    <t>Over Track Fan Damper</t>
  </si>
  <si>
    <t>TAS-RSH-CBS-ZWD-MOD-ARC-AEN-D0001</t>
  </si>
  <si>
    <t>CBS - WIL - RSHP VE Works</t>
  </si>
  <si>
    <t>HWW ARC Data Requirement</t>
  </si>
  <si>
    <t>Exhaust Air</t>
  </si>
  <si>
    <t>EXA</t>
  </si>
  <si>
    <t>TAS-HWW-ARD-AIS-MOD-ARC-AEN-A0001</t>
  </si>
  <si>
    <t>ARD - HWW - Architectural - Substation</t>
  </si>
  <si>
    <t>TAS-HWW-ARD-ZWD-MOD-ARC-AEN-A0002</t>
  </si>
  <si>
    <t>ARD - HWW - Architectural</t>
  </si>
  <si>
    <t>TAS-HWW-ARD-ZWD-MOD-ARC-AEN-A0025</t>
  </si>
  <si>
    <t>ARD - HWW - Architectural - Furniture</t>
  </si>
  <si>
    <t>TAS-HWW-ARD-ZWD-MOD-ARC-AEN-A0075</t>
  </si>
  <si>
    <t>ARD - HWW - Architectural_Way Finding Model</t>
  </si>
  <si>
    <t>ACH</t>
  </si>
  <si>
    <t>TAS-HWW-ARD-AIS-MOD-ARC-AEN-A0075</t>
  </si>
  <si>
    <t>ARD - HWW - Architectural_Substation_Way Finding Model</t>
  </si>
  <si>
    <t>TAS-HWW-CBN-NCV-MOD-ARC-TNC-A0002</t>
  </si>
  <si>
    <t>CBN - HWW - Architectural - Tunnels and Adit</t>
  </si>
  <si>
    <t>TAS-HWW-CBN-NFS-MOD-ARC-TNC-A0002</t>
  </si>
  <si>
    <t>CBN - HWW - Architectural -  Franklin St</t>
  </si>
  <si>
    <t>TAS-HWW-CBN-NLS-MOD-ARC-TNC-A0002</t>
  </si>
  <si>
    <t>CBN - HWW - Architectural -  La Trobe St</t>
  </si>
  <si>
    <t>TAS-HWW-CBN-ZWD-MOD-ARC-TNC-A0025</t>
  </si>
  <si>
    <t>CBN - HWW - Furniture</t>
  </si>
  <si>
    <t>TAS-HWW-CBN-ZWD-MOD-ARC-TNC-A0075</t>
  </si>
  <si>
    <t>CBN - HWW - Way Finding - Site wide</t>
  </si>
  <si>
    <t>TAS-HWW-CBN-NLA-MOD-ARC-TNC-A0002</t>
  </si>
  <si>
    <t>CBN - HWW - Architectural -  A'Beckett St</t>
  </si>
  <si>
    <t>TAS-HWW-CBS-SCQ-MOD-ARC-TSC-A0002</t>
  </si>
  <si>
    <t>CBS - HWW - Architectural - City Square</t>
  </si>
  <si>
    <t>TAS-HWW-CBS-SCV-MOD-ARC-TSC-A0002</t>
  </si>
  <si>
    <t>CBS - HWW - Architectural - Tunnels and Adits</t>
  </si>
  <si>
    <t>TAS-HWW-CBS-SFQ-MOD-ARC-TSC-A0002</t>
  </si>
  <si>
    <t>CBS - HWW - Architectural - Federation Square</t>
  </si>
  <si>
    <t>TAS-HWW-CBS-SSS-MOD-ARC-TSC-A0002</t>
  </si>
  <si>
    <t>CBS - HWW - Architectural - Swanston OSD</t>
  </si>
  <si>
    <t>TAS-HWW-CBS-ZWD-MOD-ARC-TSC-A0075</t>
  </si>
  <si>
    <t>CBS - HWW - Way Finding - Site wide</t>
  </si>
  <si>
    <t>TAS-HWW-CBS-ZWD-MOD-ARC-TSC-A0025</t>
  </si>
  <si>
    <t>CBS - HWW - Architectural - Furniture</t>
  </si>
  <si>
    <t>TAS-HWW-CBS-FSS-MOD-ARC-TSC-A0002</t>
  </si>
  <si>
    <t>CBS - HWW - Architectural - Campbell Arcade and Degraves Underpass</t>
  </si>
  <si>
    <t>TAS-HWW-CBS-FSS-MOD-ARC-TSC-A0075</t>
  </si>
  <si>
    <t>CBS - HWW - Way Finding - Campbell Arcade and Degraves underpass</t>
  </si>
  <si>
    <t>TAS-HWW-DOM-ZWD-MOD-ARC-DMA-A0002</t>
  </si>
  <si>
    <t>DOM - HWW - Architectural</t>
  </si>
  <si>
    <t>TAS-HWW-DOM-ZWD-MOD-ARC-DMA-A0075</t>
  </si>
  <si>
    <t>DOM - HWW - Way Finding - Site wide</t>
  </si>
  <si>
    <t>TAS-HWW-DOM-ZWD-MOD-ARC-DMA-A0025</t>
  </si>
  <si>
    <t>DOM - HWW - Furniture</t>
  </si>
  <si>
    <t>TAS-HWW-EPZ-ZWD-MOD-ARC-DMA-A0001</t>
  </si>
  <si>
    <t>EPZ - HWW - Architectural</t>
  </si>
  <si>
    <t>TAS-HWW-EPZ-ZWD-MOD-ARC-DMA-A0075</t>
  </si>
  <si>
    <t>EPZ - HWW - Architectural Wayfinding</t>
  </si>
  <si>
    <t>TAS-HWW-PKV-ZWD-MOD-ARC-PKV-A0002</t>
  </si>
  <si>
    <t>PKV - HWW - Architectural</t>
  </si>
  <si>
    <t>TAS-HWW-PKV-ZWD-MOD-ARC-PKV-A0025</t>
  </si>
  <si>
    <t>PKV - HWW - Architectural_Furniture</t>
  </si>
  <si>
    <t>TAS-HWW-PKV-PUS-MOD-ARC-PKV-A0003</t>
  </si>
  <si>
    <t>PKV - HWW - Architectural_Car Park</t>
  </si>
  <si>
    <t>TAS-HWW-PKV-ZWD-MOD-ARC-PKV-A0075</t>
  </si>
  <si>
    <t>PKV - HWW - Architectural_Way Finding Model</t>
  </si>
  <si>
    <t>TAS-HWW-WPZ-ZWD-MOD-ARC-AEN-A0001</t>
  </si>
  <si>
    <t>WPZ- HWW - Architectural</t>
  </si>
  <si>
    <t>TAS-HWW-WPZ-ZWD-MOD-ARC-AEN-A0075</t>
  </si>
  <si>
    <t>WPZ - HWW - Wayfinding</t>
  </si>
  <si>
    <t>HWW AUD Data Requirement</t>
  </si>
  <si>
    <t>TAS-HWW-ARD-ZWD-MOD-AUD-AEN-A0001</t>
  </si>
  <si>
    <t xml:space="preserve">ARD - HWW - Public Realm </t>
  </si>
  <si>
    <t>TAS-HWW-ARD-AIS-MOD-AUD-AEN-A0001</t>
  </si>
  <si>
    <t>ARD - HWW - Public Realm - Substation</t>
  </si>
  <si>
    <t>TAS-HWW-CBN-ZWD-MOD-AUD-TNC-A0001</t>
  </si>
  <si>
    <t>CBN - HWW - Public Realm</t>
  </si>
  <si>
    <t>TAS-HWW-CBS-ZWD-MOD-AUD-TSC-A0001</t>
  </si>
  <si>
    <t>CBS - HWW - Public Realm</t>
  </si>
  <si>
    <t>TAS-HWW-DOM-ZWD-MOD-AUD-DMA-A0001</t>
  </si>
  <si>
    <t>DOM - HWW - Public Realm</t>
  </si>
  <si>
    <t>TAS-HWW-EPZ-ZWD-MOD-AUD-DMA-A0001</t>
  </si>
  <si>
    <t>EPZ - HWW -  Public Realm</t>
  </si>
  <si>
    <t>TAS-HWW-PKV-ZWD-MOD-AUD-PKV-A0001</t>
  </si>
  <si>
    <t>PKV - HWW - Public Realm</t>
  </si>
  <si>
    <t>MEP Data Requirement</t>
  </si>
  <si>
    <t>TAS-STO-ARD-ZWD-MOD-BES-AEN-B1001</t>
  </si>
  <si>
    <t xml:space="preserve">ARD - STO - Electrical </t>
  </si>
  <si>
    <t>TAS-ELM-ARD-ZWD-MOD-BSH-AEN-B0002</t>
  </si>
  <si>
    <t>ARD - ELM - Fire</t>
  </si>
  <si>
    <t>TAS-DEA-ARD-ZWD-MOD-BMS-AEN-B0001</t>
  </si>
  <si>
    <t xml:space="preserve">ARD - DEA - Mechanical </t>
  </si>
  <si>
    <t>TAS-AXS-ARD-ZWD-MOD-BSH-AEN-B1001</t>
  </si>
  <si>
    <t xml:space="preserve">ARD - AXS - Hydraulic </t>
  </si>
  <si>
    <t>TAS-STO-PKV-ZWD-MOD-BES-PKV-B1001</t>
  </si>
  <si>
    <t>TAS-ELM-ARD-ZWD-MOD-BSH-PKV-B0002</t>
  </si>
  <si>
    <t>TAS-DEA-ARD-ZWD-MOD-BMS-PKV-B0001</t>
  </si>
  <si>
    <t>TAS-AXS-ARD-ZWD-MOD-BSH-PKV-B1001</t>
  </si>
  <si>
    <t>TAS-STO-DOM-ZWD-MOD-BES-DMA-B1001</t>
  </si>
  <si>
    <t xml:space="preserve">DOM - STO - Electrical </t>
  </si>
  <si>
    <t>TAS-ELM-DOM-ZWD-MOD-BSH-DMA-B0002</t>
  </si>
  <si>
    <t>DOM - ELM - Fire</t>
  </si>
  <si>
    <t>TAS-DEA-DOM-ZWD-MOD-BMS-DMA-B0001</t>
  </si>
  <si>
    <t xml:space="preserve">DOM - DEA - Mechanical </t>
  </si>
  <si>
    <t>TAS-AXS-DOM-ZWD-MOD-BSH-DMA-B1001</t>
  </si>
  <si>
    <t xml:space="preserve">DOM - AXS - Hydraulic </t>
  </si>
  <si>
    <t>TAS-ELA-CBN-NCV-MOD-BMS-TNC-B1001</t>
  </si>
  <si>
    <t>CBN - Caverns - ELA - Mechanical</t>
  </si>
  <si>
    <t>TAS-ELA-CBN-NEF-MOD-BMS-TNC-B1001</t>
  </si>
  <si>
    <t>CBN - Franklin East - ELA - Mechanical</t>
  </si>
  <si>
    <t>TAS-ELA-CBN-NWF-MOD-BMS-TNC-B1001</t>
  </si>
  <si>
    <t>CBN - Franklin West - ELA - Mechanical</t>
  </si>
  <si>
    <t>TAS-ELA-CBN-NLL-MOD-BMS-TNC-B1001</t>
  </si>
  <si>
    <t>CBN - Little La Trobe - ELA - Mechanical</t>
  </si>
  <si>
    <t>TAS-ELA-CBN-NLS-MOD-BMS-TNC-B1001</t>
  </si>
  <si>
    <t>CBN - La Trobe - ELA - Mechanical</t>
  </si>
  <si>
    <t>TAS-ELA-CBN-NAS-MOD-BMS-TNC-B1001</t>
  </si>
  <si>
    <t>CBN - A'Beckett - ELA - Mechanical</t>
  </si>
  <si>
    <t>TAS-ELM-CBN-NCV-MOD-BSH-TNC-B2001</t>
  </si>
  <si>
    <t>CBN - Caverns - ELM - Fire</t>
  </si>
  <si>
    <t>TAS-ELM-CBN-NEF-MOD-BSH-TNC-B2001</t>
  </si>
  <si>
    <t>CBN - Franklin East - ELM - Fire</t>
  </si>
  <si>
    <t>TAS-ELM-CBN-NWF-MOD-BSH-TNC-B2001</t>
  </si>
  <si>
    <t>CBN - Franklin West - ELM - Fire</t>
  </si>
  <si>
    <t>TAS-ELM-CBN-NLL-MOD-BSH-TNC-B1001</t>
  </si>
  <si>
    <t>CBN - Little La Trobe - ELM - Fire</t>
  </si>
  <si>
    <t>TAS-ELM-CBN-NLS-MOD-BSH-TNC-B1001</t>
  </si>
  <si>
    <t>CBN - La Trobe - ELM - Fire</t>
  </si>
  <si>
    <t>TAS-ELM-CBN-NAS-MOD-BSH-TNC-B1001</t>
  </si>
  <si>
    <t>CBN - A'Beckett - ELM - Fire</t>
  </si>
  <si>
    <t>TAS-CDC-CBN-NAS-MOD-BSH-TNC-B1001</t>
  </si>
  <si>
    <t>CBN - A'Beckett - CDC - Hydraulics</t>
  </si>
  <si>
    <t>TAS-CDC-CBN-NCV-MOD-BSH-TNC-B1001</t>
  </si>
  <si>
    <t>CBN - Caverns - CDC - Hydraulics</t>
  </si>
  <si>
    <t>TAS-CDC-CBN-NEF-MOD-BSH-TNC-B1001</t>
  </si>
  <si>
    <t>CBN - Franklin East - CDC - Hydraulics</t>
  </si>
  <si>
    <t>TAS-CDC-CBN-NLL-MOD-BSH-TNC-B1001</t>
  </si>
  <si>
    <t>CBN - Little La Trobe - CDC - Hydraulics</t>
  </si>
  <si>
    <t>TAS-CDC-CBN-NLS-MOD-BSH-TNC-B1001</t>
  </si>
  <si>
    <t>CBN - La Trobe - CDC - Hydraulics</t>
  </si>
  <si>
    <t>TAS-CDC-CBN-NWF-MOD-BSH-TNC-B1001</t>
  </si>
  <si>
    <t>CBN - Franklin West - CDC - Hydraulics</t>
  </si>
  <si>
    <t>TAS-NIL-CBN-NCV-MOD-BES-TNC-B1001</t>
  </si>
  <si>
    <t>CBN - Caverns - NIL - Electrical</t>
  </si>
  <si>
    <t>TAS-NIL-CBN-NEF-MOD-BES-TNC-B1001</t>
  </si>
  <si>
    <t>CBN - Franklin East - NIL - Electrical</t>
  </si>
  <si>
    <t>TAS-NIL-CBN-NWF-MOD-BES-TNC-B1001</t>
  </si>
  <si>
    <t>CBN - Franklin West - NIL - Electrical</t>
  </si>
  <si>
    <t>TAS-NIL-CBN-NLL-MOD-BES-TNC-B1001</t>
  </si>
  <si>
    <t>CBN - Little La Trobe - NIL - Electrical</t>
  </si>
  <si>
    <t>TAS-NIL-CBN-NLS-MOD-BES-TNC-B1001</t>
  </si>
  <si>
    <t>CBN - La Trobe - NIL - Electrical</t>
  </si>
  <si>
    <t>TAS-NIL-CBN-NAS-MOD-BES-TNC-B1001</t>
  </si>
  <si>
    <t>CBN - A'Beckett - NIL - Electrical</t>
  </si>
  <si>
    <t>CBS  TBC</t>
  </si>
  <si>
    <t>HWW TUNNEL Data Requirement</t>
  </si>
  <si>
    <t>TBC</t>
  </si>
  <si>
    <t>NA</t>
  </si>
  <si>
    <t>MEP TUNNEL Data Requirement</t>
  </si>
  <si>
    <t>TAS-GFS-TUN-ZWD-MOD-BSG-SDU-B0000</t>
  </si>
  <si>
    <t>Fire Services Model - Tunnels - Segment 0 (Western Portal)</t>
  </si>
  <si>
    <t>MM_TAS\02 Vendor Delivery\TUN\MEP\GFS-Geelong Fire\Exports\01_IFC</t>
  </si>
  <si>
    <t>TAS-GFS-TUN-ZWD-MOD-BSG-SDU-B0001</t>
  </si>
  <si>
    <t>Fire Services Model - Tunnel - Segment 01</t>
  </si>
  <si>
    <t>TAS-GFS-TUN-ZWD-MOD-BSG-SDU-B0002</t>
  </si>
  <si>
    <t>Fire Services Model - Tunnel - Segment 02</t>
  </si>
  <si>
    <t>TAS-GFS-TUN-ZWD-MOD-BSG-SDU-B0003</t>
  </si>
  <si>
    <t>Fire Services Model - Tunnel - Segment 03</t>
  </si>
  <si>
    <t>TAS-GFS-TUN-ZWD-MOD-BSG-SDU-B0004</t>
  </si>
  <si>
    <t>Fire Services Model - Tunnel - Segment 04</t>
  </si>
  <si>
    <t>TAS-GFS-TUN-ZWD-MOD-BSG-SDU-B0005</t>
  </si>
  <si>
    <t>Fire Services Model - Tunnel - Segment 05</t>
  </si>
  <si>
    <t>TAS-GFS-TUN-ZWD-MOD-BSG-SDU-B0006</t>
  </si>
  <si>
    <t>Fire Services Model - Tunnel - Segment 06</t>
  </si>
  <si>
    <t>TAS-GFS-TUN-ZWD-MOD-BSH-SDU-B0001</t>
  </si>
  <si>
    <t>Richstone Segment 1 Drainage Model</t>
  </si>
  <si>
    <t>MM_TAS\02 Vendor Delivery\TUN\MEP\RSE - RichStone\Exports\01_IFC</t>
  </si>
  <si>
    <t>TAS-GFS-TUN-ZWD-MOD-BSH-SDU-B0002</t>
  </si>
  <si>
    <t>Richstone Segment 2 Drainage Model</t>
  </si>
  <si>
    <t>TAS-GFS-TUN-ZWD-MOD-BSH-SDU-B0003</t>
  </si>
  <si>
    <t>Richstone Segment 3 Drainage Model</t>
  </si>
  <si>
    <t>TAS-GFS-TUN-ZWD-MOD-BSH-SDU-B0004</t>
  </si>
  <si>
    <t>Richstone Segment 4 Drainage Model</t>
  </si>
  <si>
    <t>TAS-GFS-TUN-ZWD-MOD-BSH-SDU-B0005</t>
  </si>
  <si>
    <t>Richstone Segment 5 Drainage Model</t>
  </si>
  <si>
    <t>TAS-GFS-TUN-ZWD-MOD-BSH-SDU-B0006</t>
  </si>
  <si>
    <t>Richstone Segment 6 Drainage Model</t>
  </si>
  <si>
    <t>TAS-DEA-TUN-ZWD-MOD-BMS-SDU-B1001</t>
  </si>
  <si>
    <t>Cross Passages Segment 01 BMS Model</t>
  </si>
  <si>
    <t>MM_TAS\02 Vendor Delivery\TUN\MEP\DEA\Exports\01_IFC</t>
  </si>
  <si>
    <t>TAS-DEA-TUN-ZWD-MOD-BMS-SDU-B1002</t>
  </si>
  <si>
    <t>Cross Passages Segment 02 BMS Model</t>
  </si>
  <si>
    <t>TAS-DEA-TUN-ZWD-MOD-BMS-SDU-B1003</t>
  </si>
  <si>
    <t>Cross Passages Segment 03 BMS Model</t>
  </si>
  <si>
    <t>TAS-DEA-TUN-ZWD-MOD-BMS-SDU-B1004</t>
  </si>
  <si>
    <t>Cross Passages Segment 04 BMS Model</t>
  </si>
  <si>
    <t>TAS-DEA-TUN-ZWD-MOD-BMS-SDU-B1005</t>
  </si>
  <si>
    <t>Cross Passages Segment 05 BMS Model</t>
  </si>
  <si>
    <t>TAS-DEA-TUN-ZWD-MOD-BMS-SDU-B1006</t>
  </si>
  <si>
    <t>Cross Passages Segment 06BMS Model</t>
  </si>
  <si>
    <t>TAS-MXM-TUN-ZWD-MOD-BES-SDU-B1000</t>
  </si>
  <si>
    <t>Cut &amp; Cover &amp; Decline West End – LV – Electrical Sub-contractor Model</t>
  </si>
  <si>
    <t>MM_TAS\02 Vendor Delivery\TUN\MEP\Maxim\Exports\01_IFC</t>
  </si>
  <si>
    <t>TAS-MXM-TUN-ZWD-MOD-BES-SDU-B1001</t>
  </si>
  <si>
    <t>Cross Passage Electrical LV Model - Segment 01</t>
  </si>
  <si>
    <t>TAS-MXM-TUN-ZWD-MOD-BES-SDU-B1002</t>
  </si>
  <si>
    <t>Cross Passage Electrical LV Model - Segment 02</t>
  </si>
  <si>
    <t>TAS-MXM-TUN-ZWD-MOD-BES-SDU-B1003</t>
  </si>
  <si>
    <t>Cross Passage Electrical LV Model - Segment 03</t>
  </si>
  <si>
    <t>TAS-MXM-TUN-ZWD-MOD-BES-SDU-B1005</t>
  </si>
  <si>
    <t>Cross Passage Electrical LV Model - Segment 05</t>
  </si>
  <si>
    <t>TAS-MXM-TUN-ZWD-MOD-BES-SDU-B1006</t>
  </si>
  <si>
    <t>Cross Passage Electrical LV Model - Segment 06</t>
  </si>
  <si>
    <t>TAS-MXM-TUN-ZWD-MOD-BES-SDU-B1007</t>
  </si>
  <si>
    <t>TAS-ELM-TUN-ZWD-MOD-BES-SDU-B1000</t>
  </si>
  <si>
    <t>Dry Fire Services Model - Tunnel - Segment 00</t>
  </si>
  <si>
    <t>MM_TAS\02 Vendor Delivery\TUN\MEP\ELM\Exports\01_IFC</t>
  </si>
  <si>
    <t>TAS-ELM-TUN-ZWD-MOD-BES-SDU-B1001</t>
  </si>
  <si>
    <t>Dry Fire Services Model - Tunnel - Segment 01</t>
  </si>
  <si>
    <t>TAS-ELM-TUN-ZWD-MOD-BES-SDU-B1002</t>
  </si>
  <si>
    <t>Dry Fire Services Model - Tunnel - Segment 02</t>
  </si>
  <si>
    <t>TAS-ELM-TUN-ZWD-MOD-BES-SDU-B1003</t>
  </si>
  <si>
    <t>Dry Fire Services Model - Tunnel - Segment 03</t>
  </si>
  <si>
    <t>TAS-ELM-TUN-ZWD-MOD-BES-SDU-B1004</t>
  </si>
  <si>
    <t>Dry Fire Services Model - Tunnel - Segment 04</t>
  </si>
  <si>
    <t>TAS-ELM-TUN-ZWD-MOD-BES-SDU-B1005</t>
  </si>
  <si>
    <t>Dry Fire Services Model - Tunnel - Segment 05</t>
  </si>
  <si>
    <t>TAS-ELM-TUN-ZWD-MOD-BES-SDU-B1006</t>
  </si>
  <si>
    <t>Dry Fire Services Model - Tunnel - Segment 06</t>
  </si>
  <si>
    <t>TAS-ELM-TUN-ZWD-MOD-BES-SDU-B1007</t>
  </si>
  <si>
    <t>Dry Fire Services Model - Tunnel - Segment 07</t>
  </si>
  <si>
    <t>TAS-SBE-TUN-ZWD-MOD- BES -SDU-B0101</t>
  </si>
  <si>
    <t>Updated LV Brackets &amp; Containment- Package 285 Update (Ferule 27) - Segment 01</t>
  </si>
  <si>
    <t>MM_TAS\02 Vendor Delivery\TUN\MEP\SBE\Exports\01_IFC</t>
  </si>
  <si>
    <t>TAS-SBE-TUN-ZWD-MOD- BES -SDU-B0102</t>
  </si>
  <si>
    <t>Updated LV Brackets &amp; Containment- Package 285 Update (Ferule 27) - Segment 02</t>
  </si>
  <si>
    <t>TAS-SBE-TUN-ZWD-MOD- BES -SDU-B0103</t>
  </si>
  <si>
    <t>Updated LV Brackets &amp; Containment- Package 285 Update (Ferule 27) - Segment 03</t>
  </si>
  <si>
    <t>TAS-SBE-TUN-ZWD-MOD- BES -SDU-B0104</t>
  </si>
  <si>
    <t>Updated LV Brackets &amp; Containment- Package 285 Update (Ferule 27) - Segment 04</t>
  </si>
  <si>
    <t>TAS-SBE-TUN-ZWD-MOD- BES -SDU-B0105</t>
  </si>
  <si>
    <t>Updated LV Brackets &amp; Containment- Package 285 Update (Ferule 27) - Segment 05</t>
  </si>
  <si>
    <t>TAS-SBE-TUN-ZWD-MOD- BES -SDU-B0106</t>
  </si>
  <si>
    <t>Updated LV Brackets &amp; Containment- Package 285 Update (Ferule 27) - Segment 06</t>
  </si>
  <si>
    <t>TAS-SBE-TUN-ZWD-MOD-BES-SDU-B0201</t>
  </si>
  <si>
    <t> High level electrical Brackets &amp; Containment- Package 285 Update - Segment 01</t>
  </si>
  <si>
    <t>TAS-SBE-TUN-ZWD-MOD-BES-SDU-B0202</t>
  </si>
  <si>
    <t> High level electrical Brackets &amp; Containment- Package 285 Update - Segment 02</t>
  </si>
  <si>
    <t>TAS-SBE-TUN-ZWD-MOD-BES-SDU-B0203</t>
  </si>
  <si>
    <t> High level electrical Brackets &amp; Containment- Package 285 Update - Segment 03</t>
  </si>
  <si>
    <t>TAS-SBE-TUN-ZWD-MOD-BES-SDU-B0204</t>
  </si>
  <si>
    <t> High level electrical Brackets &amp; Containment- Package 285 Update - Segment 04</t>
  </si>
  <si>
    <t>TAS-SBE-TUN-ZWD-MOD-BES-SDU-B0205</t>
  </si>
  <si>
    <t> High level electrical Brackets &amp; Containment- Package 285 Update - Segment 05</t>
  </si>
  <si>
    <t>TAS-SBE-TUN-ZWD-MOD-BES-SDU-B0206</t>
  </si>
  <si>
    <t> High level electrical Brackets &amp; Containment- Package 285 Update - Segment 06</t>
  </si>
  <si>
    <t>CIV TUNNEL Data Requirement</t>
  </si>
  <si>
    <t>TAS-CYP-SDU-ZWD-MOD-CCP-MMN-D0101.nwc</t>
  </si>
  <si>
    <t>As-Built - TUNNEL CROSS PASSAGES - INTERNAL LINING - CP01 TO CP04</t>
  </si>
  <si>
    <t>TAS-CYP-SDU-ZWD-MOD-CCP-MMN-D0102.nwc</t>
  </si>
  <si>
    <t>As-Built - TUNNEL CROSS PASSAGES - INTERNAL LINING - CP05 TO CP09</t>
  </si>
  <si>
    <t>TAS-CYP-SDU-ZWD-MOD-CCP-MMN-D0103.nwc</t>
  </si>
  <si>
    <t>As-Built - TUNNEL CROSS PASSAGES - INTERNAL LINING - CP10 TO CP12</t>
  </si>
  <si>
    <t>TAS-CYP-SDU-ZWD-MOD-CCP-MMN-D0104.nwc</t>
  </si>
  <si>
    <t>As-Built - TUNNEL CROSS PASSAGES - INTERNAL LINING - CP13 TO CP14</t>
  </si>
  <si>
    <t>TAS-CYP-SDU-ZWD-MOD-CCP-MMN-D0105.nwc</t>
  </si>
  <si>
    <t>As-Built - TUNNEL CROSS PASSAGES - INTERNAL LINING - CP15 TO CP20</t>
  </si>
  <si>
    <t>TAS-CYP-SDU-ZWD-MOD-CCP-MMN-D0106.nwc</t>
  </si>
  <si>
    <t>As-Built - TUNNEL CROSS PASSAGES - INTERNAL LINING - CP21 TO CP26</t>
  </si>
  <si>
    <t>TAS-CYP-SDU-ZWD-MOD-CDR-MMN-D2002.nwc</t>
  </si>
  <si>
    <t>As-Built - TUNNEL CROSS PASSAGES - DRAINAGE - CP01 TO CP04</t>
  </si>
  <si>
    <t>TAS-CYP-SDU-ZWD-MOD-CDR-MMN-D2007.nwc</t>
  </si>
  <si>
    <t>As-Built - TUNNEL CROSS PASSAGES - DRAINAGE - CP15 TO CP20</t>
  </si>
  <si>
    <t>TAS-CYP-SDU-ZWD-MOD-CDR-MMN-D2009.nwc</t>
  </si>
  <si>
    <t>As-Built - TUNNEL CROSS PASSAGES - DRAINAGE - CP21 TO CP26</t>
  </si>
  <si>
    <t>TAS-CYP-SDU-ZWD-MOD-CDR-MMN-D2011.nwc</t>
  </si>
  <si>
    <t>As-Built - TUNNEL CROSS PASSAGES - DRAINAGE - CP05 TO CP09</t>
  </si>
  <si>
    <t>TAS-CYP-SDU-ZWD-MOD-CDR-MMN-D2012.nwc</t>
  </si>
  <si>
    <t>As-Built - TUNNEL CROSS PASSAGES - DRAINAGE - CP10 TO CP12</t>
  </si>
  <si>
    <t>TAS-CYP-SDU-ZWD-MOD-CDR-MMN-D2013.nwc</t>
  </si>
  <si>
    <t>As-Built - TUNNEL CROSS PASSAGES - DRAINAGE - CP13 TO CP14</t>
  </si>
  <si>
    <t>TAS-CYP-SDU-ZWD-MOD-CCP-MMN-D0001.nwc</t>
  </si>
  <si>
    <t>As-Built - TUNNEL CROSS PASSAGES - PERMANENT LINING - CP01 TO CP04</t>
  </si>
  <si>
    <t>TAS-CYP-SDU-ZWD-MOD-CCP-MMN-D0002.nwc</t>
  </si>
  <si>
    <t>As-Built - TUNNEL CROSS PASSAGES - PERMANENT LINING - CP05 TO CP09</t>
  </si>
  <si>
    <t>TAS-CYP-SDU-ZWD-MOD-CCP-MMN-D0003.nwc</t>
  </si>
  <si>
    <t>As-Built - TUNNEL CROSS PASSAGES - PERMANENT LINING - CP10 TO CP12</t>
  </si>
  <si>
    <t>TAS-CYP-SDU-ZWD-MOD-CCP-MMN-D0004.nwc</t>
  </si>
  <si>
    <t>As-Built - TUNNEL CROSS PASSAGES - PERMANENT LINING - CP13 TO CP14</t>
  </si>
  <si>
    <t>TAS-CYP-SDU-ZWD-MOD-CCP-MMN-D0005.nwc</t>
  </si>
  <si>
    <t>As-Built - TUNNEL CROSS PASSAGES - PERMANENT LINING - CP15 TO CP20</t>
  </si>
  <si>
    <t>TAS-CYP-SDU-ZWD-MOD-CCP-MMN-D0006.nwc</t>
  </si>
  <si>
    <t>As-Built - TUNNEL CROSS PASSAGES - PERMANENT LINING - CP21 TO CP26</t>
  </si>
  <si>
    <t>TAS-SBE-SDU-ZWD-MOD-CIS-MMN-C0001.nwc</t>
  </si>
  <si>
    <t> Updated Trackside Handrail - Package 285 Update- Segment 01</t>
  </si>
  <si>
    <t>TAS-SBE-SDU-ZWD-MOD-CIS-MMN-C0002.nwc</t>
  </si>
  <si>
    <t> Updated Trackside Handrail - Package 285 Update- Segment 02</t>
  </si>
  <si>
    <t>TAS-SBE-SDU-ZWD-MOD-CIS-MMN-C0003.nwc</t>
  </si>
  <si>
    <t> Updated Trackside Handrail - Package 285 Update- Segment 03</t>
  </si>
  <si>
    <t>TAS-SBE-SDU-ZWD-MOD-CIS-MMN-C0004.nwc</t>
  </si>
  <si>
    <t> Updated Trackside Handrail - Package 285 Update- Segment 04</t>
  </si>
  <si>
    <t>TAS-SBE-SDU-ZWD-MOD-CIS-MMN-C0005.nwc</t>
  </si>
  <si>
    <t> Updated Trackside Handrail - Package 285 Update- Segment 05</t>
  </si>
  <si>
    <t>TAS-SBE-SDU-ZWD-MOD-CIS-MMN-C0006.nwc</t>
  </si>
  <si>
    <t> Updated Trackside Handrail - Package 285 Update- Segment 06</t>
  </si>
  <si>
    <t>TAS-SBE-SDU-ZWD-MOD-CIS-MMN-C0101.nwc</t>
  </si>
  <si>
    <t>Steel Walkway model (Ferrule 29) Segment 01</t>
  </si>
  <si>
    <t>TAS-SBE-SDU-ZWD-MOD-CIS-MMN-C0102.nwc</t>
  </si>
  <si>
    <t>Steel Walkway model (Ferrule 29) Segment 02</t>
  </si>
  <si>
    <t>TAS-SBE-SDU-ZWD-MOD-CIS-MMN-C0103.nwc</t>
  </si>
  <si>
    <t>Steel Walkway model (Ferrule 29) Segment 03</t>
  </si>
  <si>
    <t>TAS-SBE-SDU-ZWD-MOD-CIS-MMN-C0104.nwc</t>
  </si>
  <si>
    <t>Steel Walkway model (Ferrule 29) Segment 04</t>
  </si>
  <si>
    <t>TAS-SBE-SDU-ZWD-MOD-CIS-MMN-C0105.nwc</t>
  </si>
  <si>
    <t>Steel Walkway model (Ferrule 29) Segment 05</t>
  </si>
  <si>
    <t>TAS-SBE-SDU-ZWD-MOD-CIS-MMN-C0106.nwc</t>
  </si>
  <si>
    <t>Steel Walkway model (Ferrule 29) Segment 06</t>
  </si>
  <si>
    <t>TAS-SBE-SDU-ZWD-MOD-CTF-MMN-C1001.nwc</t>
  </si>
  <si>
    <t xml:space="preserve">Trackform - SUBCONTRACTOR - Model 1 - SEGMENT 01  </t>
  </si>
  <si>
    <t>TAS-SBE-SDU-ZWD-MOD-CTF-MMN-C1002.nwc</t>
  </si>
  <si>
    <t>Trackform - SUBCONTRACTOR - Model 1 - SEGMENT 02</t>
  </si>
  <si>
    <t>TAS-SBE-SDU-ZWD-MOD-CTF-MMN-C1003.nwc</t>
  </si>
  <si>
    <t>Trackform - SUBCONTRACTOR - Model 1 - SEGMENT 03</t>
  </si>
  <si>
    <t>TAS-SBE-SDU-ZWD-MOD-CTF-MMN-C1004.nwc</t>
  </si>
  <si>
    <t>Trackform - SUBCONTRACTOR - Model 1 - SEGMENT 04</t>
  </si>
  <si>
    <t>TAS-SBE-SDU-ZWD-MOD-CTF-MMN-C1005.nwc</t>
  </si>
  <si>
    <t>Trackform - SUBCONTRACTOR - Model 1 - SEGMENT 05</t>
  </si>
  <si>
    <t>TAS-SBE-SDU-ZWD-MOD-CTF-MMN-C1006.nwc</t>
  </si>
  <si>
    <t>Trackform - SUBCONTRACTOR - Model 1 - SEGMENT 06</t>
  </si>
  <si>
    <t>TAS-SBE-SDU-ZWD-MOD-CTF-MMN-C2001.nwc</t>
  </si>
  <si>
    <t xml:space="preserve">Trackform - SUBCONTRACTOR - Model 2 - SEGMENT 01  </t>
  </si>
  <si>
    <t>TAS-SBE-SDU-ZWD-MOD-CTF-MMN-C2002.nwc</t>
  </si>
  <si>
    <t>Trackform - SUBCONTRACTOR - Model 2 - SEGMENT 02</t>
  </si>
  <si>
    <t>TAS-SBE-SDU-ZWD-MOD-CTF-MMN-C2003.nwc</t>
  </si>
  <si>
    <t>Trackform - SUBCONTRACTOR - Model 2 - SEGMENT 03</t>
  </si>
  <si>
    <t>TAS-SBE-SDU-ZWD-MOD-CTF-MMN-C2004.nwc</t>
  </si>
  <si>
    <t>Trackform - SUBCONTRACTOR - Model 2 - SEGMENT 04</t>
  </si>
  <si>
    <t>TAS-SBE-SDU-ZWD-MOD-CTF-MMN-C2005.nwc</t>
  </si>
  <si>
    <t>Trackform - SUBCONTRACTOR - Model 2 - SEGMENT 05</t>
  </si>
  <si>
    <t>TAS-SBE-SDU-ZWD-MOD-CTF-MMN-C2006.nwc</t>
  </si>
  <si>
    <t>Trackform - SUBCONTRACTOR - Model 2 - SEGMENT 06</t>
  </si>
  <si>
    <t>TAS-SBE-SDU-ZWD-MOD-CTF-MMN-C3001.nwc</t>
  </si>
  <si>
    <t xml:space="preserve">Trackform - SUBCONTRACTOR - Model 3 - SEGMENT 01  </t>
  </si>
  <si>
    <t>TAS-SBE-SDU-ZWD-MOD-CTF-MMN-C3002.nwc</t>
  </si>
  <si>
    <t>Trackform - SUBCONTRACTOR - Model 3 - SEGMENT 02</t>
  </si>
  <si>
    <t>TAS-SBE-SDU-ZWD-MOD-CTF-MMN-C3003.nwc</t>
  </si>
  <si>
    <t>Trackform - SUBCONTRACTOR - Model 3 - SEGMENT 03</t>
  </si>
  <si>
    <t>TAS-SBE-SDU-ZWD-MOD-CTF-MMN-C3004.nwc</t>
  </si>
  <si>
    <t>Trackform - SUBCONTRACTOR - Model 3 - SEGMENT 04</t>
  </si>
  <si>
    <t>TAS-SBE-SDU-ZWD-MOD-CTF-MMN-C3006.nwc</t>
  </si>
  <si>
    <t>Trackform - SUBCONTRACTOR - Model 3 - SEGMENT 06</t>
  </si>
  <si>
    <t>TAS-CYP-SDU-ZWD-MOD-CPL-MMN-D0001.nwc</t>
  </si>
  <si>
    <t>As-Built - TBM TUNNELS - PERMANENT LINING - WESTERN PORTAL TO ARDEN</t>
  </si>
  <si>
    <t>TAS-CYP-SDU-ZWD-MOD-CPL-MMN-D0002.nwc</t>
  </si>
  <si>
    <t>As-Built - TBM TUNNELS - PERMANENT LINING - ARDEN TO PARKVILLE</t>
  </si>
  <si>
    <t>TAS-CYP-SDU-ZWD-MOD-CPL-MMN-D0003.nwc</t>
  </si>
  <si>
    <t>As-Built - TBM TUNNELS - PERMANENT LINING - PARKVILLE TO CBD NORTH</t>
  </si>
  <si>
    <t>TAS-CYP-SDU-ZWD-MOD-CPL-MMN-D0004.nwc</t>
  </si>
  <si>
    <t>As-Built - TUNNEL TBM PERMANENT LINING - CBD NORTH TO CBD SOUTH</t>
  </si>
  <si>
    <t>TAS-CYP-SDU-ZWD-MOD-CPL-MMN-D0005.nwc</t>
  </si>
  <si>
    <t>As-Built - TUNNEL TBM PERMANENT LINING - CBD SOUTH TO DOMAIN</t>
  </si>
  <si>
    <t>TAS-CYP-SDU-ZWD-MOD-CPL-MMN-D0006.nwc</t>
  </si>
  <si>
    <t>As-Built - TBM TUNNELS - PERMANENT LINING - DOMAIN TO EASTERN PORTAL</t>
  </si>
  <si>
    <t>Canopy CBDS Canopy DOM Canopy PKV
Linewide</t>
  </si>
  <si>
    <t>This T Sheet identifies systems, components and products as referenced in the Specification and
indicated on the Design Drawings.
The T Sheet is a point of cross-referencing descriptions and notations for the works.</t>
  </si>
  <si>
    <t>RSHP Architectural tagging requirement</t>
  </si>
  <si>
    <t>Source: RSHP_MMP_T-Sheet_Combined_31-08-2023_Issued For Review Rev 02.1</t>
  </si>
  <si>
    <t>Code</t>
  </si>
  <si>
    <t>Previous Code</t>
  </si>
  <si>
    <t>Description</t>
  </si>
  <si>
    <t>Spec</t>
  </si>
  <si>
    <t>Code (MM_Type)</t>
  </si>
  <si>
    <t xml:space="preserve">Type Description </t>
  </si>
  <si>
    <t>System (MM_System)</t>
  </si>
  <si>
    <t>Discipline (MM_Discipline)</t>
  </si>
  <si>
    <t xml:space="preserve">Scheduled Asset </t>
  </si>
  <si>
    <t>Scheduled in AMR</t>
  </si>
  <si>
    <t>Active in Model</t>
  </si>
  <si>
    <t>Type Code In Model (LOI 1)</t>
  </si>
  <si>
    <t>Asset Tag in Model (LOI 1 and 2)</t>
  </si>
  <si>
    <t>Asset Tag on drawings</t>
  </si>
  <si>
    <t>LOI Category</t>
  </si>
  <si>
    <t>Type Code Status</t>
  </si>
  <si>
    <t>Comments</t>
  </si>
  <si>
    <t>blank</t>
  </si>
  <si>
    <t>Master Asset List</t>
  </si>
  <si>
    <t>Parent/Child</t>
  </si>
  <si>
    <t>Ellipse Equipment Class</t>
  </si>
  <si>
    <t>SBS Number</t>
  </si>
  <si>
    <t>SBS Name</t>
  </si>
  <si>
    <t>Asset Maintainer</t>
  </si>
  <si>
    <t>Asset Operator</t>
  </si>
  <si>
    <t>Uniclass Section</t>
  </si>
  <si>
    <t>Uniclass SectionDescription</t>
  </si>
  <si>
    <t>Uniclass Object Code</t>
  </si>
  <si>
    <t>Uniclass Object Description</t>
  </si>
  <si>
    <t>AMW</t>
  </si>
  <si>
    <t>ARCHITECTURAL METALWORK</t>
  </si>
  <si>
    <t>ACTIVE</t>
  </si>
  <si>
    <t>Heading only</t>
  </si>
  <si>
    <t>N/A</t>
  </si>
  <si>
    <t>AMW-100</t>
  </si>
  <si>
    <t>FEATURE LIGHT HOUSING / BRACKETRY</t>
  </si>
  <si>
    <t>AMW-101</t>
  </si>
  <si>
    <t>AMW-101 / AMW-102</t>
  </si>
  <si>
    <t>Drum Light</t>
  </si>
  <si>
    <t>AMW - ARCHITECTURAL METALWORK</t>
  </si>
  <si>
    <t>Architectural Design</t>
  </si>
  <si>
    <t>No</t>
  </si>
  <si>
    <t>Yes</t>
  </si>
  <si>
    <t>LOI 1</t>
  </si>
  <si>
    <t>Identified as not required by Karlo 15/02/2022</t>
  </si>
  <si>
    <t>Parent</t>
  </si>
  <si>
    <t>1.4.1.1</t>
  </si>
  <si>
    <t>AMW-110</t>
  </si>
  <si>
    <t>Pendant Light - Type 01 - CBD Trinoc Pendant</t>
  </si>
  <si>
    <t>AMW-111</t>
  </si>
  <si>
    <t>FFE-901</t>
  </si>
  <si>
    <t>Arden Street Lamp - Floor Mounted (light fittings only, not lamp post) - Emu Light</t>
  </si>
  <si>
    <t>LOI 3</t>
  </si>
  <si>
    <t>Identified by Karlo 15/02/2022</t>
  </si>
  <si>
    <t>AMW-1113B.a</t>
  </si>
  <si>
    <r>
      <t>Exit sign</t>
    </r>
    <r>
      <rPr>
        <sz val="9"/>
        <color rgb="FFFF0000"/>
        <rFont val="Arial"/>
        <family val="2"/>
      </rPr>
      <t xml:space="preserve"> - Ceiling Mounted - Double Sign</t>
    </r>
    <r>
      <rPr>
        <sz val="9"/>
        <color theme="1"/>
        <rFont val="Arial"/>
        <family val="2"/>
      </rPr>
      <t xml:space="preserve"> with bifurcated bracket</t>
    </r>
    <r>
      <rPr>
        <strike/>
        <sz val="9"/>
        <color rgb="FFFF0000"/>
        <rFont val="Arial"/>
        <family val="2"/>
      </rPr>
      <t xml:space="preserve"> </t>
    </r>
  </si>
  <si>
    <t>Model only type codes provided by Sylvia on 12/12/2023</t>
  </si>
  <si>
    <t>AMW-160</t>
  </si>
  <si>
    <t>n/a</t>
  </si>
  <si>
    <t>BMU/ Lighting/ Services Bracket - Entrance Canopy Parkville</t>
  </si>
  <si>
    <t>Parkville Entrance Canopy</t>
  </si>
  <si>
    <t>AMW-500</t>
  </si>
  <si>
    <t>SIGNAGE BRACKETRY &amp; SURROUND</t>
  </si>
  <si>
    <t>AMW-510</t>
  </si>
  <si>
    <t>Signage Bracket Tabbed from CMS Zone (Box Stations)</t>
  </si>
  <si>
    <t>Box Stations</t>
  </si>
  <si>
    <t>Child</t>
  </si>
  <si>
    <t>AMW-510A</t>
  </si>
  <si>
    <t>Signage Bracket Tabbed from CMS Zone (CBD Stations)</t>
  </si>
  <si>
    <t>CBD Stations</t>
  </si>
  <si>
    <t>AMW-511</t>
  </si>
  <si>
    <t>Suspended Signage Bracket - Single</t>
  </si>
  <si>
    <t>AMW-511.a</t>
  </si>
  <si>
    <r>
      <t xml:space="preserve"> Suspended sign </t>
    </r>
    <r>
      <rPr>
        <sz val="9"/>
        <color rgb="FFFF0000"/>
        <rFont val="Arial"/>
        <family val="2"/>
      </rPr>
      <t xml:space="preserve">- Single </t>
    </r>
    <r>
      <rPr>
        <sz val="9"/>
        <color theme="1"/>
        <rFont val="Arial"/>
        <family val="2"/>
      </rPr>
      <t>with bifurcated bracket</t>
    </r>
    <r>
      <rPr>
        <strike/>
        <sz val="9"/>
        <color rgb="FFFF0000"/>
        <rFont val="Arial"/>
        <family val="2"/>
      </rPr>
      <t xml:space="preserve"> </t>
    </r>
  </si>
  <si>
    <t>AMW-511A</t>
  </si>
  <si>
    <t>Suspended Signage Bracket - Double</t>
  </si>
  <si>
    <t>AMW-511B</t>
  </si>
  <si>
    <t>Suspended Signage - Large Directional Sign</t>
  </si>
  <si>
    <t>AMW-511C</t>
  </si>
  <si>
    <t>Suspended Signage - Double Rib Canoe (CBD Stations)</t>
  </si>
  <si>
    <t>AMW-512</t>
  </si>
  <si>
    <t>Suspended Advertising (CBD Station)</t>
  </si>
  <si>
    <t>AMW-515</t>
  </si>
  <si>
    <t>Floor Mounted Signage Portal integrating RSA Devices</t>
  </si>
  <si>
    <t>AMW-600</t>
  </si>
  <si>
    <t>MEP BRACKETRY/ HOUSING</t>
  </si>
  <si>
    <t>AMW-670</t>
  </si>
  <si>
    <t>Services Transfer Housing</t>
  </si>
  <si>
    <t>AMW-900</t>
  </si>
  <si>
    <t>MISCELANEOUS METALWORK</t>
  </si>
  <si>
    <t>AMW-930</t>
  </si>
  <si>
    <t>Canopy Rainwater Gutter, Hopper and Downpipe Assembly</t>
  </si>
  <si>
    <t>AMW-931</t>
  </si>
  <si>
    <t>Canopy Rainwater and Overflow Pipework - Stainless Steel</t>
  </si>
  <si>
    <t>AMW-936</t>
  </si>
  <si>
    <t>AMW-1000</t>
  </si>
  <si>
    <t>OUTLINE BRACKETS FOR LIGHTS IN BOX STATIONS</t>
  </si>
  <si>
    <t>AMW-1001</t>
  </si>
  <si>
    <t>Escalator In-Between Handrail Lighting Secondary Portals and Adits - (subject to mock-up)</t>
  </si>
  <si>
    <t>AMW-1001-01</t>
  </si>
  <si>
    <t xml:space="preserve">Support post/brackets </t>
  </si>
  <si>
    <t>AMW-1001-02</t>
  </si>
  <si>
    <t>Linear Housing with Concealed Conduit</t>
  </si>
  <si>
    <t>AMW-1002</t>
  </si>
  <si>
    <t>Single Dropper Light Bracket – Soffit Mounted - For Cannister Light Fitting located in Shark's Teeth Ceiling CLG-106</t>
  </si>
  <si>
    <t>AMW-1002A</t>
  </si>
  <si>
    <t>Single Dropper Light Bracket – Mounted from Secondary Steel Frame
- For Cannister Light Fitting located in Shark's Teeth Ceiling CLG-106</t>
  </si>
  <si>
    <t>AMW-1004</t>
  </si>
  <si>
    <t>AMW-120</t>
  </si>
  <si>
    <t>'Dog Bone' Light Bracket – Mounted from Baffles - For Cannister Light Fitting located in Rib &amp; Baffle Ceiling CLG-101</t>
  </si>
  <si>
    <t>AMW-1005</t>
  </si>
  <si>
    <t>AMW-865</t>
  </si>
  <si>
    <t>Cockatoo (ARD rotary suspended) - Down Light Fitting and Up Light Projector Soffit Bracket - for light fittings in the ARDEN Concourse Skylight</t>
  </si>
  <si>
    <t>AMW-1005A</t>
  </si>
  <si>
    <t>Cockatoo (PKV wall mounted) - Down Light Fitting and Up Light Projector Wall Bracket - for light fittings in the PARKVILLE Concourse Skylight</t>
  </si>
  <si>
    <t>AMW-1005B</t>
  </si>
  <si>
    <t>Cockatoo (PKV suspended) - Down Light Fitting and Up Light Projector Ceiling Bracket - for light fittings in the PARKVILLE Concourse Skylight</t>
  </si>
  <si>
    <t>AMW-1005C</t>
  </si>
  <si>
    <t>Cockatoo (ARD arches) - Down Light Fitting and Up Light Projector Wall Bracket - for light fittings in the ARDEN Arches Ground Floor Entrance</t>
  </si>
  <si>
    <t>AMW-1005D</t>
  </si>
  <si>
    <t>Cockatoo (DOM concourse) - Down Light Fitting Bracket - for light fittings in the DOMAIN Concourse</t>
  </si>
  <si>
    <t>AMW-1007</t>
  </si>
  <si>
    <t>Projector Lighting Bracket - Entrance Canopy PKV</t>
  </si>
  <si>
    <t>RETIRED</t>
  </si>
  <si>
    <t>Type No longer in ARC TRS 10/10/2022</t>
  </si>
  <si>
    <t>AMW-1008</t>
  </si>
  <si>
    <t>AMW-867</t>
  </si>
  <si>
    <t>Cockatoo (DOM screen) - Down and Up Light Bracket - for light fittings in the DOMAIN Entrance Canopy Weather Screen</t>
  </si>
  <si>
    <t>AMW-1009</t>
  </si>
  <si>
    <t>AMW-870</t>
  </si>
  <si>
    <t>Recessed LED Linear Lighting Bracket in Dado Rails - (Platforms CBD Station &amp; ARD)</t>
  </si>
  <si>
    <t>AMW-1011</t>
  </si>
  <si>
    <t>Light Bracket - Recessed Pattress/ Oculus (DOM)</t>
  </si>
  <si>
    <t>AMW-1012</t>
  </si>
  <si>
    <t>Recessed Pattress - Speaker (DOM)</t>
  </si>
  <si>
    <t>AMW-1100</t>
  </si>
  <si>
    <t>OUTLINE BRACKETS FOR RSA EOL DEVICES IN BOX STATIONS</t>
  </si>
  <si>
    <t>AMW-1101</t>
  </si>
  <si>
    <t>Wobbegong Bracket - Suspended - Four Terminals</t>
  </si>
  <si>
    <t>AMW-1101A.a</t>
  </si>
  <si>
    <t>Wobbegong three terminal with bifurcated bracket</t>
  </si>
  <si>
    <t>AMW-1101B.a</t>
  </si>
  <si>
    <t>Wobbegong two terminal with bifurcated bracket</t>
  </si>
  <si>
    <t>AMW-1101A</t>
  </si>
  <si>
    <t>Wobbegong Bracket - Suspended - Three Terminals</t>
  </si>
  <si>
    <t>AMW-1101B</t>
  </si>
  <si>
    <t>Wobbegong Bracket - Suspended - Two Port</t>
  </si>
  <si>
    <t>AMW-1101C</t>
  </si>
  <si>
    <t>Wobbegong Bracket - Suspended - Two Port Offset</t>
  </si>
  <si>
    <t>AMW-1101D</t>
  </si>
  <si>
    <t>Wobbegong Bracket - Suspended - One Terminal</t>
  </si>
  <si>
    <t>AMW-1101E</t>
  </si>
  <si>
    <t>Wobbegong Bracket - Suspended - One Terminal Offset</t>
  </si>
  <si>
    <t>AMW-1101F</t>
  </si>
  <si>
    <t>Wobbegong Bracket - Suspended from PSD wall - One Terminal Offset</t>
  </si>
  <si>
    <t>AMW-1102</t>
  </si>
  <si>
    <t>AMW-641</t>
  </si>
  <si>
    <t>Wobbegong - Horizontal Recessed  (DOM PRECAST SOFFITS)</t>
  </si>
  <si>
    <t>AMW-1102A</t>
  </si>
  <si>
    <t>Wobbegong - Horizontal Recessed  (METAL CEILINGS)</t>
  </si>
  <si>
    <t>AMW-1103</t>
  </si>
  <si>
    <t>Wobbegong - VERTICAL Recessed in WALLS - Two Terminals (PKV)</t>
  </si>
  <si>
    <t>AMW-1103_301</t>
  </si>
  <si>
    <t>Wobbegong - Vertical recessed in walls - Two Terminals - Interfacing with INL-301</t>
  </si>
  <si>
    <t>AMW-1103_301.D</t>
  </si>
  <si>
    <t xml:space="preserve">Wobbegong - Vertical Recessed in Walls - DAS - Interfacing with INL-301 </t>
  </si>
  <si>
    <t>AMW-1103_201.D</t>
  </si>
  <si>
    <t>Wobbegong - Vertical Recessed in Walls - DAS - Interfacing with INL-201</t>
  </si>
  <si>
    <t>AMW-1103_201</t>
  </si>
  <si>
    <t>Wobbegong - Vertical Recessed in Walls - Two Terminals _ Interfacing with INL-201</t>
  </si>
  <si>
    <t>AMW-1103_220</t>
  </si>
  <si>
    <t>Wobbegong - Vertical Recessed in Walls - Two Terminals - Interfacing with INL-220</t>
  </si>
  <si>
    <t>AMW-1103_220.D</t>
  </si>
  <si>
    <t>Wobbegong - Vertical Recessed in Walls - DAS - Interfacing with INL-220</t>
  </si>
  <si>
    <t>AMW-1103A</t>
  </si>
  <si>
    <t>Wobbegong - VERTICAL Recessed in Walls - Three Terminals (PKV)</t>
  </si>
  <si>
    <t>AMW-1104</t>
  </si>
  <si>
    <t>Wobbegong Above Bench - Floor Mounted (ARD)</t>
  </si>
  <si>
    <t>AMW-1106A.a</t>
  </si>
  <si>
    <t>DAS Omni Antenna - Ceiling Mounted - Suspended Cross - 2 DAS</t>
  </si>
  <si>
    <t>Station</t>
  </si>
  <si>
    <t>AMW-1106</t>
  </si>
  <si>
    <t>AMW-885</t>
  </si>
  <si>
    <t>AMW-1106A</t>
  </si>
  <si>
    <t>DAS Omni Antenna - Ceiling Mounted - Suspended Cross - 3 DAS</t>
  </si>
  <si>
    <t>AMW-1107</t>
  </si>
  <si>
    <t>DAS Omni Antenna - Wall Mounted - Double DAS</t>
  </si>
  <si>
    <t>AMW-1107A</t>
  </si>
  <si>
    <t>DAS Omni Antenna - Ceiling Mounted - Double DAS Pendant</t>
  </si>
  <si>
    <t>AMW-1107B</t>
  </si>
  <si>
    <t>DAS Omni Antenna - Ceiling Mounted - Single DAS Pendant</t>
  </si>
  <si>
    <t>AMW-1107C</t>
  </si>
  <si>
    <t>DAS Omni Antenna - Mounted onto Signage Portal AMW-515 - Single Das</t>
  </si>
  <si>
    <t>AMW-1109</t>
  </si>
  <si>
    <t>AMW-883</t>
  </si>
  <si>
    <t>PID Bracket - Ceiling Mounted PID</t>
  </si>
  <si>
    <t>AMW-1109.a</t>
  </si>
  <si>
    <r>
      <t xml:space="preserve">PID bracket </t>
    </r>
    <r>
      <rPr>
        <sz val="9"/>
        <color rgb="FFFF0000"/>
        <rFont val="Arial"/>
        <family val="2"/>
      </rPr>
      <t xml:space="preserve">- Ceiling Mounted </t>
    </r>
    <r>
      <rPr>
        <sz val="9"/>
        <color theme="1"/>
        <rFont val="Arial"/>
        <family val="2"/>
      </rPr>
      <t>with bifurcated bracket</t>
    </r>
    <r>
      <rPr>
        <strike/>
        <sz val="9"/>
        <color rgb="FFFF0000"/>
        <rFont val="Arial"/>
        <family val="2"/>
      </rPr>
      <t xml:space="preserve"> </t>
    </r>
  </si>
  <si>
    <t>AMW-1111</t>
  </si>
  <si>
    <t>PID Bracket - PES Mounted PID</t>
  </si>
  <si>
    <t>AMW-1113B1</t>
  </si>
  <si>
    <t>Exit sign ceiling mounted canoe double</t>
  </si>
  <si>
    <t>AMW-1112</t>
  </si>
  <si>
    <t>Antenna - Ceiling Mounted - Dropper</t>
  </si>
  <si>
    <t>AMW-1112A</t>
  </si>
  <si>
    <t>Antenna - PES Mounted - Dropper</t>
  </si>
  <si>
    <t>AMW-1122</t>
  </si>
  <si>
    <t>Single Dropper EOL Device Bracket – Soffit Mounted - For EOL Devices located in Shark's Teeth Ceiling CLG-106</t>
  </si>
  <si>
    <t>AMW-1122.a</t>
  </si>
  <si>
    <r>
      <t>Single dropper EOL with bifurcated bracket</t>
    </r>
    <r>
      <rPr>
        <strike/>
        <sz val="9"/>
        <color rgb="FFFF0000"/>
        <rFont val="Arial"/>
        <family val="2"/>
      </rPr>
      <t xml:space="preserve"> </t>
    </r>
  </si>
  <si>
    <t>AMW-1122A</t>
  </si>
  <si>
    <t>Single Dropper EOL Device Bracket – Mounted from Secondary Steel Frame - For EOL Devices located in Shark's Teeth Ceiling CLG-106</t>
  </si>
  <si>
    <t>AMW-1124</t>
  </si>
  <si>
    <t>'Dog Bone' EOL Device Bracket – Mounted from Baffles - For EOL Devices located in Rib &amp; Baffle Ceiling CLG-101</t>
  </si>
  <si>
    <t>AMW-1200</t>
  </si>
  <si>
    <t>OUTLINE BRACKETS FOR LIGHTS AND RSA EOL DEVICES IN CBD STATIONS</t>
  </si>
  <si>
    <t>AMW-1201</t>
  </si>
  <si>
    <t>Light Bracket and Rib Base Support - Housing Spot Lights and Up Light - Water Strider - (CBD Platform Level)</t>
  </si>
  <si>
    <t>AMW-1202</t>
  </si>
  <si>
    <t>Signage - Water Strider</t>
  </si>
  <si>
    <t>AMW-1204</t>
  </si>
  <si>
    <t>CBD Trinoc Escalator Nook Light Bracket - Housing Spot Lights</t>
  </si>
  <si>
    <t>AMW-1205</t>
  </si>
  <si>
    <t>CBD Trinoc Platform Light Bracket</t>
  </si>
  <si>
    <t>AMW-1206</t>
  </si>
  <si>
    <t>CBD Trinoc Camera Dropper from CMS</t>
  </si>
  <si>
    <t>AMW-1210</t>
  </si>
  <si>
    <t>Light and RSA Bracket - CBD Double Rib - Canoe</t>
  </si>
  <si>
    <t>AMW-1220</t>
  </si>
  <si>
    <t>Painted Steelwork to Crypt Ceiling 'Lattice'</t>
  </si>
  <si>
    <t>ASE</t>
  </si>
  <si>
    <t>ACCESS AND SAFETY EQUIPMENT SYSTEMS</t>
  </si>
  <si>
    <t>ASE-100</t>
  </si>
  <si>
    <t>FALL PREVENTION SYSTEMS</t>
  </si>
  <si>
    <t>ASE-151</t>
  </si>
  <si>
    <t>ASE-120</t>
  </si>
  <si>
    <t>Static Line</t>
  </si>
  <si>
    <t>ASE - ACCESS AND SAFETY EQUIPMENT SYSTEMS</t>
  </si>
  <si>
    <t>ASE-300</t>
  </si>
  <si>
    <t>ACCESS LADDER SYSTEMS</t>
  </si>
  <si>
    <t>ASE-351</t>
  </si>
  <si>
    <t>Fixed Angled Access Ladder - Step Type</t>
  </si>
  <si>
    <t>ASE-500</t>
  </si>
  <si>
    <t>OPERABLE ACCESS GANTRY SYSTEMS</t>
  </si>
  <si>
    <t>ASE-501</t>
  </si>
  <si>
    <t>Operable Stainless Steel Maintenance Gantry</t>
  </si>
  <si>
    <t>BVC</t>
  </si>
  <si>
    <t>BIRD &amp; VERMIN CONTROL</t>
  </si>
  <si>
    <t>BVC-100</t>
  </si>
  <si>
    <t>PHYSICAL BARRIERS, ELECTRONIC DETERRENTS</t>
  </si>
  <si>
    <t>BVC-151</t>
  </si>
  <si>
    <t>Piano Wire Barrier</t>
  </si>
  <si>
    <t>BVC - BIRD &amp; VERMIN CONTROL</t>
  </si>
  <si>
    <t>CLG</t>
  </si>
  <si>
    <t>SUSPENDED CEILING SYSTEMS</t>
  </si>
  <si>
    <t>CLG-100</t>
  </si>
  <si>
    <t>LOOSE FIT CEILING SYSTEMS</t>
  </si>
  <si>
    <t>CLG-101</t>
  </si>
  <si>
    <t>Loose Fit Ceiling System - Types A and B - Box Stations - Ribs and Baffles</t>
  </si>
  <si>
    <t>CLG - SUSPENDED CEILING SYSTEMS</t>
  </si>
  <si>
    <t>CLG-101-01</t>
  </si>
  <si>
    <t>Acoustic Baffle</t>
  </si>
  <si>
    <t xml:space="preserve">CLG-101-02 </t>
  </si>
  <si>
    <t>Rib</t>
  </si>
  <si>
    <t>CLG-101-03A</t>
  </si>
  <si>
    <t xml:space="preserve"> Hanger rod</t>
  </si>
  <si>
    <t>CLG-101-03</t>
  </si>
  <si>
    <t>Ceiling bracket</t>
  </si>
  <si>
    <t>CLG-101-06</t>
  </si>
  <si>
    <t xml:space="preserve"> Rib connection node</t>
  </si>
  <si>
    <t>CLG-101-07</t>
  </si>
  <si>
    <t>Acoustic baffle termination connector</t>
  </si>
  <si>
    <t>CLG-101-8A</t>
  </si>
  <si>
    <t>Rib end bracket</t>
  </si>
  <si>
    <t>CLG-102</t>
  </si>
  <si>
    <t>Loose Fit Ceiling System - Types C and D  - Ribs and Baffles (CBD Stations)</t>
  </si>
  <si>
    <t>CLG-102-01</t>
  </si>
  <si>
    <t>CLG-102-02</t>
  </si>
  <si>
    <t>CLG-102-03</t>
  </si>
  <si>
    <t>Ceiling Bracket</t>
  </si>
  <si>
    <t>CLG-105</t>
  </si>
  <si>
    <t>Suspended Wishbone Bracketry - Type 1 - Flying Fox (ARD)</t>
  </si>
  <si>
    <t>CLG-105A</t>
  </si>
  <si>
    <t>Suspended Wishbone Bracketry - Type 2 - Flying Fox (PKV)</t>
  </si>
  <si>
    <t>CLG-105B</t>
  </si>
  <si>
    <t>Suspended Wishbone Bracketry - Type 3 - Flying Fox (DOM)</t>
  </si>
  <si>
    <t>CLG-106A</t>
  </si>
  <si>
    <t>Loose Fit Ceiling System - Type 1 - 350mm Baffles - Sharks Teeth</t>
  </si>
  <si>
    <t>CLG-106B</t>
  </si>
  <si>
    <t>Loose Fit Ceiling System - Type 2 - 500mm Baffles - Sharks Teeth</t>
  </si>
  <si>
    <t>CLG-106C</t>
  </si>
  <si>
    <t>Loose Fit Ceiling System - Type 3 - 650mm Baffles - Sharks Teeth</t>
  </si>
  <si>
    <t>CLG-106D</t>
  </si>
  <si>
    <t>Sharks Teeth - Restricted Ceiling Zones</t>
  </si>
  <si>
    <t>CLG-106E</t>
  </si>
  <si>
    <t>Sharks Teeth - Integrating Advertisement Panel</t>
  </si>
  <si>
    <t>CLG-107</t>
  </si>
  <si>
    <t>Acoustic Lining to Soffit (Generally Located above Shark's Teeth)</t>
  </si>
  <si>
    <t>CLG-200</t>
  </si>
  <si>
    <t>METAL CEILING SYSTEMS</t>
  </si>
  <si>
    <t>CLG-280</t>
  </si>
  <si>
    <t>Suspended Services Tray - Entrance Canopy Parkville</t>
  </si>
  <si>
    <t>Parkville Canopy</t>
  </si>
  <si>
    <t>CLG-281</t>
  </si>
  <si>
    <t>Folded Acoustic Metal Ceiling with Integrated Services to Crypt</t>
  </si>
  <si>
    <t>EWS</t>
  </si>
  <si>
    <t>EXTERNAL WALL SYSTEMS</t>
  </si>
  <si>
    <t>EWS-100</t>
  </si>
  <si>
    <t>GLAZED WALL SYSTEM</t>
  </si>
  <si>
    <t>EWS-115</t>
  </si>
  <si>
    <t>Rain Screen Curtain Wall System</t>
  </si>
  <si>
    <t>EWS - EXTERNAL WALL SYSTEMS</t>
  </si>
  <si>
    <t>EWS-140</t>
  </si>
  <si>
    <t>EWS-110</t>
  </si>
  <si>
    <t>Rain Screen Curtain Wall System with Sloped Upstand and Hanging Rail Over Void Edge</t>
  </si>
  <si>
    <t>EWS-500</t>
  </si>
  <si>
    <t>LOUVRES - EXTERNAL</t>
  </si>
  <si>
    <t>EWS-511</t>
  </si>
  <si>
    <t>External Fixed Louvre - Type 02</t>
  </si>
  <si>
    <t>EWS-700</t>
  </si>
  <si>
    <t>MISCELANEOUS CLADDING SYSTEMS</t>
  </si>
  <si>
    <t>EWS-730</t>
  </si>
  <si>
    <t>Vertical End Glazing to Main Entry Canopy</t>
  </si>
  <si>
    <t>Parkville</t>
  </si>
  <si>
    <t>FFE</t>
  </si>
  <si>
    <t>FIXTURES / FITTINGS / EQUIPMENT</t>
  </si>
  <si>
    <t>FLA</t>
  </si>
  <si>
    <t>FLASHINGS &amp; COPINGS</t>
  </si>
  <si>
    <t>FLA-300</t>
  </si>
  <si>
    <t>DRIPS</t>
  </si>
  <si>
    <t>FLA-301</t>
  </si>
  <si>
    <t>Drip</t>
  </si>
  <si>
    <t>FLA - FLASHINGS &amp; COPINGS</t>
  </si>
  <si>
    <t>GRL</t>
  </si>
  <si>
    <t>GRILLE - WALL</t>
  </si>
  <si>
    <t>GRL-100</t>
  </si>
  <si>
    <t>GRILLE - WALL - METAL</t>
  </si>
  <si>
    <t>GRL-140</t>
  </si>
  <si>
    <t>GRL-124</t>
  </si>
  <si>
    <t>Integrated Ventilation Louvre - Removable - Aluminium (Box Stations)</t>
  </si>
  <si>
    <t>GRL - GRILLE - WALL</t>
  </si>
  <si>
    <t>GRL-150</t>
  </si>
  <si>
    <t>Ventilation Louvre - Flangeless Flat Bar</t>
  </si>
  <si>
    <t>GRL-151</t>
  </si>
  <si>
    <t>Circular Air Grille for Air Intakes located within First Material Panels (INL-220)</t>
  </si>
  <si>
    <t>GRL-152</t>
  </si>
  <si>
    <t>Ventilation Louvre - Flangeless Flat Bar -  Concourse Door Reveal</t>
  </si>
  <si>
    <t>GRL-160</t>
  </si>
  <si>
    <t>GRL-120</t>
  </si>
  <si>
    <t>Ventilation Louvre - Aluminium</t>
  </si>
  <si>
    <t>GRL-300</t>
  </si>
  <si>
    <t>GRILLE - METAL</t>
  </si>
  <si>
    <t>GRL-351</t>
  </si>
  <si>
    <t>Trafficable Floor Grating with Bird Mesh - FOH</t>
  </si>
  <si>
    <t>CBDS canopy</t>
  </si>
  <si>
    <t>INL</t>
  </si>
  <si>
    <t>INTERNAL LININGS</t>
  </si>
  <si>
    <t>INL-200</t>
  </si>
  <si>
    <t>BACK PAINTED GLASS LINING</t>
  </si>
  <si>
    <t>INL-220</t>
  </si>
  <si>
    <t>Flat Aluminum Close Jointed Panel System - 1st Material</t>
  </si>
  <si>
    <t>INL - INTERNAL LININGS</t>
  </si>
  <si>
    <t>INL-220A</t>
  </si>
  <si>
    <t>Perforated Flat Aluminum Close Jointed Panel System - 1st Material</t>
  </si>
  <si>
    <t>INL-221</t>
  </si>
  <si>
    <t>Dado Rail Assembly above the CMS Zone</t>
  </si>
  <si>
    <t>Concourse &amp; Adit</t>
  </si>
  <si>
    <t>INL-221-02</t>
  </si>
  <si>
    <t>Dado end cap</t>
  </si>
  <si>
    <t>INL-221A</t>
  </si>
  <si>
    <t>Dado Rail Assembly (CBD Platform PSD Side: Bottom of INL-346 Wall)</t>
  </si>
  <si>
    <t>CBD Platform PSD Wall</t>
  </si>
  <si>
    <t>INL-222</t>
  </si>
  <si>
    <t>Extruded Aluminium CMS Panel with Intermittent Access Doors</t>
  </si>
  <si>
    <t>INL-224</t>
  </si>
  <si>
    <t>AMW-662</t>
  </si>
  <si>
    <t>CMS Assembly with Access Panels  (CBD Platform Side)</t>
  </si>
  <si>
    <t>INL-224-01</t>
  </si>
  <si>
    <t>Hinged CMS Front Panel</t>
  </si>
  <si>
    <t>INL-224A</t>
  </si>
  <si>
    <t>CMS Assembly with Access Panels  (CBD Central Trinoc)</t>
  </si>
  <si>
    <t>INL-225</t>
  </si>
  <si>
    <t>CMS Assembly with Access Panels and Surface Mounted Acoustic Baffles - 3 Baffles (CBD Central
Trinoc)</t>
  </si>
  <si>
    <t>INL-225A</t>
  </si>
  <si>
    <t>CMS Assembly with Access Panels and Surface Mounted Acoustic Baffles - 2 Baffles (CBD Central
Trinoc)</t>
  </si>
  <si>
    <t>INL-228</t>
  </si>
  <si>
    <t>Cornice - CBD Platform PSD (Top of INL-346 Wall)</t>
  </si>
  <si>
    <t>CBD platform PSD wall</t>
  </si>
  <si>
    <t>INL-228-04</t>
  </si>
  <si>
    <t>Jet diffuser</t>
  </si>
  <si>
    <t>INL-229</t>
  </si>
  <si>
    <t>AMW-995</t>
  </si>
  <si>
    <t>Evaporative Drip Tray (CBS Trinoc)</t>
  </si>
  <si>
    <t>INL-229-01</t>
  </si>
  <si>
    <t>Profile cover</t>
  </si>
  <si>
    <t>INL-229-02</t>
  </si>
  <si>
    <t xml:space="preserve">Evaporative Tray Channel </t>
  </si>
  <si>
    <t>INL-300</t>
  </si>
  <si>
    <t>METAL LINING</t>
  </si>
  <si>
    <t>INL-302</t>
  </si>
  <si>
    <t>Lozenges, Frame and Micro Louver Acoustic Panel Infill System (PKV)</t>
  </si>
  <si>
    <t>INL-346</t>
  </si>
  <si>
    <t>INL-340</t>
  </si>
  <si>
    <t>Perforated Ribbed Acoustic Metal Lining Panel with Articulated Joints (CBD Platform)</t>
  </si>
  <si>
    <t>INL-900</t>
  </si>
  <si>
    <t>MISCELANEOUS LINING</t>
  </si>
  <si>
    <t>INL-930</t>
  </si>
  <si>
    <t>MEP-550</t>
  </si>
  <si>
    <t>Over Cladding to Jet Diffuser (ARD, PKV)</t>
  </si>
  <si>
    <t>MEP</t>
  </si>
  <si>
    <t>MEP-700</t>
  </si>
  <si>
    <t>FIRE PROTECTION</t>
  </si>
  <si>
    <t>MEP-720</t>
  </si>
  <si>
    <t>Sprinkler Installation (STR-370)</t>
  </si>
  <si>
    <t>Project Engineer's Specification</t>
  </si>
  <si>
    <t>MEP - MEP</t>
  </si>
  <si>
    <t>1.1.8.2.2</t>
  </si>
  <si>
    <t>MEP-800</t>
  </si>
  <si>
    <t>HYDRAULIC</t>
  </si>
  <si>
    <t>MEP-821</t>
  </si>
  <si>
    <t>Stainless Steel Rain Water Pipe</t>
  </si>
  <si>
    <t>MEP-880</t>
  </si>
  <si>
    <t>Inclined Box Gutter</t>
  </si>
  <si>
    <t>PNT</t>
  </si>
  <si>
    <t>PAINT / CLEAR FINISHES</t>
  </si>
  <si>
    <t>PNT-100</t>
  </si>
  <si>
    <t>STRUCTURAL SEALANT</t>
  </si>
  <si>
    <t>PNT-151</t>
  </si>
  <si>
    <t>Dust Proof Sealer to Off-form/ In Situ Concrete Elements (CBDS - Crypt)</t>
  </si>
  <si>
    <t>CBDS - Crypt</t>
  </si>
  <si>
    <t>PNT - PAINT / CLEAR FINISHES</t>
  </si>
  <si>
    <t>PNT-152</t>
  </si>
  <si>
    <t>Dust Proof Sealer to Precast Concrete Elements (CBDS - Crypt)</t>
  </si>
  <si>
    <t>PNT-200</t>
  </si>
  <si>
    <t>STRUCTURAL STEEL - PROTECTIVE COATINGS</t>
  </si>
  <si>
    <t>PNT-251</t>
  </si>
  <si>
    <t>Steel Protective Paint - Visible Steelwork</t>
  </si>
  <si>
    <t>PNT-252</t>
  </si>
  <si>
    <t>Steel Protective Paint - Visible Steelwork Fire Protection 2 Hour FRL</t>
  </si>
  <si>
    <t>PNT-253</t>
  </si>
  <si>
    <t>Steel Protective Paint - Visible Steelwork Fire Protection 3 Hour FRL</t>
  </si>
  <si>
    <t>PNT-254</t>
  </si>
  <si>
    <t>Steel Protective Paint - Visible Steelwork Fire Protection 4 Hour FRL</t>
  </si>
  <si>
    <t>RFL</t>
  </si>
  <si>
    <t>ROOFLIGHTS</t>
  </si>
  <si>
    <t>RFL-200</t>
  </si>
  <si>
    <t>PARKVILLE ROOFLIGHTS</t>
  </si>
  <si>
    <t>RFL-201</t>
  </si>
  <si>
    <t>Curved Entrance Rooflight</t>
  </si>
  <si>
    <t>RFL - ROOFLIGHTS</t>
  </si>
  <si>
    <t>RFS</t>
  </si>
  <si>
    <t>ROOF SYSTEMS</t>
  </si>
  <si>
    <t>RFS-100</t>
  </si>
  <si>
    <t>GLAZED ROOF SYSTEMS</t>
  </si>
  <si>
    <t>RFS-110</t>
  </si>
  <si>
    <t>Curved Glass Roof</t>
  </si>
  <si>
    <t>CBDS</t>
  </si>
  <si>
    <t>RFS - ROOF SYSTEMS</t>
  </si>
  <si>
    <t>STR</t>
  </si>
  <si>
    <t>STRUCTURE</t>
  </si>
  <si>
    <t>STR-100</t>
  </si>
  <si>
    <t>COLUMN</t>
  </si>
  <si>
    <t>STR-120</t>
  </si>
  <si>
    <t>Steel Column</t>
  </si>
  <si>
    <t>STR - STRUCTURE</t>
  </si>
  <si>
    <t>STR-180</t>
  </si>
  <si>
    <t>Mild Steel Portal Frame (Main Canopy)</t>
  </si>
  <si>
    <t>DOM</t>
  </si>
  <si>
    <t>STR-181</t>
  </si>
  <si>
    <t>Perimeter CHS and Associated Capping and Flashing (Main Canopy)</t>
  </si>
  <si>
    <t>STR-182</t>
  </si>
  <si>
    <t>Rooflight Assembly with Support Structure (Main Canopy)</t>
  </si>
  <si>
    <t>STR-200</t>
  </si>
  <si>
    <t>WALLS</t>
  </si>
  <si>
    <t>STR-201</t>
  </si>
  <si>
    <t>Concrete Wall</t>
  </si>
  <si>
    <t>EPZ/ WPZ - internal/ external - various areas</t>
  </si>
  <si>
    <t>STR-300</t>
  </si>
  <si>
    <t>FLOORS</t>
  </si>
  <si>
    <t>STR-370</t>
  </si>
  <si>
    <t>CLT Frame Panels and Roofing System</t>
  </si>
  <si>
    <t>STR-400</t>
  </si>
  <si>
    <t>BEAMS</t>
  </si>
  <si>
    <t>STR-410</t>
  </si>
  <si>
    <t>Precast Concrete Beam</t>
  </si>
  <si>
    <t>STR-420</t>
  </si>
  <si>
    <t>Steel Beam</t>
  </si>
  <si>
    <t>STR-421</t>
  </si>
  <si>
    <t>Steel Plates</t>
  </si>
  <si>
    <t>STR-423</t>
  </si>
  <si>
    <t>Steel Node</t>
  </si>
  <si>
    <t>STR-470</t>
  </si>
  <si>
    <t>Glulam Rafter and Diagrid Beams</t>
  </si>
  <si>
    <t>STR-500</t>
  </si>
  <si>
    <t>UPSTANDS</t>
  </si>
  <si>
    <t>STR-510</t>
  </si>
  <si>
    <t>Concrete Column Plinth Upstand</t>
  </si>
  <si>
    <t>STR-511</t>
  </si>
  <si>
    <t>Concrete Column Plinth (CBDS - Crypt)</t>
  </si>
  <si>
    <t>CBDS Crypt</t>
  </si>
  <si>
    <t>STR-600</t>
  </si>
  <si>
    <t>FEATURES</t>
  </si>
  <si>
    <t>STR-610</t>
  </si>
  <si>
    <t>Roof Light Supporting Structure</t>
  </si>
  <si>
    <t>STR-621</t>
  </si>
  <si>
    <t>Stainless Steel Cable Brace</t>
  </si>
  <si>
    <t>STR-622</t>
  </si>
  <si>
    <t>Roofing Sump System above CLT Frame Panels and Stainless Steel Soffit Cladding</t>
  </si>
  <si>
    <t>STR-631</t>
  </si>
  <si>
    <t>Precast Column Segment (CBDS - Crypt)</t>
  </si>
  <si>
    <t>TRM</t>
  </si>
  <si>
    <t>TRIMS / ARCHITRAVES</t>
  </si>
  <si>
    <t>TRM-100</t>
  </si>
  <si>
    <t>TRIMS</t>
  </si>
  <si>
    <t>TRM-101</t>
  </si>
  <si>
    <t>Metal Inlay onto Concrete Plinth Upstand (STR-510)</t>
  </si>
  <si>
    <t>TRM - TRIMS / ARCHITRAVES</t>
  </si>
  <si>
    <t>TRM-130</t>
  </si>
  <si>
    <t>Metal Trim for Separation between Wall Systems - Same Plane Condition - Closer Fin</t>
  </si>
  <si>
    <t>TRM-130A</t>
  </si>
  <si>
    <t>Metal Trim for Separation between Wall Systems - Obtuse Outer Junction - Profile</t>
  </si>
  <si>
    <t>TRM-130B</t>
  </si>
  <si>
    <t>Metal Trim for Separation between Wall Systems - Perpendicular Internal Junction - Profile</t>
  </si>
  <si>
    <t>TRM-130C</t>
  </si>
  <si>
    <t>Metal Trim for Separation between Wall Systems - Perpendicular Outer Junction - Panel</t>
  </si>
  <si>
    <t>TRM-130D</t>
  </si>
  <si>
    <t>Metal Trim for Separation between Wall Systems - Perpendicular Outer Junction - Angle Profile</t>
  </si>
  <si>
    <t>TRM-130E</t>
  </si>
  <si>
    <t>Metal Trim for Separation between Wall Systems - Perpendicular Outer Junction - Bird's Mouth Profile</t>
  </si>
  <si>
    <t>TRM-131</t>
  </si>
  <si>
    <t>Metal Wall Trim</t>
  </si>
  <si>
    <t>AMW-511B1</t>
  </si>
  <si>
    <t>Suspended Signage - Large Directional Sign - Type 2 - For signs 1050mm wide</t>
  </si>
  <si>
    <t>New type added 12/10/2022 - Karlo to review - Reviewed on 6/12/2022</t>
  </si>
  <si>
    <t>AMW-511D</t>
  </si>
  <si>
    <t>Suspended Signage - PES Mounted</t>
  </si>
  <si>
    <t>AMW-1005A1</t>
  </si>
  <si>
    <t>Cockatoo (PKV wall mounted - sub-type 1) Down Light Fitting Wall Bracket</t>
  </si>
  <si>
    <t>AMW-1005A2</t>
  </si>
  <si>
    <t>Cockatoo (PKV wall mounted - sub-type 2) Down Light Fitting and Up Light Projector Wall Bracket</t>
  </si>
  <si>
    <t>AMW-1005A3</t>
  </si>
  <si>
    <t>Cockatoo (PKV wall mounted - sub-type 3) Down Light Fitting Wall Bracket</t>
  </si>
  <si>
    <t>AMW-1005B1</t>
  </si>
  <si>
    <t>Cockatoo (PKV suspended - sub-type 1) Down Light Fitting Ceiling Bracket</t>
  </si>
  <si>
    <t>AMW-1103B</t>
  </si>
  <si>
    <t>Wobbegong - VERTICAL Recessed in Walls - One Terminal (PKV)</t>
  </si>
  <si>
    <t>AMW-1106B</t>
  </si>
  <si>
    <t>DAS Omni Antenna - Ceiling Mounted - Suspended Cross - 2 DAS - Arms at 180</t>
  </si>
  <si>
    <t>AMW-1107D</t>
  </si>
  <si>
    <t>DAS Omni Antenna - Mounted onto Signage Portal AMW-515 - Double DAS</t>
  </si>
  <si>
    <t>AMW-1113</t>
  </si>
  <si>
    <t>Exit Sign - PES Mounted</t>
  </si>
  <si>
    <t>AMW-1113A</t>
  </si>
  <si>
    <t>Exit Sign - Ceiling Mounted - Single Sign</t>
  </si>
  <si>
    <t>AMW-1113B</t>
  </si>
  <si>
    <t>Exit Sign - Ceiling Mounted - Double Sign</t>
  </si>
  <si>
    <t>AMW-1113C</t>
  </si>
  <si>
    <t>Exit Sign - Ceiling Mounted - Single Sign Central Dropper</t>
  </si>
  <si>
    <t>AMW-1113D</t>
  </si>
  <si>
    <t>Exit Sign - CMS Mounted - Sign perpendicular to Fa硤e</t>
  </si>
  <si>
    <t>AMW-1113E</t>
  </si>
  <si>
    <t>Exit Sign - CMS Mounted - Sign paralell to Fa硤e</t>
  </si>
  <si>
    <t>AMW-1125</t>
  </si>
  <si>
    <t>CCTV Camera - Floor Mounted - Pole</t>
  </si>
  <si>
    <t>AMW-1202A</t>
  </si>
  <si>
    <t>CBD Trinoc PID Bracket</t>
  </si>
  <si>
    <t>AMW-1207</t>
  </si>
  <si>
    <t>CBD Trinoc VAD Dropper from CMS</t>
  </si>
  <si>
    <t>AMW-1212</t>
  </si>
  <si>
    <t>CBDS Camera Bracket - Column mounted - Crypt - Fairy Wren</t>
  </si>
  <si>
    <t>AMW-1212A</t>
  </si>
  <si>
    <t>CBDS Camera Bracket - Column mounted - City Square Canopy - Fairy Wren</t>
  </si>
  <si>
    <t>AMW-1213</t>
  </si>
  <si>
    <t>Canister Light Bracket - Ceiling Mounted - Crypt</t>
  </si>
  <si>
    <t>AMW-1214</t>
  </si>
  <si>
    <t>Canister Light Bracket - Mounted from Structural Branch Cone - City Square Canopy</t>
  </si>
  <si>
    <t>EWS-515</t>
  </si>
  <si>
    <t>External Fixed Louvre</t>
  </si>
  <si>
    <t>INL-221B</t>
  </si>
  <si>
    <t>Dado Rail Assembly with integrated light fitting.</t>
  </si>
  <si>
    <t>STR-475</t>
  </si>
  <si>
    <t>STR-515</t>
  </si>
  <si>
    <t>STR-520</t>
  </si>
  <si>
    <t>Concrete Column (CBDS - Crypt)</t>
  </si>
  <si>
    <t>INL-220b</t>
  </si>
  <si>
    <t>Flat Aluminum Close Jointed Panel System - CBDS City Square</t>
  </si>
  <si>
    <t>New type added 22/06/2023 - Data requirement to be reviewed</t>
  </si>
  <si>
    <t>CLG-282</t>
  </si>
  <si>
    <t>Metal Soffit Panel</t>
  </si>
  <si>
    <t>AMW-511E</t>
  </si>
  <si>
    <t>AMW-1101B1</t>
  </si>
  <si>
    <t>Suspended Signage - PES Mounted (Box Stations)</t>
  </si>
  <si>
    <t>AMW-1101D1</t>
  </si>
  <si>
    <t>ACCESSIBLE BOARDING POINT IDENTIFICATION SGN-130 - PES Mounted (CBD Stations)</t>
  </si>
  <si>
    <t>AMW-1101E1</t>
  </si>
  <si>
    <t>Wobbegong Bracket - Suspended - Two Port - CBD Central CMS</t>
  </si>
  <si>
    <t>AMW-1101F1</t>
  </si>
  <si>
    <t>Wobbegong Bracket - Suspended - One Terminal- CBD Platform CMS</t>
  </si>
  <si>
    <t>AMW-1101G</t>
  </si>
  <si>
    <t>Wobbegong Bracket - Suspended - One Terminal Offset - CBD Platform CMS</t>
  </si>
  <si>
    <t>AMW-1101H</t>
  </si>
  <si>
    <t>Wobbegong Bracket - Suspended from PSD - One Terminal Offset (HMCT) - CBD Platform</t>
  </si>
  <si>
    <t>Wobbegong Bracket - Suspended from PSD - One Terminal - CBD Platform
similar to type D with no collar</t>
  </si>
  <si>
    <t>Wobbegong Bracket - Wall Mounted - One Terminal (CBD)</t>
  </si>
  <si>
    <t>Wobbegong - VERTICAL Recessed in WALLS - Two Terminals _ Interfacing with INL-301 (PKV)</t>
  </si>
  <si>
    <t>Wobbegong - VERTICAL Recessed in WALLS - DAS _ Interfacing with INL-301 (PKV)</t>
  </si>
  <si>
    <t>Wobbegong - VERTICAL Recessed in WALLS - Two Terminals _ Interfacing with INL-220 (PKV)</t>
  </si>
  <si>
    <t>Wobbegong - VERTICAL Recessed in WALLS - DAS _ Interfacing with INL-220 (PKV)</t>
  </si>
  <si>
    <t>AMW-1107E</t>
  </si>
  <si>
    <t>Wobbegong - VERTICAL Recessed in WALLS - Two Terminals _ Interfacing with INL-201 (PKV)</t>
  </si>
  <si>
    <t>AMW-1107F</t>
  </si>
  <si>
    <t>Wobbegong - VERTICAL Recessed in WALLS - DAS _ Interfacing with INL-201 (PKV)</t>
  </si>
  <si>
    <t>AMW-1107F1</t>
  </si>
  <si>
    <t>DAS Directional - Mounted onto Trinoc CMS - Single Das</t>
  </si>
  <si>
    <t>AMW-1113F</t>
  </si>
  <si>
    <t>DAS Directional - Wall Mounted - Double Das - Mounted from AMW-1103_220.D</t>
  </si>
  <si>
    <t>AMW-1123</t>
  </si>
  <si>
    <t>DAS Directional - Wall Mounted - Double Das - Mounted from AMW-1103_301.D</t>
  </si>
  <si>
    <t>AMW-1123A</t>
  </si>
  <si>
    <t>Exit Sign -Mounted from Secondary Steel Frame - in Shark's Teeth Ceiling CLG-106</t>
  </si>
  <si>
    <t>AMW-1125A</t>
  </si>
  <si>
    <t>Single Dropper Emergency Light Bracket - Soffit Mounted</t>
  </si>
  <si>
    <t>AMW-1125B</t>
  </si>
  <si>
    <t>Single Dropper Emergency Light Bracket - Mounted from Secondary Steel Frame</t>
  </si>
  <si>
    <t>AMW-1125C</t>
  </si>
  <si>
    <t>EOL Devices Pole - Floor Mounted - Four Arms</t>
  </si>
  <si>
    <t>AMW-1202B</t>
  </si>
  <si>
    <t>EOL Devices Pole - Balustrade Mounted - Four Arms</t>
  </si>
  <si>
    <t>AMW-1202C</t>
  </si>
  <si>
    <t>EOL Devices Pole - Balustrade Mounted - Three Arms</t>
  </si>
  <si>
    <t>AMW-1202D</t>
  </si>
  <si>
    <t> </t>
  </si>
  <si>
    <t>CBD Trinoc Signage Bracket incorporating Exit Sign</t>
  </si>
  <si>
    <t>AMW-1202E</t>
  </si>
  <si>
    <t>CBD Trinoc Signage Bracket - Help Point SGN-210</t>
  </si>
  <si>
    <t>AMW-1203</t>
  </si>
  <si>
    <t>CBD Trinoc Signage Bracket - Primary Directional Signage SGN-110
500Hx500L</t>
  </si>
  <si>
    <t>AMW-1204A</t>
  </si>
  <si>
    <t>CBD Trinoc PID Bracket - End of platform</t>
  </si>
  <si>
    <t>AMW-1204B</t>
  </si>
  <si>
    <t>CBD Trinoc PID Bracket - Column Mounted</t>
  </si>
  <si>
    <t>AMW-1208</t>
  </si>
  <si>
    <t>CBD Trinoc End wall Bracket - INL-201 mounted - With Light Fitting</t>
  </si>
  <si>
    <t>AMW-1209</t>
  </si>
  <si>
    <t xml:space="preserve">CBD Trinoc End wall Bracket - INL-201 mounted - Without Light Fitting </t>
  </si>
  <si>
    <t>AMW-1210-01</t>
  </si>
  <si>
    <t xml:space="preserve">Soffit mounted Stainless Steel housing for VAD </t>
  </si>
  <si>
    <t>AMW-1210-02</t>
  </si>
  <si>
    <t>CBD Trinoc -Single Light Bracket CMS mounted</t>
  </si>
  <si>
    <t>AMW-1210-03</t>
  </si>
  <si>
    <t xml:space="preserve">CBD Canoe - Double Rib </t>
  </si>
  <si>
    <t>AMW-1210-04</t>
  </si>
  <si>
    <t>CBD Canoe - SS structural Assembly</t>
  </si>
  <si>
    <t>AMW-1210-05</t>
  </si>
  <si>
    <t>CBD Canoe - Coated Steel Grille with intergrated patch</t>
  </si>
  <si>
    <t>AMW-1210-06</t>
  </si>
  <si>
    <t>CBD Canoe - Painted Steel Gstructrual dropper</t>
  </si>
  <si>
    <t>AMW-1210-07</t>
  </si>
  <si>
    <t>CBD Canoe - Circular fixing/cover plate</t>
  </si>
  <si>
    <t>AMW-1210-08</t>
  </si>
  <si>
    <t>CBD Canoe - Circular patch for terminal</t>
  </si>
  <si>
    <t>AMW-1210-09</t>
  </si>
  <si>
    <t>CBD Canoe - Light fitting shade</t>
  </si>
  <si>
    <t>AMW-1211</t>
  </si>
  <si>
    <t>CBD Canoe - Camera Dropper</t>
  </si>
  <si>
    <t>AMW-1215</t>
  </si>
  <si>
    <t>CBD Canoe - Cap with embossed logo</t>
  </si>
  <si>
    <t>AMW-1010</t>
  </si>
  <si>
    <t>CBD Trinoc End wall South - Rib Support</t>
  </si>
  <si>
    <t>AMW-1013</t>
  </si>
  <si>
    <t>CBD Trinoc CO2 and Temp Sensor Dropper from CMS</t>
  </si>
  <si>
    <t>AMW-1106C</t>
  </si>
  <si>
    <r>
      <rPr>
        <sz val="11"/>
        <color theme="9"/>
        <rFont val="Arial"/>
        <family val="2"/>
      </rPr>
      <t>Light Bracket - Wall Mounted for Type W1A Down Light</t>
    </r>
  </si>
  <si>
    <r>
      <rPr>
        <sz val="11"/>
        <color theme="9"/>
        <rFont val="Arial"/>
        <family val="2"/>
      </rPr>
      <t>AMW-1010</t>
    </r>
  </si>
  <si>
    <t>AMW-1113C1</t>
  </si>
  <si>
    <r>
      <rPr>
        <sz val="11"/>
        <color theme="9"/>
        <rFont val="Arial"/>
        <family val="2"/>
      </rPr>
      <t>Light Bracket - Wall Mounted for Emergency Down Light - Modest Portals</t>
    </r>
  </si>
  <si>
    <r>
      <rPr>
        <sz val="11"/>
        <color theme="9"/>
        <rFont val="Arial"/>
        <family val="2"/>
      </rPr>
      <t>AMW-1013</t>
    </r>
  </si>
  <si>
    <t>New type added 08/09/2023 - Data requirement to be reviewed</t>
  </si>
  <si>
    <t>AMW-1113G</t>
  </si>
  <si>
    <r>
      <rPr>
        <sz val="11"/>
        <color theme="9"/>
        <rFont val="Arial"/>
        <family val="2"/>
      </rPr>
      <t>Wobbegong - VERTICAL Recessed in WALLS - Two Terminals _ Interfacing with INL-301 (PKV)</t>
    </r>
  </si>
  <si>
    <r>
      <rPr>
        <sz val="11"/>
        <color theme="9"/>
        <rFont val="Arial"/>
        <family val="2"/>
      </rPr>
      <t>AMW- 1103_301</t>
    </r>
  </si>
  <si>
    <t>AMW-1113J</t>
  </si>
  <si>
    <r>
      <rPr>
        <sz val="11"/>
        <color theme="9"/>
        <rFont val="Arial"/>
        <family val="2"/>
      </rPr>
      <t>Wobbegong - VERTICAL Recessed in WALLS - DAS _ Interfacing with INL-301 (PKV)</t>
    </r>
  </si>
  <si>
    <r>
      <rPr>
        <sz val="11"/>
        <color theme="9"/>
        <rFont val="Arial"/>
        <family val="2"/>
      </rPr>
      <t>AMW- 1103_301.D</t>
    </r>
  </si>
  <si>
    <t>AMW-1212B</t>
  </si>
  <si>
    <r>
      <rPr>
        <sz val="11"/>
        <color theme="9"/>
        <rFont val="Arial"/>
        <family val="2"/>
      </rPr>
      <t>Wobbegong - VERTICAL Recessed in WALLS - Two Terminals _ Interfacing with INL-220 (PKV)</t>
    </r>
  </si>
  <si>
    <r>
      <rPr>
        <sz val="11"/>
        <color theme="9"/>
        <rFont val="Arial"/>
        <family val="2"/>
      </rPr>
      <t>AMW- 1103_220</t>
    </r>
  </si>
  <si>
    <t>AMW-1216</t>
  </si>
  <si>
    <r>
      <rPr>
        <sz val="11"/>
        <color theme="9"/>
        <rFont val="Arial"/>
        <family val="2"/>
      </rPr>
      <t>Wobbegong - VERTICAL Recessed in WALLS - DAS _ Interfacing with INL-220 (PKV)</t>
    </r>
  </si>
  <si>
    <r>
      <rPr>
        <sz val="11"/>
        <color theme="9"/>
        <rFont val="Arial"/>
        <family val="2"/>
      </rPr>
      <t>AMW- 1103_220.D</t>
    </r>
  </si>
  <si>
    <t>DST</t>
  </si>
  <si>
    <r>
      <rPr>
        <sz val="11"/>
        <color theme="9"/>
        <rFont val="Arial"/>
        <family val="2"/>
      </rPr>
      <t>Wobbegong - VERTICAL Recessed in WALLS - Two Terminals _ Interfacing with INL-201 (PKV)</t>
    </r>
  </si>
  <si>
    <r>
      <rPr>
        <sz val="11"/>
        <color theme="9"/>
        <rFont val="Arial"/>
        <family val="2"/>
      </rPr>
      <t>AMW- 1103_201</t>
    </r>
  </si>
  <si>
    <t>DST-500</t>
  </si>
  <si>
    <r>
      <rPr>
        <sz val="11"/>
        <color theme="9"/>
        <rFont val="Arial"/>
        <family val="2"/>
      </rPr>
      <t>Wobbegong - VERTICAL Recessed in WALLS - DAS _ Interfacing with INL-201 (PKV)</t>
    </r>
  </si>
  <si>
    <r>
      <rPr>
        <sz val="11"/>
        <color theme="9"/>
        <rFont val="Arial"/>
        <family val="2"/>
      </rPr>
      <t>AMW- 1103_201.D</t>
    </r>
  </si>
  <si>
    <t>DST-571</t>
  </si>
  <si>
    <r>
      <rPr>
        <sz val="11"/>
        <color theme="9"/>
        <rFont val="Arial"/>
        <family val="2"/>
      </rPr>
      <t>DAS Omni Antenna - CBD CMS Mounted - Suspended - 1 DAS</t>
    </r>
  </si>
  <si>
    <r>
      <rPr>
        <sz val="11"/>
        <color theme="9"/>
        <rFont val="Arial"/>
        <family val="2"/>
      </rPr>
      <t>AMW-1106C</t>
    </r>
  </si>
  <si>
    <r>
      <rPr>
        <sz val="11"/>
        <color theme="9"/>
        <rFont val="Arial"/>
        <family val="2"/>
      </rPr>
      <t>Exit Sign - Ceiling Mounted - Single Sign Central Dropper - Mounted from Canoe</t>
    </r>
  </si>
  <si>
    <r>
      <rPr>
        <sz val="11"/>
        <color theme="9"/>
        <rFont val="Arial"/>
        <family val="2"/>
      </rPr>
      <t>AMW-1113C1</t>
    </r>
  </si>
  <si>
    <r>
      <rPr>
        <sz val="11"/>
        <color theme="9"/>
        <rFont val="Arial"/>
        <family val="2"/>
      </rPr>
      <t>Exit Sign - Pole Mounted</t>
    </r>
  </si>
  <si>
    <r>
      <rPr>
        <sz val="11"/>
        <color theme="9"/>
        <rFont val="Arial"/>
        <family val="2"/>
      </rPr>
      <t>AMW-1113G</t>
    </r>
  </si>
  <si>
    <r>
      <rPr>
        <sz val="11"/>
        <color theme="9"/>
        <rFont val="Arial"/>
        <family val="2"/>
      </rPr>
      <t>Exit Sign - Wall Mounted From INL-341 Façade - Sign Parallel to Façade - Combined With Wayfinding Sign</t>
    </r>
  </si>
  <si>
    <r>
      <rPr>
        <sz val="11"/>
        <color theme="9"/>
        <rFont val="Arial"/>
        <family val="2"/>
      </rPr>
      <t>AMW-1113J</t>
    </r>
  </si>
  <si>
    <r>
      <rPr>
        <sz val="11"/>
        <color theme="9"/>
        <rFont val="Arial"/>
        <family val="2"/>
      </rPr>
      <t>Fairy Wren
CBDS Camera Bracket - Fixed to Steelwork - Crypt</t>
    </r>
  </si>
  <si>
    <r>
      <rPr>
        <sz val="11"/>
        <color theme="9"/>
        <rFont val="Arial"/>
        <family val="2"/>
      </rPr>
      <t>AMW-1212B</t>
    </r>
  </si>
  <si>
    <r>
      <rPr>
        <sz val="11"/>
        <color theme="9"/>
        <rFont val="Arial"/>
        <family val="2"/>
      </rPr>
      <t>CBD Camera Bracket - Wall Mounted to INL-201</t>
    </r>
  </si>
  <si>
    <r>
      <rPr>
        <sz val="11"/>
        <color theme="9"/>
        <rFont val="Arial"/>
        <family val="2"/>
      </rPr>
      <t>AMW-1216</t>
    </r>
  </si>
  <si>
    <r>
      <rPr>
        <sz val="11"/>
        <color theme="9"/>
        <rFont val="Arial"/>
        <family val="2"/>
      </rPr>
      <t>DOORSETS</t>
    </r>
  </si>
  <si>
    <r>
      <rPr>
        <sz val="11"/>
        <color theme="9"/>
        <rFont val="Arial"/>
        <family val="2"/>
      </rPr>
      <t>DST</t>
    </r>
  </si>
  <si>
    <t>DST - DOORSETS</t>
  </si>
  <si>
    <r>
      <rPr>
        <sz val="11"/>
        <color theme="9"/>
        <rFont val="Arial"/>
        <family val="2"/>
      </rPr>
      <t>SPECIALISED DOORSETS</t>
    </r>
  </si>
  <si>
    <r>
      <rPr>
        <sz val="11"/>
        <color theme="9"/>
        <rFont val="Arial"/>
        <family val="2"/>
      </rPr>
      <t>DST-500</t>
    </r>
  </si>
  <si>
    <r>
      <rPr>
        <sz val="11"/>
        <color theme="9"/>
        <rFont val="Arial"/>
        <family val="2"/>
      </rPr>
      <t>Sliding Fire Door - Degraves</t>
    </r>
  </si>
  <si>
    <r>
      <rPr>
        <sz val="11"/>
        <color theme="9"/>
        <rFont val="Arial"/>
        <family val="2"/>
      </rPr>
      <t>DST-571</t>
    </r>
  </si>
  <si>
    <t>HWW Landscape tagging requirement</t>
  </si>
  <si>
    <t>Source: 231017_HWW_LA_TRS.xlsx</t>
  </si>
  <si>
    <t>CODE</t>
  </si>
  <si>
    <t>ELEMENT TITLE</t>
  </si>
  <si>
    <t>Arden</t>
  </si>
  <si>
    <t>CBD North</t>
  </si>
  <si>
    <t>CBD South</t>
  </si>
  <si>
    <t>Domain</t>
  </si>
  <si>
    <t>Eastern Portal</t>
  </si>
  <si>
    <t>ISS</t>
  </si>
  <si>
    <t>SPECIFICATION SECTION</t>
  </si>
  <si>
    <t>Discipline  (MM_Discipline)</t>
  </si>
  <si>
    <t xml:space="preserve"> Blank</t>
  </si>
  <si>
    <t>Master Asset List - AUD</t>
  </si>
  <si>
    <t>Entity</t>
  </si>
  <si>
    <t>Council/3rd Party Asset Code</t>
  </si>
  <si>
    <t>EDG</t>
  </si>
  <si>
    <t>LANDSCAPE EDGES AND JOINTS</t>
  </si>
  <si>
    <t>X</t>
  </si>
  <si>
    <t>EDG-100 SERIES</t>
  </si>
  <si>
    <t>EDGES</t>
  </si>
  <si>
    <t>EDG-101</t>
  </si>
  <si>
    <t>Bluestone Edge - Raised - Type 01</t>
  </si>
  <si>
    <t>EDG - LANDSCAPE EDGES AND JOINTS</t>
  </si>
  <si>
    <t>Architectural Urban Design</t>
  </si>
  <si>
    <t>Identified as not required by Karlo 26/10/21</t>
  </si>
  <si>
    <t>Not recorded</t>
  </si>
  <si>
    <t>1.4.6.3</t>
  </si>
  <si>
    <t>EDG-102</t>
  </si>
  <si>
    <t>Bluestone Edge - Raised - Type 02</t>
  </si>
  <si>
    <t>EDG-103</t>
  </si>
  <si>
    <t>Bluestone Edge - Raised - Type 03</t>
  </si>
  <si>
    <t>EDG-104</t>
  </si>
  <si>
    <t>Bluestone Edge - Raised - Type 04</t>
  </si>
  <si>
    <t>EDG-111</t>
  </si>
  <si>
    <t>Bluestone Edge - Flush - Type 01</t>
  </si>
  <si>
    <t>EDG-112</t>
  </si>
  <si>
    <t>Bluestone Edge - Flush - Type 02</t>
  </si>
  <si>
    <t>EDG-113</t>
  </si>
  <si>
    <t>Bluestone Edge - Flush - Type 03</t>
  </si>
  <si>
    <t>EDG-114</t>
  </si>
  <si>
    <t>Bluestone Edge - Flush - Type 04</t>
  </si>
  <si>
    <t>EDG-116</t>
  </si>
  <si>
    <t>Bluestone Edge - Flush - Type 06</t>
  </si>
  <si>
    <t>EDG-117</t>
  </si>
  <si>
    <t>Bluestone Edge - Flush - Type 07</t>
  </si>
  <si>
    <t>EDG-122</t>
  </si>
  <si>
    <t>Bluestone Edge - Flush - Type 12</t>
  </si>
  <si>
    <t>EDG-123</t>
  </si>
  <si>
    <t>Bluestone Edge - Flush - Type 13</t>
  </si>
  <si>
    <t>EDG-131</t>
  </si>
  <si>
    <t>Granite Edge - Raised - Type 01</t>
  </si>
  <si>
    <t>EDG-132</t>
  </si>
  <si>
    <t>Granite Edge - Raised - Type 02</t>
  </si>
  <si>
    <t>EDG-141</t>
  </si>
  <si>
    <t>Granite Edge - Flush  - Type 01</t>
  </si>
  <si>
    <t>EDG-142</t>
  </si>
  <si>
    <t>Granite Edge - Flush  - Type 02</t>
  </si>
  <si>
    <t>EDG-143</t>
  </si>
  <si>
    <t>Granite Edge - Flush  - Type 03</t>
  </si>
  <si>
    <t>EDG-144</t>
  </si>
  <si>
    <t>Granite Edge - Flush  - Type 04</t>
  </si>
  <si>
    <t>EDG-145</t>
  </si>
  <si>
    <t>Granite Edge - Flush  - Type 05</t>
  </si>
  <si>
    <t>EDG-151</t>
  </si>
  <si>
    <t>Brick Edge - Type 01</t>
  </si>
  <si>
    <t>EDG-161</t>
  </si>
  <si>
    <t>Metal Edge - Type 01</t>
  </si>
  <si>
    <t>EDG-162</t>
  </si>
  <si>
    <t>Metal Edge - Type 02</t>
  </si>
  <si>
    <t>EDG-163</t>
  </si>
  <si>
    <t>Metal Edge - Type 03</t>
  </si>
  <si>
    <t>EDG-171</t>
  </si>
  <si>
    <t>Concrete Edge</t>
  </si>
  <si>
    <t>EDG-181</t>
  </si>
  <si>
    <t>Timber Edge - Type 01</t>
  </si>
  <si>
    <t>EDG-191</t>
  </si>
  <si>
    <t>Corten Edge - Raised - Type 01</t>
  </si>
  <si>
    <t>EDG-192</t>
  </si>
  <si>
    <t>Corten Edge - Raised - Type 02</t>
  </si>
  <si>
    <t>EDG-193</t>
  </si>
  <si>
    <t>Corten Edge - Flush - Type 01</t>
  </si>
  <si>
    <t>EMW</t>
  </si>
  <si>
    <t>EXTERNAL METALWORK</t>
  </si>
  <si>
    <t>EMW-100 SERIES</t>
  </si>
  <si>
    <t>HANDRAILS</t>
  </si>
  <si>
    <t>EMW-101</t>
  </si>
  <si>
    <t>Handrail - Single - Type 01</t>
  </si>
  <si>
    <t>EMW - EXTERNAL METALWORK</t>
  </si>
  <si>
    <t>EMW-102</t>
  </si>
  <si>
    <t>Handrail - Single - Type 02</t>
  </si>
  <si>
    <t>Identified as not required by Karlo 31/03/22</t>
  </si>
  <si>
    <t>EMW-103</t>
  </si>
  <si>
    <t>Handrail - Single - Type 03</t>
  </si>
  <si>
    <t>EMW-105</t>
  </si>
  <si>
    <t>Handrail - Single - Type 05</t>
  </si>
  <si>
    <t>EMW-111</t>
  </si>
  <si>
    <t>Handrail -  Double - Type 01</t>
  </si>
  <si>
    <t>EMW-112</t>
  </si>
  <si>
    <t>Handrail -  Double - Type 02</t>
  </si>
  <si>
    <t>EMW-121</t>
  </si>
  <si>
    <t>Kick Rail - Type 01</t>
  </si>
  <si>
    <t>EMW-200 SERIES</t>
  </si>
  <si>
    <t>BALUSTRADES AND BARRIERS</t>
  </si>
  <si>
    <t>EMW-201</t>
  </si>
  <si>
    <t>Balustrade - Type 01</t>
  </si>
  <si>
    <t>EMW-202</t>
  </si>
  <si>
    <t>Balustrade - Type 02</t>
  </si>
  <si>
    <t>x</t>
  </si>
  <si>
    <t>EMW-203</t>
  </si>
  <si>
    <t>Balustrade - Type 03</t>
  </si>
  <si>
    <t>EMW-204</t>
  </si>
  <si>
    <t>Balustrade - Type 04</t>
  </si>
  <si>
    <t>EMW-205</t>
  </si>
  <si>
    <t>Balustrade - Type 05</t>
  </si>
  <si>
    <t>EMW-206</t>
  </si>
  <si>
    <t>Balustrade  - Type 06</t>
  </si>
  <si>
    <t>EMW-300 SERIES</t>
  </si>
  <si>
    <t>FENCES</t>
  </si>
  <si>
    <t>EMW-301</t>
  </si>
  <si>
    <t>Fence - Steel - Security</t>
  </si>
  <si>
    <t>Identified by Karlo 31/03/2022</t>
  </si>
  <si>
    <t>FC</t>
  </si>
  <si>
    <t>EMW-311</t>
  </si>
  <si>
    <t>Fence - Steel - Pedestrian - Type 01</t>
  </si>
  <si>
    <t>Type No longer in AUD TRS 06/10/2022 (noted KS 11/10/2022)</t>
  </si>
  <si>
    <t>EMW-312</t>
  </si>
  <si>
    <t>Fence - Steel - Pedestrian - Type 02</t>
  </si>
  <si>
    <t>EMW-321</t>
  </si>
  <si>
    <t xml:space="preserve">Fence - Steel - Hoop </t>
  </si>
  <si>
    <t>EMW-400 SERIES</t>
  </si>
  <si>
    <t>FENCE GATES</t>
  </si>
  <si>
    <t>EMW-401</t>
  </si>
  <si>
    <t>Gate - Steel - Type 01</t>
  </si>
  <si>
    <t>EMW-402</t>
  </si>
  <si>
    <t>Gate - Steel - Type 02</t>
  </si>
  <si>
    <t>EMW-500 SERIES</t>
  </si>
  <si>
    <t>GABIONS</t>
  </si>
  <si>
    <t>EMW-501</t>
  </si>
  <si>
    <t>Gabion - Type 01</t>
  </si>
  <si>
    <t>FRN</t>
  </si>
  <si>
    <t>EXTERNAL FURNITURE</t>
  </si>
  <si>
    <t>FRN-100 SERIES</t>
  </si>
  <si>
    <t>SEATING</t>
  </si>
  <si>
    <t>FRN-101</t>
  </si>
  <si>
    <t>Bench - Steel - Type 01</t>
  </si>
  <si>
    <t>FRN - EXTERNAL FURNITURE</t>
  </si>
  <si>
    <t>FRN-102</t>
  </si>
  <si>
    <t>Bench - Steel - Type 02</t>
  </si>
  <si>
    <t>FRN-103</t>
  </si>
  <si>
    <t>Bench - Steel - Type 03</t>
  </si>
  <si>
    <t>FRN-104</t>
  </si>
  <si>
    <t>Bench - Steel - Type 04</t>
  </si>
  <si>
    <t>FRN-105</t>
  </si>
  <si>
    <t>Bench - Steel - Type 05</t>
  </si>
  <si>
    <t>Identified by Karlo 26/10/21</t>
  </si>
  <si>
    <t>FRN-111</t>
  </si>
  <si>
    <t>Bench - Granite - Type 01</t>
  </si>
  <si>
    <t>FRN-112</t>
  </si>
  <si>
    <t>Bench - Granite - Type 02</t>
  </si>
  <si>
    <t>FRN-113</t>
  </si>
  <si>
    <t>Bench - Granite - Type 03</t>
  </si>
  <si>
    <t>FRN-114</t>
  </si>
  <si>
    <t>Bench - Granite - Type 04</t>
  </si>
  <si>
    <t>FRN-121</t>
  </si>
  <si>
    <t>Bench - Timber - Type 01</t>
  </si>
  <si>
    <t>FRN-122</t>
  </si>
  <si>
    <t>Bench - Timber - Type 02</t>
  </si>
  <si>
    <t>FRN-151</t>
  </si>
  <si>
    <t>Seat - Steel - Type 01</t>
  </si>
  <si>
    <t>1.4.6.1</t>
  </si>
  <si>
    <t>FRN-152</t>
  </si>
  <si>
    <t>Seat - Steel - Type 02</t>
  </si>
  <si>
    <t>FRN-153</t>
  </si>
  <si>
    <t>Seat - Steel - Type 03</t>
  </si>
  <si>
    <t>FRN-154</t>
  </si>
  <si>
    <t>Seat - Steel - Type 04</t>
  </si>
  <si>
    <t>FRN-155</t>
  </si>
  <si>
    <t>Seat - Steel - Type 05</t>
  </si>
  <si>
    <t>FRN-156</t>
  </si>
  <si>
    <t>Seat - Steel - Type 06</t>
  </si>
  <si>
    <t>FRN-157</t>
  </si>
  <si>
    <t>Seat - Steel - Type 07</t>
  </si>
  <si>
    <t>FRN-162</t>
  </si>
  <si>
    <t>Seat - Timber - Type 02</t>
  </si>
  <si>
    <t>FRN-163</t>
  </si>
  <si>
    <t>Seat - Timber - Type 03</t>
  </si>
  <si>
    <t>FRN-164</t>
  </si>
  <si>
    <t>Seat - Timber - Type 04</t>
  </si>
  <si>
    <t>FRN-200 SERIES</t>
  </si>
  <si>
    <t>TABLES</t>
  </si>
  <si>
    <t>FRN-201</t>
  </si>
  <si>
    <t>Picnic Setting Table - Proporietary</t>
  </si>
  <si>
    <t>FRN-300 SERIES</t>
  </si>
  <si>
    <t>BOLLARDS</t>
  </si>
  <si>
    <t>FRN-301</t>
  </si>
  <si>
    <t xml:space="preserve">Bollard - Steel - Fixed </t>
  </si>
  <si>
    <t>FRN-311</t>
  </si>
  <si>
    <t>Bollard - Steel - Removable - Type 01</t>
  </si>
  <si>
    <t>FRN-312</t>
  </si>
  <si>
    <t>Bollard - Steel - Removable - Type 02</t>
  </si>
  <si>
    <t>FRN-321</t>
  </si>
  <si>
    <t>Bollard - Security Rated - Fixed - Type 01</t>
  </si>
  <si>
    <t>FRN-322</t>
  </si>
  <si>
    <t>Bollard - Security Rated - Fixed - Type 02</t>
  </si>
  <si>
    <t>FRN-323</t>
  </si>
  <si>
    <t>Bollard - Security Rated - Fixed - Type 03</t>
  </si>
  <si>
    <t>FRN-324</t>
  </si>
  <si>
    <t>Bollard - Security Rated - Fixed - Type 04</t>
  </si>
  <si>
    <t>Type No longer in AUD TRS 06/10/2022</t>
  </si>
  <si>
    <t>FRN-325</t>
  </si>
  <si>
    <t>Bollard - Security Rated - Fixed - Type 05</t>
  </si>
  <si>
    <t>FRN-331</t>
  </si>
  <si>
    <t>Bollard - Security Rated - Removable - Type 01</t>
  </si>
  <si>
    <t>FRN-332</t>
  </si>
  <si>
    <t>Bollard - Security Rated - Removable - Type 02</t>
  </si>
  <si>
    <t>FRN-333</t>
  </si>
  <si>
    <t>Bollard - Security Rated - Removable - Type 03</t>
  </si>
  <si>
    <t>FRN-334</t>
  </si>
  <si>
    <t>Bollard - Security Rated - Removable - Type 04</t>
  </si>
  <si>
    <t>FRN-335</t>
  </si>
  <si>
    <t>Bollard - Security Rated - Removable - Type 05</t>
  </si>
  <si>
    <t>FRN-400 SERIES</t>
  </si>
  <si>
    <t>TREE FURNITURE</t>
  </si>
  <si>
    <t>FRN-401</t>
  </si>
  <si>
    <t>Tree Grate and Guard - Type 01</t>
  </si>
  <si>
    <t>FRN-404</t>
  </si>
  <si>
    <t>Tree Grate and Guard - Type 04</t>
  </si>
  <si>
    <t>FRN-411</t>
  </si>
  <si>
    <t>Tree Grate</t>
  </si>
  <si>
    <t>FRN-421</t>
  </si>
  <si>
    <t>Tree Surround - Type 01</t>
  </si>
  <si>
    <t>FRN-422</t>
  </si>
  <si>
    <t>Tree Surround - Type 02</t>
  </si>
  <si>
    <t>FRN-451</t>
  </si>
  <si>
    <t>Watering Ring</t>
  </si>
  <si>
    <t>FRN-461</t>
  </si>
  <si>
    <t>Structural Cells</t>
  </si>
  <si>
    <t>FRN-462</t>
  </si>
  <si>
    <t xml:space="preserve">Structural Soil </t>
  </si>
  <si>
    <t>FRN-500 SERIES</t>
  </si>
  <si>
    <t>MISC EXTERNAL FURNITURE</t>
  </si>
  <si>
    <t>FRN-501</t>
  </si>
  <si>
    <t>Bin - General - Type 01</t>
  </si>
  <si>
    <t>FRN-502</t>
  </si>
  <si>
    <t>Bin - Recycle - Type 01</t>
  </si>
  <si>
    <t>FRN-505</t>
  </si>
  <si>
    <t>Bin - General - Type 03</t>
  </si>
  <si>
    <t>FRN-521</t>
  </si>
  <si>
    <t>Bike Hoops - Type 01</t>
  </si>
  <si>
    <t>Identified as not required by Karlo 26/10/21, need to capture  11/10/2022</t>
  </si>
  <si>
    <t>FRN-522</t>
  </si>
  <si>
    <t>Bike Hoops - Type 02</t>
  </si>
  <si>
    <t>FRN-541</t>
  </si>
  <si>
    <t>Drink Fountain - Type 01</t>
  </si>
  <si>
    <t>FRN-544</t>
  </si>
  <si>
    <t>Drink Fountain - Type 04</t>
  </si>
  <si>
    <t>FRN-551</t>
  </si>
  <si>
    <t>Skate Deterrent Element - Type 01</t>
  </si>
  <si>
    <t>FRN-552</t>
  </si>
  <si>
    <t>Skate Deterrent Element - Type 02</t>
  </si>
  <si>
    <t>FRN-553</t>
  </si>
  <si>
    <t>Skate Deterrent Element - Type 03</t>
  </si>
  <si>
    <t>FRN-554</t>
  </si>
  <si>
    <t>Skate Deterrent Element - Type 04</t>
  </si>
  <si>
    <t>FRN-561</t>
  </si>
  <si>
    <t xml:space="preserve">BBQ Unit - Double </t>
  </si>
  <si>
    <t>FRN-571</t>
  </si>
  <si>
    <t>Armrest-Wall</t>
  </si>
  <si>
    <t>FRN-600 SERIES</t>
  </si>
  <si>
    <t>CABINETS AND ENCLOSURES</t>
  </si>
  <si>
    <t>FRN-601</t>
  </si>
  <si>
    <t>Cabinet - Water Meter - Type 01</t>
  </si>
  <si>
    <t>1.1.1.4.1</t>
  </si>
  <si>
    <t>FRN-602</t>
  </si>
  <si>
    <t>Cabinet - Water Meter - Type 02</t>
  </si>
  <si>
    <t>FRN-610</t>
  </si>
  <si>
    <t>Cabinet - Gas</t>
  </si>
  <si>
    <t>FRN-620</t>
  </si>
  <si>
    <t>Cabinet - Fire Booster</t>
  </si>
  <si>
    <t>FRN-630</t>
  </si>
  <si>
    <t>Cabinet - DISPLAN - Type 01</t>
  </si>
  <si>
    <t>FRN-650</t>
  </si>
  <si>
    <t>Cabinet - Fire Hydrant</t>
  </si>
  <si>
    <t>1.4.6</t>
  </si>
  <si>
    <t>FRN-660</t>
  </si>
  <si>
    <t>Cabinet - Combined Utilities</t>
  </si>
  <si>
    <t>FRN-700 SERIES</t>
  </si>
  <si>
    <t>SHELTERS</t>
  </si>
  <si>
    <t>FRN-701</t>
  </si>
  <si>
    <t>Shelter Structure</t>
  </si>
  <si>
    <t>LAN</t>
  </si>
  <si>
    <t>SOFT LANDSCAPING</t>
  </si>
  <si>
    <t>LAN-100 SERIES</t>
  </si>
  <si>
    <t>TURF AND GRASSING</t>
  </si>
  <si>
    <t>LAN-101</t>
  </si>
  <si>
    <t>Hydroseed Grass on Grade - Grass - Type 01</t>
  </si>
  <si>
    <t>Hydroseed Grass on Grade</t>
  </si>
  <si>
    <t>LAN - SOFT LANDSCAPING</t>
  </si>
  <si>
    <t>LAN-102</t>
  </si>
  <si>
    <t>Hydroseed Grass on Grade - Native Revegetation - Type 02</t>
  </si>
  <si>
    <t>LAN-111</t>
  </si>
  <si>
    <t>Hydroseed Grass on Structure</t>
  </si>
  <si>
    <t>LAN-121</t>
  </si>
  <si>
    <t>Turf on Grade</t>
  </si>
  <si>
    <t>LAN-131</t>
  </si>
  <si>
    <t>Turf on Structure</t>
  </si>
  <si>
    <t>LAN-200 SERIES</t>
  </si>
  <si>
    <t>GARDEN BED</t>
  </si>
  <si>
    <t>LAN-201</t>
  </si>
  <si>
    <t>Garden Bed on Grade - Type 01</t>
  </si>
  <si>
    <t>LAN-202</t>
  </si>
  <si>
    <t>Garden Bed on Grade - Type 02</t>
  </si>
  <si>
    <t>LAN-211</t>
  </si>
  <si>
    <t>Garden Bed on Structure - Type 01</t>
  </si>
  <si>
    <t>LAN-212</t>
  </si>
  <si>
    <t>Garden Bed on Structure - Type 02</t>
  </si>
  <si>
    <t>LAN-300 SERIES</t>
  </si>
  <si>
    <t>WSUD PLANTING</t>
  </si>
  <si>
    <t>LAN-301</t>
  </si>
  <si>
    <t>WSUD Garden Bed on Grade - Type 01</t>
  </si>
  <si>
    <t>LAN-311</t>
  </si>
  <si>
    <t>WSUD Garden Bed on Structure - Type 01</t>
  </si>
  <si>
    <t>LAN-400 SERIES</t>
  </si>
  <si>
    <t>REVEGETATION PLANTING</t>
  </si>
  <si>
    <t>LAN-401</t>
  </si>
  <si>
    <t>Revegetation on Grade - Type 01</t>
  </si>
  <si>
    <t>LAN-500 SERIES</t>
  </si>
  <si>
    <t>TREES</t>
  </si>
  <si>
    <t>LAN-501</t>
  </si>
  <si>
    <t>Proposed Tree</t>
  </si>
  <si>
    <t>MIS</t>
  </si>
  <si>
    <t>MISCELLANEOUS</t>
  </si>
  <si>
    <t>MIS-100 SERIES</t>
  </si>
  <si>
    <t>MISCELLANEOUS ELEMENTS</t>
  </si>
  <si>
    <t xml:space="preserve">MIS-100 </t>
  </si>
  <si>
    <t>Reinstated Heritage Bluestone Edge</t>
  </si>
  <si>
    <t>MIS - MISCELLANEOUS</t>
  </si>
  <si>
    <t>MIS-101</t>
  </si>
  <si>
    <t>Reinstated Cockbill Fountain</t>
  </si>
  <si>
    <t>MIS-102</t>
  </si>
  <si>
    <t>Reinstated South African Soldiers Memorial (SASM)</t>
  </si>
  <si>
    <t>MIS-103</t>
  </si>
  <si>
    <t>Reinstated Windsor Oak Plaque</t>
  </si>
  <si>
    <t>MIS-104</t>
  </si>
  <si>
    <t>Reinstated SASM Plaque</t>
  </si>
  <si>
    <t>MIS-105</t>
  </si>
  <si>
    <t>Reinstated Firewheel Tree Plaque</t>
  </si>
  <si>
    <t>MIS-106</t>
  </si>
  <si>
    <t>Reinstated Heritage Plinth</t>
  </si>
  <si>
    <t>MIS-107</t>
  </si>
  <si>
    <t>Reinstated Heritage Bluestone Wall</t>
  </si>
  <si>
    <t>MIS-108</t>
  </si>
  <si>
    <t>Reinstated Heritage Fence</t>
  </si>
  <si>
    <t>MIS-109</t>
  </si>
  <si>
    <t>Reinstated Heritage Gate 10</t>
  </si>
  <si>
    <t>MIS-121</t>
  </si>
  <si>
    <t>Reinstated Mockridge Fountain</t>
  </si>
  <si>
    <t>MIS-122</t>
  </si>
  <si>
    <t xml:space="preserve">Reinstated Burke and Wills Statue </t>
  </si>
  <si>
    <t>MIS-123</t>
  </si>
  <si>
    <t xml:space="preserve">Reinstated Beyond the Ocean of Existence </t>
  </si>
  <si>
    <t>MIS-124</t>
  </si>
  <si>
    <t>Reinstated Commemorative Steps</t>
  </si>
  <si>
    <t>MIS-125</t>
  </si>
  <si>
    <t>Reinstated City Square Water Feature</t>
  </si>
  <si>
    <t>PAV</t>
  </si>
  <si>
    <t>EXTERNAL PAVING</t>
  </si>
  <si>
    <t>PAV-100 SERIES</t>
  </si>
  <si>
    <t>UNIT PAVING</t>
  </si>
  <si>
    <t>PAV-101</t>
  </si>
  <si>
    <t>Paving - Bluestone - Type 01</t>
  </si>
  <si>
    <t>PAV - EXTERNAL PAVING</t>
  </si>
  <si>
    <t>PAV-102</t>
  </si>
  <si>
    <t>Paving - Bluestone - Type 02</t>
  </si>
  <si>
    <t>PAV-103</t>
  </si>
  <si>
    <t>Paving - Bluestone - Type 03</t>
  </si>
  <si>
    <t>PAV-104</t>
  </si>
  <si>
    <t>Paving - Bluestone - Type 04</t>
  </si>
  <si>
    <t>PAV-105</t>
  </si>
  <si>
    <t>Paving - Bluestone - Type 05</t>
  </si>
  <si>
    <t>PAV-111</t>
  </si>
  <si>
    <t>Paving - Bluestone Pitcher - Type 01</t>
  </si>
  <si>
    <t>PAV-112</t>
  </si>
  <si>
    <t>Paving - Bluestone Pitcher - Type 02</t>
  </si>
  <si>
    <t>PAV-113</t>
  </si>
  <si>
    <t>Paving - Bluestone Pitcher - Type 03</t>
  </si>
  <si>
    <t>PAV-121</t>
  </si>
  <si>
    <t>Paving - Granite - Type 01</t>
  </si>
  <si>
    <t>PAV-122</t>
  </si>
  <si>
    <t>Paving - Granite - Type 02</t>
  </si>
  <si>
    <t>PAV-123</t>
  </si>
  <si>
    <t>Paving - Granite - Type 03</t>
  </si>
  <si>
    <t>PAV-124</t>
  </si>
  <si>
    <t>Paving - Granite - Type 04</t>
  </si>
  <si>
    <t>PAV-125</t>
  </si>
  <si>
    <t>Paving - Granite - Type 05</t>
  </si>
  <si>
    <t>PAV-126</t>
  </si>
  <si>
    <t>Paving - Granite - Type 06</t>
  </si>
  <si>
    <t>PAV-131</t>
  </si>
  <si>
    <t>Paving - Brick</t>
  </si>
  <si>
    <t>PAV-151</t>
  </si>
  <si>
    <t>Paving Inlay - Bluestone - Type 01</t>
  </si>
  <si>
    <t>PAV-152</t>
  </si>
  <si>
    <t>Paving Inlay - Bluestone - Type 02</t>
  </si>
  <si>
    <t>PAV-153</t>
  </si>
  <si>
    <t>Paving Inlay - Bluestone - Type 03</t>
  </si>
  <si>
    <t>PAV-200 SERIES</t>
  </si>
  <si>
    <t>INSITU CONCRETE PAVEMENT</t>
  </si>
  <si>
    <t>PAV-201</t>
  </si>
  <si>
    <t>Paving - Concrete - Insitu - Type 01</t>
  </si>
  <si>
    <t>PAV-202</t>
  </si>
  <si>
    <t>Paving - Concrete - Insitu - Type 02</t>
  </si>
  <si>
    <t>PAV-203</t>
  </si>
  <si>
    <t>Paving - Concrete - Insitu - Type 03</t>
  </si>
  <si>
    <t>PAV-204</t>
  </si>
  <si>
    <t>Paving - Concrete - Insitu - Type 04</t>
  </si>
  <si>
    <t>PAV-211</t>
  </si>
  <si>
    <t>Paving - Concrete - Precast - Type 01</t>
  </si>
  <si>
    <t>PAV-212</t>
  </si>
  <si>
    <t>Paving - Concrete - Precast - Type 02</t>
  </si>
  <si>
    <t>PAV-300 SERIES</t>
  </si>
  <si>
    <t>POROUS PAVEMENT</t>
  </si>
  <si>
    <t>PAV-301</t>
  </si>
  <si>
    <t>Paving - Granitic Sand</t>
  </si>
  <si>
    <t>PAV-302</t>
  </si>
  <si>
    <t>Paving - Permeable pebble mix</t>
  </si>
  <si>
    <t>PAV-400 SERIES</t>
  </si>
  <si>
    <t>ASPHALT PAVEMENT</t>
  </si>
  <si>
    <t>PAV-401</t>
  </si>
  <si>
    <t xml:space="preserve">Paving - Asphalt </t>
  </si>
  <si>
    <t>Civil</t>
  </si>
  <si>
    <t>Paving - Asphalt</t>
  </si>
  <si>
    <t>PAV-500 SERIES</t>
  </si>
  <si>
    <t>MULCH PAVING</t>
  </si>
  <si>
    <t>PAV-501</t>
  </si>
  <si>
    <t>Mulch Paving - Inorganic</t>
  </si>
  <si>
    <t>PAV-502</t>
  </si>
  <si>
    <t>Mulch Paving - Organic</t>
  </si>
  <si>
    <t>PAV-600 SERIES</t>
  </si>
  <si>
    <t>STEEL SURFACES</t>
  </si>
  <si>
    <t>PAV-700 SERIES</t>
  </si>
  <si>
    <t>TACTILE INDICATORS</t>
  </si>
  <si>
    <t>PAV-701</t>
  </si>
  <si>
    <t>TGSI - Hazard - Stone - Type 01</t>
  </si>
  <si>
    <t>PAV-702</t>
  </si>
  <si>
    <t>TGSI - Hazard - Stone - Type 02</t>
  </si>
  <si>
    <t>PAV-703</t>
  </si>
  <si>
    <t>TGSI - Hazard - Stone - Type 03</t>
  </si>
  <si>
    <t>PAV-704</t>
  </si>
  <si>
    <t>TGSI - Hazard - Stone - Type 04</t>
  </si>
  <si>
    <t>PAV-711</t>
  </si>
  <si>
    <t>TGSI - Directional - Stone - Type 01</t>
  </si>
  <si>
    <t>PAV-712</t>
  </si>
  <si>
    <t>TGSI - Directional - Stone - Type 02</t>
  </si>
  <si>
    <t>PAV-713</t>
  </si>
  <si>
    <t>TGSI - Directional - Stone - Type 03</t>
  </si>
  <si>
    <t>PAV-714</t>
  </si>
  <si>
    <t>TGSI - Directional - Stone - Type 04</t>
  </si>
  <si>
    <t>PAV-721</t>
  </si>
  <si>
    <t>TGSI - Hazard - Steel</t>
  </si>
  <si>
    <t>PAV-800 SERIES</t>
  </si>
  <si>
    <t>STONE STEPPER</t>
  </si>
  <si>
    <t>PAV-801</t>
  </si>
  <si>
    <t xml:space="preserve">Natural Stone Stepper - Bluestone </t>
  </si>
  <si>
    <t>STT</t>
  </si>
  <si>
    <t>EXTERNAL STAIRS AND TERRACES</t>
  </si>
  <si>
    <t>STT-100 SERIES</t>
  </si>
  <si>
    <t xml:space="preserve">EXTERNAL STAIRS </t>
  </si>
  <si>
    <t>STT-101</t>
  </si>
  <si>
    <t>Stairs - Bluestone - Type 01</t>
  </si>
  <si>
    <t>STT - EXTERNAL STAIRS AND TERRACES</t>
  </si>
  <si>
    <t>STT-102</t>
  </si>
  <si>
    <t>Stairs - Bluestone - Type 02</t>
  </si>
  <si>
    <t>STT-111</t>
  </si>
  <si>
    <t>Stairs - Granite - Type 01</t>
  </si>
  <si>
    <t>STT-112</t>
  </si>
  <si>
    <t>Stairs - Granite - Type 02</t>
  </si>
  <si>
    <t>STT-113</t>
  </si>
  <si>
    <t>Stairs - Granite - Type 03</t>
  </si>
  <si>
    <t>STT-121</t>
  </si>
  <si>
    <t>Stairs - Concrete - Type 01</t>
  </si>
  <si>
    <t>STT-200 SERIES</t>
  </si>
  <si>
    <t xml:space="preserve">EXTERNAL TERRACES </t>
  </si>
  <si>
    <t>STT-201</t>
  </si>
  <si>
    <t>Terrace - Bluestone - Type 01</t>
  </si>
  <si>
    <t>STT-212</t>
  </si>
  <si>
    <t>Terrace - Granite - Type 02</t>
  </si>
  <si>
    <t>WAL</t>
  </si>
  <si>
    <t>EXTERNAL WALLS</t>
  </si>
  <si>
    <t>WAL-100 SERIES</t>
  </si>
  <si>
    <t>RETAINING WALLS</t>
  </si>
  <si>
    <t>WAL-101</t>
  </si>
  <si>
    <t>Retaining Wall - Bluestone - Type 01</t>
  </si>
  <si>
    <t>WAL - EXTERNAL WALLS</t>
  </si>
  <si>
    <t>??</t>
  </si>
  <si>
    <t>WAL-102</t>
  </si>
  <si>
    <t>Retaining Wall - Bluestone - Type 02</t>
  </si>
  <si>
    <t>WAL-103</t>
  </si>
  <si>
    <t>Retaining Wall - Bluestone - Type 03</t>
  </si>
  <si>
    <t>WAL-104</t>
  </si>
  <si>
    <t>Retaining Wall - Bluestone - Type 04</t>
  </si>
  <si>
    <t>WAL-111</t>
  </si>
  <si>
    <t>Retaining Wall - Granite - Type 01</t>
  </si>
  <si>
    <t>WAL-112</t>
  </si>
  <si>
    <t>Retaining Wall - Granite - Type 02</t>
  </si>
  <si>
    <t>WAL-113</t>
  </si>
  <si>
    <t>Retaining Wall - Granite - Type 03</t>
  </si>
  <si>
    <t>WAL-114</t>
  </si>
  <si>
    <t>Retaining Wall - Granite - Type 04</t>
  </si>
  <si>
    <t>WAL-116</t>
  </si>
  <si>
    <t>Retaining Wall - Granite - Type 06</t>
  </si>
  <si>
    <t>WAL-117</t>
  </si>
  <si>
    <t>Retaining Wall - Granite - Type 07</t>
  </si>
  <si>
    <t>WAL-118</t>
  </si>
  <si>
    <t>Retaining Wall - Granite - Type 08</t>
  </si>
  <si>
    <t>WAL-119</t>
  </si>
  <si>
    <t>Retaining Wall - Granite - Type 09</t>
  </si>
  <si>
    <t>WAL-120</t>
  </si>
  <si>
    <t>Retaining Wall - Granite - Type 10</t>
  </si>
  <si>
    <t>WAL-200 SERIES</t>
  </si>
  <si>
    <t>FREESTANDING WALLS</t>
  </si>
  <si>
    <t>WAL-211</t>
  </si>
  <si>
    <t>Freestanding Wall - Granite - Type 01</t>
  </si>
  <si>
    <t>WAL-300 SERIES</t>
  </si>
  <si>
    <t>CUSTOMISED WALLS</t>
  </si>
  <si>
    <t>WAL-301</t>
  </si>
  <si>
    <t>Terrace and Seating Wall - Brick</t>
  </si>
  <si>
    <t>WAL-400 SERIES</t>
  </si>
  <si>
    <t>MEMORIAL WALLS</t>
  </si>
  <si>
    <t>WAL-401</t>
  </si>
  <si>
    <t>Memorial Wall - Concrete - Precast - SASM</t>
  </si>
  <si>
    <t>WAL-411</t>
  </si>
  <si>
    <t>Memorial Wall - Granite - SASM</t>
  </si>
  <si>
    <t>EDG-146</t>
  </si>
  <si>
    <t>Granite Edge - Flush - Type 06</t>
  </si>
  <si>
    <t>New type added 06/10/2022 - Karlo to review</t>
  </si>
  <si>
    <t>EMW-104</t>
  </si>
  <si>
    <t>Handrail - Single - Type 04</t>
  </si>
  <si>
    <t>New type added 06/10/2022 - Reviewed by KS on 11/10/2022</t>
  </si>
  <si>
    <t>EMW-106</t>
  </si>
  <si>
    <t>Handrail - Single - Type 06</t>
  </si>
  <si>
    <t>EMW-113</t>
  </si>
  <si>
    <t>Handrail - Double - Type 03</t>
  </si>
  <si>
    <t>EMW-207</t>
  </si>
  <si>
    <t>Balustrade - Type 07</t>
  </si>
  <si>
    <t>FRN-336</t>
  </si>
  <si>
    <t>Bollard - Security Rated - Removable - Type 06</t>
  </si>
  <si>
    <t>FRN-603</t>
  </si>
  <si>
    <t>Cabinet - Water Meter - Type 03</t>
  </si>
  <si>
    <t>FRN-631</t>
  </si>
  <si>
    <t>Cabinet - DISPLAN - Type 02</t>
  </si>
  <si>
    <t>FRN-641</t>
  </si>
  <si>
    <t>Cabinet - Electrical - Type 01</t>
  </si>
  <si>
    <t>FRN-642</t>
  </si>
  <si>
    <t>Cabinet - Electrical - Type 02 - Recessed</t>
  </si>
  <si>
    <t>FRN-643</t>
  </si>
  <si>
    <t>Cabinet - Electrical - Type 03 - Recessed</t>
  </si>
  <si>
    <t>PAV-106</t>
  </si>
  <si>
    <t>Paving - Bluestone - Type 06</t>
  </si>
  <si>
    <t>PAV-205</t>
  </si>
  <si>
    <t>Paving - Concrete - Insitu - Type 05</t>
  </si>
  <si>
    <t>STT-211</t>
  </si>
  <si>
    <t>Terrace - Granite - Type 01</t>
  </si>
  <si>
    <t>WAL-105</t>
  </si>
  <si>
    <t>Retaining Wall - Bluestone - Type 05</t>
  </si>
  <si>
    <t>WAL-131</t>
  </si>
  <si>
    <t>Retaining Wall - Steel - Type 01</t>
  </si>
  <si>
    <t>EMW-107</t>
  </si>
  <si>
    <t>Handrail - Single - Type 07</t>
  </si>
  <si>
    <t xml:space="preserve">New type added 18/10/23 </t>
  </si>
  <si>
    <t>EMW-208</t>
  </si>
  <si>
    <t>Balustrade - Type 08</t>
  </si>
  <si>
    <t>FRN-115</t>
  </si>
  <si>
    <t>Bench - Granite - Type 05</t>
  </si>
  <si>
    <t>FRN-503</t>
  </si>
  <si>
    <t>Bin - General - Type 02</t>
  </si>
  <si>
    <t>FRN-504</t>
  </si>
  <si>
    <t>Bin - Recycle - Type 02</t>
  </si>
  <si>
    <t>FRN-644</t>
  </si>
  <si>
    <t>Cabinet - Electrical - Type 04 - Recessed</t>
  </si>
  <si>
    <t>FRN-671</t>
  </si>
  <si>
    <t>Cabinet - Drinking Fountain</t>
  </si>
  <si>
    <t>PAV-107</t>
  </si>
  <si>
    <t>Paving - Bluestone - Type 07</t>
  </si>
  <si>
    <t>PAV-213</t>
  </si>
  <si>
    <t>Paving - Concrete - Precast - Type 03</t>
  </si>
  <si>
    <t>PAV-214</t>
  </si>
  <si>
    <t>Paving - Concrete - Precast - Type 04</t>
  </si>
  <si>
    <t>STT-103</t>
  </si>
  <si>
    <t>Stairs - Bluestone - Type 03</t>
  </si>
  <si>
    <t>WAL-106</t>
  </si>
  <si>
    <t>Retaining Wall - Bluestone - Type 06</t>
  </si>
  <si>
    <t>Bai</t>
  </si>
  <si>
    <t>Banksia integrifolia -  Coast Banksia</t>
  </si>
  <si>
    <t>TREE</t>
  </si>
  <si>
    <t>Bas</t>
  </si>
  <si>
    <t>Banksia serrata -  Old Man Banksia</t>
  </si>
  <si>
    <t>Bra</t>
  </si>
  <si>
    <t>Brachychiton acerifolius -  Illawarra Flame Tree</t>
  </si>
  <si>
    <t>Buc</t>
  </si>
  <si>
    <t>Buckinghamia celsissima -  Ivy Curl Tree</t>
  </si>
  <si>
    <t>Cac*</t>
  </si>
  <si>
    <t>Calodendrum capense -  Cape Chestnut</t>
  </si>
  <si>
    <t>Fla*</t>
  </si>
  <si>
    <t>Flindersia australis -  Australian Teak</t>
  </si>
  <si>
    <t>Lis</t>
  </si>
  <si>
    <t>Liquidambar styraciflua -  Sweet Gum</t>
  </si>
  <si>
    <t>Sts*</t>
  </si>
  <si>
    <t>Stenocarpus sinuatus -  Firewheel Tree</t>
  </si>
  <si>
    <t>Brp</t>
  </si>
  <si>
    <t>Brachychiton populneus -  Kurrajong</t>
  </si>
  <si>
    <t>Eup*</t>
  </si>
  <si>
    <t>Eucalyptus punctata -  Grey Gum</t>
  </si>
  <si>
    <t>Jam</t>
  </si>
  <si>
    <t>Jacaranda mimosifolia -  Jacaranda</t>
  </si>
  <si>
    <t>Kob</t>
  </si>
  <si>
    <t>Koelreuteria bipinnata -  Chinese Flame Tree</t>
  </si>
  <si>
    <t>Pla</t>
  </si>
  <si>
    <t>Platanus x acerifolia -  London Plane</t>
  </si>
  <si>
    <t>Toc</t>
  </si>
  <si>
    <t>Toona ciliata -  Red Cedar</t>
  </si>
  <si>
    <t>Brp 25L</t>
  </si>
  <si>
    <t>Brp 45L</t>
  </si>
  <si>
    <t>Pih</t>
  </si>
  <si>
    <t>Pinus halepensis 'Aleppo Pine' -  Aleppo Pine</t>
  </si>
  <si>
    <t>Anf</t>
  </si>
  <si>
    <t>Angophora floribunda -  Red Box</t>
  </si>
  <si>
    <t>Eut</t>
  </si>
  <si>
    <t>Eucalyptus tereticornis -  Forest Red Gum</t>
  </si>
  <si>
    <t>Acb*</t>
  </si>
  <si>
    <t>Acer buergerianum -  Trident Maple</t>
  </si>
  <si>
    <t>Acb100</t>
  </si>
  <si>
    <t>Agr</t>
  </si>
  <si>
    <t>Agathis robusta -  Queensland Kauri</t>
  </si>
  <si>
    <t>All</t>
  </si>
  <si>
    <t>Allocasuarina littoralis -  Black She-Oak</t>
  </si>
  <si>
    <t>Ara</t>
  </si>
  <si>
    <t>Arbutus x andrachnoides -  Hybrid Strawberry Tree</t>
  </si>
  <si>
    <t>Ced*</t>
  </si>
  <si>
    <t>Cedrus deodara -  Himalayan Cedar</t>
  </si>
  <si>
    <t>Com*</t>
  </si>
  <si>
    <t>Corymbia maculata -  Spotted Gum</t>
  </si>
  <si>
    <t>Eup100</t>
  </si>
  <si>
    <t>Eucalyptus polyanthemos -  Red Box</t>
  </si>
  <si>
    <t>Fra</t>
  </si>
  <si>
    <t>Fraxinus angustifolia
subsp.angustifolia -  Desert Ash</t>
  </si>
  <si>
    <t>Frp</t>
  </si>
  <si>
    <t>Fraxinus pennsylvanica -  'Cimmzam' Cimmaron Ash</t>
  </si>
  <si>
    <t>Frp100</t>
  </si>
  <si>
    <t>Frv</t>
  </si>
  <si>
    <t>Ficus rubiginosa -  Rusty Fig</t>
  </si>
  <si>
    <t>Nys45</t>
  </si>
  <si>
    <t>Nyssa sylvatica -  Tupelo</t>
  </si>
  <si>
    <t>Nys100</t>
  </si>
  <si>
    <t>Pic</t>
  </si>
  <si>
    <t>Pistacia chinensis -  Chinese Pistachio</t>
  </si>
  <si>
    <t>Poc</t>
  </si>
  <si>
    <t>Populus x canadensis 'Aurea' -  Golden Poplar</t>
  </si>
  <si>
    <t>Qua*</t>
  </si>
  <si>
    <t>Quercus agrifolia -  Californian Oak</t>
  </si>
  <si>
    <t>Qup</t>
  </si>
  <si>
    <t>Quercus palustris -  Pin Oak</t>
  </si>
  <si>
    <t>Ulm45</t>
  </si>
  <si>
    <t>Ulmus procera -  English Elm</t>
  </si>
  <si>
    <t>Ulm100</t>
  </si>
  <si>
    <t>Ulm200</t>
  </si>
  <si>
    <t>Aci</t>
  </si>
  <si>
    <t>Acacia implexa -  Lightwood</t>
  </si>
  <si>
    <t>Cof</t>
  </si>
  <si>
    <t>Corymbia ficifolia 'Fairy Floss' -  Flowering Gum</t>
  </si>
  <si>
    <t>Eum</t>
  </si>
  <si>
    <t>Eucalyptus melliodora -  Eucalyptus melliodora "beardsell pink"</t>
  </si>
  <si>
    <t>Lag</t>
  </si>
  <si>
    <t>Lagerstroemia indica x fauriei -  Crepe Myrtle</t>
  </si>
  <si>
    <t>Acd</t>
  </si>
  <si>
    <t>Acacia dealbata -  Silver Wattle</t>
  </si>
  <si>
    <t>Ala</t>
  </si>
  <si>
    <t>Araucaria laubenfelsii -  De Laubenfels' Araucaria</t>
  </si>
  <si>
    <t>Alf</t>
  </si>
  <si>
    <t>Alloxylon flammeum -  Tree Waratah</t>
  </si>
  <si>
    <t>Arc</t>
  </si>
  <si>
    <t>Araucaria cunninghamii -  Hoop Pine</t>
  </si>
  <si>
    <t>Arh</t>
  </si>
  <si>
    <t>Araucaria heterophylla -  Norfolk Island Pine</t>
  </si>
  <si>
    <t>Ars</t>
  </si>
  <si>
    <t>Araucaria scopulorum -  Rock Araucaria</t>
  </si>
  <si>
    <t>Atc</t>
  </si>
  <si>
    <t>Athrotaxis cupressoides -  Pencil Pine</t>
  </si>
  <si>
    <t>Bam</t>
  </si>
  <si>
    <t>Banksia marginata -  Silver Banksia</t>
  </si>
  <si>
    <t>Cab</t>
  </si>
  <si>
    <t>Callitris baileyi -  Cypress Pine</t>
  </si>
  <si>
    <t>Cya</t>
  </si>
  <si>
    <t>Cyathea australis -  Rough Tree Fern</t>
  </si>
  <si>
    <t>Elr</t>
  </si>
  <si>
    <t>Elaeocarpus reticulatus -  Blueberry Ash</t>
  </si>
  <si>
    <t>Eul</t>
  </si>
  <si>
    <t>Eucalyptus Leucoxylon -  Euky Dwarf</t>
  </si>
  <si>
    <t>Glt</t>
  </si>
  <si>
    <t>Gleditsia triacanthos 'Sunburst' -  Golden Honey Locust</t>
  </si>
  <si>
    <t>Gya</t>
  </si>
  <si>
    <t>Gymnostoma australianum -  Daintree Pine</t>
  </si>
  <si>
    <t>Lia</t>
  </si>
  <si>
    <t>Livistonia australis -  Cabbage Tree Palm</t>
  </si>
  <si>
    <t>Lid</t>
  </si>
  <si>
    <t>Livistona decipiens -  Ribbon Fan Palm</t>
  </si>
  <si>
    <t>Mee</t>
  </si>
  <si>
    <t>Melaleuca ericifolia -  Swamp Paperbark</t>
  </si>
  <si>
    <t>Noc</t>
  </si>
  <si>
    <t>Nothofagus cunninghamii -  Myrtle-beech</t>
  </si>
  <si>
    <t>Poe</t>
  </si>
  <si>
    <t>Podocarpus elatus -  Brown pine</t>
  </si>
  <si>
    <t>Qua</t>
  </si>
  <si>
    <t>Quercus acutissima -  Bristle-tipped Oak</t>
  </si>
  <si>
    <t>Qua 100L</t>
  </si>
  <si>
    <t>Ulp</t>
  </si>
  <si>
    <t>Won</t>
  </si>
  <si>
    <t>Wollemia nobilis -  Wollemi Pine</t>
  </si>
  <si>
    <t>Aca.p</t>
  </si>
  <si>
    <t>Acacia pycnantha -  Golden Wattle</t>
  </si>
  <si>
    <t>All.v</t>
  </si>
  <si>
    <t>Allocasuarina verticillata -  Drooping Sheoak</t>
  </si>
  <si>
    <t>Cas</t>
  </si>
  <si>
    <t>Callistemon sieberi -  River Bottlebrush</t>
  </si>
  <si>
    <t>Euc.c</t>
  </si>
  <si>
    <t>Eucalyptus camaldulensi -  River Red Gum</t>
  </si>
  <si>
    <t>Xaa-S</t>
  </si>
  <si>
    <t>Xanthorrhoea australis -  Grass tree</t>
  </si>
  <si>
    <t>FEATURE PLANT</t>
  </si>
  <si>
    <t>Xaa-L</t>
  </si>
  <si>
    <t>HWW Architectural tagging requirement</t>
  </si>
  <si>
    <t>Source: 221007_HWW_ARC TRS - 00</t>
  </si>
  <si>
    <t xml:space="preserve">Code  </t>
  </si>
  <si>
    <t>Item</t>
  </si>
  <si>
    <t xml:space="preserve"> Section</t>
  </si>
  <si>
    <t>Design Scope</t>
  </si>
  <si>
    <t>Blank</t>
  </si>
  <si>
    <t>EACR Type</t>
  </si>
  <si>
    <t>ACCESS HATCH - FLOOR / ROOF / CEILING SYSTEMS</t>
  </si>
  <si>
    <t>ACH-100</t>
  </si>
  <si>
    <t>FLOOR ACCESS HATCH - FOH</t>
  </si>
  <si>
    <t>ACH-101</t>
  </si>
  <si>
    <t>Single Part Floor Access Hatch with Inset Finish - Non Fire Rated</t>
  </si>
  <si>
    <t>HWW</t>
  </si>
  <si>
    <t>ACH - ACCESS HATCH - FLOOR / ROOF / CEILING SYSTEMS</t>
  </si>
  <si>
    <t>not recorded</t>
  </si>
  <si>
    <t>ACH-151</t>
  </si>
  <si>
    <t>Multi-part Floor Access Hatch with Inset Finish - Fire Rated</t>
  </si>
  <si>
    <t>ACH-152</t>
  </si>
  <si>
    <t>Multi-part Floor Access Hatch</t>
  </si>
  <si>
    <t>By Project Engineer</t>
  </si>
  <si>
    <t>ACH-200</t>
  </si>
  <si>
    <t>FLOOR ACCESS HATCH - BOH</t>
  </si>
  <si>
    <t>ACH-201</t>
  </si>
  <si>
    <t>Single Part Floor Access Hatch with Metal Cover - Fire Rated</t>
  </si>
  <si>
    <t>ACH-202</t>
  </si>
  <si>
    <t>Single Part Floor Access Hatch with Metal Cover - Non Fire Rated</t>
  </si>
  <si>
    <t>ACH-205</t>
  </si>
  <si>
    <t>Single Part Floor Access Panel with Metal Cover - Non Fire Rated</t>
  </si>
  <si>
    <t>ACH-220</t>
  </si>
  <si>
    <t>Two Part Floor Access Hatch with Filled Cover - Fire Rated</t>
  </si>
  <si>
    <t>ACH-221</t>
  </si>
  <si>
    <t>Multi-Part Floor Access Hatch with Filled Cover - Fire Rated</t>
  </si>
  <si>
    <t>ACH-300</t>
  </si>
  <si>
    <t>ROOF ACCESS HATCH - BOH</t>
  </si>
  <si>
    <t>ACH-301</t>
  </si>
  <si>
    <t>Roof Access Hatch with (As Required) Fixed Ladder</t>
  </si>
  <si>
    <t>Facilities</t>
  </si>
  <si>
    <t>AN</t>
  </si>
  <si>
    <t>ACH-310</t>
  </si>
  <si>
    <t>Roof Access Hatch for Personnel</t>
  </si>
  <si>
    <t>ACH-320</t>
  </si>
  <si>
    <t>Roof Access Hatch for Heavy Plant Replacement</t>
  </si>
  <si>
    <t>ACH-400</t>
  </si>
  <si>
    <t>CEILING - ACCESS HATCH - BOH</t>
  </si>
  <si>
    <t>ACH-410</t>
  </si>
  <si>
    <t>Single Part Ceiling Access Hatch - Fire Rated</t>
  </si>
  <si>
    <t>ACH-411</t>
  </si>
  <si>
    <t>Ceiling Access Hatch - Fire Rated</t>
  </si>
  <si>
    <t>ACH-500</t>
  </si>
  <si>
    <t>WALL - ACCESS HATCH</t>
  </si>
  <si>
    <t>ACH-501</t>
  </si>
  <si>
    <t>OTE Wall Access Hatch</t>
  </si>
  <si>
    <t>ACH-502</t>
  </si>
  <si>
    <t>OPE Access Hatch</t>
  </si>
  <si>
    <t>ADV</t>
  </si>
  <si>
    <t>ADVERTISING</t>
  </si>
  <si>
    <t>ADV-100</t>
  </si>
  <si>
    <t>DIGITAL PORTRAIT ADVERTISING - SINGLE SIDED</t>
  </si>
  <si>
    <t>Digital Wall Mounted Single Sided Portrait Advertising Panel</t>
  </si>
  <si>
    <t>ADV - ADVERTISING</t>
  </si>
  <si>
    <t>SI</t>
  </si>
  <si>
    <t>ADV-200</t>
  </si>
  <si>
    <t>DIGITAL PORTRAIT ADVERTISING - DOUBLE SIDED</t>
  </si>
  <si>
    <t>ADV-201</t>
  </si>
  <si>
    <t>Digital Floor Mounted Double Sided Portrait Advertising Panel</t>
  </si>
  <si>
    <t>ADV-300</t>
  </si>
  <si>
    <t>DIGITAL CROSS TRACK ADVERTISING</t>
  </si>
  <si>
    <t>ADV-301</t>
  </si>
  <si>
    <t>Digital Cross Track Advertising Box Station</t>
  </si>
  <si>
    <t>ADV-310</t>
  </si>
  <si>
    <t>Digital Cross Track Advertising Trinocular</t>
  </si>
  <si>
    <t>ADV-400</t>
  </si>
  <si>
    <t>DIGITAL OVERHEAD ADVERTISING ZONE</t>
  </si>
  <si>
    <t>ADV-401</t>
  </si>
  <si>
    <t>Digital Overhead Advertising - Type 01</t>
  </si>
  <si>
    <t>ADV-410</t>
  </si>
  <si>
    <t>Digital Overhead Advertising - Type 02</t>
  </si>
  <si>
    <t>ADV-420</t>
  </si>
  <si>
    <t>Digital Trinocular Banner Overhead Advertising</t>
  </si>
  <si>
    <t>ADV-430</t>
  </si>
  <si>
    <t>Digital Atrium Edge Overhead Advertising</t>
  </si>
  <si>
    <t>ADV-440</t>
  </si>
  <si>
    <t>Digital Escalator Adit Overhead Advertising</t>
  </si>
  <si>
    <t>ADV-500</t>
  </si>
  <si>
    <t>DIGITAL WALL ADVERTISING</t>
  </si>
  <si>
    <t>ADV-501</t>
  </si>
  <si>
    <t>Digital Wall Advertising</t>
  </si>
  <si>
    <t>ADV-600</t>
  </si>
  <si>
    <t>DIGITAL ESCALATOR SIDES ADVERTISING</t>
  </si>
  <si>
    <t>ADV-601</t>
  </si>
  <si>
    <t>Digital Escalator Perimeter Advertising</t>
  </si>
  <si>
    <t>ADV-602</t>
  </si>
  <si>
    <t>Disk Light - Type 01</t>
  </si>
  <si>
    <t>NOT IN SCOPE</t>
  </si>
  <si>
    <t>1.1.6</t>
  </si>
  <si>
    <t>AMW-102</t>
  </si>
  <si>
    <t>Disk Light - Type 02</t>
  </si>
  <si>
    <t>Code                     Item                                                              Section              Design Scope</t>
  </si>
  <si>
    <t>AMW-104</t>
  </si>
  <si>
    <t>Disk Light - Type 04</t>
  </si>
  <si>
    <t>Pendant Light - Type 01</t>
  </si>
  <si>
    <t>AMW-115</t>
  </si>
  <si>
    <t>Pendant Light - Type 02</t>
  </si>
  <si>
    <t>Canister Light Bracket</t>
  </si>
  <si>
    <t>AMW-130</t>
  </si>
  <si>
    <t>Highbay Light Bracket - Single</t>
  </si>
  <si>
    <t>AMW-131</t>
  </si>
  <si>
    <t>Large Highbay Light Bracket - Single</t>
  </si>
  <si>
    <t>AMW-135</t>
  </si>
  <si>
    <t>Highbay Light Bracket - Double</t>
  </si>
  <si>
    <t>AMW-136</t>
  </si>
  <si>
    <t>Large Highbay Light Bracket - Double</t>
  </si>
  <si>
    <t>AMW-140</t>
  </si>
  <si>
    <t>Recessed Light Bracket</t>
  </si>
  <si>
    <t>AMW-150</t>
  </si>
  <si>
    <t>Cast-in Lighting Bracket</t>
  </si>
  <si>
    <t>AMW-200</t>
  </si>
  <si>
    <t>COVER PLATE</t>
  </si>
  <si>
    <t>AMW-201</t>
  </si>
  <si>
    <t>Top of Plinth Cover Plate</t>
  </si>
  <si>
    <t>Top of Plinth Coverplate</t>
  </si>
  <si>
    <t>MEP BRACKETRY</t>
  </si>
  <si>
    <t>AMW-601</t>
  </si>
  <si>
    <t>Dome CCTV Bracket</t>
  </si>
  <si>
    <t>1.2.1</t>
  </si>
  <si>
    <t>AMW-602</t>
  </si>
  <si>
    <t>Directional CCTV Bracket</t>
  </si>
  <si>
    <t>AMW-620</t>
  </si>
  <si>
    <t>Speaker Bracket</t>
  </si>
  <si>
    <t>Adit Combined Housing (CCTV/ Speaker) GRC EOL Housing</t>
  </si>
  <si>
    <t>AMW-660</t>
  </si>
  <si>
    <t>CMS Housing - Type 01</t>
  </si>
  <si>
    <t>AMW-661</t>
  </si>
  <si>
    <t>CMS Housing - Type 02</t>
  </si>
  <si>
    <t>Cavern Cable Containment Housing</t>
  </si>
  <si>
    <t>AMW-700</t>
  </si>
  <si>
    <t>STAIR TREAD NOSING</t>
  </si>
  <si>
    <t>AMW-710</t>
  </si>
  <si>
    <t>Contrast Stair Nosing</t>
  </si>
  <si>
    <t>AMW-800</t>
  </si>
  <si>
    <t>BRACKETRY</t>
  </si>
  <si>
    <t>AMW-801</t>
  </si>
  <si>
    <t>Floor Bracket</t>
  </si>
  <si>
    <t>AMW-820</t>
  </si>
  <si>
    <t>Flat Soffit Bracket</t>
  </si>
  <si>
    <t>AMW-821</t>
  </si>
  <si>
    <t>Cavern Soffit Bracket</t>
  </si>
  <si>
    <t>AMW-840</t>
  </si>
  <si>
    <t>Wall Bracket (For Various Elements)</t>
  </si>
  <si>
    <t>AMW-850</t>
  </si>
  <si>
    <t>Cannister Light Bracket</t>
  </si>
  <si>
    <t>AMW-852</t>
  </si>
  <si>
    <t>Cannister Light Tabbed Bracket</t>
  </si>
  <si>
    <t>AMW-853</t>
  </si>
  <si>
    <t>AMW-860</t>
  </si>
  <si>
    <t>Highbay Suspended Ceiling Bracket</t>
  </si>
  <si>
    <t>AMW-861</t>
  </si>
  <si>
    <t>Highbay Tabbed Ceiling Bracket</t>
  </si>
  <si>
    <t>AMW-862</t>
  </si>
  <si>
    <t>Highbay Suspended Soffit Bracket</t>
  </si>
  <si>
    <t>Highbay Tabbed Wall Bracket - Type 01</t>
  </si>
  <si>
    <t>AMW-866</t>
  </si>
  <si>
    <t>Highbay Tabbed Wall Bracket - Type 02</t>
  </si>
  <si>
    <t>Highbay Tabbed Post Tabbed Bracket</t>
  </si>
  <si>
    <t>PES Downlight Bracket</t>
  </si>
  <si>
    <t>AMW-880</t>
  </si>
  <si>
    <t>AMW-901</t>
  </si>
  <si>
    <t>Escalator Emergency Stop</t>
  </si>
  <si>
    <t>AMW-920</t>
  </si>
  <si>
    <t>Light Reflector</t>
  </si>
  <si>
    <t>Canopy Rain Overflow - Stainless Steel (CBDS)</t>
  </si>
  <si>
    <t>Canopy Rain Overflow - Stainless Steel (CBDS)</t>
  </si>
  <si>
    <t>AMW-932</t>
  </si>
  <si>
    <t>Rainwater Overflow Ancillaries - Stainless Steel</t>
  </si>
  <si>
    <t>AMW-933</t>
  </si>
  <si>
    <t>Canopy Valley Gutter - Stainless Steel (CBDS)</t>
  </si>
  <si>
    <t>AMW-934</t>
  </si>
  <si>
    <t>Stainless Steel Curved Lift Gutter - DOM</t>
  </si>
  <si>
    <t>AMW-935</t>
  </si>
  <si>
    <t>Heel Guard Drain</t>
  </si>
  <si>
    <t>1.4.1.8</t>
  </si>
  <si>
    <t>AMW-940</t>
  </si>
  <si>
    <t>Impact Bollard</t>
  </si>
  <si>
    <t>AMW-941</t>
  </si>
  <si>
    <t>Impact Bollard - Removable</t>
  </si>
  <si>
    <t>AMW-942</t>
  </si>
  <si>
    <t>Bollard</t>
  </si>
  <si>
    <t>AMW-943</t>
  </si>
  <si>
    <t>Stainless Steel Bollard</t>
  </si>
  <si>
    <t>AMW-944</t>
  </si>
  <si>
    <t>Stair Stringer Cappings Richard Hill</t>
  </si>
  <si>
    <t>Identified as not required by Karlo 31/03/2022</t>
  </si>
  <si>
    <t>AMW-945</t>
  </si>
  <si>
    <t>Bridge Balustrade Steel Cover Plate Richard Hill</t>
  </si>
  <si>
    <t>AMW-946</t>
  </si>
  <si>
    <t>Roller Shutter Housing</t>
  </si>
  <si>
    <t>AMW-950</t>
  </si>
  <si>
    <t>Perimeter Profile - Stainless Steel</t>
  </si>
  <si>
    <t>AMW-951</t>
  </si>
  <si>
    <t>Profile Support to Ventilation Grill - Stainless Steel</t>
  </si>
  <si>
    <t>AMW-952</t>
  </si>
  <si>
    <t>Corner Profile to Ancillary Building</t>
  </si>
  <si>
    <t>AMW-953</t>
  </si>
  <si>
    <t>Roller Shutter Metal Cladding</t>
  </si>
  <si>
    <t>AMW-955</t>
  </si>
  <si>
    <t>Wall Mounted Shelf (PKV)</t>
  </si>
  <si>
    <t>AMW-960</t>
  </si>
  <si>
    <t>Metal Fence with Access Panel</t>
  </si>
  <si>
    <t>AMW-961</t>
  </si>
  <si>
    <t>PED Access Cover Panel</t>
  </si>
  <si>
    <t>AMW-962</t>
  </si>
  <si>
    <t>Water Meter Housing</t>
  </si>
  <si>
    <t>AMW-963</t>
  </si>
  <si>
    <t>Gateline Access Trunking Panel</t>
  </si>
  <si>
    <t>AMW-965</t>
  </si>
  <si>
    <t>Lift Condenser Enclosure - Degraves</t>
  </si>
  <si>
    <t>AMW-966</t>
  </si>
  <si>
    <t>Lift Panel Shroud - Degraves</t>
  </si>
  <si>
    <t>AMW-967</t>
  </si>
  <si>
    <t>Services Shroud</t>
  </si>
  <si>
    <t>AMW-970</t>
  </si>
  <si>
    <t>Metal Closing Piece to Stair</t>
  </si>
  <si>
    <t>AMW-971</t>
  </si>
  <si>
    <t>Metal Fabric</t>
  </si>
  <si>
    <t>AMW-972</t>
  </si>
  <si>
    <t>Metal Cover Plate to Column Base - DOM</t>
  </si>
  <si>
    <t>AMW-979</t>
  </si>
  <si>
    <t>Skate Deterrent Stainless Steel Fin</t>
  </si>
  <si>
    <t>AMW-980</t>
  </si>
  <si>
    <t>Skate Deterrent Stainless Steel Button</t>
  </si>
  <si>
    <t>AMW-981</t>
  </si>
  <si>
    <t>Heavy Duty Wall Corner Guard</t>
  </si>
  <si>
    <t>AMW-982</t>
  </si>
  <si>
    <t>Metal Closer Piece (GRC End Panel)</t>
  </si>
  <si>
    <t>AMW-984</t>
  </si>
  <si>
    <t>ADIT Containment Housing</t>
  </si>
  <si>
    <t>AMW-990</t>
  </si>
  <si>
    <t>Cast Iron FW</t>
  </si>
  <si>
    <t>AMW-991</t>
  </si>
  <si>
    <t>Stainless Steel Transom with Integrated Drip Profile</t>
  </si>
  <si>
    <t>AMW-992</t>
  </si>
  <si>
    <t>MYKI Machine Shroud (ARD)</t>
  </si>
  <si>
    <t>AMW-993</t>
  </si>
  <si>
    <t>Services Enclosure to Lift</t>
  </si>
  <si>
    <t>AMW-994</t>
  </si>
  <si>
    <t>Perforated Metal Panel (CBDN)</t>
  </si>
  <si>
    <t>Evaporative/ Drip Tray</t>
  </si>
  <si>
    <t>AMW-996</t>
  </si>
  <si>
    <t>Custom Balustrade Elements (Trinoc)</t>
  </si>
  <si>
    <t>AMW-997</t>
  </si>
  <si>
    <t>Conduit Metal Cover (Trinoc)</t>
  </si>
  <si>
    <t>AMW-998</t>
  </si>
  <si>
    <t>Metal Recess Channel La Trobe</t>
  </si>
  <si>
    <t>AMW-999</t>
  </si>
  <si>
    <t>Anti Skate Node</t>
  </si>
  <si>
    <t>ASE-101</t>
  </si>
  <si>
    <t>Anchor Point</t>
  </si>
  <si>
    <t>ASE-200</t>
  </si>
  <si>
    <t>ACCESS WALKWAY SYSTEMS</t>
  </si>
  <si>
    <t>ASE-201</t>
  </si>
  <si>
    <t>Roof Access Walkway</t>
  </si>
  <si>
    <t>ASE-210</t>
  </si>
  <si>
    <t>Hung Access Walkway</t>
  </si>
  <si>
    <t>ASE-301</t>
  </si>
  <si>
    <t>Fixed Vertical Access Ladder</t>
  </si>
  <si>
    <t>ASE-302</t>
  </si>
  <si>
    <t>Fixed Angle Access Ladder - Step Type</t>
  </si>
  <si>
    <t>Fixed Angled Access Ladder</t>
  </si>
  <si>
    <t>ASE-303</t>
  </si>
  <si>
    <t>Ladder Strap</t>
  </si>
  <si>
    <t>ASE-304</t>
  </si>
  <si>
    <t>Ladder Hook - External</t>
  </si>
  <si>
    <t>ASE-305</t>
  </si>
  <si>
    <t>Safety Railsafe System</t>
  </si>
  <si>
    <t>ASE-400</t>
  </si>
  <si>
    <t>ACCESS FLOOR SYSTEMS</t>
  </si>
  <si>
    <t>ASE-401</t>
  </si>
  <si>
    <t>Welded Bar Access Floor</t>
  </si>
  <si>
    <t>ASE-410</t>
  </si>
  <si>
    <t>Trafficable Floor Grating - FOH</t>
  </si>
  <si>
    <t>ASE-502</t>
  </si>
  <si>
    <t>Stainless Steel Portal BMU Rail</t>
  </si>
  <si>
    <t>ASE-600</t>
  </si>
  <si>
    <t>ACCESS RAIL SYSTEMS</t>
  </si>
  <si>
    <t>ASE-601</t>
  </si>
  <si>
    <t>Recessed Access Rail - CBDN</t>
  </si>
  <si>
    <t>BAL</t>
  </si>
  <si>
    <t>BALUSTRADES/ HANDRAILS</t>
  </si>
  <si>
    <t>BAL-100</t>
  </si>
  <si>
    <t>STAIR BALUSTRADE/ HANDRAIL SYSTEMS</t>
  </si>
  <si>
    <t>BAL-110</t>
  </si>
  <si>
    <t>Floor Mounted Stair Balustrade</t>
  </si>
  <si>
    <t>BAL - BALUSTRADES/ HANDRAILS</t>
  </si>
  <si>
    <t>BAL-111</t>
  </si>
  <si>
    <t>Floor Mounted Stair Balustrade - Glazed</t>
  </si>
  <si>
    <t>BAL-112</t>
  </si>
  <si>
    <t>Floor Mounted Stair Balustrade - Vertical Rods</t>
  </si>
  <si>
    <t>BAL-113</t>
  </si>
  <si>
    <t>Side Mounted Stair Balustrade - Glazed (DOM)</t>
  </si>
  <si>
    <t>BAL-114</t>
  </si>
  <si>
    <t>Side-Mounted Stair Balustrade - FOH (CBDN Retail)</t>
  </si>
  <si>
    <t>BAL-120</t>
  </si>
  <si>
    <t>Floor Mounted Stair Handrail - BOH</t>
  </si>
  <si>
    <t>BAL-150</t>
  </si>
  <si>
    <t>Wall Mounted Stair Handrail - BOH</t>
  </si>
  <si>
    <t>BAL-151</t>
  </si>
  <si>
    <t>Wall Mounted Stair Handrail - FOH</t>
  </si>
  <si>
    <t>BAL-152</t>
  </si>
  <si>
    <t>Fibre Reinforced Polymer Stair Balustrade (ISS)</t>
  </si>
  <si>
    <t>BAL-160</t>
  </si>
  <si>
    <t>Floor Mounted Stair Balustrade (La Trobe)</t>
  </si>
  <si>
    <t>BAL-200</t>
  </si>
  <si>
    <t>RAMP BALUSTRADE/ HANDRAIL SYSTEMS</t>
  </si>
  <si>
    <t>BAL-201</t>
  </si>
  <si>
    <t>Ramp Handrail - Stainless Steel</t>
  </si>
  <si>
    <t>BAL-202</t>
  </si>
  <si>
    <t>Ramp Handrail - Glazed (DOM)</t>
  </si>
  <si>
    <t>BAL-220</t>
  </si>
  <si>
    <t>Ramp Handrail - BOH</t>
  </si>
  <si>
    <t>BAL-300</t>
  </si>
  <si>
    <t>EDGE BALUSTRADE SYSTEMS</t>
  </si>
  <si>
    <t>BAL-301</t>
  </si>
  <si>
    <t>Edge Balustrade - Glazed Infill</t>
  </si>
  <si>
    <t>BAL-312</t>
  </si>
  <si>
    <t>Edge Balustrade - Metal Infill</t>
  </si>
  <si>
    <t>BAL-320</t>
  </si>
  <si>
    <t>Edge Balustrade - Glazed Infill with Stone Upstand</t>
  </si>
  <si>
    <t>BAL-330</t>
  </si>
  <si>
    <t>Edge Balustrade - Glazed (DOM)</t>
  </si>
  <si>
    <t>BAL-400</t>
  </si>
  <si>
    <t>FLOOR MOUNTED BALUSTRADE SYSTEMS</t>
  </si>
  <si>
    <t>BAL-401</t>
  </si>
  <si>
    <t>Floor Mounted Balustrade - Glazed Infill</t>
  </si>
  <si>
    <t>BAL-402</t>
  </si>
  <si>
    <t>Floor Mounted Balustrade - Glazed Intermediate Panel</t>
  </si>
  <si>
    <t>BAL-403</t>
  </si>
  <si>
    <t>Floor Mounted Bypass Gate - Glazed</t>
  </si>
  <si>
    <t>BAL-410</t>
  </si>
  <si>
    <t>Floor Mounted Balustrade - Glazed Infill with Stone Upstand</t>
  </si>
  <si>
    <t>BAL-432</t>
  </si>
  <si>
    <t>Floor Mounted Balustrade - Glazed - (CBDS)</t>
  </si>
  <si>
    <t>BAL-450</t>
  </si>
  <si>
    <t>Vehicle Barrier (OSD)</t>
  </si>
  <si>
    <t>BAL-460</t>
  </si>
  <si>
    <t>FRP Handrail</t>
  </si>
  <si>
    <t>BAL-500</t>
  </si>
  <si>
    <t>BALUSTRADE/ HANDRAIL SYSTEMS</t>
  </si>
  <si>
    <t>BAL-501</t>
  </si>
  <si>
    <t>Floor Mounted Balustrade - BOH</t>
  </si>
  <si>
    <t>BAL-502</t>
  </si>
  <si>
    <t>Side Mounted Balustrade - BOH</t>
  </si>
  <si>
    <t>BAL-503</t>
  </si>
  <si>
    <t>Floor Mounted Balustrade - Demountable</t>
  </si>
  <si>
    <t>BAL-530</t>
  </si>
  <si>
    <t>Balustrade to Top of Trackside Wall</t>
  </si>
  <si>
    <t>BAL-532</t>
  </si>
  <si>
    <t>Balustrade to Roof of La Trobe</t>
  </si>
  <si>
    <t>BAL-550</t>
  </si>
  <si>
    <t>Wall Mounted Handrail - BOH</t>
  </si>
  <si>
    <t>BAL-560</t>
  </si>
  <si>
    <t>Bumper Rail - BOH</t>
  </si>
  <si>
    <t>BAL-570</t>
  </si>
  <si>
    <t>Trackside Floor Mounted Handrail - BOH</t>
  </si>
  <si>
    <t>BAL-571</t>
  </si>
  <si>
    <t>Trackside Wall Mounted Handrail - BOH</t>
  </si>
  <si>
    <t>BAL-600</t>
  </si>
  <si>
    <t>ESCALATOR FALL PROTECTION BALUSTRADE SYSTEM</t>
  </si>
  <si>
    <t>BAL-601</t>
  </si>
  <si>
    <t>Escalator Fall Protection Balustrade</t>
  </si>
  <si>
    <t>BLK</t>
  </si>
  <si>
    <t>BLOCKWORK</t>
  </si>
  <si>
    <t>BLK-100</t>
  </si>
  <si>
    <t>BLK-101</t>
  </si>
  <si>
    <t>Reinforced Blockwork - 190mm</t>
  </si>
  <si>
    <t>BLK - BLOCKWORK</t>
  </si>
  <si>
    <t>BLK-102</t>
  </si>
  <si>
    <t>Reinforced Blockwork - 290mm</t>
  </si>
  <si>
    <t>BLK-105</t>
  </si>
  <si>
    <t>Reinforced Blockwork - 140mm</t>
  </si>
  <si>
    <t>BLK-200</t>
  </si>
  <si>
    <t>BLOCKWORK ACCESSORIES</t>
  </si>
  <si>
    <t>BLK-201</t>
  </si>
  <si>
    <t>Blockwork Accessory</t>
  </si>
  <si>
    <t>BRK</t>
  </si>
  <si>
    <t>BRICKWORK</t>
  </si>
  <si>
    <t>BRK-100</t>
  </si>
  <si>
    <t>BRK-102</t>
  </si>
  <si>
    <t>External Brickwork (ARD)</t>
  </si>
  <si>
    <t>BRK - BRICKWORK</t>
  </si>
  <si>
    <t>BRK-103</t>
  </si>
  <si>
    <t>External Brickwork Arch (ARD)</t>
  </si>
  <si>
    <t>BRK-110</t>
  </si>
  <si>
    <t>Sawtooth Brickwork (EPZ)</t>
  </si>
  <si>
    <t>BRK-200</t>
  </si>
  <si>
    <t>BRICKWORK ACCESSORIES</t>
  </si>
  <si>
    <t>BRK-201</t>
  </si>
  <si>
    <t>Brickwork Accessory</t>
  </si>
  <si>
    <t>BVC-101</t>
  </si>
  <si>
    <t>Mesh Screens</t>
  </si>
  <si>
    <t>BVC-102</t>
  </si>
  <si>
    <t>Net Barriers</t>
  </si>
  <si>
    <t>BVC-103</t>
  </si>
  <si>
    <t>Roost Inhibitors Spikes</t>
  </si>
  <si>
    <t>BVC-104</t>
  </si>
  <si>
    <t>Roost Inhibitor Sprung Wires</t>
  </si>
  <si>
    <t>BVC-105</t>
  </si>
  <si>
    <t>Ultrasonic Bird Deterrent</t>
  </si>
  <si>
    <t>CAN</t>
  </si>
  <si>
    <t>CANOPIES / FRAMED STRUCTURES</t>
  </si>
  <si>
    <t>CAN-200</t>
  </si>
  <si>
    <t>OSD CANOPIES</t>
  </si>
  <si>
    <t>CAN-201</t>
  </si>
  <si>
    <t>OSD Canopy (Type 1)</t>
  </si>
  <si>
    <t>CAN - CANOPIES / FRAMED STRUCTURES</t>
  </si>
  <si>
    <t>CAN-210</t>
  </si>
  <si>
    <t>OSD Canopy (Type 2)</t>
  </si>
  <si>
    <t>CAN-211</t>
  </si>
  <si>
    <t>OSD Entrance Canopy</t>
  </si>
  <si>
    <t>CAN-300</t>
  </si>
  <si>
    <t>MODEST PORTAL/ LIFT CANOPIES</t>
  </si>
  <si>
    <t>CAN-310</t>
  </si>
  <si>
    <t>Modest Portal Entrance Canopy</t>
  </si>
  <si>
    <t>CAN-311</t>
  </si>
  <si>
    <t>Modest Portal Lift Lobby Canopy</t>
  </si>
  <si>
    <t>Loose Fit Ceiling System - Type 1</t>
  </si>
  <si>
    <t>Loose Fit Ceiling System - Type 2</t>
  </si>
  <si>
    <t>CLG-110</t>
  </si>
  <si>
    <t>Loose Fit Ceiling System - Cross Passage</t>
  </si>
  <si>
    <t>Loose Fit Ceiling System - Cross Passage</t>
  </si>
  <si>
    <t>CLG-111</t>
  </si>
  <si>
    <t>Recessed Grid with Acoustic Panels</t>
  </si>
  <si>
    <t>CLG-201</t>
  </si>
  <si>
    <t>Metal Clip-in Ceiling Tile</t>
  </si>
  <si>
    <t>CLG-202</t>
  </si>
  <si>
    <t>Perforated Metal Ceiling</t>
  </si>
  <si>
    <t>CLG-203</t>
  </si>
  <si>
    <t>Recessed Metal Soffit Panel</t>
  </si>
  <si>
    <t>Recessed Metal Soffit Panel</t>
  </si>
  <si>
    <t>CLG-260</t>
  </si>
  <si>
    <t>Perforated Metal Ceiling - La Trobe</t>
  </si>
  <si>
    <t>Perforated Metal Ceiling - La Trobe</t>
  </si>
  <si>
    <t>CLG-261</t>
  </si>
  <si>
    <t>Capping Plate to the Edge of the Ceiling (CLG-260)</t>
  </si>
  <si>
    <t>Capping Plate to the Edge of the Ceiling (CLG-260)</t>
  </si>
  <si>
    <t>CLG-262</t>
  </si>
  <si>
    <t>Perforated Metal Ceiling - Flinders Link</t>
  </si>
  <si>
    <t>CLG-263</t>
  </si>
  <si>
    <t>Perforated Acoustic Openable Metal Ceiling Panel - La Trobe/ DOM</t>
  </si>
  <si>
    <t>CLG-264</t>
  </si>
  <si>
    <t>Metal Ceiling Panel for Stair - DOM</t>
  </si>
  <si>
    <t>CLG-270</t>
  </si>
  <si>
    <t>Metal Profiled Soffit Lining - Degraves</t>
  </si>
  <si>
    <t>CLG-300</t>
  </si>
  <si>
    <t>FLAT GRC CEILING SYSTEMS</t>
  </si>
  <si>
    <t>CLG-301</t>
  </si>
  <si>
    <t>Flat GRC Ceiling System</t>
  </si>
  <si>
    <t>Flat GRC Ceiling System</t>
  </si>
  <si>
    <t>CLG-302</t>
  </si>
  <si>
    <t>Flat GRC Ceiling System with Acoustic Perforations</t>
  </si>
  <si>
    <t>Flat GRC Ceiling System with Acoustic Perforations</t>
  </si>
  <si>
    <t>CLG-400</t>
  </si>
  <si>
    <t>GRC CEILING SYSTEMS - ARTICULATED</t>
  </si>
  <si>
    <t>CLG-401</t>
  </si>
  <si>
    <t>Articulated Perforated Ceiling System</t>
  </si>
  <si>
    <t>CLG-402</t>
  </si>
  <si>
    <t>Ceiling System with Advertising</t>
  </si>
  <si>
    <t>CLG-403</t>
  </si>
  <si>
    <t>Perforated Ceiling System</t>
  </si>
  <si>
    <t>CLG-404</t>
  </si>
  <si>
    <t>Ceiling System Access Panel</t>
  </si>
  <si>
    <t>CLG-450</t>
  </si>
  <si>
    <t>Curved Ceiling System</t>
  </si>
  <si>
    <t>CLG-452</t>
  </si>
  <si>
    <t>GRC Ceiling System - Trapezoid - Sharkgill Small</t>
  </si>
  <si>
    <t>CLG-460</t>
  </si>
  <si>
    <t>Sloped GRC Soffit (ARD)</t>
  </si>
  <si>
    <t>CLG-600</t>
  </si>
  <si>
    <t>PB / FC FLUSH CEILING SYSTEMS</t>
  </si>
  <si>
    <t>CLG-601</t>
  </si>
  <si>
    <t>Plasterboard Ceiling - CSC</t>
  </si>
  <si>
    <t>CLG-602</t>
  </si>
  <si>
    <t>Plasterboard Ceiling - PSO</t>
  </si>
  <si>
    <t>CLG-603</t>
  </si>
  <si>
    <t>Plasterboard Ceiling - Secure</t>
  </si>
  <si>
    <t>CLG-604</t>
  </si>
  <si>
    <t>Plasterboard Ceiling - Water Resistant</t>
  </si>
  <si>
    <t>CLG-610</t>
  </si>
  <si>
    <t>Fire Separating Plasterboard Ceiling System - 2hr FR</t>
  </si>
  <si>
    <t>CLG-611</t>
  </si>
  <si>
    <t>Acoustic/ Fire Separating Plasterboard Ceiling - 2hr FR</t>
  </si>
  <si>
    <t>CLG-612</t>
  </si>
  <si>
    <t>Acoustic Non FR Plasterboard Ceiling</t>
  </si>
  <si>
    <t>CLG-613</t>
  </si>
  <si>
    <t>Thermal Fire Separating Plasterboard Ceiling System - 2HR FR</t>
  </si>
  <si>
    <t>CLG-614</t>
  </si>
  <si>
    <t>Acoustic No Perf No FR Ceiling Plasterboard System</t>
  </si>
  <si>
    <t>CLG-620</t>
  </si>
  <si>
    <t>Acoustic Lay in Ceiling System - BOH</t>
  </si>
  <si>
    <t>CLG-630</t>
  </si>
  <si>
    <t>2-Way Fire Separating Ceiling - 2HR (PKV Cafe)</t>
  </si>
  <si>
    <t>CLG-631</t>
  </si>
  <si>
    <t>One-way Fire Separating Ceiling - 2HR</t>
  </si>
  <si>
    <t>HMM</t>
  </si>
  <si>
    <t>CLG-640</t>
  </si>
  <si>
    <t>Acoustic Ceiling Panel System - FR</t>
  </si>
  <si>
    <t>CLG-641</t>
  </si>
  <si>
    <t>Under Escalator Ceiling Panel System - FR</t>
  </si>
  <si>
    <t>CLG-645</t>
  </si>
  <si>
    <t>PB Ceiling System - Degraves</t>
  </si>
  <si>
    <t>CLG-700</t>
  </si>
  <si>
    <t>ACOUSTIC SOFFIT LININGS</t>
  </si>
  <si>
    <t>CLG-701</t>
  </si>
  <si>
    <t>BOH Acoustic Fan/ Plenum Ceiling Lining 50mm</t>
  </si>
  <si>
    <t>CLG-702</t>
  </si>
  <si>
    <t>BOH Acoustic Fan/ Plenum Ceiling Lining 100mm</t>
  </si>
  <si>
    <t>CRT</t>
  </si>
  <si>
    <t>CONCRETE FINISHES</t>
  </si>
  <si>
    <t>CRT-100</t>
  </si>
  <si>
    <t>IN-SITU/ PRECAST CONCRETE FINISH</t>
  </si>
  <si>
    <t>CRT - CONCRETE FINISHES</t>
  </si>
  <si>
    <t>New type added 07/10/2022 - Reviewed by KS on 14/10/2022</t>
  </si>
  <si>
    <t>In-Situ Concrete Finish</t>
  </si>
  <si>
    <t>CRT-200</t>
  </si>
  <si>
    <t>Precast Concrete Finish</t>
  </si>
  <si>
    <t>DOORSETS</t>
  </si>
  <si>
    <t>DST-100</t>
  </si>
  <si>
    <t>DST-101</t>
  </si>
  <si>
    <t>BOH - Standard Doorset</t>
  </si>
  <si>
    <t>D0</t>
  </si>
  <si>
    <t>DST-110</t>
  </si>
  <si>
    <t>FOH - Standard Doorset</t>
  </si>
  <si>
    <t>DST-120</t>
  </si>
  <si>
    <t>BOH - Acoustic Doorset</t>
  </si>
  <si>
    <t>DST-121</t>
  </si>
  <si>
    <t>BOH - Large Acoustic Doorset</t>
  </si>
  <si>
    <t>DST-125</t>
  </si>
  <si>
    <t>Sliding Doorset</t>
  </si>
  <si>
    <t>DST-126</t>
  </si>
  <si>
    <t>Sliding Doorset - DDA WC's</t>
  </si>
  <si>
    <t>DST-127</t>
  </si>
  <si>
    <t>Sliding Doorset RNERV</t>
  </si>
  <si>
    <t>DST-200</t>
  </si>
  <si>
    <t>GLAZED / FRAMED DOORSETS</t>
  </si>
  <si>
    <t>DST-205</t>
  </si>
  <si>
    <t>Glazed Frameless Single Doorset</t>
  </si>
  <si>
    <t>DST-210</t>
  </si>
  <si>
    <t>Glazed Fire Escape Single Doorset</t>
  </si>
  <si>
    <t>DST-220</t>
  </si>
  <si>
    <t>Glazed Frameless Doorset with Coloured Interlayer</t>
  </si>
  <si>
    <t>DST-225</t>
  </si>
  <si>
    <t>Glazed Frameless Double Doorset</t>
  </si>
  <si>
    <t>DST-230</t>
  </si>
  <si>
    <t>Fire Escape Double Doorset</t>
  </si>
  <si>
    <t>DST-231</t>
  </si>
  <si>
    <t>Coloured Glass Single Doorset (Cafe)</t>
  </si>
  <si>
    <t>DST-232</t>
  </si>
  <si>
    <t>BOH Coloured Glass Door with Ceramic Frit Framing - Double</t>
  </si>
  <si>
    <t>DST-233</t>
  </si>
  <si>
    <t>Coloured Glass Double Doorset (Café)</t>
  </si>
  <si>
    <t>DST-240</t>
  </si>
  <si>
    <t>Arches Retail Doorset Double Door</t>
  </si>
  <si>
    <t>DST-241</t>
  </si>
  <si>
    <t>Retail 1,2,3,4 Doorset (Barwise Street)</t>
  </si>
  <si>
    <t>DST-242</t>
  </si>
  <si>
    <t>Retail 5 Doorset (South Facing)</t>
  </si>
  <si>
    <t>DST-243</t>
  </si>
  <si>
    <t>Double Swing Back of House Metal Door within Precast Panel (EWS-210)</t>
  </si>
  <si>
    <t>DST-244</t>
  </si>
  <si>
    <t>External Facade Single Door with Fixed Side Panel</t>
  </si>
  <si>
    <t>DST-245</t>
  </si>
  <si>
    <t>Double Swing Coloured Glass Back of House Door and Side Panel within Precast Concrete Panel</t>
  </si>
  <si>
    <t>DST-246</t>
  </si>
  <si>
    <t>Double Glazed Single Leaf Pivot Door Part of WIN-202 Retail Box</t>
  </si>
  <si>
    <t>DST-247</t>
  </si>
  <si>
    <t>Arches Retail Doorset Single Door</t>
  </si>
  <si>
    <t>DST-248</t>
  </si>
  <si>
    <t>Arches Retail Doorset Colour Back Glass Sliding Door</t>
  </si>
  <si>
    <t>DST-249</t>
  </si>
  <si>
    <t>Sliding Double Glazed Retail Door System</t>
  </si>
  <si>
    <t>DST-251</t>
  </si>
  <si>
    <t>Retail Bifold Windows</t>
  </si>
  <si>
    <t>DST-300</t>
  </si>
  <si>
    <t>ROLLER SHUTTERS</t>
  </si>
  <si>
    <t>DST-301</t>
  </si>
  <si>
    <t>Roller Shutter - FOH</t>
  </si>
  <si>
    <t>DST-302</t>
  </si>
  <si>
    <t>Fire Rated Roller Shutter - FOH</t>
  </si>
  <si>
    <t>DST-303</t>
  </si>
  <si>
    <t>Side Roller Shutter - Degraves</t>
  </si>
  <si>
    <t>Roller Shutter - Degraves</t>
  </si>
  <si>
    <t>DST-304</t>
  </si>
  <si>
    <t>Roller Shutter - Degraves (FR)</t>
  </si>
  <si>
    <t>DST-310</t>
  </si>
  <si>
    <t>CSC Roller Shutter (Security)</t>
  </si>
  <si>
    <t>DST-315</t>
  </si>
  <si>
    <t>Roller Shutter - CSC (ARD)</t>
  </si>
  <si>
    <t>DST-320</t>
  </si>
  <si>
    <t>Roller Shutter - Trackside</t>
  </si>
  <si>
    <t>DST-400</t>
  </si>
  <si>
    <t>WALL ACCESS HATCH / ACCESS PANEL</t>
  </si>
  <si>
    <t>DST-401</t>
  </si>
  <si>
    <t>Wall Access Panel</t>
  </si>
  <si>
    <t>SPECIALISED DOORSETS</t>
  </si>
  <si>
    <t>DST-502</t>
  </si>
  <si>
    <t>Louvred Door</t>
  </si>
  <si>
    <t>DST-503</t>
  </si>
  <si>
    <t>Overclad Louvred Door</t>
  </si>
  <si>
    <t>DST-505</t>
  </si>
  <si>
    <t>Overclad Metal Single Doorset (Cafe)</t>
  </si>
  <si>
    <t>DST-550</t>
  </si>
  <si>
    <t>Metal Gate (CBDS)</t>
  </si>
  <si>
    <t>DST-551</t>
  </si>
  <si>
    <t>Self Closing Gate</t>
  </si>
  <si>
    <t>DST-552</t>
  </si>
  <si>
    <t>Stainless Steel External Gate</t>
  </si>
  <si>
    <t>Stainless Steel External Gate</t>
  </si>
  <si>
    <t>DST-553</t>
  </si>
  <si>
    <t>Metal Mesh Gate (PKV Cafe)</t>
  </si>
  <si>
    <t>DST-560</t>
  </si>
  <si>
    <t>Flood Doorset with Over Cladding - External</t>
  </si>
  <si>
    <t>DST-562</t>
  </si>
  <si>
    <t>Overclad Single Doorset</t>
  </si>
  <si>
    <t>Overclad Single Doorset</t>
  </si>
  <si>
    <t>DST-563</t>
  </si>
  <si>
    <t>Overclad Double Doorset</t>
  </si>
  <si>
    <t>Overclad Double Doorset</t>
  </si>
  <si>
    <t>DST-564</t>
  </si>
  <si>
    <t>Single Doorset Overclad with Overclad</t>
  </si>
  <si>
    <t>Single Doorset Overclad with EWS-701</t>
  </si>
  <si>
    <t>DST-565</t>
  </si>
  <si>
    <t>Glazed Sliding Doorset</t>
  </si>
  <si>
    <t>DST-566</t>
  </si>
  <si>
    <t>Sliding Fire Doorset</t>
  </si>
  <si>
    <t>DST-570</t>
  </si>
  <si>
    <t>Partition Wall Doorset</t>
  </si>
  <si>
    <t>Fire Rated Side Roller Shutter - Degraves</t>
  </si>
  <si>
    <t>Sliding Fire Door - Degraves</t>
  </si>
  <si>
    <t>DST-572</t>
  </si>
  <si>
    <t>Sliding Doorset - Degraves</t>
  </si>
  <si>
    <t>DST-700</t>
  </si>
  <si>
    <t>LIFT DOOR</t>
  </si>
  <si>
    <t>DST-703</t>
  </si>
  <si>
    <t>Overclad Lift Door</t>
  </si>
  <si>
    <t>1.4.3.1</t>
  </si>
  <si>
    <t>EWS-101</t>
  </si>
  <si>
    <t>External Retail Curtain Wall System</t>
  </si>
  <si>
    <t>EWS-102</t>
  </si>
  <si>
    <t>Retail External Curtain Wall System with Hidden Frame</t>
  </si>
  <si>
    <t>EWS-103</t>
  </si>
  <si>
    <t>External Retail Curtain Wall System - Curved</t>
  </si>
  <si>
    <t>EWS-104</t>
  </si>
  <si>
    <t>External Retail Curtain Wall System with Coloured Glass</t>
  </si>
  <si>
    <t>EWS-105</t>
  </si>
  <si>
    <t>External Retail Curtain Wall System with Integrated Louvred Vent Panel</t>
  </si>
  <si>
    <t>EWS-106</t>
  </si>
  <si>
    <t>Unitised Uninsulated Coloured Glass Cladding</t>
  </si>
  <si>
    <t>EWS-111</t>
  </si>
  <si>
    <t>Glass with Triangular Transoms Curtain Wall System</t>
  </si>
  <si>
    <t>EWS-112</t>
  </si>
  <si>
    <t>Plinth Mounted Glazed Facade System (Portal)</t>
  </si>
  <si>
    <t>EWS-113</t>
  </si>
  <si>
    <t>Floor Mounted Glazed Façade System (Portal)</t>
  </si>
  <si>
    <t>EWS-114</t>
  </si>
  <si>
    <t>High Level Glazed Façade System above CAN-310 (Portal)</t>
  </si>
  <si>
    <t>EWS-116</t>
  </si>
  <si>
    <t>Unitised Rainscreen Curtain Wall System</t>
  </si>
  <si>
    <t>EWS-119</t>
  </si>
  <si>
    <t>Folded Metallic Rainscreen Cladding</t>
  </si>
  <si>
    <t>Type No longer in ARC TRS 07/10/2022</t>
  </si>
  <si>
    <t>EWS-120</t>
  </si>
  <si>
    <t>Plinth Mounted Glazed Facade System (DOM)</t>
  </si>
  <si>
    <t>EWS-130</t>
  </si>
  <si>
    <t>External Glazed Curtain Wall</t>
  </si>
  <si>
    <t>Retail Cladding to Retail Pod at Tram Platform</t>
  </si>
  <si>
    <t>EWS-200</t>
  </si>
  <si>
    <t>PRECAST CONCRETE PANEL SYSTEM</t>
  </si>
  <si>
    <t>EWS-201</t>
  </si>
  <si>
    <t>Precast Concrete Wall Panel - Brick Facing Infill (ARD)</t>
  </si>
  <si>
    <t>EWS-202</t>
  </si>
  <si>
    <t>Precast Concrete Wall Top Panel - Brick Facing Infill (ARD)</t>
  </si>
  <si>
    <t>EWS-203</t>
  </si>
  <si>
    <t>Precast Concrete Wall Base Panel - Brick Facing Infill (ARD)</t>
  </si>
  <si>
    <t>EWS-204</t>
  </si>
  <si>
    <t>Precast Concrete Wall Nosing Panel (ARD)</t>
  </si>
  <si>
    <t>EWS-205</t>
  </si>
  <si>
    <t>Concrete Arch Base Infill (ARD)</t>
  </si>
  <si>
    <t>EWS-206</t>
  </si>
  <si>
    <t>Concrete Panel Skirting (ARD)</t>
  </si>
  <si>
    <t>EWS-210</t>
  </si>
  <si>
    <t>Removable Glass Reinforced Concrete (GRC) Nosing Panel (ARD)</t>
  </si>
  <si>
    <t>EWS-220</t>
  </si>
  <si>
    <t>Precast Concrete Arch Panel - Brick Facing Infill (Type F) (ARD)</t>
  </si>
  <si>
    <t>EWS-221</t>
  </si>
  <si>
    <t>Precast Concrete Arch Panel - Bench and Brick Facing Infill (Type A) (ARD)</t>
  </si>
  <si>
    <t>EWS-222</t>
  </si>
  <si>
    <t>Precast Concrete Arch Panel - Opening and Brick Facing Infill (Type B &amp; D) (ARD)</t>
  </si>
  <si>
    <t>EWS-223</t>
  </si>
  <si>
    <t>Precast Concrete Arch Panel - FFE and Brick Facing Infill (Type C) (ARD)</t>
  </si>
  <si>
    <t>EWS-230</t>
  </si>
  <si>
    <t>Precast Concrete Arch Concourse Panel - Brick Facing Infill  (Type E) (ARD)</t>
  </si>
  <si>
    <t>EWS-268</t>
  </si>
  <si>
    <t>Precast Concrete Wall Panel - Typical (CBDN)</t>
  </si>
  <si>
    <t>EWS-269</t>
  </si>
  <si>
    <t>Precast Concrete Wall Panel - CBDN</t>
  </si>
  <si>
    <t>EWS-271</t>
  </si>
  <si>
    <t>Precast Concrete Wall Panel - Opening (CBDN)</t>
  </si>
  <si>
    <t>EWS-272</t>
  </si>
  <si>
    <t>Precast Concrete Wall Panel - End Condition (CBDN)</t>
  </si>
  <si>
    <t>EWS-273</t>
  </si>
  <si>
    <t>Precast Concrete Wall Panel - Vertical Rods (CBDN)</t>
  </si>
  <si>
    <t>EWS-274</t>
  </si>
  <si>
    <t>Curved Precast Concrete Wall Panel</t>
  </si>
  <si>
    <t>EWS-275</t>
  </si>
  <si>
    <t>Curved Precast Concrete Wall Panel - Vertical Rods (CBDN)</t>
  </si>
  <si>
    <t>EWS-280</t>
  </si>
  <si>
    <t>Precast Concrete Wall Panel - Typical (PKV)</t>
  </si>
  <si>
    <t>EWS-281</t>
  </si>
  <si>
    <t>Precast Concrete Wall Panel - Opening (PKV)</t>
  </si>
  <si>
    <t>EWS-282</t>
  </si>
  <si>
    <t>Precast Concrete Wall Panel - End Condition (PKV)</t>
  </si>
  <si>
    <t>EWS-283</t>
  </si>
  <si>
    <t>Precast Concrete Wall Panel - Typical (DOM)</t>
  </si>
  <si>
    <t>EWS-284</t>
  </si>
  <si>
    <t>Precast Concrete Wall Panel - Vertical Louvres (DOM)</t>
  </si>
  <si>
    <t>EWS-285</t>
  </si>
  <si>
    <t>Curved Precast Concrete Wall Panel - Vertical Louvres (DOM)</t>
  </si>
  <si>
    <t>EWS-286</t>
  </si>
  <si>
    <t>Precast Concrete Wall Panel - Chiller Typical (DOM)</t>
  </si>
  <si>
    <t>EWS-287</t>
  </si>
  <si>
    <t>Precast Concrete Wall Panel - Chiller Vertical Flat Bars (DOM)</t>
  </si>
  <si>
    <t>EWS-288</t>
  </si>
  <si>
    <t>Precast Concrete Wall Panel - Typical Retail (DOM)</t>
  </si>
  <si>
    <t>EWS-289</t>
  </si>
  <si>
    <t>Curved Precast Concrete Wall Panel with Weathering Steel Infill (DOM)</t>
  </si>
  <si>
    <t>EWS-290</t>
  </si>
  <si>
    <t>Stone Faced Precast Concrete Wall (Type 0) (DOM)</t>
  </si>
  <si>
    <t>EWS-291</t>
  </si>
  <si>
    <t>Stone Faced Precast Concrete Wall (Type 1) (DOM)</t>
  </si>
  <si>
    <t>EWS-292</t>
  </si>
  <si>
    <t>Stone Faced Precast Concrete Wall (Type 2) (DOM)</t>
  </si>
  <si>
    <t>EWS-293</t>
  </si>
  <si>
    <t>Stone Faced Precast Concrete Wall (Type 3) (DOM)</t>
  </si>
  <si>
    <t>EWS-300</t>
  </si>
  <si>
    <t>CERAMIC PANEL SYSTEM</t>
  </si>
  <si>
    <t>EWS-301</t>
  </si>
  <si>
    <t>Porcelain Cladding Panel</t>
  </si>
  <si>
    <t>EWS-302</t>
  </si>
  <si>
    <t>Porcelain Cladding Base Panel</t>
  </si>
  <si>
    <t>EWS-400</t>
  </si>
  <si>
    <t>LIFT CLADDING SYSTEM</t>
  </si>
  <si>
    <t>EWS-401</t>
  </si>
  <si>
    <t>Lift Cladding - Glazing System (Planar)</t>
  </si>
  <si>
    <t>EWS-410</t>
  </si>
  <si>
    <t>Lift Cladding - Glazing System (Curved)</t>
  </si>
  <si>
    <t>EWS-411</t>
  </si>
  <si>
    <t>Lift Cladding - Colour Glazing System</t>
  </si>
  <si>
    <t>EWS-412</t>
  </si>
  <si>
    <t>Lift Cladding - Glazed Smoke Screen Between Double Lifts</t>
  </si>
  <si>
    <t>EWS-423</t>
  </si>
  <si>
    <t>Lift Cladding - Precast</t>
  </si>
  <si>
    <t>EWS-440</t>
  </si>
  <si>
    <t>Lift Internal Cladding</t>
  </si>
  <si>
    <t>EWS-450</t>
  </si>
  <si>
    <t>Trickle Vent to Head of Lift Glazing</t>
  </si>
  <si>
    <t>EWS-451</t>
  </si>
  <si>
    <t>Curved Profile Trickle Vent to Head of Lift Glazing</t>
  </si>
  <si>
    <t>EWS-460</t>
  </si>
  <si>
    <t>Stainless Steel Blanking Panel</t>
  </si>
  <si>
    <t>EWS-461</t>
  </si>
  <si>
    <t>Stainless Steel Operable Blanking Panel</t>
  </si>
  <si>
    <t>EWS-470</t>
  </si>
  <si>
    <t>Lift Cladding - Glazing System (Planar) - Degraves</t>
  </si>
  <si>
    <t>EWS-471</t>
  </si>
  <si>
    <t>Lift Cladding Louvre - Degraves</t>
  </si>
  <si>
    <t>EWS-501</t>
  </si>
  <si>
    <t>External Louvre</t>
  </si>
  <si>
    <t>EWS-510</t>
  </si>
  <si>
    <t>External Fixed Louvre - Type 01</t>
  </si>
  <si>
    <t>EWS-512</t>
  </si>
  <si>
    <t>External Fixed Louvre - Type 03</t>
  </si>
  <si>
    <t>EWS-520</t>
  </si>
  <si>
    <t>External Fixed Louvre - Vertical</t>
  </si>
  <si>
    <t>EWS-531</t>
  </si>
  <si>
    <t>External Fixed Tubes - Vertical Screen Type 1</t>
  </si>
  <si>
    <t>EWS-532</t>
  </si>
  <si>
    <t>External Fixed Tubes - Vertical Screen Type 2</t>
  </si>
  <si>
    <t>EWS-533</t>
  </si>
  <si>
    <t>External Fixed Tubes - Vertical Screen Type 3</t>
  </si>
  <si>
    <t>EWS-534</t>
  </si>
  <si>
    <t>Anodised Louvre (DOM Retail Kiosk)</t>
  </si>
  <si>
    <t>EWS-600</t>
  </si>
  <si>
    <t>METAL CLADDING SYSTEMS</t>
  </si>
  <si>
    <t>EWS-603</t>
  </si>
  <si>
    <t>Stainless Steel Cladding to ECS Drum</t>
  </si>
  <si>
    <t>EWS-604</t>
  </si>
  <si>
    <t>External Folded/ Extruded Aluminium Panel</t>
  </si>
  <si>
    <t>EWS-610</t>
  </si>
  <si>
    <t>External Profiled Ribbed Cladding</t>
  </si>
  <si>
    <t>EWS-611</t>
  </si>
  <si>
    <t>External Profiled Ribbed Cladding with Stainless Steel Insert</t>
  </si>
  <si>
    <t>EWS-612</t>
  </si>
  <si>
    <t>External Profiled Ribbed Cladding with Vented Openings</t>
  </si>
  <si>
    <t>EWS-620</t>
  </si>
  <si>
    <t>Bespoke Metal Cladding with Custom Perforations</t>
  </si>
  <si>
    <t>EWS-621</t>
  </si>
  <si>
    <t>Solid Metal Cladding</t>
  </si>
  <si>
    <t>EWS-622</t>
  </si>
  <si>
    <t>Solid Metal Cladding - Arden</t>
  </si>
  <si>
    <t>EWS-650</t>
  </si>
  <si>
    <t>Aluminium Spandrel Panel</t>
  </si>
  <si>
    <t>EWS-651</t>
  </si>
  <si>
    <t>Metal Spandrel Panel with Concealed Louvres</t>
  </si>
  <si>
    <t>EWS-652</t>
  </si>
  <si>
    <t>Metal Parapet Panel</t>
  </si>
  <si>
    <t>EWS-660</t>
  </si>
  <si>
    <t>Corrugated Metal Cladding</t>
  </si>
  <si>
    <t>EWS-661</t>
  </si>
  <si>
    <t>Insulated Unitised Façade Panel with External Architectural Louvres</t>
  </si>
  <si>
    <t>EWS-662</t>
  </si>
  <si>
    <t>Insulated PPC Capping Panel</t>
  </si>
  <si>
    <t>EWS-663</t>
  </si>
  <si>
    <t>Insulated Wall Panel System (DOM)</t>
  </si>
  <si>
    <t>EWS-670</t>
  </si>
  <si>
    <t>Ribbed Metal Panel System (ISS)</t>
  </si>
  <si>
    <t>EWS-671</t>
  </si>
  <si>
    <t>Ribbed Metal Panel System Enclosure (ISS)</t>
  </si>
  <si>
    <t>EWS-672</t>
  </si>
  <si>
    <t>Fin Metal Screen (ISS)</t>
  </si>
  <si>
    <t>EWS-701</t>
  </si>
  <si>
    <t>External GRC Cladding</t>
  </si>
  <si>
    <t>External GRC Cladding</t>
  </si>
  <si>
    <t>EWS-720</t>
  </si>
  <si>
    <t>In Situ Form Concrete - Type 01</t>
  </si>
  <si>
    <t>EWS-721</t>
  </si>
  <si>
    <t>In Situ Form Concrete - Type 02</t>
  </si>
  <si>
    <t>EWS-722</t>
  </si>
  <si>
    <t>Vertical End Glazing to Main Entry Canopy</t>
  </si>
  <si>
    <t>EWS-750</t>
  </si>
  <si>
    <t>ISS External Cladding</t>
  </si>
  <si>
    <t>EWS-751</t>
  </si>
  <si>
    <t>ISS External Soffit</t>
  </si>
  <si>
    <t>EWS-760</t>
  </si>
  <si>
    <t>External Stud Wall System - PKV Cafe</t>
  </si>
  <si>
    <t>EWS-761</t>
  </si>
  <si>
    <t>External Glazed Wall System - PKV Cafe</t>
  </si>
  <si>
    <t>EWS-762</t>
  </si>
  <si>
    <t>External Mesh System - Type 1 - PKV Cafe</t>
  </si>
  <si>
    <t>EWS-763</t>
  </si>
  <si>
    <t>External Mesh System - Type 2 - PKV Cafe</t>
  </si>
  <si>
    <t>EWS-770</t>
  </si>
  <si>
    <t>Bluestone Cladding - PKV</t>
  </si>
  <si>
    <t>EWS-780</t>
  </si>
  <si>
    <t>External Wall Panel System - CBDN</t>
  </si>
  <si>
    <t>EWS-800</t>
  </si>
  <si>
    <t>FENCE SYSTEMS</t>
  </si>
  <si>
    <t>EWS-801</t>
  </si>
  <si>
    <t>Stainless Steel Fence</t>
  </si>
  <si>
    <t>EWS-802</t>
  </si>
  <si>
    <t>Metal Fence</t>
  </si>
  <si>
    <t>EWS-803</t>
  </si>
  <si>
    <t>Cafe Plant Fence Enclosure</t>
  </si>
  <si>
    <t>FCE</t>
  </si>
  <si>
    <t>FARE COLLECTION EQUIPMENT</t>
  </si>
  <si>
    <t>FCE-100</t>
  </si>
  <si>
    <t>GATELINE</t>
  </si>
  <si>
    <t>FCE-101</t>
  </si>
  <si>
    <t>Gateline</t>
  </si>
  <si>
    <t>FCE - FARE COLLECTION EQUIPMENT</t>
  </si>
  <si>
    <t>FCE-200</t>
  </si>
  <si>
    <t>TICKET MACHINE</t>
  </si>
  <si>
    <t>FCE-201</t>
  </si>
  <si>
    <t>Ticket Machine</t>
  </si>
  <si>
    <t>FCE-300</t>
  </si>
  <si>
    <t>GATELINE ATTENDENT CONTROLLER</t>
  </si>
  <si>
    <t>FCE-301</t>
  </si>
  <si>
    <t>Gateline Attendant Controller</t>
  </si>
  <si>
    <t>FCE-400</t>
  </si>
  <si>
    <t>QTEM</t>
  </si>
  <si>
    <t>FCE-401</t>
  </si>
  <si>
    <t>FFE-100</t>
  </si>
  <si>
    <t>BENCH</t>
  </si>
  <si>
    <t>FFE-101</t>
  </si>
  <si>
    <t>Floor Mounted Island Seating Module - 8 Seats</t>
  </si>
  <si>
    <t>FFE - FIXTURES / FITTINGS / EQUIPMENT</t>
  </si>
  <si>
    <t>FFE-120</t>
  </si>
  <si>
    <t>Wall Mounted Bench Module - 4 Seats</t>
  </si>
  <si>
    <t>FFE-125</t>
  </si>
  <si>
    <t>Wall Mounted Seating Module - 4 Seats (DDA)</t>
  </si>
  <si>
    <t>FFE-140</t>
  </si>
  <si>
    <t>Floor Mounted Bench Module - 4 Seats</t>
  </si>
  <si>
    <t>FFE-145</t>
  </si>
  <si>
    <t>Floor Mounted Seating Module - 4 Seats (DDA)</t>
  </si>
  <si>
    <t>FFE-150</t>
  </si>
  <si>
    <t>Wall Mounted Bench Module - 3 Seats</t>
  </si>
  <si>
    <t>FFE-155</t>
  </si>
  <si>
    <t>Wall Mounted Seating Module - 3 Seats (DDA)</t>
  </si>
  <si>
    <t>FFE-200</t>
  </si>
  <si>
    <t>BOH FURNITURE / FITTINGS</t>
  </si>
  <si>
    <t>FFE-201</t>
  </si>
  <si>
    <t>Cupboard Handle</t>
  </si>
  <si>
    <t>FFE-202</t>
  </si>
  <si>
    <t>Hand Towel Rails</t>
  </si>
  <si>
    <t>FFE-203</t>
  </si>
  <si>
    <t>Pull Out Waste Bin (Tea Point)</t>
  </si>
  <si>
    <t>FFE-204</t>
  </si>
  <si>
    <t>Paper Towel Dispenser</t>
  </si>
  <si>
    <t>FFE-205</t>
  </si>
  <si>
    <t>Double Underbench Waste Bins (35L+35L)</t>
  </si>
  <si>
    <t>FFE-206</t>
  </si>
  <si>
    <t>CSC Secondary Storage</t>
  </si>
  <si>
    <t>FFE-210</t>
  </si>
  <si>
    <t>Coat Hook</t>
  </si>
  <si>
    <t>FFE-211</t>
  </si>
  <si>
    <t>Sling Hook</t>
  </si>
  <si>
    <t>FFE-215</t>
  </si>
  <si>
    <t>Mop and Broom Rack</t>
  </si>
  <si>
    <t>FFE-220</t>
  </si>
  <si>
    <t>Pass Through Tray</t>
  </si>
  <si>
    <t>FFE-221</t>
  </si>
  <si>
    <t>Cash Drawer</t>
  </si>
  <si>
    <t>FFE-222</t>
  </si>
  <si>
    <t>Key Cabinet</t>
  </si>
  <si>
    <t>FFE-230</t>
  </si>
  <si>
    <t>Cable Outlet</t>
  </si>
  <si>
    <t>FFE-231</t>
  </si>
  <si>
    <t>Secure Laptop Locking Eyelet</t>
  </si>
  <si>
    <t>FFE-232</t>
  </si>
  <si>
    <t>Analogue Wall Clock</t>
  </si>
  <si>
    <t>FFE-233</t>
  </si>
  <si>
    <t>Digital Wall Clock</t>
  </si>
  <si>
    <t>FFE-234</t>
  </si>
  <si>
    <t>White Board</t>
  </si>
  <si>
    <t>FFE-235</t>
  </si>
  <si>
    <t>Bulletin Board</t>
  </si>
  <si>
    <t>FFE-236</t>
  </si>
  <si>
    <t>Window Roller Blind</t>
  </si>
  <si>
    <t>FFE-237</t>
  </si>
  <si>
    <t>Fold Down Table</t>
  </si>
  <si>
    <t>FFE-238</t>
  </si>
  <si>
    <t>Fold Down Seat</t>
  </si>
  <si>
    <t>FFE-239</t>
  </si>
  <si>
    <t>Ticket Window Voice Communication System</t>
  </si>
  <si>
    <t>FFE-241</t>
  </si>
  <si>
    <t>SCR Storage Unit</t>
  </si>
  <si>
    <t>FFE-242</t>
  </si>
  <si>
    <t>PSO-H Bench</t>
  </si>
  <si>
    <t>FFE-243</t>
  </si>
  <si>
    <t>Staff Lunch Tea Point</t>
  </si>
  <si>
    <t>FFE-244</t>
  </si>
  <si>
    <t>Staff Non-Lunch Tea Point</t>
  </si>
  <si>
    <t>FFE-245</t>
  </si>
  <si>
    <t>LED Strip Lighting to Kitchen + Tea Points</t>
  </si>
  <si>
    <t>FFE-247</t>
  </si>
  <si>
    <t>PSO-W Overhead Storage Unit</t>
  </si>
  <si>
    <t>FFE-248</t>
  </si>
  <si>
    <t>PSO Tea Point (2 Person)</t>
  </si>
  <si>
    <t>FFE-249</t>
  </si>
  <si>
    <t>PSO Tea Point (4-6 Person)</t>
  </si>
  <si>
    <t>FFE-250</t>
  </si>
  <si>
    <t>Meal Table</t>
  </si>
  <si>
    <t>FFE-251</t>
  </si>
  <si>
    <t>Meal Table Chair</t>
  </si>
  <si>
    <t>FFE-252</t>
  </si>
  <si>
    <t>Waste Bin</t>
  </si>
  <si>
    <t>FFE-253</t>
  </si>
  <si>
    <t>Bench Mounted Soap Dispenser</t>
  </si>
  <si>
    <t>FFE-254</t>
  </si>
  <si>
    <t>Dishwasher</t>
  </si>
  <si>
    <t>ED</t>
  </si>
  <si>
    <t>FFE-255</t>
  </si>
  <si>
    <t>Fridge</t>
  </si>
  <si>
    <t>FFE-256</t>
  </si>
  <si>
    <t>Microwave Oven</t>
  </si>
  <si>
    <t>FFE-257</t>
  </si>
  <si>
    <t>Toaster Oven</t>
  </si>
  <si>
    <t>FFE-258</t>
  </si>
  <si>
    <t>Sandwich Press</t>
  </si>
  <si>
    <t>By Others</t>
  </si>
  <si>
    <t>Supplied by Others</t>
  </si>
  <si>
    <t>FFE-259</t>
  </si>
  <si>
    <t>Bar Fridge</t>
  </si>
  <si>
    <t>FFE-260</t>
  </si>
  <si>
    <t>Locker Room Bench</t>
  </si>
  <si>
    <t>FFE-261</t>
  </si>
  <si>
    <t>Locker</t>
  </si>
  <si>
    <t>FFE-262</t>
  </si>
  <si>
    <t>Meeting Room Table Small</t>
  </si>
  <si>
    <t>FFE-263</t>
  </si>
  <si>
    <t>Meeting Room Table Large</t>
  </si>
  <si>
    <t>FFE-264</t>
  </si>
  <si>
    <t>Large Fridge</t>
  </si>
  <si>
    <t>FFE-265</t>
  </si>
  <si>
    <t>Adjustable Shelving</t>
  </si>
  <si>
    <t>FFE-266</t>
  </si>
  <si>
    <t>CSC Desk Type 1</t>
  </si>
  <si>
    <t>FFE-267</t>
  </si>
  <si>
    <t>CSC Desk Type 2</t>
  </si>
  <si>
    <t>FFE-268</t>
  </si>
  <si>
    <t>CSC Desk Type DDA</t>
  </si>
  <si>
    <t>FFE-269</t>
  </si>
  <si>
    <t>CSC Lost Property Storage</t>
  </si>
  <si>
    <t>FFE-270</t>
  </si>
  <si>
    <t>Filing Cabinet</t>
  </si>
  <si>
    <t>FFE-271</t>
  </si>
  <si>
    <t>Storage - Mobile Pedestal</t>
  </si>
  <si>
    <t>FFE-272</t>
  </si>
  <si>
    <t>Safe - Ticket Office</t>
  </si>
  <si>
    <t>FFE-273</t>
  </si>
  <si>
    <t>Safe - General Office</t>
  </si>
  <si>
    <t>FFE-274</t>
  </si>
  <si>
    <t>Document Waste Bin</t>
  </si>
  <si>
    <t>FFE-275</t>
  </si>
  <si>
    <t>Adjustable Foot Stool</t>
  </si>
  <si>
    <t>FFE-276</t>
  </si>
  <si>
    <t>Meeting Table</t>
  </si>
  <si>
    <t>FFE-277</t>
  </si>
  <si>
    <t>Workstation</t>
  </si>
  <si>
    <t>FFE-278</t>
  </si>
  <si>
    <t>Adjustable Drawing Table</t>
  </si>
  <si>
    <t>FFE-279</t>
  </si>
  <si>
    <t>Drawing Rack</t>
  </si>
  <si>
    <t>FFE-280</t>
  </si>
  <si>
    <t>Task Chair</t>
  </si>
  <si>
    <t>FFE-281</t>
  </si>
  <si>
    <t>Task Chair - Drafting Height</t>
  </si>
  <si>
    <t>FFE-282</t>
  </si>
  <si>
    <t>Armchair</t>
  </si>
  <si>
    <t>FFE-283</t>
  </si>
  <si>
    <t>Parents Room Armchair</t>
  </si>
  <si>
    <t>FFE-284</t>
  </si>
  <si>
    <t>Convex Mirror (Egress Paths)</t>
  </si>
  <si>
    <t>FFE-285</t>
  </si>
  <si>
    <t>First Aid Medicine Equipment Cabinet</t>
  </si>
  <si>
    <t>FFE-286</t>
  </si>
  <si>
    <t>Safe and Counting Desk</t>
  </si>
  <si>
    <t>FFE-287</t>
  </si>
  <si>
    <t>Sign In Desk</t>
  </si>
  <si>
    <t>1.4.6.2</t>
  </si>
  <si>
    <t>FFE-288</t>
  </si>
  <si>
    <t>Meeting Room Storage</t>
  </si>
  <si>
    <t>FFE-289</t>
  </si>
  <si>
    <t>Maintenance Office Storage</t>
  </si>
  <si>
    <t>FFE-290</t>
  </si>
  <si>
    <t>Examination Couch</t>
  </si>
  <si>
    <t>FFE-291</t>
  </si>
  <si>
    <t>Bicycle Rack</t>
  </si>
  <si>
    <t>FFE-292</t>
  </si>
  <si>
    <t>First Aid Joinery</t>
  </si>
  <si>
    <t>FFE-293</t>
  </si>
  <si>
    <t>Parents Room Joinery</t>
  </si>
  <si>
    <t>FFE-294</t>
  </si>
  <si>
    <t>Staff Kitchen Joinery</t>
  </si>
  <si>
    <t>FFE-295</t>
  </si>
  <si>
    <t>Tea Point</t>
  </si>
  <si>
    <t>FFE-296</t>
  </si>
  <si>
    <t>Fold Down Shelf</t>
  </si>
  <si>
    <t>FFE-297</t>
  </si>
  <si>
    <t>Wall Mounted Workstation</t>
  </si>
  <si>
    <t>FFE-298</t>
  </si>
  <si>
    <t>Wall Mounted Workstation (Dual Monitors)</t>
  </si>
  <si>
    <t>FFE-299</t>
  </si>
  <si>
    <t>SMO Storage</t>
  </si>
  <si>
    <t>FFE-300</t>
  </si>
  <si>
    <t>FOH FURNITURE / FITTINGS</t>
  </si>
  <si>
    <t>FFE-301</t>
  </si>
  <si>
    <t>ATM</t>
  </si>
  <si>
    <t>FFE-310</t>
  </si>
  <si>
    <t>Vending Machine</t>
  </si>
  <si>
    <t>FFE-330</t>
  </si>
  <si>
    <t>Help Point</t>
  </si>
  <si>
    <t>FFE-340</t>
  </si>
  <si>
    <t>Public Rubbish Bag Holder</t>
  </si>
  <si>
    <t>FFE-350</t>
  </si>
  <si>
    <t>Poster Case</t>
  </si>
  <si>
    <t>FFE-351</t>
  </si>
  <si>
    <t>Pay Phone</t>
  </si>
  <si>
    <t>FFE-400</t>
  </si>
  <si>
    <t>CABINET</t>
  </si>
  <si>
    <t>FFE-402</t>
  </si>
  <si>
    <t>Disaster Plan Cabinet</t>
  </si>
  <si>
    <t>FFE-420</t>
  </si>
  <si>
    <t>Fire Hydrant Cabinet</t>
  </si>
  <si>
    <t>FFE-421</t>
  </si>
  <si>
    <t>Fire Hose Reel Cabinet</t>
  </si>
  <si>
    <t>FFE-430</t>
  </si>
  <si>
    <t>PSO CCTV Joinery</t>
  </si>
  <si>
    <t>FFE-440</t>
  </si>
  <si>
    <t>PSO Wet Gear Joinery - 2 Person</t>
  </si>
  <si>
    <t>FFE-450</t>
  </si>
  <si>
    <t>PSO Wet Gear Joinery - 4 Person</t>
  </si>
  <si>
    <t>FFE-500</t>
  </si>
  <si>
    <t>BINS</t>
  </si>
  <si>
    <t>FFE-596</t>
  </si>
  <si>
    <t>Wall Mounted Waste Bin</t>
  </si>
  <si>
    <t>FFE-600</t>
  </si>
  <si>
    <t>ENTRY PORTAL</t>
  </si>
  <si>
    <t>FFE-610</t>
  </si>
  <si>
    <t>Propped Entry Portal</t>
  </si>
  <si>
    <t>FFE-650</t>
  </si>
  <si>
    <t>Floor Mounted Entry Portal</t>
  </si>
  <si>
    <t>Floor Mounted Entry Portal</t>
  </si>
  <si>
    <t>FFE-651</t>
  </si>
  <si>
    <t>Floor Mounted Entry Portal with Upstand Skirting</t>
  </si>
  <si>
    <t>FFE-700</t>
  </si>
  <si>
    <t>GATELINE PORTAL</t>
  </si>
  <si>
    <t>FFE-701</t>
  </si>
  <si>
    <t>Suspended Gateline Portal</t>
  </si>
  <si>
    <t>FFE-750</t>
  </si>
  <si>
    <t>Floor Mounted Gateline Portal</t>
  </si>
  <si>
    <t>FFE-800</t>
  </si>
  <si>
    <t>TOTEM / FLAGPOLE</t>
  </si>
  <si>
    <t>FFE-801</t>
  </si>
  <si>
    <t>Totem</t>
  </si>
  <si>
    <t>FFE-803</t>
  </si>
  <si>
    <t>Totem - Customer Help Point</t>
  </si>
  <si>
    <t>FFE-805</t>
  </si>
  <si>
    <t>Totem - PID Integrated</t>
  </si>
  <si>
    <t>FFE-806</t>
  </si>
  <si>
    <t>Totem - Tabbed Signage and EOL Components</t>
  </si>
  <si>
    <t>FFE-807</t>
  </si>
  <si>
    <t>Totem - Exit Guide</t>
  </si>
  <si>
    <t>FFE-810</t>
  </si>
  <si>
    <t>Totem - Legible City</t>
  </si>
  <si>
    <t>Landscape Architect's Specification</t>
  </si>
  <si>
    <t>HWW - Refer to Landscape Specification</t>
  </si>
  <si>
    <t>FFE-820</t>
  </si>
  <si>
    <t>Totem Fire Hydrant and Help Point</t>
  </si>
  <si>
    <t>FFE-830</t>
  </si>
  <si>
    <t>Vent Totem</t>
  </si>
  <si>
    <t>FFE-890</t>
  </si>
  <si>
    <t>Floor Mounted Postercase</t>
  </si>
  <si>
    <t>FFE-900</t>
  </si>
  <si>
    <t>Street Lamp</t>
  </si>
  <si>
    <t>Structures</t>
  </si>
  <si>
    <t>SR</t>
  </si>
  <si>
    <t>FFE-902</t>
  </si>
  <si>
    <t>Street Lamp - Balustrade Integrated - Arden</t>
  </si>
  <si>
    <t>FFE-903</t>
  </si>
  <si>
    <t>Street Lamp - Balustrade Integrated - Domain</t>
  </si>
  <si>
    <t>Street Lamp - Balustrade Integrated - Domain</t>
  </si>
  <si>
    <t>FLA-100</t>
  </si>
  <si>
    <t>METAL FLASHING</t>
  </si>
  <si>
    <t>FLA-101</t>
  </si>
  <si>
    <t>Metal Flashing</t>
  </si>
  <si>
    <t>FLA-102</t>
  </si>
  <si>
    <t>Metal Flashing - PPC</t>
  </si>
  <si>
    <t>Metal Flashing -WPZ</t>
  </si>
  <si>
    <t>FLA-103</t>
  </si>
  <si>
    <t>Curved Metal Flashing - EPZ</t>
  </si>
  <si>
    <t>FLA-104</t>
  </si>
  <si>
    <t>Metal Flashing - Heavy Duty</t>
  </si>
  <si>
    <t>FLA-150</t>
  </si>
  <si>
    <t>PSD - Cladding Junction Linear Flashing</t>
  </si>
  <si>
    <t>FLA-160</t>
  </si>
  <si>
    <t>Stainless Steel Flashing (DOM Retail Kiosk)</t>
  </si>
  <si>
    <t>FLA-200</t>
  </si>
  <si>
    <t>METAL ROOF COPING</t>
  </si>
  <si>
    <t>FLA-201</t>
  </si>
  <si>
    <t>Metal Roof Capping</t>
  </si>
  <si>
    <t>FLA-202</t>
  </si>
  <si>
    <t>FLG</t>
  </si>
  <si>
    <t>FLOOR FINISHES LININGS</t>
  </si>
  <si>
    <t>FLG-100</t>
  </si>
  <si>
    <t>STONE PAVING</t>
  </si>
  <si>
    <t>FLG-101</t>
  </si>
  <si>
    <t>Stone Paving</t>
  </si>
  <si>
    <t>FLG - FLOOR FINISHES LININGS</t>
  </si>
  <si>
    <t>FLG-102</t>
  </si>
  <si>
    <t>Stone Paving - Bridges</t>
  </si>
  <si>
    <t>FLG-103</t>
  </si>
  <si>
    <t>Stone Paving Inset - Bluestone</t>
  </si>
  <si>
    <t>FLG-105</t>
  </si>
  <si>
    <t>Stone Paving Inset - Contrast</t>
  </si>
  <si>
    <t>FLG-111</t>
  </si>
  <si>
    <t>Stone Paving with Black Blister Tactile Indicator</t>
  </si>
  <si>
    <t>FLG-112</t>
  </si>
  <si>
    <t>Stone Paving with Black Corduroy Tactile Indicator</t>
  </si>
  <si>
    <t>FLG-114</t>
  </si>
  <si>
    <t>Stone Paving - Elongated</t>
  </si>
  <si>
    <t>FLG-115</t>
  </si>
  <si>
    <t>Stone Paving - Radial</t>
  </si>
  <si>
    <t>FLG-120</t>
  </si>
  <si>
    <t>Bluestone Paving</t>
  </si>
  <si>
    <t>FLG-125</t>
  </si>
  <si>
    <t>Circular Glazed Inserts in Precast Panel</t>
  </si>
  <si>
    <t>FLG-131</t>
  </si>
  <si>
    <t>Bluestone Paving with Sesame Blister Tactile Indicator</t>
  </si>
  <si>
    <t>FLG-133</t>
  </si>
  <si>
    <t>Bluestone Paving with Sesame Corduroy Tactile Indicator</t>
  </si>
  <si>
    <t>FLG-140</t>
  </si>
  <si>
    <t>Stone Paving - Degraves</t>
  </si>
  <si>
    <t>FLG-145</t>
  </si>
  <si>
    <t>Terrazzo to Match Existing - Degraves</t>
  </si>
  <si>
    <t>FLG-146</t>
  </si>
  <si>
    <t>Terrazzo - Campbell Arcade</t>
  </si>
  <si>
    <t>FLG-150</t>
  </si>
  <si>
    <t>Stone Paving to Lifts</t>
  </si>
  <si>
    <t>FLG-200</t>
  </si>
  <si>
    <t>CERAMIC / TILE</t>
  </si>
  <si>
    <t>FLG-201</t>
  </si>
  <si>
    <t>Vitrified Tiles - FOH</t>
  </si>
  <si>
    <t>FLG-210</t>
  </si>
  <si>
    <t>Vitrified Tiles - BOH</t>
  </si>
  <si>
    <t>FLG-300</t>
  </si>
  <si>
    <t>RESILIENT FINISH</t>
  </si>
  <si>
    <t>FLG-301</t>
  </si>
  <si>
    <t>Vinyl Flooring</t>
  </si>
  <si>
    <t>FLG-302</t>
  </si>
  <si>
    <t>Vinyl Flooring - Static Dissipative</t>
  </si>
  <si>
    <t>FLG-310</t>
  </si>
  <si>
    <t>Vinyl Flooring - PSO</t>
  </si>
  <si>
    <t>FLG-320</t>
  </si>
  <si>
    <t>Vinyl Flooring - La Trobe</t>
  </si>
  <si>
    <t>FLG-350</t>
  </si>
  <si>
    <t>Bitumen Floor - Degraves</t>
  </si>
  <si>
    <t>FLG-400</t>
  </si>
  <si>
    <t>DRAINAGE</t>
  </si>
  <si>
    <t>FLG-401</t>
  </si>
  <si>
    <t>Slot Drain</t>
  </si>
  <si>
    <t>FLG-402</t>
  </si>
  <si>
    <t>Linear Drain with Tile Insert</t>
  </si>
  <si>
    <t>FLG-403</t>
  </si>
  <si>
    <t>Scupper Drain</t>
  </si>
  <si>
    <t>FLG-404</t>
  </si>
  <si>
    <t>Slot Drain (Ramps)</t>
  </si>
  <si>
    <t>FLG-600</t>
  </si>
  <si>
    <t>CARPET</t>
  </si>
  <si>
    <t>FLG-601</t>
  </si>
  <si>
    <t>Carpet</t>
  </si>
  <si>
    <t>FLG-700</t>
  </si>
  <si>
    <t>METAL</t>
  </si>
  <si>
    <t>FLG-751</t>
  </si>
  <si>
    <t>Stainless Steel Blister Tactile Indicator Plate</t>
  </si>
  <si>
    <t>FLG-800</t>
  </si>
  <si>
    <t>FLG-801</t>
  </si>
  <si>
    <t>Wheel Stops</t>
  </si>
  <si>
    <t>FLG-810</t>
  </si>
  <si>
    <t>Checker Plate Flooring</t>
  </si>
  <si>
    <t>FLG-811</t>
  </si>
  <si>
    <t>FC Floor System (Trafficable)</t>
  </si>
  <si>
    <t>FLP</t>
  </si>
  <si>
    <t>FLOOD PROTECTION SYSTEMS</t>
  </si>
  <si>
    <t>FLP-200</t>
  </si>
  <si>
    <t>FLOOD DOORS</t>
  </si>
  <si>
    <t>FLP-201</t>
  </si>
  <si>
    <t>Flood Door</t>
  </si>
  <si>
    <t>FLP - FLOOD PROTECTION SYSTEMS</t>
  </si>
  <si>
    <t>1.1.1.4.3</t>
  </si>
  <si>
    <t>FLP-210</t>
  </si>
  <si>
    <t>Flood Door - Degraves</t>
  </si>
  <si>
    <t>FLP-300</t>
  </si>
  <si>
    <t>FLOOD PIVOT</t>
  </si>
  <si>
    <t>FLP-340</t>
  </si>
  <si>
    <t>Barrier with Flood Protection Post Fixing</t>
  </si>
  <si>
    <t>FLP-400</t>
  </si>
  <si>
    <t>FLOOD RISE</t>
  </si>
  <si>
    <t>FLP-401</t>
  </si>
  <si>
    <t>Flood Bund</t>
  </si>
  <si>
    <t>FPS</t>
  </si>
  <si>
    <t>FIRE PROTECTION SYSTEMS</t>
  </si>
  <si>
    <t>FPS-100</t>
  </si>
  <si>
    <t>FIRE BOARDING GYPSUM/ SPRAY APPLIED FIRE PROTECTION SYSTEMS</t>
  </si>
  <si>
    <t>FPS-101</t>
  </si>
  <si>
    <t>Gypsum Fire Boarding</t>
  </si>
  <si>
    <t>FPS - FIRE PROTECTION SYSTEMS</t>
  </si>
  <si>
    <t>FPS-102</t>
  </si>
  <si>
    <t>Gypsum Fire + Thermal Boarding</t>
  </si>
  <si>
    <t>FPS-110</t>
  </si>
  <si>
    <t>Vermiculite</t>
  </si>
  <si>
    <t>FPS-300</t>
  </si>
  <si>
    <t>SMOKE CURTAIN</t>
  </si>
  <si>
    <t>FPS-301</t>
  </si>
  <si>
    <t>Drop Down Smoke Curtain</t>
  </si>
  <si>
    <t>FPS-400</t>
  </si>
  <si>
    <t>SMOKE BARRIER</t>
  </si>
  <si>
    <t>FPS-401</t>
  </si>
  <si>
    <t>Smoke Barrier</t>
  </si>
  <si>
    <t>FPS-402</t>
  </si>
  <si>
    <t>Large Smoke Barrier</t>
  </si>
  <si>
    <t>FPS-410</t>
  </si>
  <si>
    <t>Glass Smoke Barrier</t>
  </si>
  <si>
    <t>FPS-420</t>
  </si>
  <si>
    <t>Large Glass Smoke Barrier</t>
  </si>
  <si>
    <t>FPS-500</t>
  </si>
  <si>
    <t>FIRE FILLER</t>
  </si>
  <si>
    <t>FPS-501</t>
  </si>
  <si>
    <t>Fire Sealing Filler</t>
  </si>
  <si>
    <t>FPS-600</t>
  </si>
  <si>
    <t>WALL PENETRATION FIRE STOPPING</t>
  </si>
  <si>
    <t>FPS-601</t>
  </si>
  <si>
    <t>Wall Penetration Fire Stopping</t>
  </si>
  <si>
    <t>FPS-700</t>
  </si>
  <si>
    <t>FLOOR PENETRATION FIRE STOPPING</t>
  </si>
  <si>
    <t>FPS-701</t>
  </si>
  <si>
    <t>Floor Penetration Fire Stopping</t>
  </si>
  <si>
    <t>FPS-800</t>
  </si>
  <si>
    <t>FLOOR FIRE PROTECTION SYSTEM</t>
  </si>
  <si>
    <t>FPS-801</t>
  </si>
  <si>
    <t>Floor Hatch Fire Protection System</t>
  </si>
  <si>
    <t>GRL-101</t>
  </si>
  <si>
    <t>Ventilation Louvre - Galvanised</t>
  </si>
  <si>
    <t>GRL-110</t>
  </si>
  <si>
    <t>Ventilation Louvre - Stainless Steel</t>
  </si>
  <si>
    <t>GRL-122</t>
  </si>
  <si>
    <t>Integrated Ventilation Louvres - Aluminium</t>
  </si>
  <si>
    <t>Integrated Ventilation Louvres - Aluminium</t>
  </si>
  <si>
    <t>Integrated Ventilation Louvre - Removable - Aluminium</t>
  </si>
  <si>
    <t>Integrated Ventilation Louvre - Removable - Aluminium</t>
  </si>
  <si>
    <t>GRL-126</t>
  </si>
  <si>
    <t>Flangeless Air Grille - Degraves (FR)</t>
  </si>
  <si>
    <t>GRL-200</t>
  </si>
  <si>
    <t>GRILLE - COWL - METAL</t>
  </si>
  <si>
    <t>GRL-210</t>
  </si>
  <si>
    <t>Ventilation Cowl - Stainless Steel</t>
  </si>
  <si>
    <t>GRL-301</t>
  </si>
  <si>
    <t>GRL-302</t>
  </si>
  <si>
    <t>Trafficable Floor Grating - BOH Vent Shafts</t>
  </si>
  <si>
    <t>INL-100</t>
  </si>
  <si>
    <t>GRC WALL LINING</t>
  </si>
  <si>
    <t>INL-101</t>
  </si>
  <si>
    <t>GRC Lining Panel</t>
  </si>
  <si>
    <t>INL-102</t>
  </si>
  <si>
    <t>GRC Lining Panel with Lozenge Inset</t>
  </si>
  <si>
    <t>INL-103</t>
  </si>
  <si>
    <t>GRC Lining with Concealed Fixing Track</t>
  </si>
  <si>
    <t>INL-104</t>
  </si>
  <si>
    <t>GRC Lining Panel with Acoustic Perforations</t>
  </si>
  <si>
    <t>GRC Lining Panel with Acoustic Perforations</t>
  </si>
  <si>
    <t>INL-105</t>
  </si>
  <si>
    <t>GRC Lining Panel Access Door</t>
  </si>
  <si>
    <t>INL-106</t>
  </si>
  <si>
    <t>GRC Lining Panel with Curved Profile</t>
  </si>
  <si>
    <t>INL-107</t>
  </si>
  <si>
    <t>GRC Lining with Access Panel</t>
  </si>
  <si>
    <t>INL-108</t>
  </si>
  <si>
    <t>GRC Lining Panel - Custom Profile - Trinocular</t>
  </si>
  <si>
    <t>INL-109</t>
  </si>
  <si>
    <t>GRC Lining Panel with Round Diffuser</t>
  </si>
  <si>
    <t>INL-120</t>
  </si>
  <si>
    <t>GRC Lining Panel - Shark Gills</t>
  </si>
  <si>
    <t>INL-121</t>
  </si>
  <si>
    <t>GRC Lining Panel - Curved Shark Gills</t>
  </si>
  <si>
    <t>INL-140</t>
  </si>
  <si>
    <t>GRC Lining Collar</t>
  </si>
  <si>
    <t>INL-150</t>
  </si>
  <si>
    <t>GRC Lining - Slab Edge</t>
  </si>
  <si>
    <t>INL-151</t>
  </si>
  <si>
    <t>GRC Lining - Slab Edge with Concealed Fixing Track</t>
  </si>
  <si>
    <t>INL-201</t>
  </si>
  <si>
    <t>Coloured Glass Wall Lining</t>
  </si>
  <si>
    <t>INL-202</t>
  </si>
  <si>
    <t>Coloured Glass Wall Lining - Curved Panel</t>
  </si>
  <si>
    <t>Coloured Glass Wall Lining - Curved Panel</t>
  </si>
  <si>
    <t>INL-203</t>
  </si>
  <si>
    <t>Coloured Glass Wall Lining - Access Panel</t>
  </si>
  <si>
    <t>Coloured Glass Wall Lining - Access Panel</t>
  </si>
  <si>
    <t>INL-204</t>
  </si>
  <si>
    <t>Coloured Glass Wall Lining - Contrast</t>
  </si>
  <si>
    <t>Coloured Glass Wall Lining - Contrast</t>
  </si>
  <si>
    <t>INL-205</t>
  </si>
  <si>
    <t>Coloured Glass Wall Lining - Access Door</t>
  </si>
  <si>
    <t>INL-250</t>
  </si>
  <si>
    <t>Coloured Glass Wall Lining - Splash Back</t>
  </si>
  <si>
    <t>INL-260</t>
  </si>
  <si>
    <t>Clear Glass Wall Lining</t>
  </si>
  <si>
    <t>INL-261</t>
  </si>
  <si>
    <t>Clear Glass Wall Lining - Access Door</t>
  </si>
  <si>
    <t>INL-301</t>
  </si>
  <si>
    <t>Perforated Metal Lining - Acoustic</t>
  </si>
  <si>
    <t>Perforated Metal Lining - Acoustic</t>
  </si>
  <si>
    <t>Perforated Metal Wall Lining - Lozenge - Acoustic</t>
  </si>
  <si>
    <t>INL-303</t>
  </si>
  <si>
    <t>Flat Metal Lining</t>
  </si>
  <si>
    <t>Flat Metal Lining</t>
  </si>
  <si>
    <t>INL-304</t>
  </si>
  <si>
    <t>Flat Metal Lining Access Panel</t>
  </si>
  <si>
    <t>INL-320</t>
  </si>
  <si>
    <t>Metal Lining - Escalator</t>
  </si>
  <si>
    <t>INL-325</t>
  </si>
  <si>
    <t>Metal Lining - Infill Lining Escalators</t>
  </si>
  <si>
    <t>INL-326</t>
  </si>
  <si>
    <t>Metal Lining - Infill Escalators - Trafficable</t>
  </si>
  <si>
    <t>Perforated Ribbed Lining Panel - Acoustic</t>
  </si>
  <si>
    <t>INL-341</t>
  </si>
  <si>
    <t>Perforated Ribbed Metal Lining Panel with SS Insert - Acoustic</t>
  </si>
  <si>
    <t>INL-342</t>
  </si>
  <si>
    <t>Perforated Ribbed Metal Lining Panel</t>
  </si>
  <si>
    <t>INL-344</t>
  </si>
  <si>
    <t>Perforated Ribbed Metal Lining Access Panel - Acoustic</t>
  </si>
  <si>
    <t>Perforated Ribbed Metal Lining Access Panel - Acoustic</t>
  </si>
  <si>
    <t>INL-345</t>
  </si>
  <si>
    <t>Perforated Ribbed Metal Lining Panel with Articulated Joints - Acoustic</t>
  </si>
  <si>
    <t>Perforated Ribbed Metal Lining Panel with Articulated Joints - Acoustic</t>
  </si>
  <si>
    <t>INL-350</t>
  </si>
  <si>
    <t>Flat Metal Lining Exterior</t>
  </si>
  <si>
    <t>INL-351</t>
  </si>
  <si>
    <t>Stainless Steel Window Sill above Metal Lining - CBDN</t>
  </si>
  <si>
    <t>INL-352</t>
  </si>
  <si>
    <t>Perforated Anodised Acoustic Cladding - DOM Closer Piece</t>
  </si>
  <si>
    <t>INL-353</t>
  </si>
  <si>
    <t>Stainless Steel Lining</t>
  </si>
  <si>
    <t>INL-360</t>
  </si>
  <si>
    <t>Metal Lining with Backing Board</t>
  </si>
  <si>
    <t>INL-361</t>
  </si>
  <si>
    <t>Stainless Steel Lining with Backing Board</t>
  </si>
  <si>
    <t>INL-362</t>
  </si>
  <si>
    <t>Metal Lining with Backing Board - Curved</t>
  </si>
  <si>
    <t>INL-363</t>
  </si>
  <si>
    <t>Formed Stainless Steel Cover Plate - CBDS</t>
  </si>
  <si>
    <t>INL-365</t>
  </si>
  <si>
    <t>Stainless Steel Infill Panel - CBDN</t>
  </si>
  <si>
    <t>INL-370</t>
  </si>
  <si>
    <t>Metal Lining Closer</t>
  </si>
  <si>
    <t>Metal Lining Closer</t>
  </si>
  <si>
    <t>INL-390</t>
  </si>
  <si>
    <t>Metal Channel to Edge of Metal Lining</t>
  </si>
  <si>
    <t>INL-391</t>
  </si>
  <si>
    <t>Flat Metal Lining (CBDN)</t>
  </si>
  <si>
    <t>INL-400</t>
  </si>
  <si>
    <t>TILING</t>
  </si>
  <si>
    <t>INL-401</t>
  </si>
  <si>
    <t>BOH Sanitary Room Tiling</t>
  </si>
  <si>
    <t>INL-402</t>
  </si>
  <si>
    <t>FOH Tiling to FSS Link (CBDS)</t>
  </si>
  <si>
    <t>INL-410</t>
  </si>
  <si>
    <t>Tiling to Match Existing - Degraves</t>
  </si>
  <si>
    <t>INL-500</t>
  </si>
  <si>
    <t>DRY LINING</t>
  </si>
  <si>
    <t>INL-510</t>
  </si>
  <si>
    <t>Dry Lining 85mm Zone</t>
  </si>
  <si>
    <t>INL-520</t>
  </si>
  <si>
    <t>Dry Lining 115mm Zone</t>
  </si>
  <si>
    <t>INL-530</t>
  </si>
  <si>
    <t>Dry Lining 120mm Zone</t>
  </si>
  <si>
    <t>INL-540</t>
  </si>
  <si>
    <t>Dry Lining - Insulated 140mm Zone</t>
  </si>
  <si>
    <t>Dry Lining - Insulated 125mm Zone</t>
  </si>
  <si>
    <t>INL-560</t>
  </si>
  <si>
    <t>Dry Lining - Insulated 132mm Zone</t>
  </si>
  <si>
    <t>INL-901</t>
  </si>
  <si>
    <t>Void Edge Cladding Panel - DOM</t>
  </si>
  <si>
    <t>Void Edge Cladding Panel - DOM</t>
  </si>
  <si>
    <t>INL-910</t>
  </si>
  <si>
    <t>Integrated Panelling System - 140mm Zone</t>
  </si>
  <si>
    <t>Integrated Panelling System - 125mm Zone</t>
  </si>
  <si>
    <t>INL-911</t>
  </si>
  <si>
    <t>Integrated Panelling System - 100mm Zone</t>
  </si>
  <si>
    <t>Integrated Panelling System - 85mm Zone</t>
  </si>
  <si>
    <t>INL-920</t>
  </si>
  <si>
    <t>Column Lining - Campbell Arcade</t>
  </si>
  <si>
    <t>INL-950</t>
  </si>
  <si>
    <t>Plenum Lining System</t>
  </si>
  <si>
    <t>INL-980</t>
  </si>
  <si>
    <t>Heavy Duty Vinyl Lining</t>
  </si>
  <si>
    <t>INL-990</t>
  </si>
  <si>
    <t>BOH Acoustic Fan/ Plenum Room Lining - 50mm</t>
  </si>
  <si>
    <t>INL-991</t>
  </si>
  <si>
    <t>BOH Acoustic Fan/ Plenum Room Lining - 100mm</t>
  </si>
  <si>
    <t>INS</t>
  </si>
  <si>
    <t>INSULATION</t>
  </si>
  <si>
    <t>INS-100</t>
  </si>
  <si>
    <t>ACOUSTIC INSULATION</t>
  </si>
  <si>
    <t>INS-101</t>
  </si>
  <si>
    <t>Wall Insulation</t>
  </si>
  <si>
    <t>INS - INSULATION</t>
  </si>
  <si>
    <t>INS-102</t>
  </si>
  <si>
    <t>INS-110</t>
  </si>
  <si>
    <t>Ceiling Insulation</t>
  </si>
  <si>
    <t>INS-120</t>
  </si>
  <si>
    <t>Floor Insulation</t>
  </si>
  <si>
    <t>INS-130</t>
  </si>
  <si>
    <t>Roof-Ceiling Insulation</t>
  </si>
  <si>
    <t>INS-140</t>
  </si>
  <si>
    <t>Portal Roof Insulation</t>
  </si>
  <si>
    <t>IWS</t>
  </si>
  <si>
    <t>INTERNAL WALL SYSTEMS</t>
  </si>
  <si>
    <t>IWS-100</t>
  </si>
  <si>
    <t>CUBICLE PARTITION SYSTEMS</t>
  </si>
  <si>
    <t>IWS-101</t>
  </si>
  <si>
    <t>Cubicle Partition System</t>
  </si>
  <si>
    <t>IWS - INTERNAL WALL SYSTEMS</t>
  </si>
  <si>
    <t>IWS-200</t>
  </si>
  <si>
    <t>GLAZED INTERNAL PARTITIONS</t>
  </si>
  <si>
    <t>IWS-201</t>
  </si>
  <si>
    <t>Internal Glazed Wall System</t>
  </si>
  <si>
    <t>IWS-210</t>
  </si>
  <si>
    <t>Internal Retail Cladding - Glazed</t>
  </si>
  <si>
    <t>IWS-220</t>
  </si>
  <si>
    <t>Internal Glazed Wall System - Degraves</t>
  </si>
  <si>
    <t>IWS-300</t>
  </si>
  <si>
    <t>STUD WALL SYSTEM</t>
  </si>
  <si>
    <t>IWS-320</t>
  </si>
  <si>
    <t>Stud Partition - 120mm</t>
  </si>
  <si>
    <t>IWS-321</t>
  </si>
  <si>
    <t>Metal Lining - Perforated SS with Acoustic Lining</t>
  </si>
  <si>
    <t>IWS-330</t>
  </si>
  <si>
    <t>Acoustic Partition Wall - 215mm</t>
  </si>
  <si>
    <t>IWS-340</t>
  </si>
  <si>
    <t>Double Stud Partition Wall</t>
  </si>
  <si>
    <t>IWS-350</t>
  </si>
  <si>
    <t>Bridged Chase Wall - PKV Cafe</t>
  </si>
  <si>
    <t>IWS-360</t>
  </si>
  <si>
    <t>Vending Machine Partition</t>
  </si>
  <si>
    <t>IWS-400</t>
  </si>
  <si>
    <t>PLATFORM EDGE STRUCTURE</t>
  </si>
  <si>
    <t>IWS-401</t>
  </si>
  <si>
    <t>Platform Edge Screen Cladding -  Box Station</t>
  </si>
  <si>
    <t>IWS-402</t>
  </si>
  <si>
    <t>Platform Edge Screen Cladding -  Cavern Station</t>
  </si>
  <si>
    <t>IWS-500</t>
  </si>
  <si>
    <t>PARTITION WALL SYSTEM</t>
  </si>
  <si>
    <t>IWS-502</t>
  </si>
  <si>
    <t>Dry Wall ECS Partiion</t>
  </si>
  <si>
    <t>IWS-503</t>
  </si>
  <si>
    <t>Partition System Under Stair - FR</t>
  </si>
  <si>
    <t>IWS-510</t>
  </si>
  <si>
    <t>Partition Wall System</t>
  </si>
  <si>
    <t>IWS-511</t>
  </si>
  <si>
    <t>Partition Wall System - Caulked</t>
  </si>
  <si>
    <t>IWS-520</t>
  </si>
  <si>
    <t>Core Filled Partition System - Acoustic</t>
  </si>
  <si>
    <t>MCJ</t>
  </si>
  <si>
    <t>MOVEMENT / CONTROL JOINTS - FLOOR</t>
  </si>
  <si>
    <t>MCJ-100</t>
  </si>
  <si>
    <t>CONTROL JOINTS - FLOOR</t>
  </si>
  <si>
    <t>MCJ-101</t>
  </si>
  <si>
    <t>Floor Expansion Joint - Trafficable FOH Stone Flooring</t>
  </si>
  <si>
    <t>Floor Expansion Joint - Trafficable FOH Stone Paving</t>
  </si>
  <si>
    <t>MCJ - MOVEMENT / CONTROL JOINTS - FLOOR</t>
  </si>
  <si>
    <t>MCJ-102</t>
  </si>
  <si>
    <t>Floor Expansion Joint - Trafficable FOH to BOH</t>
  </si>
  <si>
    <t>MCJ-103</t>
  </si>
  <si>
    <t>Floor Expansion Joint - Trafficable FOH Toilets</t>
  </si>
  <si>
    <t>MCJ-200</t>
  </si>
  <si>
    <t>MOVEMENTJOINTS - FLOOR</t>
  </si>
  <si>
    <t>MCJ-201</t>
  </si>
  <si>
    <t>Non Slip Plate Movement Joint</t>
  </si>
  <si>
    <t>Floor Movement Joint - Trafficable FOH Stone Paving</t>
  </si>
  <si>
    <t>MCJ-202</t>
  </si>
  <si>
    <t>MEP-100</t>
  </si>
  <si>
    <t>RETICULATION</t>
  </si>
  <si>
    <t>MEP-101</t>
  </si>
  <si>
    <t>Electrical/ Communications Reticulation</t>
  </si>
  <si>
    <t>MEP-120</t>
  </si>
  <si>
    <t>Ductwork</t>
  </si>
  <si>
    <t>1.4.3</t>
  </si>
  <si>
    <t>MEP-160</t>
  </si>
  <si>
    <t>Cable Conduit</t>
  </si>
  <si>
    <t>MEP-170</t>
  </si>
  <si>
    <t>Stainless Steel Service Beam for Street Portals</t>
  </si>
  <si>
    <t>MEP-171</t>
  </si>
  <si>
    <t>OSD Grille</t>
  </si>
  <si>
    <t>MEP-172</t>
  </si>
  <si>
    <t>Stainless Steel Service Bar</t>
  </si>
  <si>
    <t>MEP-200</t>
  </si>
  <si>
    <t>ELECTRICAL</t>
  </si>
  <si>
    <t>MEP-201</t>
  </si>
  <si>
    <t>Typical Light Fitting</t>
  </si>
  <si>
    <t>MEP-202</t>
  </si>
  <si>
    <t>Drum - Central Light</t>
  </si>
  <si>
    <t>MEP-203</t>
  </si>
  <si>
    <t>Drum - Circular Light</t>
  </si>
  <si>
    <t>MEP-204</t>
  </si>
  <si>
    <t>Drum/ Pendant Light</t>
  </si>
  <si>
    <t>MEP-205</t>
  </si>
  <si>
    <t>Pendant Light</t>
  </si>
  <si>
    <t>MEP-206</t>
  </si>
  <si>
    <t>Canister Light</t>
  </si>
  <si>
    <t>MEP-208</t>
  </si>
  <si>
    <t>Recessed Light Fitting</t>
  </si>
  <si>
    <t>MEP-211</t>
  </si>
  <si>
    <t>Linear LED Light</t>
  </si>
  <si>
    <t>MEP-212</t>
  </si>
  <si>
    <t>MEP-213</t>
  </si>
  <si>
    <t>Directional LED</t>
  </si>
  <si>
    <t>MEP-215</t>
  </si>
  <si>
    <t>Integrated Wayfinding Lighting - Lifts</t>
  </si>
  <si>
    <t>1.1.3.1</t>
  </si>
  <si>
    <t>MEP-216</t>
  </si>
  <si>
    <t>Integrated Wayfinding Lighting - Escalators</t>
  </si>
  <si>
    <t>MEP-217</t>
  </si>
  <si>
    <t>Sign Illumination LED Module</t>
  </si>
  <si>
    <t>MEP-218</t>
  </si>
  <si>
    <t>Recessed Ceiling Can Light</t>
  </si>
  <si>
    <t>MEP-230</t>
  </si>
  <si>
    <t>Emergency Lighting</t>
  </si>
  <si>
    <t>MEP-250</t>
  </si>
  <si>
    <t>General Power Socket - Single</t>
  </si>
  <si>
    <t>MEP-251</t>
  </si>
  <si>
    <t>General Power Outlet - Double</t>
  </si>
  <si>
    <t>MEP-252</t>
  </si>
  <si>
    <t>Data Outlet</t>
  </si>
  <si>
    <t>MEP-253</t>
  </si>
  <si>
    <t>Light Switch</t>
  </si>
  <si>
    <t>MEP-254</t>
  </si>
  <si>
    <t>Duress Push Button</t>
  </si>
  <si>
    <t>MEP-255</t>
  </si>
  <si>
    <t>Request to Exit Button</t>
  </si>
  <si>
    <t>MEP-256</t>
  </si>
  <si>
    <t>Card Reader</t>
  </si>
  <si>
    <t>MEP-257</t>
  </si>
  <si>
    <t>Break Glass Emergency Exit Release</t>
  </si>
  <si>
    <t>MEP-258</t>
  </si>
  <si>
    <t>Remote Arming Station</t>
  </si>
  <si>
    <t>MEP-259</t>
  </si>
  <si>
    <t>Privacy Door System (PDS)</t>
  </si>
  <si>
    <t>MEP-260</t>
  </si>
  <si>
    <t>Key Override</t>
  </si>
  <si>
    <t>MEP-261</t>
  </si>
  <si>
    <t>Linear LED - Colour (CBDN)</t>
  </si>
  <si>
    <t>MEP-262</t>
  </si>
  <si>
    <t>MEP-270</t>
  </si>
  <si>
    <t>PSD Isolation Mat</t>
  </si>
  <si>
    <t>MEP-271</t>
  </si>
  <si>
    <t>Portal Strip Light</t>
  </si>
  <si>
    <t>MEP-300</t>
  </si>
  <si>
    <t>CCTV</t>
  </si>
  <si>
    <t>MEP-310</t>
  </si>
  <si>
    <t>Analytical Camera</t>
  </si>
  <si>
    <t>MEP-320</t>
  </si>
  <si>
    <t>CCTV Fixed Camera</t>
  </si>
  <si>
    <t>MEP-330</t>
  </si>
  <si>
    <t>CCTV PTZ Camera</t>
  </si>
  <si>
    <t>MEP-340</t>
  </si>
  <si>
    <t>CCTV PDS Camera</t>
  </si>
  <si>
    <t>MEP-400</t>
  </si>
  <si>
    <t>COMMUNICATION SYSTEMS</t>
  </si>
  <si>
    <t>MEP-401</t>
  </si>
  <si>
    <t>PA Speaker</t>
  </si>
  <si>
    <t>MEP-410</t>
  </si>
  <si>
    <t>Emergency Warning Announcement System Speaker</t>
  </si>
  <si>
    <t>MEP-430</t>
  </si>
  <si>
    <t>Distributed Antenna System (DAS)</t>
  </si>
  <si>
    <t>MEP-435</t>
  </si>
  <si>
    <t>Directional Antenna - Dome</t>
  </si>
  <si>
    <t>MEP-436</t>
  </si>
  <si>
    <t>Directional Antenna - Flat</t>
  </si>
  <si>
    <t>MEP-440</t>
  </si>
  <si>
    <t>Wi-Fi Access Point</t>
  </si>
  <si>
    <t>MEP-450</t>
  </si>
  <si>
    <t>PID</t>
  </si>
  <si>
    <t>MEP-480</t>
  </si>
  <si>
    <t>Emergency Do Not Enter</t>
  </si>
  <si>
    <t>MEP-490</t>
  </si>
  <si>
    <t>Audible Alarm</t>
  </si>
  <si>
    <t>MEP-491</t>
  </si>
  <si>
    <t>Visual Alarm</t>
  </si>
  <si>
    <t>MEP-492</t>
  </si>
  <si>
    <t>Auxillary Alarm</t>
  </si>
  <si>
    <t>MEP-493</t>
  </si>
  <si>
    <t>Wireless Microphone Antenna</t>
  </si>
  <si>
    <t>MEP-494</t>
  </si>
  <si>
    <t>AGC Microphone Antenna</t>
  </si>
  <si>
    <t>MEP-500</t>
  </si>
  <si>
    <t>DISPERSION (LOUVRES / DIFFUSION JETS)</t>
  </si>
  <si>
    <t>MEP-501</t>
  </si>
  <si>
    <t>Dispersion</t>
  </si>
  <si>
    <t>MEP-520</t>
  </si>
  <si>
    <t>Louvres</t>
  </si>
  <si>
    <t>MEP-521</t>
  </si>
  <si>
    <t>Acoustic Louvre</t>
  </si>
  <si>
    <t>Jet Diffuser</t>
  </si>
  <si>
    <t>MEP-551</t>
  </si>
  <si>
    <t>Swirl Diffuser</t>
  </si>
  <si>
    <t>MEP-560</t>
  </si>
  <si>
    <t>Venitaltion Bank (ISS)</t>
  </si>
  <si>
    <t>MEP-600</t>
  </si>
  <si>
    <t>EQUIPMENT</t>
  </si>
  <si>
    <t>MEP-610</t>
  </si>
  <si>
    <t>MEP-611</t>
  </si>
  <si>
    <t>Emergency Call Button</t>
  </si>
  <si>
    <t>MEP-620</t>
  </si>
  <si>
    <t>Telephone</t>
  </si>
  <si>
    <t>MEP-630</t>
  </si>
  <si>
    <t>Photovoltaic Panel</t>
  </si>
  <si>
    <t>MEP-640</t>
  </si>
  <si>
    <t>MEP Plant</t>
  </si>
  <si>
    <t>MEP-650</t>
  </si>
  <si>
    <t>Floor Mounted Davit Crane Socket</t>
  </si>
  <si>
    <t>MEP-651</t>
  </si>
  <si>
    <t>SEOS (Station Emeergency Open System)</t>
  </si>
  <si>
    <t>MEP-652</t>
  </si>
  <si>
    <t>LEOS (Local Emergency Override System)</t>
  </si>
  <si>
    <t>MEP-653</t>
  </si>
  <si>
    <t>Lift Control Box</t>
  </si>
  <si>
    <t>MEP-654</t>
  </si>
  <si>
    <t>MFB Control Box</t>
  </si>
  <si>
    <t>MEP-655</t>
  </si>
  <si>
    <t>Landing Call Button</t>
  </si>
  <si>
    <t>MEP-656</t>
  </si>
  <si>
    <t>Meeting Room Television</t>
  </si>
  <si>
    <t>MEP-657</t>
  </si>
  <si>
    <t>TOT (Ticket Office Terminal)</t>
  </si>
  <si>
    <t>MEP-658</t>
  </si>
  <si>
    <t>Myki Winterm</t>
  </si>
  <si>
    <t>MEP-710</t>
  </si>
  <si>
    <t>Fire Hose Reel</t>
  </si>
  <si>
    <t>MEP-711</t>
  </si>
  <si>
    <t>Fire Indicator Panel</t>
  </si>
  <si>
    <t>Sprinklers</t>
  </si>
  <si>
    <t>MEP-730</t>
  </si>
  <si>
    <t>Fire Extinguishers</t>
  </si>
  <si>
    <t>MEP-750</t>
  </si>
  <si>
    <t>Fire Hydrant</t>
  </si>
  <si>
    <t>MEP-770</t>
  </si>
  <si>
    <t>Fire Detector</t>
  </si>
  <si>
    <t>MEP-771</t>
  </si>
  <si>
    <t>Smoke Detector</t>
  </si>
  <si>
    <t>MEP-780</t>
  </si>
  <si>
    <t>Communications Equipment Housing</t>
  </si>
  <si>
    <t>MEP-810</t>
  </si>
  <si>
    <t>Floor Drain</t>
  </si>
  <si>
    <t>MEP-811</t>
  </si>
  <si>
    <t>Heel Guard Floor Drain</t>
  </si>
  <si>
    <t>MEP-812</t>
  </si>
  <si>
    <t>4 Sided Slot Drainage with Inset Finishes</t>
  </si>
  <si>
    <t>MEP-813</t>
  </si>
  <si>
    <t>Floor Drain with Puddle Flange</t>
  </si>
  <si>
    <t>MEP-814</t>
  </si>
  <si>
    <t>Floor Drain with Captive Ring</t>
  </si>
  <si>
    <t>MEP-820</t>
  </si>
  <si>
    <t>Rainwater Pipe</t>
  </si>
  <si>
    <t>Stainless Steel Rain Water Pipe</t>
  </si>
  <si>
    <t>MEP-822</t>
  </si>
  <si>
    <t>Flexible Stainless Steel  Rain Water Pipe Connection</t>
  </si>
  <si>
    <t>MEP-823</t>
  </si>
  <si>
    <t>Stainless Steel  Rain Water Pipe</t>
  </si>
  <si>
    <t>MEP-830</t>
  </si>
  <si>
    <t>Soil Vent Pipe</t>
  </si>
  <si>
    <t>MEP-890</t>
  </si>
  <si>
    <t>Hot Water Unit</t>
  </si>
  <si>
    <t>MEP-891</t>
  </si>
  <si>
    <t>Thermostatic Mixing Valve</t>
  </si>
  <si>
    <t>MEP-892</t>
  </si>
  <si>
    <t>Stainless Steel Overflow</t>
  </si>
  <si>
    <t>MEP-893</t>
  </si>
  <si>
    <t>Sump</t>
  </si>
  <si>
    <t>By Project Engieer</t>
  </si>
  <si>
    <t>MEP-900</t>
  </si>
  <si>
    <t>VERTICAL TRANSPORT</t>
  </si>
  <si>
    <t>MEP-901</t>
  </si>
  <si>
    <t>Escalator</t>
  </si>
  <si>
    <t>MEP-920</t>
  </si>
  <si>
    <t>Public Lift</t>
  </si>
  <si>
    <t>1.4.3.1.1</t>
  </si>
  <si>
    <t>MEP-922</t>
  </si>
  <si>
    <t>Goods Lift</t>
  </si>
  <si>
    <t>MEP-930</t>
  </si>
  <si>
    <t>BOH Lift</t>
  </si>
  <si>
    <t>MEP-931</t>
  </si>
  <si>
    <t>BOH Lift with Glazed Door</t>
  </si>
  <si>
    <t>LE</t>
  </si>
  <si>
    <t>PNT-101</t>
  </si>
  <si>
    <t>Stain Repel Sealer to Concrete and Structural Soffits</t>
  </si>
  <si>
    <t>Dust Proof Sealer to Concrete and Structural Soffits</t>
  </si>
  <si>
    <t>PNT-201</t>
  </si>
  <si>
    <t>Steel Protective Paint - Concealed Galvanised Steelwork Fire Protection 2 Hour FRL (C2, C3 and C4 Environment)</t>
  </si>
  <si>
    <t>Steel Protective Paint - Concealed Galvanised Steelwork Fire Protection 2 Hour FRL (C2, C3 and C4</t>
  </si>
  <si>
    <t>PNT-202</t>
  </si>
  <si>
    <t>Steel Protective Paint - Visible Steelwork Fire Protection 2 Hour FRL (C2, C3 and C4 Environment)</t>
  </si>
  <si>
    <t>PNT-203</t>
  </si>
  <si>
    <t>Steel Protective Paint - Concealed Steelwork Fire Protection 2 Hour FRL (C2, C3 and C4 Environment)</t>
  </si>
  <si>
    <t>PNT-204</t>
  </si>
  <si>
    <t>Steel Protective Paint - Visible Steelwork (C2 and C3 Environment)</t>
  </si>
  <si>
    <t>PNT-205</t>
  </si>
  <si>
    <t>Steel Protective Paint - Concealed Steelwork (C2 and C3 Environment)</t>
  </si>
  <si>
    <t>PNT-206</t>
  </si>
  <si>
    <t>Steel Protective Paint - Aluminium Structures (C2 and C3 Environment)</t>
  </si>
  <si>
    <t>PNT-210</t>
  </si>
  <si>
    <t>Steel Protective Paint - Visible Metal Panel (Adjacent to FOH Doors)</t>
  </si>
  <si>
    <t>PNT-220</t>
  </si>
  <si>
    <t>Stain to Concrete and Masonry - Western Portal</t>
  </si>
  <si>
    <t>PNT-300</t>
  </si>
  <si>
    <t>WALL PAINT</t>
  </si>
  <si>
    <t>PNT-301</t>
  </si>
  <si>
    <t>Water Based Acrylic Paint for Internal Walls</t>
  </si>
  <si>
    <t>PNT-302</t>
  </si>
  <si>
    <t>Water Based Acrylic Paint for Internal Ceilings (Paper Faced Plasterboard Ceilings)</t>
  </si>
  <si>
    <t>PNT-303</t>
  </si>
  <si>
    <t>Water Based Acrylic Paint for Internal Soffits</t>
  </si>
  <si>
    <t>PNT-304</t>
  </si>
  <si>
    <t>Water Based Acrylic Paint for Internal Walls - Black</t>
  </si>
  <si>
    <t>PNT-312</t>
  </si>
  <si>
    <t>Clear Non Sacrificial Anti-Graffiti Coating</t>
  </si>
  <si>
    <t>PNT-313</t>
  </si>
  <si>
    <t>Clear Sacrificial Anti-Graffiti Coating</t>
  </si>
  <si>
    <t>PNT-400</t>
  </si>
  <si>
    <t>FLOOR PAINT</t>
  </si>
  <si>
    <t>PNT-401</t>
  </si>
  <si>
    <t>Water Based Epoxy Anti-Slip Floor Coating - Internal</t>
  </si>
  <si>
    <t>PNT-402</t>
  </si>
  <si>
    <t>Water Based Epoxy Anti-Slip Floor Coating - External</t>
  </si>
  <si>
    <t>PNT-405</t>
  </si>
  <si>
    <t>Water Based Epoxy Anti-Slip Floor Coating - Internal Marking</t>
  </si>
  <si>
    <t>PNT-410</t>
  </si>
  <si>
    <t>Water Based Epoxy Anti-Slip Floor Coating - BOH Stair Nosing</t>
  </si>
  <si>
    <t>PNT-500</t>
  </si>
  <si>
    <t>PAINT MARKINGS - FLOORS</t>
  </si>
  <si>
    <t>PNT-501</t>
  </si>
  <si>
    <t>Floor Markings Paint</t>
  </si>
  <si>
    <t>PNT-600</t>
  </si>
  <si>
    <t>PAINT TO DOORS</t>
  </si>
  <si>
    <t>PNT-601</t>
  </si>
  <si>
    <t>Paint to Metal Clad Doors</t>
  </si>
  <si>
    <t>PNT-602</t>
  </si>
  <si>
    <t>Paint to Timber Doors</t>
  </si>
  <si>
    <t>PSD</t>
  </si>
  <si>
    <t>PLATFORM SCREEN DOORS</t>
  </si>
  <si>
    <t>PSD-100</t>
  </si>
  <si>
    <t>PLATFORM SCREEN DOORS - BOX STATION</t>
  </si>
  <si>
    <t>PSD-101</t>
  </si>
  <si>
    <t>Box Station Platform Screen Doors</t>
  </si>
  <si>
    <t>PSD - PLATFORM SCREEN DOORS</t>
  </si>
  <si>
    <t>PSD-200</t>
  </si>
  <si>
    <t>PLATFORM SCREEN DOORS - CAVERN STATION</t>
  </si>
  <si>
    <t>PSD-201</t>
  </si>
  <si>
    <t>Cavern Platform Screen Doors</t>
  </si>
  <si>
    <t>RFL-100</t>
  </si>
  <si>
    <t>ARDEN ROOFLIGHTS</t>
  </si>
  <si>
    <t>RFL-101</t>
  </si>
  <si>
    <t>Central Rooflight</t>
  </si>
  <si>
    <t>Central Rooflight</t>
  </si>
  <si>
    <t>Curved Entrance Rooflight</t>
  </si>
  <si>
    <t>RFL-210</t>
  </si>
  <si>
    <t>Rooflight</t>
  </si>
  <si>
    <t>RFL-500</t>
  </si>
  <si>
    <t>DOMAIN ROOFLIGHTS</t>
  </si>
  <si>
    <t>RFL-501</t>
  </si>
  <si>
    <t>Canopy Rooflight</t>
  </si>
  <si>
    <t>RFS-200</t>
  </si>
  <si>
    <t>METAL ROOF SYSTEMS</t>
  </si>
  <si>
    <t>RFS-202</t>
  </si>
  <si>
    <t>Profiled Metal Roof - Aluminium</t>
  </si>
  <si>
    <t>RFS-203</t>
  </si>
  <si>
    <t>Metal Roof</t>
  </si>
  <si>
    <t>RFS-205</t>
  </si>
  <si>
    <t>Metal Roof System - Aluminium</t>
  </si>
  <si>
    <t>Pressed Seam Metal Roof System - Aluminium</t>
  </si>
  <si>
    <t>RFS-206</t>
  </si>
  <si>
    <t>Metal Soffit (Portal)</t>
  </si>
  <si>
    <t>RFS-207</t>
  </si>
  <si>
    <t>Roof Metal Edge (Portal)</t>
  </si>
  <si>
    <t>Profiled Roof Metal Edge (Portal)</t>
  </si>
  <si>
    <t>RFS-210</t>
  </si>
  <si>
    <t>Stainless Steel Roof (External Lifts)</t>
  </si>
  <si>
    <t>RFS-500</t>
  </si>
  <si>
    <t>LIFT ROOF SYSTEMS</t>
  </si>
  <si>
    <t>RFS-501</t>
  </si>
  <si>
    <t>Glazed Roof to Lifts</t>
  </si>
  <si>
    <t>RFS-502</t>
  </si>
  <si>
    <t>Triangulated Glazed Roof to Circular Lifts</t>
  </si>
  <si>
    <t>RFS-511</t>
  </si>
  <si>
    <t>Colour Glass Roof to Lifts</t>
  </si>
  <si>
    <t>RFS-521</t>
  </si>
  <si>
    <t>Precast Roof to Lifts</t>
  </si>
  <si>
    <t>SAN</t>
  </si>
  <si>
    <t>SANITARY EQUIPMENT</t>
  </si>
  <si>
    <t>SAN-100</t>
  </si>
  <si>
    <t>WATER CLOSET</t>
  </si>
  <si>
    <t>SAN-101</t>
  </si>
  <si>
    <t>WC</t>
  </si>
  <si>
    <t>SAN - SANITARY EQUIPMENT</t>
  </si>
  <si>
    <t>SAN-102</t>
  </si>
  <si>
    <t>Staff WC</t>
  </si>
  <si>
    <t>SAN-103</t>
  </si>
  <si>
    <t>Ambulant WC</t>
  </si>
  <si>
    <t>SAN-104</t>
  </si>
  <si>
    <t>Wall Faced WC with Close Coupled Cistern</t>
  </si>
  <si>
    <t>SAN-120</t>
  </si>
  <si>
    <t>DDA WC</t>
  </si>
  <si>
    <t>SAN-150</t>
  </si>
  <si>
    <t>DDA Toilet Flush Buttons</t>
  </si>
  <si>
    <t>SAN-151</t>
  </si>
  <si>
    <t>Toilet Flush Buttons</t>
  </si>
  <si>
    <t>SAN-152</t>
  </si>
  <si>
    <t>Dual Flush Access Panel</t>
  </si>
  <si>
    <t>SAN-153</t>
  </si>
  <si>
    <t>Blank Access Panel</t>
  </si>
  <si>
    <t>SAN-155</t>
  </si>
  <si>
    <t>DDA Flush Buttons</t>
  </si>
  <si>
    <t>SAN-200</t>
  </si>
  <si>
    <t>SINK</t>
  </si>
  <si>
    <t>SAN-201</t>
  </si>
  <si>
    <t>Basin</t>
  </si>
  <si>
    <t>SAN-210</t>
  </si>
  <si>
    <t>DDA Basin</t>
  </si>
  <si>
    <t>SAN-211</t>
  </si>
  <si>
    <t>Changing Places Basin</t>
  </si>
  <si>
    <t>SAN-220</t>
  </si>
  <si>
    <t>Cleaners Sink</t>
  </si>
  <si>
    <t>SAN-230</t>
  </si>
  <si>
    <t>First Aid Basin</t>
  </si>
  <si>
    <t>SAN-240</t>
  </si>
  <si>
    <t>Kitchen Sink</t>
  </si>
  <si>
    <t>SAN-241</t>
  </si>
  <si>
    <t>Kitchen Point Sink</t>
  </si>
  <si>
    <t>SAN-242</t>
  </si>
  <si>
    <t>Round Sink</t>
  </si>
  <si>
    <t>SAN-257</t>
  </si>
  <si>
    <t>Ceiling Hoist</t>
  </si>
  <si>
    <t>SAN-300</t>
  </si>
  <si>
    <t>URINAL</t>
  </si>
  <si>
    <t>SAN-301</t>
  </si>
  <si>
    <t>Urinal</t>
  </si>
  <si>
    <t>SAN-302</t>
  </si>
  <si>
    <t>Urinal Privacy Panel</t>
  </si>
  <si>
    <t>SAN-303</t>
  </si>
  <si>
    <t>SAN-400</t>
  </si>
  <si>
    <t>TAPWARE</t>
  </si>
  <si>
    <t>SAN-401</t>
  </si>
  <si>
    <t>Infrared Panel Mounted Tap</t>
  </si>
  <si>
    <t>SAN-402</t>
  </si>
  <si>
    <t>DDA Basin Mixer Tap</t>
  </si>
  <si>
    <t>SAN-403</t>
  </si>
  <si>
    <t>DDA Basin Mixer Tap with Extended Spout</t>
  </si>
  <si>
    <t>SAN-410</t>
  </si>
  <si>
    <t>Kitchen Sink Mixer</t>
  </si>
  <si>
    <t>SAN-420</t>
  </si>
  <si>
    <t>Boiling and Chilled Filtered Water Tapset</t>
  </si>
  <si>
    <t>By others</t>
  </si>
  <si>
    <t>SAN-421</t>
  </si>
  <si>
    <t>SAN-430</t>
  </si>
  <si>
    <t>Cleaners Sink Tap</t>
  </si>
  <si>
    <t>SAN-440</t>
  </si>
  <si>
    <t>Shower Mixer</t>
  </si>
  <si>
    <t>SAN-450</t>
  </si>
  <si>
    <t>DDA Shower Rail</t>
  </si>
  <si>
    <t>SAN-451</t>
  </si>
  <si>
    <t>DDA Shower Handset</t>
  </si>
  <si>
    <t>SAN-452</t>
  </si>
  <si>
    <t>DDA Shower Mixer</t>
  </si>
  <si>
    <t>SAN-460</t>
  </si>
  <si>
    <t>Combined Emergency Shower and Eye Wash</t>
  </si>
  <si>
    <t>SAN-461</t>
  </si>
  <si>
    <t>Emergency Eye and Face Wash</t>
  </si>
  <si>
    <t>SAN-462</t>
  </si>
  <si>
    <t>Lockable Cleaner's Tap</t>
  </si>
  <si>
    <t>SAN-470</t>
  </si>
  <si>
    <t>First Aid Tapset</t>
  </si>
  <si>
    <t>SAN-500</t>
  </si>
  <si>
    <t>SANITARY FIXTURES</t>
  </si>
  <si>
    <t>SAN-501</t>
  </si>
  <si>
    <t>DDA Integrated Mirror</t>
  </si>
  <si>
    <t>SAN-502</t>
  </si>
  <si>
    <t>Integrated Mirror</t>
  </si>
  <si>
    <t>SAN-503</t>
  </si>
  <si>
    <t>Staff Amenities Mirror</t>
  </si>
  <si>
    <t>SAN-504</t>
  </si>
  <si>
    <t>Full Length Mirror</t>
  </si>
  <si>
    <t>SAN-510</t>
  </si>
  <si>
    <t>DDA Hand Dryer</t>
  </si>
  <si>
    <t>SAN-511</t>
  </si>
  <si>
    <t>Hand Dryer with Waste Receptacle</t>
  </si>
  <si>
    <t>SAN-512</t>
  </si>
  <si>
    <t>Hand Dryer Recessed</t>
  </si>
  <si>
    <t>SAN-515</t>
  </si>
  <si>
    <t>Sanitary Bin</t>
  </si>
  <si>
    <t>SAN-516</t>
  </si>
  <si>
    <t>SAN-520</t>
  </si>
  <si>
    <t>DDA Soap Dispenser (BOH)</t>
  </si>
  <si>
    <t>SAN-521</t>
  </si>
  <si>
    <t>Infrared Panel Mounted Soap Dispenser</t>
  </si>
  <si>
    <t>SAN-522</t>
  </si>
  <si>
    <t>Soap Dispenser - DDA Toilet (FOH)</t>
  </si>
  <si>
    <t>SAN-525</t>
  </si>
  <si>
    <t>Baby Change Table</t>
  </si>
  <si>
    <t>SAN-526</t>
  </si>
  <si>
    <t>Changing Places Changing Table</t>
  </si>
  <si>
    <t>SAN-527</t>
  </si>
  <si>
    <t>Changing Places Ceiling Hoist</t>
  </si>
  <si>
    <t>SAN-528</t>
  </si>
  <si>
    <t>Surface Mounted Baby Change Table</t>
  </si>
  <si>
    <t>SAN-530</t>
  </si>
  <si>
    <t>PSO Toilet Roll Holder</t>
  </si>
  <si>
    <t>SAN-531</t>
  </si>
  <si>
    <t>Toilet Roll Holder (Jumbo)</t>
  </si>
  <si>
    <t>SAN-550</t>
  </si>
  <si>
    <t>90° Flush Mount Grab Rail</t>
  </si>
  <si>
    <t>SAN-551</t>
  </si>
  <si>
    <t>40° Flush Mount Wrap Around Grab Rail</t>
  </si>
  <si>
    <t>SAN-552</t>
  </si>
  <si>
    <t>Accessible Shower Grab Rail</t>
  </si>
  <si>
    <t>SAN-553</t>
  </si>
  <si>
    <t>Horizontal Flush Mounted Grab Rail</t>
  </si>
  <si>
    <t>SAN-555</t>
  </si>
  <si>
    <t>SAN-556</t>
  </si>
  <si>
    <t>Drop Down Grab Rail with Toilet Roll Holder (CPF)</t>
  </si>
  <si>
    <t>SAN-560</t>
  </si>
  <si>
    <t>DDA Shower Seat</t>
  </si>
  <si>
    <t>SAN-561</t>
  </si>
  <si>
    <t>Ambulant Shower Seat</t>
  </si>
  <si>
    <t>SAN-565</t>
  </si>
  <si>
    <t>Shower Track and Curtain</t>
  </si>
  <si>
    <t>SAN-566</t>
  </si>
  <si>
    <t>Privacy Screen</t>
  </si>
  <si>
    <t>SAN-570</t>
  </si>
  <si>
    <t>Shelf</t>
  </si>
  <si>
    <t>SAN-575</t>
  </si>
  <si>
    <t>DDA Towel Rail</t>
  </si>
  <si>
    <t>SAN-580</t>
  </si>
  <si>
    <t>Soap Holder</t>
  </si>
  <si>
    <t>SAN-590</t>
  </si>
  <si>
    <t>Sanitising Wipes Dispenser</t>
  </si>
  <si>
    <t>SAN-595</t>
  </si>
  <si>
    <t>Sharps Disposal Bin</t>
  </si>
  <si>
    <t>SAN-596</t>
  </si>
  <si>
    <t>Vertical Filing Cabinet</t>
  </si>
  <si>
    <t>SAN-597</t>
  </si>
  <si>
    <t>Nappy Disposable Bin/ Incontinence Pad Disposal Bin</t>
  </si>
  <si>
    <t>SAN-598</t>
  </si>
  <si>
    <t>Mop and Broom Holder</t>
  </si>
  <si>
    <t>SCR</t>
  </si>
  <si>
    <t>SCREEDS</t>
  </si>
  <si>
    <t>SCR-100</t>
  </si>
  <si>
    <t>WEARING SCREEDS/ CONCRETE TOPPINGS</t>
  </si>
  <si>
    <t>SCR-101</t>
  </si>
  <si>
    <t>Unbonded Wearing Slab – BOH and Plant Room Areas</t>
  </si>
  <si>
    <t>SCR - SCREEDS</t>
  </si>
  <si>
    <t>SCR-102</t>
  </si>
  <si>
    <t>Unbonded Wearing Slab - BOH and Plant Room Areas</t>
  </si>
  <si>
    <t>Unbonded Wearing Slab - BOH and Plant Room Areas</t>
  </si>
  <si>
    <t>SCR-130</t>
  </si>
  <si>
    <t>Unbonded Wearing Slab - External and Roof Areas</t>
  </si>
  <si>
    <t>SCR-200</t>
  </si>
  <si>
    <t>UNDERLAYMENT SCREEDS</t>
  </si>
  <si>
    <t>SCR-201</t>
  </si>
  <si>
    <t>Levelling Screed - Slab Rectification</t>
  </si>
  <si>
    <t>SCR-210</t>
  </si>
  <si>
    <t>Graded Screed</t>
  </si>
  <si>
    <t>Graded Screed - Wet Areas/ Bathrooms</t>
  </si>
  <si>
    <t>SCR-211</t>
  </si>
  <si>
    <t>Bonded Wearing Slab</t>
  </si>
  <si>
    <t>Bonded Screed - Concourse</t>
  </si>
  <si>
    <t>SCR-212</t>
  </si>
  <si>
    <t>Un-bonded Wearing Slab - Platforms</t>
  </si>
  <si>
    <t>Unbonded Screed - Platform</t>
  </si>
  <si>
    <t>SGN</t>
  </si>
  <si>
    <t>SIGNAGE</t>
  </si>
  <si>
    <t>SGN-100</t>
  </si>
  <si>
    <t>STATIC WAYFINDING SIGNAGE - FOH</t>
  </si>
  <si>
    <t>SGN-101</t>
  </si>
  <si>
    <t>Wayfinding Signage</t>
  </si>
  <si>
    <t>SGN - SIGNAGE</t>
  </si>
  <si>
    <t>SGN-110</t>
  </si>
  <si>
    <t>Suspended Wayfinding Signage</t>
  </si>
  <si>
    <t>SGN-120</t>
  </si>
  <si>
    <t>Wall Mounted Wayfinding Signage</t>
  </si>
  <si>
    <t>SGN-130</t>
  </si>
  <si>
    <t>Tabbed Wayfinding Signage</t>
  </si>
  <si>
    <t>SGN-140</t>
  </si>
  <si>
    <t>Integrated Wayfinding Signage</t>
  </si>
  <si>
    <t>SGN-200</t>
  </si>
  <si>
    <t>ILLUMINATED SIGNAGE - FOH</t>
  </si>
  <si>
    <t>SGN-210</t>
  </si>
  <si>
    <t>Suspended Illuminated Wayfinding Signage</t>
  </si>
  <si>
    <t>SGN-220</t>
  </si>
  <si>
    <t>Wall Mounted Illuminated Wayfinding Sign</t>
  </si>
  <si>
    <t>SGN-230</t>
  </si>
  <si>
    <t>Tabbed Illuminated Wayfinding Sign</t>
  </si>
  <si>
    <t>SGN-240</t>
  </si>
  <si>
    <t>Wall Integrated Illuminated Wayfinding Sign</t>
  </si>
  <si>
    <t>SGN-300</t>
  </si>
  <si>
    <t>PID HOUSING</t>
  </si>
  <si>
    <t>SGN-310</t>
  </si>
  <si>
    <t>Suspended Digital PID</t>
  </si>
  <si>
    <t>SGN-320</t>
  </si>
  <si>
    <t>Wall Mounted Digital PID</t>
  </si>
  <si>
    <t>SGN-330</t>
  </si>
  <si>
    <t>Wall Tabbed Digital PID</t>
  </si>
  <si>
    <t>SGN-340</t>
  </si>
  <si>
    <t>Wall Integrated Digital PID</t>
  </si>
  <si>
    <t>SGN-350</t>
  </si>
  <si>
    <t>Portal Integrated Digital Smart Sign</t>
  </si>
  <si>
    <t>SGN-400</t>
  </si>
  <si>
    <t>STATIC WAYFINDING SIGNAGE - BOH</t>
  </si>
  <si>
    <t>SGN-401</t>
  </si>
  <si>
    <t>SGN-410</t>
  </si>
  <si>
    <t>Door Mounted Wayfinding Signage</t>
  </si>
  <si>
    <t>SGN-420</t>
  </si>
  <si>
    <t>Door Mounted (Fire Doors) Wayfinding Signage</t>
  </si>
  <si>
    <t>SGN-500</t>
  </si>
  <si>
    <t>REGULATORY SIGNAGE - FOH</t>
  </si>
  <si>
    <t>SGN-510</t>
  </si>
  <si>
    <t>Wall Mounted Regulatory Signage</t>
  </si>
  <si>
    <t>SGN-520</t>
  </si>
  <si>
    <t>Wall Integrated Regulatory Signage</t>
  </si>
  <si>
    <t>SGN-530</t>
  </si>
  <si>
    <t>Door Mounted Regulatory Signage</t>
  </si>
  <si>
    <t>SGN-540</t>
  </si>
  <si>
    <t>Door Mounted (Fire Door) Regulatory Signage</t>
  </si>
  <si>
    <t>SGN-600</t>
  </si>
  <si>
    <t>PUBLIC REALM SIGNAGE</t>
  </si>
  <si>
    <t>SGN-601</t>
  </si>
  <si>
    <t>Legible City Totem</t>
  </si>
  <si>
    <t>SGN-620</t>
  </si>
  <si>
    <t>Legible City Fingerpost</t>
  </si>
  <si>
    <t>SGN-630</t>
  </si>
  <si>
    <t>Station Identifier (Flagpost)</t>
  </si>
  <si>
    <t>SGN-640</t>
  </si>
  <si>
    <t>Station Identifier (Tabbed)</t>
  </si>
  <si>
    <t>SGN-700</t>
  </si>
  <si>
    <t>RETAIL SIGNAGE</t>
  </si>
  <si>
    <t>SGN-701</t>
  </si>
  <si>
    <t>Retail Signage</t>
  </si>
  <si>
    <t>SGN-730</t>
  </si>
  <si>
    <t>Tabbed Illuminated Retail Sign</t>
  </si>
  <si>
    <t>SGN-800</t>
  </si>
  <si>
    <t>STATUTORY SIGNAGE</t>
  </si>
  <si>
    <t>SGN-810</t>
  </si>
  <si>
    <t>Suspended Statutory Signage</t>
  </si>
  <si>
    <t>SGN-815</t>
  </si>
  <si>
    <t>Braille and Tactile Panel Fully Encapsulated</t>
  </si>
  <si>
    <t>SGN-816</t>
  </si>
  <si>
    <t>Engraved Panel with Paint Filled Lettering</t>
  </si>
  <si>
    <t>SGN-817</t>
  </si>
  <si>
    <t>Metal Panel with Vitreous Enamel</t>
  </si>
  <si>
    <t>SGN-818</t>
  </si>
  <si>
    <t>Profile Cut Vinyl (Glazed Surfaces Only)</t>
  </si>
  <si>
    <t>SGN-819</t>
  </si>
  <si>
    <t>Paint Applied Masked and Sprayed</t>
  </si>
  <si>
    <t>SGN-820</t>
  </si>
  <si>
    <t>Statutory Wall Tabbed Signage</t>
  </si>
  <si>
    <t>SGN-830</t>
  </si>
  <si>
    <t>Statutory Wall Integrated Signage</t>
  </si>
  <si>
    <t>SGN-872</t>
  </si>
  <si>
    <t>Vinyl Film Border</t>
  </si>
  <si>
    <t>SGN-890</t>
  </si>
  <si>
    <t>Glazing Manifestation Film</t>
  </si>
  <si>
    <t>SGN-891</t>
  </si>
  <si>
    <t>Glazing Film for Lifts</t>
  </si>
  <si>
    <t>SGN-892</t>
  </si>
  <si>
    <t>Vinyl Glazing Film for Wall Advertising</t>
  </si>
  <si>
    <t>SKT</t>
  </si>
  <si>
    <t>SKIRTING</t>
  </si>
  <si>
    <t>SKT-100</t>
  </si>
  <si>
    <t>STONE SKIRTING</t>
  </si>
  <si>
    <t>SKT-101</t>
  </si>
  <si>
    <t>150mm Sesame Stone Skirting</t>
  </si>
  <si>
    <t>SKT - SKIRTING</t>
  </si>
  <si>
    <t>SKT-102</t>
  </si>
  <si>
    <t>SKT-109</t>
  </si>
  <si>
    <t>Fed Square Stone Skirting</t>
  </si>
  <si>
    <t>SKT-111</t>
  </si>
  <si>
    <t>Sesame Stone Skirting - Vertical</t>
  </si>
  <si>
    <t>SKT-120</t>
  </si>
  <si>
    <t>150mm Sesame Stone Skirting for Lighting Post</t>
  </si>
  <si>
    <t>SKT-130</t>
  </si>
  <si>
    <t>150mm Sesame Stone Skirting Recessed in Column</t>
  </si>
  <si>
    <t>SKT-151</t>
  </si>
  <si>
    <t>150mm Bluestone Skirting</t>
  </si>
  <si>
    <t>SKT-160</t>
  </si>
  <si>
    <t>Bluestone Skirting - Sloped Floor</t>
  </si>
  <si>
    <t>SKT-161</t>
  </si>
  <si>
    <t>Bluestone Skirting - Vertical</t>
  </si>
  <si>
    <t>SKT-162</t>
  </si>
  <si>
    <t>Curved Bluestone Skirting</t>
  </si>
  <si>
    <t>SKT-163</t>
  </si>
  <si>
    <t>Bluestone Skirting ‐ Vertical</t>
  </si>
  <si>
    <t>SKT-170</t>
  </si>
  <si>
    <t>Bluestone Skirting to Match Existing - Degraves</t>
  </si>
  <si>
    <t>SKT-171</t>
  </si>
  <si>
    <t>Stone Skirting to Match Existing - Campbell Arcade</t>
  </si>
  <si>
    <t>SKT-200</t>
  </si>
  <si>
    <t>RUBBER/ VINYL SKIRTING</t>
  </si>
  <si>
    <t>SKT-201</t>
  </si>
  <si>
    <t>Coved Vinyl Skirting</t>
  </si>
  <si>
    <t>SKT-210</t>
  </si>
  <si>
    <t>Flat Vinyl Skirting</t>
  </si>
  <si>
    <t>SKT-211</t>
  </si>
  <si>
    <t>100mm Coved Vinyl Skirting</t>
  </si>
  <si>
    <t>SKT-220</t>
  </si>
  <si>
    <t>Coved Vinyl Skirting - La Trobe</t>
  </si>
  <si>
    <t>SKT-300</t>
  </si>
  <si>
    <t>PAINT SKIRTING</t>
  </si>
  <si>
    <t>SKT-301</t>
  </si>
  <si>
    <t>150mm Skirting - Painted</t>
  </si>
  <si>
    <t>SKT-400</t>
  </si>
  <si>
    <t>TILE SKIRTING</t>
  </si>
  <si>
    <t>SKT-401</t>
  </si>
  <si>
    <t>Tile Skirting - FOH</t>
  </si>
  <si>
    <t>SKT-402</t>
  </si>
  <si>
    <t>Tile Skirting - BOH</t>
  </si>
  <si>
    <t>SKT-500</t>
  </si>
  <si>
    <t>METAL SKIRTING</t>
  </si>
  <si>
    <t>SKT-510</t>
  </si>
  <si>
    <t>150mm Skirting - Stainless Steel</t>
  </si>
  <si>
    <t>SKT-511</t>
  </si>
  <si>
    <t>300mm Skirting - Stainless Steel</t>
  </si>
  <si>
    <t>SKT-515</t>
  </si>
  <si>
    <t>150mm Skirting - Aluminium</t>
  </si>
  <si>
    <t>SKT-600</t>
  </si>
  <si>
    <t>CONCRETE SKIRTING</t>
  </si>
  <si>
    <t>SKT-601</t>
  </si>
  <si>
    <t>Precast Concrete Skirting</t>
  </si>
  <si>
    <t>STA</t>
  </si>
  <si>
    <t>STAIRS</t>
  </si>
  <si>
    <t>STA-100</t>
  </si>
  <si>
    <t>CONCRETE STAIRS</t>
  </si>
  <si>
    <t>STA-101</t>
  </si>
  <si>
    <t>Precast Concrete Stair</t>
  </si>
  <si>
    <t>STA - STAIRS</t>
  </si>
  <si>
    <t>STA-104</t>
  </si>
  <si>
    <t>Insitu Concrete Stair</t>
  </si>
  <si>
    <t>STA-105</t>
  </si>
  <si>
    <t>External Stair &amp; Ramp</t>
  </si>
  <si>
    <t>STA-200</t>
  </si>
  <si>
    <t>METAL STAIRS</t>
  </si>
  <si>
    <t>STA-201</t>
  </si>
  <si>
    <t>Metal Stairs with Concrete Infill</t>
  </si>
  <si>
    <t>STA-202</t>
  </si>
  <si>
    <t>Metal Stairs</t>
  </si>
  <si>
    <t>STA-206</t>
  </si>
  <si>
    <t>Metal Stair Tread</t>
  </si>
  <si>
    <t>STA-207</t>
  </si>
  <si>
    <t>Concrete Stair Tread</t>
  </si>
  <si>
    <t>STA-211</t>
  </si>
  <si>
    <t>PFC Stair</t>
  </si>
  <si>
    <t>STR-101</t>
  </si>
  <si>
    <t>Concrete Column</t>
  </si>
  <si>
    <t>STR-102</t>
  </si>
  <si>
    <t>Crypt Concrete Column with Branch Head - Type 01</t>
  </si>
  <si>
    <t>STR-103</t>
  </si>
  <si>
    <t>Crypt Concrete Column with Branch Head - Type 02</t>
  </si>
  <si>
    <t>STR-126</t>
  </si>
  <si>
    <t>Stainless Steel Column</t>
  </si>
  <si>
    <t>STR-301</t>
  </si>
  <si>
    <t>Concrete Floor/ Slab</t>
  </si>
  <si>
    <t>STR-350</t>
  </si>
  <si>
    <t>Precast Concrete Floor</t>
  </si>
  <si>
    <t>STR-360</t>
  </si>
  <si>
    <t>Primary Structure Wearing Slab</t>
  </si>
  <si>
    <t>STR-361</t>
  </si>
  <si>
    <t>Precast Ramp (Ard)</t>
  </si>
  <si>
    <t>STR-401</t>
  </si>
  <si>
    <t>Concrete Beam</t>
  </si>
  <si>
    <t>STR-422</t>
  </si>
  <si>
    <t>Stainless Steel Beam</t>
  </si>
  <si>
    <t>STR-425</t>
  </si>
  <si>
    <t>Strut</t>
  </si>
  <si>
    <t>STR-441</t>
  </si>
  <si>
    <t>Painted Steel Frame to Lift Shaft</t>
  </si>
  <si>
    <t>STR-464</t>
  </si>
  <si>
    <t>Steel Bridge</t>
  </si>
  <si>
    <t>Timber Beam (Engineered)</t>
  </si>
  <si>
    <t>STR-501</t>
  </si>
  <si>
    <t>Concrete Bund/ Upstand</t>
  </si>
  <si>
    <t>Column Base Connection</t>
  </si>
  <si>
    <t>Equilateral Angle</t>
  </si>
  <si>
    <t>STR-601</t>
  </si>
  <si>
    <t>Precast Skylight (Ard)</t>
  </si>
  <si>
    <t>STR-602</t>
  </si>
  <si>
    <t>Precast Skylight (PKV)</t>
  </si>
  <si>
    <t>STR-620</t>
  </si>
  <si>
    <t>Cable Brace/ Tie</t>
  </si>
  <si>
    <t>STR-800</t>
  </si>
  <si>
    <t>SECONDARY STRUCTURE</t>
  </si>
  <si>
    <t>STR-801</t>
  </si>
  <si>
    <t>Secondary Support Structure</t>
  </si>
  <si>
    <t>STR-802</t>
  </si>
  <si>
    <t>Stainless Steel Façade Support Beam (Portal)</t>
  </si>
  <si>
    <t>STR-810</t>
  </si>
  <si>
    <t>Ceiling Secondary Support Structure</t>
  </si>
  <si>
    <t>TRM-200</t>
  </si>
  <si>
    <t>EXTERNAL TRIM</t>
  </si>
  <si>
    <t>TRM-202</t>
  </si>
  <si>
    <t>External Picture Frame Trim</t>
  </si>
  <si>
    <t>TRM-203</t>
  </si>
  <si>
    <t>External Steel Trim to Match EWS-610</t>
  </si>
  <si>
    <t>TRM-300</t>
  </si>
  <si>
    <t>DOOR THRESHOLD</t>
  </si>
  <si>
    <t>TRM-301</t>
  </si>
  <si>
    <t>Door Threshold Plate - Type 1</t>
  </si>
  <si>
    <t>TRM-302</t>
  </si>
  <si>
    <t>Transition Edge Threshold</t>
  </si>
  <si>
    <t>TRM-303</t>
  </si>
  <si>
    <t>Door Threshold Plate - Type 2</t>
  </si>
  <si>
    <t>TRM-304</t>
  </si>
  <si>
    <t>Door Threshold Plate - Type 3</t>
  </si>
  <si>
    <t>TRM-310</t>
  </si>
  <si>
    <t>Door Water Bar Threshold</t>
  </si>
  <si>
    <t>TRM-400</t>
  </si>
  <si>
    <t>ARCHITRAVE</t>
  </si>
  <si>
    <t>TRM-420</t>
  </si>
  <si>
    <t>Lift Architrave Trim - Metal</t>
  </si>
  <si>
    <t>TRM-421</t>
  </si>
  <si>
    <t>Lift Curved Architrave Trim - Metal</t>
  </si>
  <si>
    <t>TRM-461</t>
  </si>
  <si>
    <t>External Door Architrave - Mild Steel</t>
  </si>
  <si>
    <t>TRM-500</t>
  </si>
  <si>
    <t>CONCRETE TRIMS</t>
  </si>
  <si>
    <t>TRM-501</t>
  </si>
  <si>
    <t>Precast Concrete Parapet</t>
  </si>
  <si>
    <t>TRM-502</t>
  </si>
  <si>
    <t>Precast Concrete Arch Base (Ard)</t>
  </si>
  <si>
    <t>WIN</t>
  </si>
  <si>
    <t>WINDOWS / GLAZING SYSTEMS</t>
  </si>
  <si>
    <t>WIN-100</t>
  </si>
  <si>
    <t>INTERNAL WINDOWS</t>
  </si>
  <si>
    <t>WIN-101</t>
  </si>
  <si>
    <t>CSC - Ticket Window</t>
  </si>
  <si>
    <t>WIN - WINDOWS / GLAZING SYSTEMS</t>
  </si>
  <si>
    <t>WIN-102</t>
  </si>
  <si>
    <t>Integrated Glazed CSC - Ticket Window</t>
  </si>
  <si>
    <t>WIN-110</t>
  </si>
  <si>
    <t>SCR/ ICR/ PSO FR Window</t>
  </si>
  <si>
    <t>WIN-111</t>
  </si>
  <si>
    <t>Internal Office Window</t>
  </si>
  <si>
    <t>WIN-112</t>
  </si>
  <si>
    <t>PSO Window</t>
  </si>
  <si>
    <t>WIN-130</t>
  </si>
  <si>
    <t>Internal Window - Degraves</t>
  </si>
  <si>
    <t>WIN-200</t>
  </si>
  <si>
    <t>EXTERNAL WINDOWS</t>
  </si>
  <si>
    <t>WIN-201</t>
  </si>
  <si>
    <t>External Retail Window</t>
  </si>
  <si>
    <t>WIN-202</t>
  </si>
  <si>
    <t>External Retail Window Display Box</t>
  </si>
  <si>
    <t>WPS-100</t>
  </si>
  <si>
    <t>WATERPROOFING SYSTEMS</t>
  </si>
  <si>
    <t>WPS-101</t>
  </si>
  <si>
    <t>Waterproofing System - Roof</t>
  </si>
  <si>
    <t>WPS - WATERPROOFING SYSTEMS</t>
  </si>
  <si>
    <t>WPS-102</t>
  </si>
  <si>
    <t>Waterproofing System - WCs</t>
  </si>
  <si>
    <t>WPS-103</t>
  </si>
  <si>
    <t>Electrical Isolation System - PSD System</t>
  </si>
  <si>
    <t>Waterproofing System - PSD System</t>
  </si>
  <si>
    <t>WPS-110</t>
  </si>
  <si>
    <t>Waterproofing Sealant (ARD ARCH)</t>
  </si>
  <si>
    <t>WPS-120</t>
  </si>
  <si>
    <t>Precast Panel Joint Baffle</t>
  </si>
  <si>
    <t>DESIGN</t>
  </si>
  <si>
    <t>CONSTRUCTION PHASE - SUBCONTRACTORS</t>
  </si>
  <si>
    <t>Asset Type (MM_Type)</t>
  </si>
  <si>
    <t>Type Description</t>
  </si>
  <si>
    <t>Asset tagged in IMEP Model  (Jamie Casas - 2021)</t>
  </si>
  <si>
    <t>Archived_Discipline (MM_Discipline)</t>
  </si>
  <si>
    <t>Discipline Review (Review Only)</t>
  </si>
  <si>
    <t>Physical Tag (lablel on equipment)</t>
  </si>
  <si>
    <t>Archived_System (MM_System)</t>
  </si>
  <si>
    <t>Rationalized System</t>
  </si>
  <si>
    <t>System Review (Review Only)</t>
  </si>
  <si>
    <t>Review Comments</t>
  </si>
  <si>
    <t xml:space="preserve">Comments </t>
  </si>
  <si>
    <t>AssetGeoProperty</t>
  </si>
  <si>
    <t>DE Comments</t>
  </si>
  <si>
    <t>AAV</t>
  </si>
  <si>
    <t>Air Admittance Valve</t>
  </si>
  <si>
    <t>Hydraulic</t>
  </si>
  <si>
    <t>Refer to MEP Systems Sheet</t>
  </si>
  <si>
    <t>STP</t>
  </si>
  <si>
    <t>Reviewed by Karlo Siljeg 21/03/22</t>
  </si>
  <si>
    <t>Point</t>
  </si>
  <si>
    <t>1.1.3.2</t>
  </si>
  <si>
    <t>Pr_65_52_25</t>
  </si>
  <si>
    <t>Drainage traps and accessories</t>
  </si>
  <si>
    <t>Pr_65_54_24_02</t>
  </si>
  <si>
    <t>Air admittance valves</t>
  </si>
  <si>
    <t>ACB</t>
  </si>
  <si>
    <t>Air Circuit Breaker</t>
  </si>
  <si>
    <t>Electrical LV</t>
  </si>
  <si>
    <t>Electrical</t>
  </si>
  <si>
    <t>Power LV</t>
  </si>
  <si>
    <t>1.1.9.3.1</t>
  </si>
  <si>
    <t>Pr_65_72_27</t>
  </si>
  <si>
    <t>Electrical protective devices</t>
  </si>
  <si>
    <t>Pr_65_72_27_02</t>
  </si>
  <si>
    <t>Air circuit breakers</t>
  </si>
  <si>
    <t>ACC</t>
  </si>
  <si>
    <t>Air Quality CO2 Controller</t>
  </si>
  <si>
    <t>Instrumentation &amp; Control</t>
  </si>
  <si>
    <t>CONT</t>
  </si>
  <si>
    <t>Controls</t>
  </si>
  <si>
    <t>Added in the Asset Master Register 6/06/2022</t>
  </si>
  <si>
    <t>1.1.8</t>
  </si>
  <si>
    <t>Pr_75_50_18</t>
  </si>
  <si>
    <t>Controllers and control panels</t>
  </si>
  <si>
    <t>Pr_75_50_18_33</t>
  </si>
  <si>
    <t>Gas detection control panels</t>
  </si>
  <si>
    <t>Air Cooled Chiller</t>
  </si>
  <si>
    <t>LOI 2</t>
  </si>
  <si>
    <t>EXA, OSA, RTA, SPA</t>
  </si>
  <si>
    <t>1.1.3.3.1</t>
  </si>
  <si>
    <t>Pr_60_60_13</t>
  </si>
  <si>
    <t>Chillers and cooling towers</t>
  </si>
  <si>
    <t>Pr_60_60_13_04</t>
  </si>
  <si>
    <t>Air cooled liquid chillers</t>
  </si>
  <si>
    <t>ACO</t>
  </si>
  <si>
    <t>Air Quality CO2 Sensor</t>
  </si>
  <si>
    <t>LOI 0</t>
  </si>
  <si>
    <t>Pr_75_50_76</t>
  </si>
  <si>
    <t>Sensors and detectors</t>
  </si>
  <si>
    <t>Pr_75_50_76_02</t>
  </si>
  <si>
    <t>Air quality sensors</t>
  </si>
  <si>
    <t>ACP</t>
  </si>
  <si>
    <t>Access Control Panel</t>
  </si>
  <si>
    <t>Telecommunication</t>
  </si>
  <si>
    <t>Security System</t>
  </si>
  <si>
    <t>1.1.5.5.4</t>
  </si>
  <si>
    <t>Pr_75_75_27</t>
  </si>
  <si>
    <t>Electronic access control products</t>
  </si>
  <si>
    <t>Pr_75_75_27_03</t>
  </si>
  <si>
    <t>Access control units</t>
  </si>
  <si>
    <t>ACR</t>
  </si>
  <si>
    <t>Access Card Reader</t>
  </si>
  <si>
    <t>Pr_75_75_27_50</t>
  </si>
  <si>
    <t>Magnetic swipe card readers</t>
  </si>
  <si>
    <t>ACT</t>
  </si>
  <si>
    <t>Actuator</t>
  </si>
  <si>
    <t>EXA, OSA, RTA, SPA, STP, OTE, REA, TFA, CEX</t>
  </si>
  <si>
    <t>1.1.3.3</t>
  </si>
  <si>
    <t>Pr_65_54</t>
  </si>
  <si>
    <t>Valve products</t>
  </si>
  <si>
    <t>LOI Category Updated to suite Model Active Types</t>
  </si>
  <si>
    <t>ACU</t>
  </si>
  <si>
    <t>Air Conditioning Unit (Outdoor)</t>
  </si>
  <si>
    <t>1.1.3.3.2</t>
  </si>
  <si>
    <t>Pr_70_65_03</t>
  </si>
  <si>
    <t>Air conditioning units</t>
  </si>
  <si>
    <t>Pr_70_65_03_02</t>
  </si>
  <si>
    <t>Air cooled condensing units</t>
  </si>
  <si>
    <t>ADA</t>
  </si>
  <si>
    <t>Audio Distribution Amplifier</t>
  </si>
  <si>
    <t xml:space="preserve">Telecommunication Equipment </t>
  </si>
  <si>
    <t>1.1.8.2</t>
  </si>
  <si>
    <t>Pr_60_75_08</t>
  </si>
  <si>
    <t>Audio and visual source products</t>
  </si>
  <si>
    <t>Pr_60_75_08_02</t>
  </si>
  <si>
    <t>Audio amplifiers</t>
  </si>
  <si>
    <t>ADL</t>
  </si>
  <si>
    <t>Advertising Light</t>
  </si>
  <si>
    <t>1.1.8.1</t>
  </si>
  <si>
    <t>Pr_70_70_48</t>
  </si>
  <si>
    <t>Luminaires, lighting track and lighting accessories</t>
  </si>
  <si>
    <t>ADP</t>
  </si>
  <si>
    <t>Adit Drainage Pump</t>
  </si>
  <si>
    <t>TDM</t>
  </si>
  <si>
    <t>Pr_65_53_24</t>
  </si>
  <si>
    <t>Drainage pumps</t>
  </si>
  <si>
    <t>Pr_65_53_24_81</t>
  </si>
  <si>
    <t>Small bore discharge pumps</t>
  </si>
  <si>
    <t>ADS</t>
  </si>
  <si>
    <t>Air and Dirt Separator</t>
  </si>
  <si>
    <t>Pr_65_55_76</t>
  </si>
  <si>
    <t>Separators</t>
  </si>
  <si>
    <t>Pr_65_55_76_15</t>
  </si>
  <si>
    <t>Combined air and dirt separators</t>
  </si>
  <si>
    <t>AEP</t>
  </si>
  <si>
    <t>Analyser Sensor - pH</t>
  </si>
  <si>
    <t>Pr_75_50_76_61</t>
  </si>
  <si>
    <t>pH sensors</t>
  </si>
  <si>
    <t>AFD</t>
  </si>
  <si>
    <t>Arc Flash Detector</t>
  </si>
  <si>
    <t>Electrical HV</t>
  </si>
  <si>
    <t>POWER HV</t>
  </si>
  <si>
    <t>Pr_75_50_76_63</t>
  </si>
  <si>
    <t>Photoelectric sensors</t>
  </si>
  <si>
    <t>AFE</t>
  </si>
  <si>
    <t>ASSET HIVE ONLY</t>
  </si>
  <si>
    <t>Fire Extinguisher Installation</t>
  </si>
  <si>
    <t>Fire</t>
  </si>
  <si>
    <t>Added by Karlo Siljeg on 3/08/2022</t>
  </si>
  <si>
    <t>Used for Asset Hive</t>
  </si>
  <si>
    <t>Dummy</t>
  </si>
  <si>
    <t>AFR</t>
  </si>
  <si>
    <t>Air Filter</t>
  </si>
  <si>
    <t>Pr_65_57_02</t>
  </si>
  <si>
    <t>Air filters</t>
  </si>
  <si>
    <t>AFS</t>
  </si>
  <si>
    <t>Air Flow Switch</t>
  </si>
  <si>
    <t>Reviewed by KS on 06/06/2022</t>
  </si>
  <si>
    <t>Pr_75_50_76_30</t>
  </si>
  <si>
    <t>Flow in duct sensors</t>
  </si>
  <si>
    <t>AGM</t>
  </si>
  <si>
    <t>Authority Gas Meter</t>
  </si>
  <si>
    <t>NAG</t>
  </si>
  <si>
    <t>Pr_80_51_51</t>
  </si>
  <si>
    <t>Metering and test products</t>
  </si>
  <si>
    <t>Pr_80_51_51_33</t>
  </si>
  <si>
    <t>Gas meters</t>
  </si>
  <si>
    <t>AGP</t>
  </si>
  <si>
    <t>Above ground drainage/waste/tradewaste/rising mains</t>
  </si>
  <si>
    <t>AHF</t>
  </si>
  <si>
    <t>Active Harmonic Filter</t>
  </si>
  <si>
    <t>Reviewed by KS on 28/06/2022</t>
  </si>
  <si>
    <t>Pr_65_72_43</t>
  </si>
  <si>
    <t>Power conditioning equipment</t>
  </si>
  <si>
    <t>Pr_65_72_43_01</t>
  </si>
  <si>
    <t>Active electrical filters</t>
  </si>
  <si>
    <t>AHR</t>
  </si>
  <si>
    <t>Hose Reel Installation</t>
  </si>
  <si>
    <t>AHU</t>
  </si>
  <si>
    <t>Air Handling Unit</t>
  </si>
  <si>
    <t>Pr_60_65_03</t>
  </si>
  <si>
    <t>Air handling units</t>
  </si>
  <si>
    <t>Pr_60_65_03_87</t>
  </si>
  <si>
    <t>Supply and return air handling units</t>
  </si>
  <si>
    <t>AID</t>
  </si>
  <si>
    <t>Audio Induction Loop</t>
  </si>
  <si>
    <t>1.1.5</t>
  </si>
  <si>
    <t>Ss_75_10_46</t>
  </si>
  <si>
    <t>Listening systems</t>
  </si>
  <si>
    <t>Ss_75_10_46_05</t>
  </si>
  <si>
    <t>Audio frequency induction loop systems</t>
  </si>
  <si>
    <t>AIM</t>
  </si>
  <si>
    <t>Analogue Input Module</t>
  </si>
  <si>
    <t>Pr_75_75_50</t>
  </si>
  <si>
    <t>Monitoring system control products</t>
  </si>
  <si>
    <t>AIP</t>
  </si>
  <si>
    <t>Audio Frequency Induction Loop</t>
  </si>
  <si>
    <t>Pr_70_75_88</t>
  </si>
  <si>
    <t>Telecoms equipment</t>
  </si>
  <si>
    <t>AIR</t>
  </si>
  <si>
    <t>Air Gap</t>
  </si>
  <si>
    <t>Electrical Traction</t>
  </si>
  <si>
    <t>Unassigned</t>
  </si>
  <si>
    <t>1.1.9.2</t>
  </si>
  <si>
    <t>Need to allocate</t>
  </si>
  <si>
    <t>AMA</t>
  </si>
  <si>
    <t>AM Amplifier</t>
  </si>
  <si>
    <t>ANC</t>
  </si>
  <si>
    <t>Mechanical Riser Anchor</t>
  </si>
  <si>
    <t>Varies</t>
  </si>
  <si>
    <t>Added 27/04/2023 Following Sub Con Input</t>
  </si>
  <si>
    <t>General elements, Only in Model</t>
  </si>
  <si>
    <t>ANT</t>
  </si>
  <si>
    <t>Antenna</t>
  </si>
  <si>
    <t>Pr_60_75_01</t>
  </si>
  <si>
    <t>Antennas and satellite dishes</t>
  </si>
  <si>
    <t>AOM</t>
  </si>
  <si>
    <t>Analogue Output Module</t>
  </si>
  <si>
    <t>AOP</t>
  </si>
  <si>
    <t>Analogue Output Module *</t>
  </si>
  <si>
    <t>Deleted as part of CYP-GCOR-252385</t>
  </si>
  <si>
    <t>APD</t>
  </si>
  <si>
    <t>Automatic Timed Priming Device</t>
  </si>
  <si>
    <t>DCW, FTW, TRW</t>
  </si>
  <si>
    <t>Pr_65_52_25_06</t>
  </si>
  <si>
    <t>Below-ground grease traps and converters</t>
  </si>
  <si>
    <t>APE</t>
  </si>
  <si>
    <t>Arch Flash Protection Relay</t>
  </si>
  <si>
    <t>Pr_75_50_50</t>
  </si>
  <si>
    <t>Measuring and monitoring relays</t>
  </si>
  <si>
    <t>APL</t>
  </si>
  <si>
    <t>Pole Light A</t>
  </si>
  <si>
    <t>1.1.6.2</t>
  </si>
  <si>
    <t>Pr_80_77_48</t>
  </si>
  <si>
    <t>Lighting columns, brackets and bollards</t>
  </si>
  <si>
    <t>Pr_80_77_48_80</t>
  </si>
  <si>
    <t>Steel lighting columns</t>
  </si>
  <si>
    <t>APR</t>
  </si>
  <si>
    <t>ATS Printer</t>
  </si>
  <si>
    <t>ATS (EBI Screen)</t>
  </si>
  <si>
    <t>Pr_70_75_15</t>
  </si>
  <si>
    <t>Computers and peripherals</t>
  </si>
  <si>
    <t>Pr_70_75_15_66</t>
  </si>
  <si>
    <t>Printers</t>
  </si>
  <si>
    <t>ARV</t>
  </si>
  <si>
    <t>Air Relief Valve</t>
  </si>
  <si>
    <t>Mechanical, Hydraulic, Fire</t>
  </si>
  <si>
    <t>Pr_65_54_95</t>
  </si>
  <si>
    <t>Water services valves</t>
  </si>
  <si>
    <t>Pr_65_54_95_65</t>
  </si>
  <si>
    <t>Pressure relief valves</t>
  </si>
  <si>
    <t>ASC</t>
  </si>
  <si>
    <t>Air Speed Controller</t>
  </si>
  <si>
    <t>Pr_75_50_18_21</t>
  </si>
  <si>
    <t>Damper actuators</t>
  </si>
  <si>
    <t>ASD</t>
  </si>
  <si>
    <t>Aspirating Smoke Detector</t>
  </si>
  <si>
    <t>FTH, FHS, GSU</t>
  </si>
  <si>
    <t>Pr_75_75_30</t>
  </si>
  <si>
    <t>Fire alarm detection devices and control equipment</t>
  </si>
  <si>
    <t>Pr_75_75_30_03</t>
  </si>
  <si>
    <t>Aspirating smoke detectors</t>
  </si>
  <si>
    <t>Alarm Signalling Equipment</t>
  </si>
  <si>
    <t>Pr_65_54_30</t>
  </si>
  <si>
    <t>Fire fighting valves and devices</t>
  </si>
  <si>
    <t>Pr_65_54_30_30</t>
  </si>
  <si>
    <t>Fire fighting alarm devices</t>
  </si>
  <si>
    <t>ASS</t>
  </si>
  <si>
    <t>Air Speed Sensor</t>
  </si>
  <si>
    <t>ASV</t>
  </si>
  <si>
    <t>Analytics Server</t>
  </si>
  <si>
    <t>Security Systems</t>
  </si>
  <si>
    <t>SEC</t>
  </si>
  <si>
    <t>Pr_70_75_15_80</t>
  </si>
  <si>
    <t>Servers</t>
  </si>
  <si>
    <t>ATE</t>
  </si>
  <si>
    <t>Attenuators Environment Side</t>
  </si>
  <si>
    <t>Tunnel Ventilation System</t>
  </si>
  <si>
    <t>TVS</t>
  </si>
  <si>
    <t>Pr_65_67_78</t>
  </si>
  <si>
    <t>Sound attenuators</t>
  </si>
  <si>
    <t>Pr_65_67_78_05</t>
  </si>
  <si>
    <t>Air transfer and crosstalk attenuators</t>
  </si>
  <si>
    <t>ATF</t>
  </si>
  <si>
    <t>Auto Fill Tank</t>
  </si>
  <si>
    <t>Mechanical, Hydraulic</t>
  </si>
  <si>
    <t>STW, TDW, TDR</t>
  </si>
  <si>
    <t>Pr_60_50_96</t>
  </si>
  <si>
    <t>Water tanks and cisterns</t>
  </si>
  <si>
    <t>ATP</t>
  </si>
  <si>
    <t>Analyser Transmitter - pH</t>
  </si>
  <si>
    <t>ATR</t>
  </si>
  <si>
    <t>ATS Server Rack</t>
  </si>
  <si>
    <t>Pr_80_77_27</t>
  </si>
  <si>
    <t>Equipment boards, racks and supports</t>
  </si>
  <si>
    <t>Pr_80_77_27_42</t>
  </si>
  <si>
    <t>IT and telecommunications equipment racks</t>
  </si>
  <si>
    <t>ATS</t>
  </si>
  <si>
    <t>Automatic Transfer Switch</t>
  </si>
  <si>
    <t>Pr_60_70_48</t>
  </si>
  <si>
    <t>Low voltage switchgear</t>
  </si>
  <si>
    <t>Pr_60_70_48_05</t>
  </si>
  <si>
    <t>Automatic transfer switching equipment (TSE)</t>
  </si>
  <si>
    <t>ATT</t>
  </si>
  <si>
    <t>Attenuators Tunnel</t>
  </si>
  <si>
    <t>1.1.7.1</t>
  </si>
  <si>
    <t>ATW</t>
  </si>
  <si>
    <t>ATS Workstation</t>
  </si>
  <si>
    <t>Pr_70_75_15_24</t>
  </si>
  <si>
    <t>Display screen monitors</t>
  </si>
  <si>
    <t>AVD</t>
  </si>
  <si>
    <t>Alarm Valve - Dry</t>
  </si>
  <si>
    <t>AVR</t>
  </si>
  <si>
    <t>Automatic Voltage Regulator</t>
  </si>
  <si>
    <t>1.1.9</t>
  </si>
  <si>
    <t xml:space="preserve">
Pr_60_70_65</t>
  </si>
  <si>
    <t>Power generators, engines and packaged combined heat and power (CHP) units</t>
  </si>
  <si>
    <t>AVW</t>
  </si>
  <si>
    <t>Alarm Valve - Wet</t>
  </si>
  <si>
    <t>AWM</t>
  </si>
  <si>
    <t>Authority Water Meter</t>
  </si>
  <si>
    <t>DCW</t>
  </si>
  <si>
    <t>Pr_80_51_51_97</t>
  </si>
  <si>
    <t>Water meters</t>
  </si>
  <si>
    <t>AXC</t>
  </si>
  <si>
    <t>Axle Counter (whole unit)</t>
  </si>
  <si>
    <t>Conventional Signalling</t>
  </si>
  <si>
    <t>SIGNALLING</t>
  </si>
  <si>
    <t>1.2.9</t>
  </si>
  <si>
    <t>Pr_70_75_70</t>
  </si>
  <si>
    <t>Rail signals, indicators and controls</t>
  </si>
  <si>
    <t>Pr_70_75_70_05</t>
  </si>
  <si>
    <t>Axle counters</t>
  </si>
  <si>
    <t>AXE</t>
  </si>
  <si>
    <t>Axle Counter Evaluator</t>
  </si>
  <si>
    <t>AXH</t>
  </si>
  <si>
    <t>Axle Counter Head</t>
  </si>
  <si>
    <t>FOH Architectural Light (Box Station)</t>
  </si>
  <si>
    <t>BAT</t>
  </si>
  <si>
    <t>Battery</t>
  </si>
  <si>
    <t>Pr_60_70_06</t>
  </si>
  <si>
    <t>Batteries and chargers</t>
  </si>
  <si>
    <t>Pr_60_70_06_95</t>
  </si>
  <si>
    <t xml:space="preserve">
Vented lead-acid batteries</t>
  </si>
  <si>
    <t>BAV</t>
  </si>
  <si>
    <t>Ball Valve</t>
  </si>
  <si>
    <t>OVF, SRM, SDR, SDM, STW, TDW, TDR, TDM, WRM, TRW</t>
  </si>
  <si>
    <t>Pr_65_54_95_06</t>
  </si>
  <si>
    <t>Ball valves</t>
  </si>
  <si>
    <t>BBP</t>
  </si>
  <si>
    <t>Fire Brigade Booster Point</t>
  </si>
  <si>
    <t>FTH, FHS</t>
  </si>
  <si>
    <t>Pr_70_55_97</t>
  </si>
  <si>
    <t>Water fire extinguishing outlets</t>
  </si>
  <si>
    <t>Pr_70_55_97_01</t>
  </si>
  <si>
    <t>Above-ground fire hydrants</t>
  </si>
  <si>
    <t>BCH</t>
  </si>
  <si>
    <t>Battery Charger</t>
  </si>
  <si>
    <t>Pr_60_70_06_71</t>
  </si>
  <si>
    <t>Rechargeable dry cell battery chargers</t>
  </si>
  <si>
    <t>BDD</t>
  </si>
  <si>
    <t>Back Draft Damper</t>
  </si>
  <si>
    <t>Pr_65_65_24</t>
  </si>
  <si>
    <t>Duct dampers</t>
  </si>
  <si>
    <t>Pr_65_65_24_56</t>
  </si>
  <si>
    <t>Non-return dampers</t>
  </si>
  <si>
    <t>BEF</t>
  </si>
  <si>
    <t>Battery Room Exhaust Fan</t>
  </si>
  <si>
    <t>BUX</t>
  </si>
  <si>
    <t>Pr_65_67_29</t>
  </si>
  <si>
    <t>Fans</t>
  </si>
  <si>
    <t>Pr_65_67_29_05</t>
  </si>
  <si>
    <t>Axial flow fans</t>
  </si>
  <si>
    <t>BEM</t>
  </si>
  <si>
    <t>BOH Emergency Light</t>
  </si>
  <si>
    <t>Pr_70_70_48_25</t>
  </si>
  <si>
    <t>Emergency luminaires</t>
  </si>
  <si>
    <t>BFL</t>
  </si>
  <si>
    <t>FOH Feature Light (Box Station)</t>
  </si>
  <si>
    <t>BFR</t>
  </si>
  <si>
    <t>Fan Base Frame</t>
  </si>
  <si>
    <t>EXA, OSA, RTA, SPA, STP, BUX, OTE, REA, TFA, CEX</t>
  </si>
  <si>
    <t>BFT</t>
  </si>
  <si>
    <t>Buffer Tank</t>
  </si>
  <si>
    <t>DHW, DHF, DHR, DTW</t>
  </si>
  <si>
    <t>Pr_60_50_96_20</t>
  </si>
  <si>
    <t>Cylindrical tanks</t>
  </si>
  <si>
    <t>BFV</t>
  </si>
  <si>
    <t>Butterfly Valve</t>
  </si>
  <si>
    <t>Pr_65_54_95_08</t>
  </si>
  <si>
    <t>Butterfly valves</t>
  </si>
  <si>
    <t>BGO</t>
  </si>
  <si>
    <t>BOH General Purpose Outlet</t>
  </si>
  <si>
    <t>Pr_65_72_97</t>
  </si>
  <si>
    <t>Wiring accessories</t>
  </si>
  <si>
    <t>Pr_65_72_97_84</t>
  </si>
  <si>
    <t>Standard socket outlets</t>
  </si>
  <si>
    <t>BGR</t>
  </si>
  <si>
    <t>Break Glass Emergency Release</t>
  </si>
  <si>
    <t>Pr_75_30_30</t>
  </si>
  <si>
    <t>Electronic access control and recording products</t>
  </si>
  <si>
    <t>Pr_75_30_30_27</t>
  </si>
  <si>
    <t>Emergency door release break glass units</t>
  </si>
  <si>
    <t>BGU</t>
  </si>
  <si>
    <t>Break Glass Unit (Manual Call Point)</t>
  </si>
  <si>
    <t>Pr_75_75_30_50</t>
  </si>
  <si>
    <t>Manual call points</t>
  </si>
  <si>
    <t>BHL</t>
  </si>
  <si>
    <t>BOH (Back of House) Light</t>
  </si>
  <si>
    <t>BMC</t>
  </si>
  <si>
    <t>Building Management Cabinet</t>
  </si>
  <si>
    <t>Pr_80_77_28</t>
  </si>
  <si>
    <t>Equipment enclosures, cabinets, boxes and housings</t>
  </si>
  <si>
    <t>Pr_80_77_28_21</t>
  </si>
  <si>
    <t>Data equipment cabinets</t>
  </si>
  <si>
    <t>BMI</t>
  </si>
  <si>
    <t>Building Management Panel</t>
  </si>
  <si>
    <t>Pr_75_50_18_17</t>
  </si>
  <si>
    <t>Control panels</t>
  </si>
  <si>
    <t>BMR</t>
  </si>
  <si>
    <t>Building Management System Rack</t>
  </si>
  <si>
    <t xml:space="preserve">Telecommunication </t>
  </si>
  <si>
    <t>BPL</t>
  </si>
  <si>
    <t>Pole Light B</t>
  </si>
  <si>
    <t>BSB</t>
  </si>
  <si>
    <t>Branch Box</t>
  </si>
  <si>
    <t>Mechanical, Electrical</t>
  </si>
  <si>
    <t>BSL</t>
  </si>
  <si>
    <t>Blue Rail Signal Light</t>
  </si>
  <si>
    <t>Pr_70_75_70_14</t>
  </si>
  <si>
    <t>Colour light signals</t>
  </si>
  <si>
    <t>BT</t>
  </si>
  <si>
    <t>Boundary Trap</t>
  </si>
  <si>
    <t>BTC</t>
  </si>
  <si>
    <t>Bonding Terminal - Communications</t>
  </si>
  <si>
    <t>Earthing</t>
  </si>
  <si>
    <t>Earthing and Bonding</t>
  </si>
  <si>
    <t>1.1.9.5</t>
  </si>
  <si>
    <t>Pr_65_70_46</t>
  </si>
  <si>
    <t>Lightning protection and earthing components</t>
  </si>
  <si>
    <t>Pr_65_70_46_24</t>
  </si>
  <si>
    <t>Earth bars</t>
  </si>
  <si>
    <t>BTFW</t>
  </si>
  <si>
    <t>Basket Trap Floor Waste</t>
  </si>
  <si>
    <t>BTH</t>
  </si>
  <si>
    <t>Basic Transfer Switch</t>
  </si>
  <si>
    <t>Pr_60_70_48_11</t>
  </si>
  <si>
    <t>Changeover switches</t>
  </si>
  <si>
    <t>BTS</t>
  </si>
  <si>
    <t>Base Transceiver Station Rack</t>
  </si>
  <si>
    <t>1.1.4</t>
  </si>
  <si>
    <t>BWU</t>
  </si>
  <si>
    <t>Boiling Water Unit</t>
  </si>
  <si>
    <t>DHW</t>
  </si>
  <si>
    <t>Pr_60_60_08</t>
  </si>
  <si>
    <t>Boilers</t>
  </si>
  <si>
    <t>Pr_60_60_08_27</t>
  </si>
  <si>
    <t>Electric boilers</t>
  </si>
  <si>
    <t>CAC</t>
  </si>
  <si>
    <t>Computer Room Air Conditioner</t>
  </si>
  <si>
    <t>EXA, SPA</t>
  </si>
  <si>
    <t>Pr_70_65_03_72</t>
  </si>
  <si>
    <t>Room air conditioning units</t>
  </si>
  <si>
    <t>CAD</t>
  </si>
  <si>
    <t>Cable Ladder - A Supply (DC Feeder &amp; Neg)</t>
  </si>
  <si>
    <t>Electrical (Common)</t>
  </si>
  <si>
    <t>TRAC A</t>
  </si>
  <si>
    <t>Linear</t>
  </si>
  <si>
    <t>LV Power</t>
  </si>
  <si>
    <t>MCo</t>
  </si>
  <si>
    <t>RTO</t>
  </si>
  <si>
    <t>Pr_65_70_11</t>
  </si>
  <si>
    <t>Cable management</t>
  </si>
  <si>
    <t>Pr_65_70_11_14</t>
  </si>
  <si>
    <t>Cable ladders</t>
  </si>
  <si>
    <t>CAL</t>
  </si>
  <si>
    <t>FOH Architectural Light (Cavern)</t>
  </si>
  <si>
    <t>Conduit Non-Essential A</t>
  </si>
  <si>
    <t>NON-ESS LV A</t>
  </si>
  <si>
    <t>Pr_65_70_11_71</t>
  </si>
  <si>
    <t>Rigid Conduit</t>
  </si>
  <si>
    <t>CAT</t>
  </si>
  <si>
    <t>Conduit Traction HV A</t>
  </si>
  <si>
    <t>Traction Power</t>
  </si>
  <si>
    <t>CBD</t>
  </si>
  <si>
    <t>Cable Ladder - B Supply (DC Feeder &amp; Neg)</t>
  </si>
  <si>
    <t>TRAC B</t>
  </si>
  <si>
    <t>CBI</t>
  </si>
  <si>
    <t>CBI Rack</t>
  </si>
  <si>
    <t>CBT</t>
  </si>
  <si>
    <t>Conduit Traction HV B</t>
  </si>
  <si>
    <t>CCA</t>
  </si>
  <si>
    <t>Conduit Critical A</t>
  </si>
  <si>
    <t>CRITICAL A</t>
  </si>
  <si>
    <t>CCB</t>
  </si>
  <si>
    <t>Conduit Critical B</t>
  </si>
  <si>
    <t>CRITICAL B</t>
  </si>
  <si>
    <t>CCC</t>
  </si>
  <si>
    <t>Cooling Control Cabinet (at AIS)</t>
  </si>
  <si>
    <t>Pr_80_77_28_70</t>
  </si>
  <si>
    <t>Rack cabinets</t>
  </si>
  <si>
    <t>CCG</t>
  </si>
  <si>
    <t>Camlock Coupling</t>
  </si>
  <si>
    <t>FHS, FHT</t>
  </si>
  <si>
    <t>Pr_65_52_38</t>
  </si>
  <si>
    <t>Hoses, hose reels and ancillaries</t>
  </si>
  <si>
    <t>Pr_65_52_38_69</t>
  </si>
  <si>
    <t>Quick release couplings</t>
  </si>
  <si>
    <t>CCL</t>
  </si>
  <si>
    <t>Control Cable</t>
  </si>
  <si>
    <t>Pr_65_70_15</t>
  </si>
  <si>
    <t>Communications cables and accessories</t>
  </si>
  <si>
    <t>CCM</t>
  </si>
  <si>
    <t>CCTV Camera</t>
  </si>
  <si>
    <t>Pr_60_75_86</t>
  </si>
  <si>
    <t xml:space="preserve">
Surveillance cameras, monitors and ancillaries</t>
  </si>
  <si>
    <t>Pr_60_75_86_07</t>
  </si>
  <si>
    <t>Internet protocol (IP) box cameras</t>
  </si>
  <si>
    <t>CDB</t>
  </si>
  <si>
    <t>Critical Distribution Board</t>
  </si>
  <si>
    <t>Pr_60_70_22</t>
  </si>
  <si>
    <t>Distribution boxes and switchboards</t>
  </si>
  <si>
    <t>Pr_60_70_22_22</t>
  </si>
  <si>
    <t>Distribution boards</t>
  </si>
  <si>
    <t>CDE</t>
  </si>
  <si>
    <t>Control Room Desk</t>
  </si>
  <si>
    <t>Pr_40_50_21</t>
  </si>
  <si>
    <t>Desks and tables</t>
  </si>
  <si>
    <t>Pr_40_50_21_16</t>
  </si>
  <si>
    <t>Console tables</t>
  </si>
  <si>
    <t>CDN</t>
  </si>
  <si>
    <t>Condensate Neutraliser</t>
  </si>
  <si>
    <t>SPA</t>
  </si>
  <si>
    <t>CDP</t>
  </si>
  <si>
    <t>Condenser Water Pump</t>
  </si>
  <si>
    <t>CWF</t>
  </si>
  <si>
    <t>Pr_65_53_96</t>
  </si>
  <si>
    <t>Water supply pumps</t>
  </si>
  <si>
    <t>CDT</t>
  </si>
  <si>
    <t>Cable Duct</t>
  </si>
  <si>
    <t>COMMS A, COMMS B, COMB LV FR, COMB COMMS, MYKI LV, MYKI COMMS, VICTRACK</t>
  </si>
  <si>
    <t>Pr_65_70_11_18</t>
  </si>
  <si>
    <t>Cable Trunking</t>
  </si>
  <si>
    <t>CEA</t>
  </si>
  <si>
    <t>Conduit Essential A</t>
  </si>
  <si>
    <t>ESS A</t>
  </si>
  <si>
    <t>CEB</t>
  </si>
  <si>
    <t>Conduit Essential B</t>
  </si>
  <si>
    <t>ESS B</t>
  </si>
  <si>
    <t>CED</t>
  </si>
  <si>
    <t>Concourse Extraction Damper</t>
  </si>
  <si>
    <t>RTA, REA, TFA</t>
  </si>
  <si>
    <t>1.1.7.2</t>
  </si>
  <si>
    <t>Pr_65_65_24_29</t>
  </si>
  <si>
    <t>Fire and smoke dampers</t>
  </si>
  <si>
    <t>CEF</t>
  </si>
  <si>
    <t>Cylinder Exhaust Fan</t>
  </si>
  <si>
    <t>CEX</t>
  </si>
  <si>
    <t>CER</t>
  </si>
  <si>
    <t>Communications Control Room</t>
  </si>
  <si>
    <t>CET</t>
  </si>
  <si>
    <t>Communications Earth Terminal</t>
  </si>
  <si>
    <t>Pr_65_70_46_29</t>
  </si>
  <si>
    <t>Earthing clamps</t>
  </si>
  <si>
    <t>CO2 Fire Extinguisher</t>
  </si>
  <si>
    <t>Pr_40_50_28</t>
  </si>
  <si>
    <t>Extinguishers and fire blankets</t>
  </si>
  <si>
    <t>Pr_40_50_28_11</t>
  </si>
  <si>
    <t>Carbon dioxide fire extinguishers</t>
  </si>
  <si>
    <t>CFG</t>
  </si>
  <si>
    <t>Compressed Air Foam Generator</t>
  </si>
  <si>
    <t>Pr_60_50_33</t>
  </si>
  <si>
    <t>Gas storage cylinders</t>
  </si>
  <si>
    <t>Pr_60_50_33_14</t>
  </si>
  <si>
    <t>Compressed air cylinders</t>
  </si>
  <si>
    <t>CFL</t>
  </si>
  <si>
    <t>FOH Feature Light (Cavern)</t>
  </si>
  <si>
    <t>CFM</t>
  </si>
  <si>
    <t>CityFlo Monitoring System Rack</t>
  </si>
  <si>
    <t>Wayside CBTC</t>
  </si>
  <si>
    <t>CFS</t>
  </si>
  <si>
    <t>CCTV Fixed Camera (Station)</t>
  </si>
  <si>
    <t>Surveillance cameras, monitors and ancillaries</t>
  </si>
  <si>
    <t>Pr_60_75_86_30</t>
  </si>
  <si>
    <t>Fixed cameras</t>
  </si>
  <si>
    <t>CFT</t>
  </si>
  <si>
    <t>CCTV Fixed Camera (Tunnel)</t>
  </si>
  <si>
    <t>CFW</t>
  </si>
  <si>
    <t>CityFlo Monitoring System Workstation</t>
  </si>
  <si>
    <t>CGO</t>
  </si>
  <si>
    <t>Communications General Purpose Outlet</t>
  </si>
  <si>
    <t>CHA</t>
  </si>
  <si>
    <t>Conduit HV A</t>
  </si>
  <si>
    <t>HV DIST A</t>
  </si>
  <si>
    <t>Power</t>
  </si>
  <si>
    <t>Unallocated</t>
  </si>
  <si>
    <t>CHB</t>
  </si>
  <si>
    <t>Conduit HV B</t>
  </si>
  <si>
    <t>HV DIST B</t>
  </si>
  <si>
    <t>CHD</t>
  </si>
  <si>
    <t>Chiller Distribution Board</t>
  </si>
  <si>
    <t>CHM</t>
  </si>
  <si>
    <t>Chemical Doser</t>
  </si>
  <si>
    <t>SRM</t>
  </si>
  <si>
    <t>Pr_60_55_97</t>
  </si>
  <si>
    <t>Water treatment products</t>
  </si>
  <si>
    <t>Pr_60_55_97_12</t>
  </si>
  <si>
    <t>Chemical dosing pots</t>
  </si>
  <si>
    <t>CHP</t>
  </si>
  <si>
    <t>Customer Help Points</t>
  </si>
  <si>
    <t>Pr_70_75_88_03</t>
  </si>
  <si>
    <t>Analogue telephone handsets</t>
  </si>
  <si>
    <t>CHV</t>
  </si>
  <si>
    <t>Chamber Vent</t>
  </si>
  <si>
    <t>CIV</t>
  </si>
  <si>
    <t>Combined Main Isolation Butterfly Valve</t>
  </si>
  <si>
    <t>CJB</t>
  </si>
  <si>
    <t>Communication Junction Box</t>
  </si>
  <si>
    <t>Pr_80_77_28_08</t>
  </si>
  <si>
    <t>Cable junction boxes</t>
  </si>
  <si>
    <t>CKV</t>
  </si>
  <si>
    <t>Check Valve</t>
  </si>
  <si>
    <t>Pr_65_54_95_80</t>
  </si>
  <si>
    <t>Steel alloy check valves</t>
  </si>
  <si>
    <t>CLA</t>
  </si>
  <si>
    <t>Cable Ladder - A Supply (Non Ess) AC</t>
  </si>
  <si>
    <t>CLB</t>
  </si>
  <si>
    <t>Cable Ladder - B Supply (Non Ess) AC</t>
  </si>
  <si>
    <t>NON-ESS LV B</t>
  </si>
  <si>
    <t>CLK</t>
  </si>
  <si>
    <t>Clock</t>
  </si>
  <si>
    <t>CMC</t>
  </si>
  <si>
    <t>Conduit Combined Comms</t>
  </si>
  <si>
    <t>COMB COMMS</t>
  </si>
  <si>
    <t>ICT/OCS</t>
  </si>
  <si>
    <t>CME</t>
  </si>
  <si>
    <t>Conduits Combined Electrical</t>
  </si>
  <si>
    <t>CMR</t>
  </si>
  <si>
    <t>Compressor</t>
  </si>
  <si>
    <t>Pr_75_51_26</t>
  </si>
  <si>
    <t>Electric motors</t>
  </si>
  <si>
    <t>CMS</t>
  </si>
  <si>
    <t>Control and Monitoring System Server</t>
  </si>
  <si>
    <t>Rail Control Systems</t>
  </si>
  <si>
    <t>CMT</t>
  </si>
  <si>
    <t>CBI Maintenance Terminal</t>
  </si>
  <si>
    <t>CMW</t>
  </si>
  <si>
    <t>Control and Monitoring System Workstation</t>
  </si>
  <si>
    <t>CNB</t>
  </si>
  <si>
    <t>Conduit Non-Essential B</t>
  </si>
  <si>
    <t>CO</t>
  </si>
  <si>
    <t>Clean Out</t>
  </si>
  <si>
    <t>COA</t>
  </si>
  <si>
    <t>Conduit Comms A</t>
  </si>
  <si>
    <t>COMMS A</t>
  </si>
  <si>
    <t>COB</t>
  </si>
  <si>
    <t>Conduit Comms B</t>
  </si>
  <si>
    <t>COMMS B</t>
  </si>
  <si>
    <t>COM</t>
  </si>
  <si>
    <t>Communications Module</t>
  </si>
  <si>
    <t>CON</t>
  </si>
  <si>
    <t>Contactor</t>
  </si>
  <si>
    <t>Pr_75_51_52</t>
  </si>
  <si>
    <t>Motor starters, variable frequency drives and contactors</t>
  </si>
  <si>
    <t>Pr_75_51_52_26</t>
  </si>
  <si>
    <t>Electro-mechanical contactors</t>
  </si>
  <si>
    <t>COU</t>
  </si>
  <si>
    <t>UPS Type</t>
  </si>
  <si>
    <t>Pr_60_70_64</t>
  </si>
  <si>
    <t>Power conditioning supply equipment</t>
  </si>
  <si>
    <t>Pr_60_70_64_93</t>
  </si>
  <si>
    <t>Uninterruptible power supply (UPS) units</t>
  </si>
  <si>
    <t>CPB</t>
  </si>
  <si>
    <t>Communications Pull Box</t>
  </si>
  <si>
    <t>Communications</t>
  </si>
  <si>
    <t>COMMS A, COMMS B</t>
  </si>
  <si>
    <t>CPD</t>
  </si>
  <si>
    <t>Cross Passage Door</t>
  </si>
  <si>
    <t>Tunnel facilities</t>
  </si>
  <si>
    <t>LOI2</t>
  </si>
  <si>
    <t>CPE</t>
  </si>
  <si>
    <t>Cross Passage and Door Egress Envelope</t>
  </si>
  <si>
    <t>LOI1</t>
  </si>
  <si>
    <t>CPL</t>
  </si>
  <si>
    <t>Pole Light C</t>
  </si>
  <si>
    <t>CPN</t>
  </si>
  <si>
    <t>Challenger Panel</t>
  </si>
  <si>
    <t xml:space="preserve">Pr_75_30_30  </t>
  </si>
  <si>
    <t xml:space="preserve">
Electronic access control and recording products</t>
  </si>
  <si>
    <t>CPP</t>
  </si>
  <si>
    <t>Call Point Panel</t>
  </si>
  <si>
    <t>Pr_70_75_88_83</t>
  </si>
  <si>
    <t>Telecommunications system controllers</t>
  </si>
  <si>
    <t>CPT</t>
  </si>
  <si>
    <t>Cable Pit</t>
  </si>
  <si>
    <t>Cable management and accessories</t>
  </si>
  <si>
    <t>Pr_65_70_11_21</t>
  </si>
  <si>
    <t>Cable jointing pits</t>
  </si>
  <si>
    <t>CPU</t>
  </si>
  <si>
    <t>Central Processor Unit</t>
  </si>
  <si>
    <t>Pr_65_52_25_15</t>
  </si>
  <si>
    <t>CPW</t>
  </si>
  <si>
    <t>Cross Passage Wall</t>
  </si>
  <si>
    <t>CRB</t>
  </si>
  <si>
    <t>Critical Junction Box</t>
  </si>
  <si>
    <t>CRD</t>
  </si>
  <si>
    <t>CRV</t>
  </si>
  <si>
    <t>Circulation Relief Valve</t>
  </si>
  <si>
    <t>CSB</t>
  </si>
  <si>
    <t>Critical Supply Bus Duct</t>
  </si>
  <si>
    <t>Pr_60_70_48_66</t>
  </si>
  <si>
    <t>Power busbar Trunking</t>
  </si>
  <si>
    <t>CSC</t>
  </si>
  <si>
    <t>CAT 6 Cable</t>
  </si>
  <si>
    <t>Reviewed by KS on 26/07/2022</t>
  </si>
  <si>
    <t>CSS</t>
  </si>
  <si>
    <t>Fire Combined Strobe Sounder</t>
  </si>
  <si>
    <t>Pr_75_75_30_30</t>
  </si>
  <si>
    <t>Fire alarm sounders</t>
  </si>
  <si>
    <t>CSV</t>
  </si>
  <si>
    <t>CCTV Server</t>
  </si>
  <si>
    <t>CTA</t>
  </si>
  <si>
    <t>Conduit Traction DC A</t>
  </si>
  <si>
    <t>CTB</t>
  </si>
  <si>
    <t>Conduit Traction DC B</t>
  </si>
  <si>
    <t>CTG</t>
  </si>
  <si>
    <t>CTM</t>
  </si>
  <si>
    <t>CCTV Monitor</t>
  </si>
  <si>
    <t>Pr_60_75_86_79</t>
  </si>
  <si>
    <t>Surveillance monitors</t>
  </si>
  <si>
    <t>CTP</t>
  </si>
  <si>
    <t>CCTV Panel</t>
  </si>
  <si>
    <t>CTR</t>
  </si>
  <si>
    <t>Cable Troughing</t>
  </si>
  <si>
    <t>Pr_65_70_11_16</t>
  </si>
  <si>
    <t>Cable troughs</t>
  </si>
  <si>
    <t>CTS</t>
  </si>
  <si>
    <t>Closed Transition Transfer Switch</t>
  </si>
  <si>
    <t>1.1.9.3</t>
  </si>
  <si>
    <t>CTX</t>
  </si>
  <si>
    <t>Current Transformer</t>
  </si>
  <si>
    <t>LV A, LV B, CRITICAL A, CRITICAL B, COMB LV FR, PO</t>
  </si>
  <si>
    <t>Pr_80_51_51_19</t>
  </si>
  <si>
    <t>Current transformers</t>
  </si>
  <si>
    <t>CWI</t>
  </si>
  <si>
    <t>Cold Water Isolation Valve</t>
  </si>
  <si>
    <t>Pr_65_54_94</t>
  </si>
  <si>
    <t>Water supply valves</t>
  </si>
  <si>
    <t>CWP</t>
  </si>
  <si>
    <t>Chilled Water Pump</t>
  </si>
  <si>
    <t>CHF</t>
  </si>
  <si>
    <t>CWS</t>
  </si>
  <si>
    <t>CCTV Workstation</t>
  </si>
  <si>
    <t>CXC</t>
  </si>
  <si>
    <t>Coaxial Cable</t>
  </si>
  <si>
    <t>Added by KS on 27/07/2022</t>
  </si>
  <si>
    <t>Control Systems</t>
  </si>
  <si>
    <t>Pr_65_70_15_13</t>
  </si>
  <si>
    <t>Coaxial cables</t>
  </si>
  <si>
    <t>DAA</t>
  </si>
  <si>
    <t>DAB Amplifier</t>
  </si>
  <si>
    <t>1.3.5</t>
  </si>
  <si>
    <t>DAL</t>
  </si>
  <si>
    <t>DALI Line Controller</t>
  </si>
  <si>
    <t>Pr_70_70_47</t>
  </si>
  <si>
    <t>Lighting controls and lighting distribution products</t>
  </si>
  <si>
    <t>Pr_70_70_47_12</t>
  </si>
  <si>
    <t>Centralized lighting controllers</t>
  </si>
  <si>
    <t>DAS</t>
  </si>
  <si>
    <t>Distributed Antenna System</t>
  </si>
  <si>
    <t>DAT</t>
  </si>
  <si>
    <t>Duct Attenuators</t>
  </si>
  <si>
    <t>DBC</t>
  </si>
  <si>
    <t>DC Traction Battery Charger</t>
  </si>
  <si>
    <t>TRAC A, TRAC B, DC A, DC B</t>
  </si>
  <si>
    <t>1.1.9.2.1</t>
  </si>
  <si>
    <t>DBP</t>
  </si>
  <si>
    <t>Dual Booster Point</t>
  </si>
  <si>
    <t>Pr_65_53_86</t>
  </si>
  <si>
    <t>Supply and exhaust pumps</t>
  </si>
  <si>
    <t>Pr_65_53_86_66</t>
  </si>
  <si>
    <t>Pressure booster pumps</t>
  </si>
  <si>
    <t>DBS</t>
  </si>
  <si>
    <t>DC Traction 48V Batteries</t>
  </si>
  <si>
    <t>DBT</t>
  </si>
  <si>
    <t>DC Traction Bus Tie</t>
  </si>
  <si>
    <t>Pr_60_70_36</t>
  </si>
  <si>
    <t>High voltage switchgear and transformers</t>
  </si>
  <si>
    <t>Pr_60_70_36_82</t>
  </si>
  <si>
    <t>High voltage switches</t>
  </si>
  <si>
    <t>DBX</t>
  </si>
  <si>
    <t>DC Bypass Switch</t>
  </si>
  <si>
    <t>DCB</t>
  </si>
  <si>
    <t>DC Circuit Breaker</t>
  </si>
  <si>
    <t>DCI</t>
  </si>
  <si>
    <t>DC Inverter Assembly</t>
  </si>
  <si>
    <t>DCKV</t>
  </si>
  <si>
    <t>Double Check Valve</t>
  </si>
  <si>
    <t>DCL</t>
  </si>
  <si>
    <t>DC Line Indicator</t>
  </si>
  <si>
    <t>DCP</t>
  </si>
  <si>
    <t>DC Traction Rectifier Control Panel</t>
  </si>
  <si>
    <t>DCR</t>
  </si>
  <si>
    <t>DC Rectifier Assembly</t>
  </si>
  <si>
    <t>DCS</t>
  </si>
  <si>
    <t>DC Traction Sectionalizer</t>
  </si>
  <si>
    <t>Pr_60_70_36_80</t>
  </si>
  <si>
    <t>High voltage switch-disconnectors</t>
  </si>
  <si>
    <t>DCU</t>
  </si>
  <si>
    <t>DC CB Panel for UPS</t>
  </si>
  <si>
    <t>Control and indicator panels</t>
  </si>
  <si>
    <t>Pr_75_50_18_92</t>
  </si>
  <si>
    <t>Uninterruptible power supply control panels</t>
  </si>
  <si>
    <t>DES</t>
  </si>
  <si>
    <t>DC Traction Earth Switch</t>
  </si>
  <si>
    <t>Pr_60_70_36_26</t>
  </si>
  <si>
    <t>High voltage earthing switches</t>
  </si>
  <si>
    <t>DEX</t>
  </si>
  <si>
    <t>Dry Chemical Fire Extinguisher</t>
  </si>
  <si>
    <t>Pr_40_50_28_24</t>
  </si>
  <si>
    <t>Dry powder fire extinguishers</t>
  </si>
  <si>
    <t>DFH</t>
  </si>
  <si>
    <t>Dual Head Fire Hydrant</t>
  </si>
  <si>
    <t>FHS</t>
  </si>
  <si>
    <t>DFS</t>
  </si>
  <si>
    <t>Ductwork Fire Spray Installation</t>
  </si>
  <si>
    <t>DFW</t>
  </si>
  <si>
    <t>Ductwork Fire Wrap Installation</t>
  </si>
  <si>
    <t>Added by Karlo Siljeg g on 3/08/2022</t>
  </si>
  <si>
    <t>DGP</t>
  </si>
  <si>
    <t>Dual Fire Hydrant</t>
  </si>
  <si>
    <t>Water fire-extinguishing outlets</t>
  </si>
  <si>
    <t>DGU</t>
  </si>
  <si>
    <t>Data Gathering Unit</t>
  </si>
  <si>
    <t>Pr_80_51_51_22</t>
  </si>
  <si>
    <t>Digital metering equipment</t>
  </si>
  <si>
    <t>DHE</t>
  </si>
  <si>
    <t>DAS Headend Equipment</t>
  </si>
  <si>
    <t>DHO</t>
  </si>
  <si>
    <t>Dock Hoist</t>
  </si>
  <si>
    <t>Pr_65_80_47</t>
  </si>
  <si>
    <t>Lifting platforms and hoists</t>
  </si>
  <si>
    <t>Pr_65_80_47_95</t>
  </si>
  <si>
    <t>Vertical lifting platforms</t>
  </si>
  <si>
    <t>DIM</t>
  </si>
  <si>
    <t>Digital Input Module</t>
  </si>
  <si>
    <t>DIP</t>
  </si>
  <si>
    <t>Dipole Cable Ladder</t>
  </si>
  <si>
    <t>DIS</t>
  </si>
  <si>
    <t>DC Traction Isolator</t>
  </si>
  <si>
    <t>DLC</t>
  </si>
  <si>
    <t>Platform Screen Door Local Control Panel</t>
  </si>
  <si>
    <t>Platform Screen Doors</t>
  </si>
  <si>
    <t>1.2.8</t>
  </si>
  <si>
    <t>DLP</t>
  </si>
  <si>
    <t>Deluge Panel</t>
  </si>
  <si>
    <t>Pr_75_75_30_29</t>
  </si>
  <si>
    <t>Fire alarm panels</t>
  </si>
  <si>
    <t>DMP</t>
  </si>
  <si>
    <t>Data Marshalling Panel</t>
  </si>
  <si>
    <t>Pr_75_50_18_41</t>
  </si>
  <si>
    <t>Instrumentation, automation and control panels</t>
  </si>
  <si>
    <t>DNE</t>
  </si>
  <si>
    <t>Do Not Enter Sign</t>
  </si>
  <si>
    <t>Pr_40_10_77</t>
  </si>
  <si>
    <t>Signs and markers</t>
  </si>
  <si>
    <t>Pr_40_10_77_76</t>
  </si>
  <si>
    <t>Safety signs</t>
  </si>
  <si>
    <t>Digital Output Module</t>
  </si>
  <si>
    <t>DPB</t>
  </si>
  <si>
    <t>Displan Box</t>
  </si>
  <si>
    <t>DPD</t>
  </si>
  <si>
    <t>Duct Probe Detector</t>
  </si>
  <si>
    <t>Pr_75_75_30_22</t>
  </si>
  <si>
    <t>Duct smoke detectors</t>
  </si>
  <si>
    <t>DPP</t>
  </si>
  <si>
    <t>DC Traction Protection Panel</t>
  </si>
  <si>
    <t>Pr_60_70_36_83</t>
  </si>
  <si>
    <t>High voltage switchgear protection and control modules</t>
  </si>
  <si>
    <t>DPR</t>
  </si>
  <si>
    <t>Duct Pressure Results</t>
  </si>
  <si>
    <t>Added 19/04/2023 following AMR review</t>
  </si>
  <si>
    <t>DPS</t>
  </si>
  <si>
    <t>Differential Pressure Switch</t>
  </si>
  <si>
    <t>Pr_65_54_30_65</t>
  </si>
  <si>
    <t>Pressure gauges and pressure switches</t>
  </si>
  <si>
    <t>DPT</t>
  </si>
  <si>
    <t>Differential Pressure Transmitter</t>
  </si>
  <si>
    <t>Pr_75_50_76_68</t>
  </si>
  <si>
    <t>Pressure sensors</t>
  </si>
  <si>
    <t>DRD</t>
  </si>
  <si>
    <t>Draught Relief Damper</t>
  </si>
  <si>
    <t>Pr_65_65_24_68</t>
  </si>
  <si>
    <t>Pressure relief dampers</t>
  </si>
  <si>
    <t>DRV</t>
  </si>
  <si>
    <t>Drainage Vent</t>
  </si>
  <si>
    <t>RNW, STW</t>
  </si>
  <si>
    <t>DSB</t>
  </si>
  <si>
    <t>DC Switchboard</t>
  </si>
  <si>
    <t>Pr_60_70_36_53</t>
  </si>
  <si>
    <t>High voltage modular switchboards</t>
  </si>
  <si>
    <t>DSD</t>
  </si>
  <si>
    <t>DC Surge Diverter</t>
  </si>
  <si>
    <t>Pr_65_72_27_88</t>
  </si>
  <si>
    <t>Transient overvoltage surge suppression devices</t>
  </si>
  <si>
    <t>DSP</t>
  </si>
  <si>
    <t>Decline Sump Pump</t>
  </si>
  <si>
    <t>TDR</t>
  </si>
  <si>
    <t>Pr_65_53_86_86</t>
  </si>
  <si>
    <t>Suction pumps</t>
  </si>
  <si>
    <t>DSS</t>
  </si>
  <si>
    <t>Data Transmission System Station</t>
  </si>
  <si>
    <t>Data Transmission System</t>
  </si>
  <si>
    <t>DSW</t>
  </si>
  <si>
    <t>Door Switch</t>
  </si>
  <si>
    <t>Pr_75_75_42</t>
  </si>
  <si>
    <t>Intruder detection and alarm devices and control equipment</t>
  </si>
  <si>
    <t>Pr_75_75_42_67</t>
  </si>
  <si>
    <t xml:space="preserve">Protective switches </t>
  </si>
  <si>
    <t>DTC</t>
  </si>
  <si>
    <t>Data Transmission System Core</t>
  </si>
  <si>
    <t>DTF</t>
  </si>
  <si>
    <t>Data Transmission System Firewall</t>
  </si>
  <si>
    <t>Pr_70_75</t>
  </si>
  <si>
    <t xml:space="preserve"> Communications products</t>
  </si>
  <si>
    <t>DTM</t>
  </si>
  <si>
    <t>Data Transmission System Master</t>
  </si>
  <si>
    <t>DUC</t>
  </si>
  <si>
    <t>Ductwork Install</t>
  </si>
  <si>
    <t>DVR</t>
  </si>
  <si>
    <t>Digital Video Recorder</t>
  </si>
  <si>
    <t>Pr_60_75_03</t>
  </si>
  <si>
    <t>Audio and video players and recorders</t>
  </si>
  <si>
    <t>Pr_60_75_03_22</t>
  </si>
  <si>
    <t>Digital video recorders</t>
  </si>
  <si>
    <t>DWP</t>
  </si>
  <si>
    <t>Ductwork Pressure Test</t>
  </si>
  <si>
    <t>DXS</t>
  </si>
  <si>
    <t>Directional Exit Sign</t>
  </si>
  <si>
    <t>Pr_40_10_27</t>
  </si>
  <si>
    <t>Electrical services signs</t>
  </si>
  <si>
    <t>Pr_40_10_27_28</t>
  </si>
  <si>
    <t>Externally illuminated emergency exit signs</t>
  </si>
  <si>
    <t>EAF</t>
  </si>
  <si>
    <t>Exhaust / Relief Air Fan</t>
  </si>
  <si>
    <t>REA</t>
  </si>
  <si>
    <t>EAP</t>
  </si>
  <si>
    <t>Environmental Advertising Panel</t>
  </si>
  <si>
    <t>Advertising</t>
  </si>
  <si>
    <t>EBD</t>
  </si>
  <si>
    <t>ECS Bypass Damper</t>
  </si>
  <si>
    <t>EBP</t>
  </si>
  <si>
    <t>Equipotential Bonding Point</t>
  </si>
  <si>
    <t>Pr_65_70_46_30</t>
  </si>
  <si>
    <t>Earthing conductors</t>
  </si>
  <si>
    <t>EBS</t>
  </si>
  <si>
    <t>Earth Boss</t>
  </si>
  <si>
    <t>ECC</t>
  </si>
  <si>
    <t>Escalator Control Cabinet</t>
  </si>
  <si>
    <t>ECL</t>
  </si>
  <si>
    <t>Earth Cable</t>
  </si>
  <si>
    <t>Earthing And Bonding</t>
  </si>
  <si>
    <t>ECR</t>
  </si>
  <si>
    <t>Earth Connection Reinforcement</t>
  </si>
  <si>
    <t xml:space="preserve">Earthing </t>
  </si>
  <si>
    <t>ECS</t>
  </si>
  <si>
    <t>Environmental Control System</t>
  </si>
  <si>
    <t>EDB</t>
  </si>
  <si>
    <t>Essential Distribution Board</t>
  </si>
  <si>
    <t>EDH</t>
  </si>
  <si>
    <t>Electric Duct Heater</t>
  </si>
  <si>
    <t>SPA, TFA</t>
  </si>
  <si>
    <t>Mechanical Systems</t>
  </si>
  <si>
    <t>EEB</t>
  </si>
  <si>
    <t>Earth Bar</t>
  </si>
  <si>
    <t>EEL</t>
  </si>
  <si>
    <t>Earth Electrode</t>
  </si>
  <si>
    <t>Pr_65_70_46_27</t>
  </si>
  <si>
    <t>Earth Rod</t>
  </si>
  <si>
    <t>EFD</t>
  </si>
  <si>
    <t>Early Fault Detector</t>
  </si>
  <si>
    <t>Added by Karlo Siljeg</t>
  </si>
  <si>
    <t>EFP</t>
  </si>
  <si>
    <t>Egress Fan Pressurisation Panel</t>
  </si>
  <si>
    <t>EGA</t>
  </si>
  <si>
    <t>Ethernet Gateway</t>
  </si>
  <si>
    <t>Pr_75_75_90</t>
  </si>
  <si>
    <t>Transmission control products</t>
  </si>
  <si>
    <t>Pr_75_75_90_65</t>
  </si>
  <si>
    <t>Protocol converters</t>
  </si>
  <si>
    <t>EHP</t>
  </si>
  <si>
    <t>Electric (Fire) Hydrant Pump</t>
  </si>
  <si>
    <t>EIC</t>
  </si>
  <si>
    <t>Emergency Warning and Intercom System Cabinet</t>
  </si>
  <si>
    <t>Pr_75_75_94</t>
  </si>
  <si>
    <t>Voice alarm and emergency voice communication equipment</t>
  </si>
  <si>
    <t>Pr_75_75_94_95</t>
  </si>
  <si>
    <t>Voice alarm controllers</t>
  </si>
  <si>
    <t>EIF</t>
  </si>
  <si>
    <t>Electrical Isolation Flange</t>
  </si>
  <si>
    <t>FHT</t>
  </si>
  <si>
    <t>Added 21/06/2023 Following Sub Con Input</t>
  </si>
  <si>
    <t>ELD</t>
  </si>
  <si>
    <t>Emergency Lighting Distribution Board</t>
  </si>
  <si>
    <t>ELL</t>
  </si>
  <si>
    <t>Electronic Mortice Lock</t>
  </si>
  <si>
    <t xml:space="preserve">
Pr_30_36_08</t>
  </si>
  <si>
    <t>Bolting, latching and locking hardware</t>
  </si>
  <si>
    <t>Pr_30_36_08_27</t>
  </si>
  <si>
    <t>Electric locks</t>
  </si>
  <si>
    <t>ELP</t>
  </si>
  <si>
    <t>Elevator Interface Panel</t>
  </si>
  <si>
    <t>Pr_75_50_18_45</t>
  </si>
  <si>
    <t>Lift control panels</t>
  </si>
  <si>
    <t>EML</t>
  </si>
  <si>
    <t>Emergency Light</t>
  </si>
  <si>
    <t>ENC</t>
  </si>
  <si>
    <t>Encoder</t>
  </si>
  <si>
    <t>ENE</t>
  </si>
  <si>
    <t>Thermal Energy Meter</t>
  </si>
  <si>
    <t>Pr_80_51_51_28</t>
  </si>
  <si>
    <t>Energy meters</t>
  </si>
  <si>
    <t>ENG</t>
  </si>
  <si>
    <t>Energy Meter</t>
  </si>
  <si>
    <t>EOL</t>
  </si>
  <si>
    <t>End of Line Resistor</t>
  </si>
  <si>
    <t>Pr_75_50_18_02</t>
  </si>
  <si>
    <t>Alarms</t>
  </si>
  <si>
    <t>EPJ</t>
  </si>
  <si>
    <t>Expansion Joint</t>
  </si>
  <si>
    <t>Mechanical, Electrical, Hydraulic, Fire</t>
  </si>
  <si>
    <t>EPN</t>
  </si>
  <si>
    <t>Ethernet Patch Panel</t>
  </si>
  <si>
    <t>Pr_70_75_52</t>
  </si>
  <si>
    <t>Mesh network products</t>
  </si>
  <si>
    <t>Pr_70_75_52_56</t>
  </si>
  <si>
    <t>Network switches</t>
  </si>
  <si>
    <t>EPP</t>
  </si>
  <si>
    <t>Escalator Power Panel</t>
  </si>
  <si>
    <t>EPT</t>
  </si>
  <si>
    <t>Earth Pit</t>
  </si>
  <si>
    <t>Pr_65_70_46_26</t>
  </si>
  <si>
    <t>Earth rod inspection pits</t>
  </si>
  <si>
    <t>ESB</t>
  </si>
  <si>
    <t>Essential Bus Duct</t>
  </si>
  <si>
    <t>ESC</t>
  </si>
  <si>
    <t>Vertical Transport</t>
  </si>
  <si>
    <t>VT</t>
  </si>
  <si>
    <t>Pr_65_80_28</t>
  </si>
  <si>
    <t>Escalator and moving walk products</t>
  </si>
  <si>
    <t>Pr_65_80_28_21</t>
  </si>
  <si>
    <t>Escalators</t>
  </si>
  <si>
    <t>ESL</t>
  </si>
  <si>
    <t>Egress Strobe Light</t>
  </si>
  <si>
    <t>Pr_70_75_94</t>
  </si>
  <si>
    <t>Visual and audible indicators</t>
  </si>
  <si>
    <t>Pr_70_75_94_29</t>
  </si>
  <si>
    <t>Flashing filament warning beacons</t>
  </si>
  <si>
    <t>ESS</t>
  </si>
  <si>
    <t>Electrol SCADA Server</t>
  </si>
  <si>
    <t>ESW</t>
  </si>
  <si>
    <t>Ethernet Switch</t>
  </si>
  <si>
    <t>ETP</t>
  </si>
  <si>
    <t>Earthing Test Point</t>
  </si>
  <si>
    <t>EUP</t>
  </si>
  <si>
    <t>Emergency Lighting UPS</t>
  </si>
  <si>
    <t>EVC</t>
  </si>
  <si>
    <t>Evacuate Sign</t>
  </si>
  <si>
    <t>Emergency Warning Speaker</t>
  </si>
  <si>
    <t>Electrical, Fire</t>
  </si>
  <si>
    <t>Pr_75_75_94_37</t>
  </si>
  <si>
    <t>Horn voice alarm loudspeakers</t>
  </si>
  <si>
    <t>EXL</t>
  </si>
  <si>
    <t>Exit Light</t>
  </si>
  <si>
    <t>Pr_40_10_57</t>
  </si>
  <si>
    <t>Notices, identification and labels</t>
  </si>
  <si>
    <t>Pr_40_10_57_45</t>
  </si>
  <si>
    <t>Internally illuminated emergency exit signs</t>
  </si>
  <si>
    <t>EXP</t>
  </si>
  <si>
    <t>Expansion Tank</t>
  </si>
  <si>
    <t>EXT</t>
  </si>
  <si>
    <t>External Telephone Handset</t>
  </si>
  <si>
    <t>FAN</t>
  </si>
  <si>
    <t>Fan</t>
  </si>
  <si>
    <t>FBT</t>
  </si>
  <si>
    <t>Fire Rated Cable Basket</t>
  </si>
  <si>
    <t>COMB LV FR</t>
  </si>
  <si>
    <t>Pr_65_70_11_12</t>
  </si>
  <si>
    <t>Cable baskets</t>
  </si>
  <si>
    <t>FBX</t>
  </si>
  <si>
    <t>Filter Box</t>
  </si>
  <si>
    <t>FBY</t>
  </si>
  <si>
    <t>Fire Buggy</t>
  </si>
  <si>
    <t>Pr_65_80</t>
  </si>
  <si>
    <t>Transport distribution products</t>
  </si>
  <si>
    <t>FCA</t>
  </si>
  <si>
    <t>Fire Rated Cable Ladder - Comms A Supply AC</t>
  </si>
  <si>
    <t>FCB</t>
  </si>
  <si>
    <t>Fire Rated Cable Ladder - Comms B Supply AC</t>
  </si>
  <si>
    <t>FCG</t>
  </si>
  <si>
    <t>Fire Rated Cable Trunking</t>
  </si>
  <si>
    <t>FCL</t>
  </si>
  <si>
    <t>Fire Rated Cable Ladder</t>
  </si>
  <si>
    <t>FCP</t>
  </si>
  <si>
    <t>Main Fire Control Panel</t>
  </si>
  <si>
    <t>FCS</t>
  </si>
  <si>
    <t>FOH Cable Containment System</t>
  </si>
  <si>
    <t>Pr_65_70_11_61</t>
  </si>
  <si>
    <t>Perimeter Trunking</t>
  </si>
  <si>
    <t>FCT</t>
  </si>
  <si>
    <t>Fire Rated Cable Tray</t>
  </si>
  <si>
    <t>Pr_65_70_11_17</t>
  </si>
  <si>
    <t>Cable trays</t>
  </si>
  <si>
    <t>FCU</t>
  </si>
  <si>
    <t>Fan Coil Unit (Indoor)</t>
  </si>
  <si>
    <t>EXA, OSA, RTA, SPA, REA, TFA, CEX</t>
  </si>
  <si>
    <t>Pr_70_65_03_29</t>
  </si>
  <si>
    <t>Fan coil units</t>
  </si>
  <si>
    <t>FCV</t>
  </si>
  <si>
    <t>Fire Check Valve</t>
  </si>
  <si>
    <t>Pr_65_54_30_12</t>
  </si>
  <si>
    <t>Check and non-return valves</t>
  </si>
  <si>
    <t>FDC</t>
  </si>
  <si>
    <t>Fixed Dome Cameras</t>
  </si>
  <si>
    <t>Pr_60_75_86_31</t>
  </si>
  <si>
    <t>Fixed dome cameras</t>
  </si>
  <si>
    <t>FDI</t>
  </si>
  <si>
    <t>Flame Detector - Infrared</t>
  </si>
  <si>
    <t>Pr_75_75_30_63</t>
  </si>
  <si>
    <t>Point flame detectors</t>
  </si>
  <si>
    <t>FDO</t>
  </si>
  <si>
    <t>Fire Door</t>
  </si>
  <si>
    <t>Pr_30_59_24</t>
  </si>
  <si>
    <t>Doorsets</t>
  </si>
  <si>
    <t>Pr_30_59_24_28</t>
  </si>
  <si>
    <t>Fire doorsets</t>
  </si>
  <si>
    <t>FDR</t>
  </si>
  <si>
    <t>Fire Damper</t>
  </si>
  <si>
    <t>FEC</t>
  </si>
  <si>
    <t>Feeder Connector</t>
  </si>
  <si>
    <t>FEM</t>
  </si>
  <si>
    <t>FOH Emergency Light</t>
  </si>
  <si>
    <t>FET</t>
  </si>
  <si>
    <t>Fireman's Emergency Telephone</t>
  </si>
  <si>
    <t>FSYS</t>
  </si>
  <si>
    <t>Fire System</t>
  </si>
  <si>
    <t>FEX</t>
  </si>
  <si>
    <t>Foam Fire Extinguisher</t>
  </si>
  <si>
    <t>Pr_40_50_28_30</t>
  </si>
  <si>
    <t>Foam fire extinguishers</t>
  </si>
  <si>
    <t>FFB</t>
  </si>
  <si>
    <t>Fibre Cable</t>
  </si>
  <si>
    <t>Pr_65_70_15_58</t>
  </si>
  <si>
    <t>Optical fibre cables</t>
  </si>
  <si>
    <t>FFC</t>
  </si>
  <si>
    <t>Fire Fan Control Panel</t>
  </si>
  <si>
    <t>FFP</t>
  </si>
  <si>
    <t>Frame Fault Protection</t>
  </si>
  <si>
    <t>FFW</t>
  </si>
  <si>
    <t>Firewall</t>
  </si>
  <si>
    <t>Station Facilities</t>
  </si>
  <si>
    <t>FGO</t>
  </si>
  <si>
    <t>FOH General Purpose Outlet</t>
  </si>
  <si>
    <t>FHA</t>
  </si>
  <si>
    <t>Fire Rated Cable Ladder - HV A Supply AC</t>
  </si>
  <si>
    <t>FHB</t>
  </si>
  <si>
    <t>Fire Rated Cable Ladder - HV B Supply AC</t>
  </si>
  <si>
    <t>FHR</t>
  </si>
  <si>
    <t>Pr_65_52_38_95</t>
  </si>
  <si>
    <t>Water hose reels</t>
  </si>
  <si>
    <t>Hydrant Installation</t>
  </si>
  <si>
    <t>FHY</t>
  </si>
  <si>
    <t>FIL</t>
  </si>
  <si>
    <t>Filter</t>
  </si>
  <si>
    <t>FIO</t>
  </si>
  <si>
    <t>Fire I/O Module</t>
  </si>
  <si>
    <t>1.1.8.2.1</t>
  </si>
  <si>
    <t>FIP</t>
  </si>
  <si>
    <t>FJB</t>
  </si>
  <si>
    <t>Fire Junction Box</t>
  </si>
  <si>
    <t>FJP</t>
  </si>
  <si>
    <t>Fire Jacking Pump</t>
  </si>
  <si>
    <t>Fire Rated Cable Ladder - LV Ess, and Crit. A Supply AC</t>
  </si>
  <si>
    <t>FLB</t>
  </si>
  <si>
    <t>Fire Rated Cable Ladder - LV Ess, and Crit. B Supply AC</t>
  </si>
  <si>
    <t>Flood Gate Motor</t>
  </si>
  <si>
    <t>FLM</t>
  </si>
  <si>
    <t>Flow Meter</t>
  </si>
  <si>
    <t>Pr_80_51_46</t>
  </si>
  <si>
    <t>Liquid flow meters</t>
  </si>
  <si>
    <t>FLS</t>
  </si>
  <si>
    <t>Flow Switch</t>
  </si>
  <si>
    <t xml:space="preserve">Pr_75_50_33  </t>
  </si>
  <si>
    <t>Gas fire-extinguishing controls</t>
  </si>
  <si>
    <t>Pr_75_50_33_24</t>
  </si>
  <si>
    <t>Electrical automatic control and delay devices</t>
  </si>
  <si>
    <t>FLT</t>
  </si>
  <si>
    <t>Flow Transmitter</t>
  </si>
  <si>
    <t>FLX</t>
  </si>
  <si>
    <t>Fan Flexible Joint</t>
  </si>
  <si>
    <t>Pr_65_65_25</t>
  </si>
  <si>
    <t>Ductwork and fittings</t>
  </si>
  <si>
    <t>Pr_65_65_25_72</t>
  </si>
  <si>
    <t>Rectangular sheet metal ductwork and fittings</t>
  </si>
  <si>
    <t>FMA</t>
  </si>
  <si>
    <t>FM Amplifier</t>
  </si>
  <si>
    <t>FME</t>
  </si>
  <si>
    <t>Fire Meter</t>
  </si>
  <si>
    <t>FMF</t>
  </si>
  <si>
    <t>Mechanical Fan Mounting Feet</t>
  </si>
  <si>
    <t>FMP</t>
  </si>
  <si>
    <t>Fire Pressure Maintenance Pump</t>
  </si>
  <si>
    <t>FMT</t>
  </si>
  <si>
    <t>Foam Concentrate Tank</t>
  </si>
  <si>
    <t>Pr_60_50_67</t>
  </si>
  <si>
    <t>Pressure storage vessels</t>
  </si>
  <si>
    <t>Pr_60_50_67_31</t>
  </si>
  <si>
    <t>Foam fire fighting tanks</t>
  </si>
  <si>
    <t>FOB</t>
  </si>
  <si>
    <t>Fibre Optic Jointing Box</t>
  </si>
  <si>
    <t>Pr_80_77_28_26</t>
  </si>
  <si>
    <t>Fibre joint enclosures</t>
  </si>
  <si>
    <t>FOJ</t>
  </si>
  <si>
    <t>Fibre Optic Cable Joint</t>
  </si>
  <si>
    <t>Communications cables</t>
  </si>
  <si>
    <t>FOT</t>
  </si>
  <si>
    <t>Fibre Optic Patching/Splicing Tray</t>
  </si>
  <si>
    <t>Pr_65_70_15_62</t>
  </si>
  <si>
    <t>Optical fibre splice boxes</t>
  </si>
  <si>
    <t>FPD</t>
  </si>
  <si>
    <t>Smoke Detector with probe</t>
  </si>
  <si>
    <t>Pr_75_75_30_65</t>
  </si>
  <si>
    <t>Point smoke detectors</t>
  </si>
  <si>
    <t>FPG</t>
  </si>
  <si>
    <t>Fire Pressure Gauge</t>
  </si>
  <si>
    <t>FPR</t>
  </si>
  <si>
    <t>Fire - Pressure Reducing Valve</t>
  </si>
  <si>
    <t>FPV</t>
  </si>
  <si>
    <t>Frog Flap/Flap Valve</t>
  </si>
  <si>
    <t>FRD</t>
  </si>
  <si>
    <t>Fire Damper (Standalone)</t>
  </si>
  <si>
    <t>EXA, REA, TFA, SPA, OSA, BUX</t>
  </si>
  <si>
    <t>INCORRECT TYPE CODE</t>
  </si>
  <si>
    <t>FSC</t>
  </si>
  <si>
    <t>Foam Suppression Cylinder</t>
  </si>
  <si>
    <t>FSE</t>
  </si>
  <si>
    <t>Fibre Splice Enclosure</t>
  </si>
  <si>
    <t>FSP</t>
  </si>
  <si>
    <t>Sprinkler Installation</t>
  </si>
  <si>
    <t>FSU</t>
  </si>
  <si>
    <t>Field LAN Switch Cabinet</t>
  </si>
  <si>
    <t>FSW</t>
  </si>
  <si>
    <t>Flow Switch*</t>
  </si>
  <si>
    <t>FTA</t>
  </si>
  <si>
    <t>Fire Rated Cable Ladder - HV Traction A Supply AC</t>
  </si>
  <si>
    <t>FTB</t>
  </si>
  <si>
    <t>Fire Rated Cable Ladder - HV Traction B Supply AC</t>
  </si>
  <si>
    <t>FTK</t>
  </si>
  <si>
    <t>Fire Concentration Tank</t>
  </si>
  <si>
    <t>FTP</t>
  </si>
  <si>
    <t>Fibre Termination Panel</t>
  </si>
  <si>
    <t>Pr_65_70_15_63</t>
  </si>
  <si>
    <t>Optical fibre cable terminations</t>
  </si>
  <si>
    <t>FTR</t>
  </si>
  <si>
    <t>Fire Trip</t>
  </si>
  <si>
    <t>FTS</t>
  </si>
  <si>
    <t>Firefighter Telephone system Headend</t>
  </si>
  <si>
    <t>FVE</t>
  </si>
  <si>
    <t>Float Valve</t>
  </si>
  <si>
    <t>Pr_65_54_95_29</t>
  </si>
  <si>
    <t>Float-operated valves</t>
  </si>
  <si>
    <t>FVP</t>
  </si>
  <si>
    <t>Fire Tunnel Ventilation Panel</t>
  </si>
  <si>
    <t>FW</t>
  </si>
  <si>
    <t>Floor Waste</t>
  </si>
  <si>
    <t>FWG</t>
  </si>
  <si>
    <t>Floor Waste Gully</t>
  </si>
  <si>
    <t>FWP</t>
  </si>
  <si>
    <t>Fire Water Pump</t>
  </si>
  <si>
    <t>FWT</t>
  </si>
  <si>
    <t>Fire Water Tank</t>
  </si>
  <si>
    <t>GAP</t>
  </si>
  <si>
    <t>General Access Panel</t>
  </si>
  <si>
    <t>Added 25/05/2023 Following Sub Con Input</t>
  </si>
  <si>
    <t>GBM</t>
  </si>
  <si>
    <t>Gas Booster Motor</t>
  </si>
  <si>
    <t>GSU</t>
  </si>
  <si>
    <t>Pr_65_53_86_33</t>
  </si>
  <si>
    <t>Gas boosters</t>
  </si>
  <si>
    <t>GCO</t>
  </si>
  <si>
    <t>Conduit (General)</t>
  </si>
  <si>
    <t>Reviewed by Karlo Siljeg 11/05/22</t>
  </si>
  <si>
    <t>ELEC General reticulation retired, subcon to use specified type code</t>
  </si>
  <si>
    <t>GCT</t>
  </si>
  <si>
    <t>Cable Tray (General)</t>
  </si>
  <si>
    <t>Pr_65_70_11 </t>
  </si>
  <si>
    <t xml:space="preserve"> Cable management and accessories</t>
  </si>
  <si>
    <t xml:space="preserve">Pr_65_70_11_96  </t>
  </si>
  <si>
    <t>Wall and ceiling-mounted cable trunking and ducting</t>
  </si>
  <si>
    <t>GDC</t>
  </si>
  <si>
    <t>Gas Discharge</t>
  </si>
  <si>
    <t>GDD</t>
  </si>
  <si>
    <t>Guide Nozzle Isolation Dampers</t>
  </si>
  <si>
    <t>GDF</t>
  </si>
  <si>
    <t>Duct Fitting (General)</t>
  </si>
  <si>
    <t>General elements</t>
  </si>
  <si>
    <t>Pr_65_65</t>
  </si>
  <si>
    <t>Ductwork products</t>
  </si>
  <si>
    <t>GDI</t>
  </si>
  <si>
    <t>Duct Insulation (General)</t>
  </si>
  <si>
    <t>Pr_80_77_76</t>
  </si>
  <si>
    <t>Services insulation and protection products</t>
  </si>
  <si>
    <t>GDN</t>
  </si>
  <si>
    <t>Guide Nozzles</t>
  </si>
  <si>
    <t>GDT</t>
  </si>
  <si>
    <t>Ducts (General)</t>
  </si>
  <si>
    <t>Pr_30_59_96</t>
  </si>
  <si>
    <t>Wall venting products</t>
  </si>
  <si>
    <t>Pr_30_59_96_92</t>
  </si>
  <si>
    <t>Ventilation ducts</t>
  </si>
  <si>
    <t>GEF</t>
  </si>
  <si>
    <t>General Exhaust Fan</t>
  </si>
  <si>
    <t>GIT</t>
  </si>
  <si>
    <t>Grease Interceptor</t>
  </si>
  <si>
    <t>SDR, TDR</t>
  </si>
  <si>
    <t>Pr_65_52_25_98</t>
  </si>
  <si>
    <t>Waste traps</t>
  </si>
  <si>
    <t>GMP</t>
  </si>
  <si>
    <t>Generator Panel</t>
  </si>
  <si>
    <t>Pr_60_70_65</t>
  </si>
  <si>
    <t>Pr_60_70_65_33</t>
  </si>
  <si>
    <t>Generator control panels</t>
  </si>
  <si>
    <t>GPC</t>
  </si>
  <si>
    <t>Power Circuit</t>
  </si>
  <si>
    <t>GPF</t>
  </si>
  <si>
    <t>Pipe Fitting (General)</t>
  </si>
  <si>
    <t>CVP, DWP, GRM, STP, TDW, SDR, STW, SWM, SDP, TDW, TRM, TWV, TDR, TDM, WRM, DCW, DHW, DHF, DHR, DTW, FTW, NAG, PRP, TRW</t>
  </si>
  <si>
    <t>Hydraulic System</t>
  </si>
  <si>
    <t>Pr_65_52</t>
  </si>
  <si>
    <t>Pipe, tube and fitting products</t>
  </si>
  <si>
    <t>GPI</t>
  </si>
  <si>
    <t>Pipe Insulation (General)</t>
  </si>
  <si>
    <t>Pr_65_52_61</t>
  </si>
  <si>
    <t xml:space="preserve"> Pipe accessories</t>
  </si>
  <si>
    <t>GPL</t>
  </si>
  <si>
    <t>Ground Water Treatment Plant</t>
  </si>
  <si>
    <t>STW</t>
  </si>
  <si>
    <t>Pr_60_45</t>
  </si>
  <si>
    <t>Water filtration and treatment products</t>
  </si>
  <si>
    <t>GPO</t>
  </si>
  <si>
    <t>General Purpose Outlet</t>
  </si>
  <si>
    <t>GPP</t>
  </si>
  <si>
    <t>Pipes (General)</t>
  </si>
  <si>
    <t>Pr_65_52_63</t>
  </si>
  <si>
    <t>Pipes and fittings</t>
  </si>
  <si>
    <t>GPS</t>
  </si>
  <si>
    <t>Global Positioning Satellite</t>
  </si>
  <si>
    <t>GPT</t>
  </si>
  <si>
    <t>Gross Pollutant Trap</t>
  </si>
  <si>
    <t>GRD</t>
  </si>
  <si>
    <t>Guard</t>
  </si>
  <si>
    <t>Pr_65_65_25_32</t>
  </si>
  <si>
    <t>Flexible ductwork</t>
  </si>
  <si>
    <t>Gauge Face Rail Lubricator</t>
  </si>
  <si>
    <t>Rail Equipment</t>
  </si>
  <si>
    <t>GRN</t>
  </si>
  <si>
    <t>GRN (Government Radio Network) Radio</t>
  </si>
  <si>
    <t>GRR</t>
  </si>
  <si>
    <t>Gas Regulator</t>
  </si>
  <si>
    <t>Pr_65_54_33</t>
  </si>
  <si>
    <t>Gas and liquid fuel valves</t>
  </si>
  <si>
    <t>Pr_65_54_33_36</t>
  </si>
  <si>
    <t>Gas pressure reducing stations</t>
  </si>
  <si>
    <t>GRS</t>
  </si>
  <si>
    <t>Grate Seal Waterless Trap</t>
  </si>
  <si>
    <t>GRV</t>
  </si>
  <si>
    <t>Greasy Vent</t>
  </si>
  <si>
    <t>GSC</t>
  </si>
  <si>
    <t>Gas Suppression Cylinder</t>
  </si>
  <si>
    <t>GSE</t>
  </si>
  <si>
    <t>Gas Suppression Enclosure</t>
  </si>
  <si>
    <t xml:space="preserve">SL_55_30 </t>
  </si>
  <si>
    <t xml:space="preserve"> Fire-extinguishing supply spaces</t>
  </si>
  <si>
    <t>GSR</t>
  </si>
  <si>
    <t>Gaseous Suppression System Installation</t>
  </si>
  <si>
    <t>GTD</t>
  </si>
  <si>
    <t>Grated Trench Drain</t>
  </si>
  <si>
    <t>GTF</t>
  </si>
  <si>
    <t>Cable Tray Ladder Fitting (General)</t>
  </si>
  <si>
    <t>GTL</t>
  </si>
  <si>
    <t>Cable Tray Ladder (General)</t>
  </si>
  <si>
    <t xml:space="preserve">Pr_65_70_11_14 </t>
  </si>
  <si>
    <t>GTP</t>
  </si>
  <si>
    <t>GIT Pump</t>
  </si>
  <si>
    <t>GTV</t>
  </si>
  <si>
    <t>Gate Valve</t>
  </si>
  <si>
    <t>Pr_65_54_94_45</t>
  </si>
  <si>
    <t>Knife gate valves</t>
  </si>
  <si>
    <t>GUI</t>
  </si>
  <si>
    <t>Graphical User Interface</t>
  </si>
  <si>
    <t>Pr_75_75_15</t>
  </si>
  <si>
    <t>GWI</t>
  </si>
  <si>
    <t>Gas Isolation Valve</t>
  </si>
  <si>
    <t>GWP</t>
  </si>
  <si>
    <t>Groundwater Pump</t>
  </si>
  <si>
    <t xml:space="preserve">Hydraulic </t>
  </si>
  <si>
    <t>GWT</t>
  </si>
  <si>
    <t>Ground Water Tank</t>
  </si>
  <si>
    <t>HAS</t>
  </si>
  <si>
    <t>High Voltage Auxiliary Supply</t>
  </si>
  <si>
    <t>Power HV</t>
  </si>
  <si>
    <t>HBC</t>
  </si>
  <si>
    <t>High Voltage Distribution - Battery Charger</t>
  </si>
  <si>
    <t>HBS</t>
  </si>
  <si>
    <t>High Voltage Distribution - 48V Batteries</t>
  </si>
  <si>
    <t>HBT</t>
  </si>
  <si>
    <t>High Voltage Bus Tie</t>
  </si>
  <si>
    <t>HCB</t>
  </si>
  <si>
    <t>High Voltage Circuit Breaker</t>
  </si>
  <si>
    <t>Pr_60_70_36_94</t>
  </si>
  <si>
    <t>High voltage vacuum circuit breaker panels</t>
  </si>
  <si>
    <t>HCC</t>
  </si>
  <si>
    <t>High Voltage Control Cabinet</t>
  </si>
  <si>
    <t>HCD</t>
  </si>
  <si>
    <t>High Voltage Cable Live Detector</t>
  </si>
  <si>
    <t>Pr_75_50_76_95</t>
  </si>
  <si>
    <t>Voltage sensors</t>
  </si>
  <si>
    <t>HCF</t>
  </si>
  <si>
    <t>Harmonic Filter</t>
  </si>
  <si>
    <t>Pr_65_72_43_64</t>
  </si>
  <si>
    <t>Power conditioning units</t>
  </si>
  <si>
    <t>HCJ</t>
  </si>
  <si>
    <t>High Voltage Cable Joint</t>
  </si>
  <si>
    <t>Pr_65_70_36</t>
  </si>
  <si>
    <t>High voltage cables</t>
  </si>
  <si>
    <t>HCL</t>
  </si>
  <si>
    <t>Heavy Duty Cable Ladder</t>
  </si>
  <si>
    <t>HCT</t>
  </si>
  <si>
    <t>HFT (Halogen Free Fire Resistant Temperature Stable) Conduit</t>
  </si>
  <si>
    <t>HDB</t>
  </si>
  <si>
    <t>HVAC DB</t>
  </si>
  <si>
    <t>HDS</t>
  </si>
  <si>
    <t>Hydraulic Separator</t>
  </si>
  <si>
    <t>Pr_65_52_62</t>
  </si>
  <si>
    <t>Pipe jointing materials</t>
  </si>
  <si>
    <t>Pr_65_52_62_62</t>
  </si>
  <si>
    <t>Pipeline connectors</t>
  </si>
  <si>
    <t>HDT</t>
  </si>
  <si>
    <t>Heat Detector.</t>
  </si>
  <si>
    <t>Pr_75_75_30_37</t>
  </si>
  <si>
    <t>Heat alarms</t>
  </si>
  <si>
    <t>HEB</t>
  </si>
  <si>
    <t>High Voltage Room Main Earth Bar</t>
  </si>
  <si>
    <t>HEP</t>
  </si>
  <si>
    <t>High Voltage Electrical Pit</t>
  </si>
  <si>
    <t>HES</t>
  </si>
  <si>
    <t>High Voltage Earth Switch</t>
  </si>
  <si>
    <t>HFO</t>
  </si>
  <si>
    <t>Hydraulic Fit Off</t>
  </si>
  <si>
    <t>HFU</t>
  </si>
  <si>
    <t>High Frequency Unit</t>
  </si>
  <si>
    <t>HGW</t>
  </si>
  <si>
    <t>Power SCADA Gateway</t>
  </si>
  <si>
    <t>HIS</t>
  </si>
  <si>
    <t>High Voltage Isolator</t>
  </si>
  <si>
    <t>HIV</t>
  </si>
  <si>
    <t>Hydrant Main Isolation Valve</t>
  </si>
  <si>
    <t>Pr_65_54_30_22</t>
  </si>
  <si>
    <t>Deluge valves</t>
  </si>
  <si>
    <t>HJB</t>
  </si>
  <si>
    <t>High Voltage Junction Box</t>
  </si>
  <si>
    <t>HJX</t>
  </si>
  <si>
    <t>High Voltage Joint Bay</t>
  </si>
  <si>
    <t>HLA</t>
  </si>
  <si>
    <t>Hearing Loop Amplifier</t>
  </si>
  <si>
    <t>HLI</t>
  </si>
  <si>
    <t>High Level Interface</t>
  </si>
  <si>
    <t>HLP</t>
  </si>
  <si>
    <t>Hearing Loop</t>
  </si>
  <si>
    <t>HMI</t>
  </si>
  <si>
    <t>Human Machine Interface</t>
  </si>
  <si>
    <t>Pr_75_75_15_90</t>
  </si>
  <si>
    <t>Touchscreen monitors</t>
  </si>
  <si>
    <t>HMP</t>
  </si>
  <si>
    <t>High Voltage Metering Panel</t>
  </si>
  <si>
    <t>Pr_65_72_43_96</t>
  </si>
  <si>
    <t>Voltage transformers</t>
  </si>
  <si>
    <t>HPE</t>
  </si>
  <si>
    <t>High Voltage Protection Relay</t>
  </si>
  <si>
    <t>HPP</t>
  </si>
  <si>
    <t>High Voltage Protection Panel</t>
  </si>
  <si>
    <t>HPR</t>
  </si>
  <si>
    <t>Hydraulic - Pressure Reducing Valve</t>
  </si>
  <si>
    <t>HPT</t>
  </si>
  <si>
    <t>Hydrostatic Pressure Test</t>
  </si>
  <si>
    <t>HQF</t>
  </si>
  <si>
    <t>High Voltage Circuit Breaker, Feeder</t>
  </si>
  <si>
    <t>Pr_60_70_36_12</t>
  </si>
  <si>
    <t>High voltage circuit breakers</t>
  </si>
  <si>
    <t>HQI</t>
  </si>
  <si>
    <t>High Voltage Circuit Breaker, Incomer</t>
  </si>
  <si>
    <t>HSD</t>
  </si>
  <si>
    <t>High Voltage Surge Diverter</t>
  </si>
  <si>
    <t>HT</t>
  </si>
  <si>
    <t>Hose Tap</t>
  </si>
  <si>
    <t>HTD</t>
  </si>
  <si>
    <t>Heat Detector</t>
  </si>
  <si>
    <t>Pr_75_75_30_64</t>
  </si>
  <si>
    <t>Point heat detectors</t>
  </si>
  <si>
    <t>HTR</t>
  </si>
  <si>
    <t>Fan Anti Condensation Heater</t>
  </si>
  <si>
    <t>HTT</t>
  </si>
  <si>
    <t>Hydrant Test</t>
  </si>
  <si>
    <t>Added on 20/09/2022 used for testing</t>
  </si>
  <si>
    <t>HVB</t>
  </si>
  <si>
    <t>High Voltage Switchgear Bay</t>
  </si>
  <si>
    <t>HVC</t>
  </si>
  <si>
    <t>High Voltage AC Cable</t>
  </si>
  <si>
    <t>Added By KS on 28/07/2022</t>
  </si>
  <si>
    <t>Tray is modelled (with its correct code) not cable</t>
  </si>
  <si>
    <t>Station Substation</t>
  </si>
  <si>
    <t>High-voltage cables</t>
  </si>
  <si>
    <t>HVD</t>
  </si>
  <si>
    <t>High Voltage DC Cable</t>
  </si>
  <si>
    <t>HVS</t>
  </si>
  <si>
    <t>High Voltage Switchboard</t>
  </si>
  <si>
    <t>HWH</t>
  </si>
  <si>
    <t>Hot Water Heater (Electric/Gas)</t>
  </si>
  <si>
    <t>HWI</t>
  </si>
  <si>
    <t>Hot Water Isolation Valve</t>
  </si>
  <si>
    <t>HWP</t>
  </si>
  <si>
    <t>Hot Water Circulation pump</t>
  </si>
  <si>
    <t>HHR</t>
  </si>
  <si>
    <t>Pr_65_53_86_12</t>
  </si>
  <si>
    <t>Centrifugal pumps</t>
  </si>
  <si>
    <t>HWU</t>
  </si>
  <si>
    <t>Pr_60_50_20</t>
  </si>
  <si>
    <t>Cylinders and buffer vessels</t>
  </si>
  <si>
    <t>Pr_60_50_20_21</t>
  </si>
  <si>
    <t>Direct hot water storage cylinders</t>
  </si>
  <si>
    <t>IBV</t>
  </si>
  <si>
    <t>Isolation - Butterfly Valve</t>
  </si>
  <si>
    <t>IDF</t>
  </si>
  <si>
    <t>Intermediate Distribution Frame</t>
  </si>
  <si>
    <t>IGP</t>
  </si>
  <si>
    <t>In-ground stormwater/sewer/tradewaste</t>
  </si>
  <si>
    <t>INJ</t>
  </si>
  <si>
    <t>Injector</t>
  </si>
  <si>
    <t>IOT</t>
  </si>
  <si>
    <t>Internal Operations Telephone</t>
  </si>
  <si>
    <t>Pr_70_75_88_89</t>
  </si>
  <si>
    <t>Telephone operator consoles</t>
  </si>
  <si>
    <t>ISO</t>
  </si>
  <si>
    <t>Isolator LV</t>
  </si>
  <si>
    <t>Pr_65_72_27_42</t>
  </si>
  <si>
    <t>Isolation transformers</t>
  </si>
  <si>
    <t>ITD</t>
  </si>
  <si>
    <t>Intake Damper</t>
  </si>
  <si>
    <t>SPA, OSA, TFA</t>
  </si>
  <si>
    <t>IVM</t>
  </si>
  <si>
    <t>Isolation Valve - Monitored</t>
  </si>
  <si>
    <t>IVS</t>
  </si>
  <si>
    <t>Isolation Valve - Solenoid</t>
  </si>
  <si>
    <t>JBX</t>
  </si>
  <si>
    <t>Junction Box</t>
  </si>
  <si>
    <t>JFN</t>
  </si>
  <si>
    <t>Jet Fan</t>
  </si>
  <si>
    <t>OTE</t>
  </si>
  <si>
    <t>Pr_65_67_29_44</t>
  </si>
  <si>
    <t>Jet fans</t>
  </si>
  <si>
    <t>JMX</t>
  </si>
  <si>
    <t>Power Monitor</t>
  </si>
  <si>
    <t>Pr_75_75_15_24</t>
  </si>
  <si>
    <t>KEF</t>
  </si>
  <si>
    <t>Kitchen Exhaust Fan</t>
  </si>
  <si>
    <t>KTE</t>
  </si>
  <si>
    <t>KOS</t>
  </si>
  <si>
    <t>Key Override Sensor</t>
  </si>
  <si>
    <t>KWH</t>
  </si>
  <si>
    <t>Kilowatt Hour Meter</t>
  </si>
  <si>
    <t>LAD</t>
  </si>
  <si>
    <t>Cable Tray-Ladder and Supports</t>
  </si>
  <si>
    <t>LAR</t>
  </si>
  <si>
    <t>Lightning Arrestor</t>
  </si>
  <si>
    <t>Pr_65_70_46_15</t>
  </si>
  <si>
    <t>Copper solid circular lightning conductors</t>
  </si>
  <si>
    <t>LBI</t>
  </si>
  <si>
    <t>Live Bus Indicator</t>
  </si>
  <si>
    <t>LBT</t>
  </si>
  <si>
    <t>Low Voltage Bus Tie</t>
  </si>
  <si>
    <t>Pr_60_70_48_48</t>
  </si>
  <si>
    <t>Low voltage switches</t>
  </si>
  <si>
    <t>LCC</t>
  </si>
  <si>
    <t>Lift Control Cabinet</t>
  </si>
  <si>
    <t>LCL</t>
  </si>
  <si>
    <t>Light Duty Cable Ladder</t>
  </si>
  <si>
    <t>LCP</t>
  </si>
  <si>
    <t>Lighting Control Panel</t>
  </si>
  <si>
    <t>LCS</t>
  </si>
  <si>
    <t>Local Control Station</t>
  </si>
  <si>
    <t>LCT</t>
  </si>
  <si>
    <t>Lighting Circuit</t>
  </si>
  <si>
    <t>LDB</t>
  </si>
  <si>
    <t>Lighting Distribution Board</t>
  </si>
  <si>
    <t>Pr_60_70_22_46</t>
  </si>
  <si>
    <t>Lighting distribution boxes</t>
  </si>
  <si>
    <t>LEB</t>
  </si>
  <si>
    <t>Low Voltage Room Earth Bar</t>
  </si>
  <si>
    <t>LEP</t>
  </si>
  <si>
    <t>Low Voltage Electrical Pit</t>
  </si>
  <si>
    <t>LFT</t>
  </si>
  <si>
    <t>Lift</t>
  </si>
  <si>
    <t>LGO</t>
  </si>
  <si>
    <t>FOH Lockable General Purpose Outlet</t>
  </si>
  <si>
    <t>Pr_65_72_97_82</t>
  </si>
  <si>
    <t>Specialist socket outlets</t>
  </si>
  <si>
    <t>LGS</t>
  </si>
  <si>
    <t>Pr_65_72_97_46</t>
  </si>
  <si>
    <t>Light switches</t>
  </si>
  <si>
    <t>LGT</t>
  </si>
  <si>
    <t>Lighting Equipment</t>
  </si>
  <si>
    <t>LGW</t>
  </si>
  <si>
    <t>Lighting Gateway</t>
  </si>
  <si>
    <t>LJB</t>
  </si>
  <si>
    <t>Low Voltage Junction Box</t>
  </si>
  <si>
    <t>LMP</t>
  </si>
  <si>
    <t>LV Marshalling Panel</t>
  </si>
  <si>
    <t>LNB</t>
  </si>
  <si>
    <t>Low Voltage Room Neutral Bar</t>
  </si>
  <si>
    <t>LPD</t>
  </si>
  <si>
    <t>Light and Power Distribution Board</t>
  </si>
  <si>
    <t>LPM</t>
  </si>
  <si>
    <t>Power Monitor (400V)</t>
  </si>
  <si>
    <t>LPP</t>
  </si>
  <si>
    <t>Lift Power Panel</t>
  </si>
  <si>
    <t>LPS</t>
  </si>
  <si>
    <t>Lightening Protection Spire</t>
  </si>
  <si>
    <t>Earth rods</t>
  </si>
  <si>
    <t>LQF</t>
  </si>
  <si>
    <t>Low Voltage Circuit breaker, 400V, feeder</t>
  </si>
  <si>
    <t>LQI</t>
  </si>
  <si>
    <t>Low Voltage Circuit breaker, 400V, incomer</t>
  </si>
  <si>
    <t>LRF</t>
  </si>
  <si>
    <t>Local/Remote Selector Switch</t>
  </si>
  <si>
    <t>Low-voltage switchgear</t>
  </si>
  <si>
    <t>Pr_60_70_48_88</t>
  </si>
  <si>
    <t>LRS</t>
  </si>
  <si>
    <t>Device Level Ring Switch (ETAP)</t>
  </si>
  <si>
    <t>LSB</t>
  </si>
  <si>
    <t>Low Voltage Switchboard</t>
  </si>
  <si>
    <t>Pr_60_70_22_19</t>
  </si>
  <si>
    <t>Cubicle switchboards</t>
  </si>
  <si>
    <t>LSH</t>
  </si>
  <si>
    <t>Level Switch High</t>
  </si>
  <si>
    <t>Pr_75_50_46</t>
  </si>
  <si>
    <t>Liquid level controllers and switches</t>
  </si>
  <si>
    <t>Pr_75_50_46_46</t>
  </si>
  <si>
    <t>Level controls and alarms</t>
  </si>
  <si>
    <t>LSL</t>
  </si>
  <si>
    <t>Level Switch Low</t>
  </si>
  <si>
    <t>LSW</t>
  </si>
  <si>
    <t>Level Switch</t>
  </si>
  <si>
    <t>LSX</t>
  </si>
  <si>
    <t>Level Sensor</t>
  </si>
  <si>
    <t>LVB</t>
  </si>
  <si>
    <t>Low Voltage Bus Duct</t>
  </si>
  <si>
    <t>LVT</t>
  </si>
  <si>
    <t>Level Transmitter</t>
  </si>
  <si>
    <t>Pr_75_50_76_69</t>
  </si>
  <si>
    <t>Proximity sensors and control units</t>
  </si>
  <si>
    <t>LYT</t>
  </si>
  <si>
    <t>Leaky Termination</t>
  </si>
  <si>
    <t>Pr_65_70_15_70</t>
  </si>
  <si>
    <t>Radio frequency (RF) transmission cables</t>
  </si>
  <si>
    <t>LZC</t>
  </si>
  <si>
    <t>Lighting Zone Controller</t>
  </si>
  <si>
    <t>MAD</t>
  </si>
  <si>
    <t>MVAC DB</t>
  </si>
  <si>
    <t>MAP</t>
  </si>
  <si>
    <t>Mechanical Access Panel</t>
  </si>
  <si>
    <t>MAT</t>
  </si>
  <si>
    <t>Mechanical Air Terminal</t>
  </si>
  <si>
    <t>MBF</t>
  </si>
  <si>
    <t>Mechanical Base-frame</t>
  </si>
  <si>
    <t>MCB</t>
  </si>
  <si>
    <t>Miniature Circuit Breaker</t>
  </si>
  <si>
    <t>Pr_65_72_27_52</t>
  </si>
  <si>
    <t>Miniature circuit breakers</t>
  </si>
  <si>
    <t>MCC</t>
  </si>
  <si>
    <t>Motor Control Centre</t>
  </si>
  <si>
    <t>Pr_75_51_52_02</t>
  </si>
  <si>
    <t>Alternating current (a.c.) semiconductor motor controllers and starters</t>
  </si>
  <si>
    <t>MCD</t>
  </si>
  <si>
    <t>Main UPS Coms Distribution Board</t>
  </si>
  <si>
    <t>MCF</t>
  </si>
  <si>
    <t>Media Converter Copper to Fibre</t>
  </si>
  <si>
    <t>MCP</t>
  </si>
  <si>
    <t>Manual Call Point</t>
  </si>
  <si>
    <t>MCQ</t>
  </si>
  <si>
    <t>Moulded Case Circuit Breaker</t>
  </si>
  <si>
    <t>Pr_65_72_27_53</t>
  </si>
  <si>
    <t>Moulded case circuit breakers</t>
  </si>
  <si>
    <t>MCR</t>
  </si>
  <si>
    <t>Media Converter</t>
  </si>
  <si>
    <t xml:space="preserve">
Transmission control products</t>
  </si>
  <si>
    <t>MCS</t>
  </si>
  <si>
    <t>Motor Control Switchboard for 400VAC</t>
  </si>
  <si>
    <t>MCV</t>
  </si>
  <si>
    <t>Motorised Control Valve / Pressure Independent Control Valve</t>
  </si>
  <si>
    <t>Pr_65_54_95_53</t>
  </si>
  <si>
    <t>Motorized valves</t>
  </si>
  <si>
    <t>MDB</t>
  </si>
  <si>
    <t>Main Distribution Board</t>
  </si>
  <si>
    <t>MDF</t>
  </si>
  <si>
    <t>Main Distribution Frame</t>
  </si>
  <si>
    <t>Pr_70_75_88_86</t>
  </si>
  <si>
    <t>Telephone distribution frames</t>
  </si>
  <si>
    <t>MDL</t>
  </si>
  <si>
    <t>Magnetic Door Lock</t>
  </si>
  <si>
    <t>Pr_75_75_27_23</t>
  </si>
  <si>
    <t>Door status monitoring devices</t>
  </si>
  <si>
    <t>MDS</t>
  </si>
  <si>
    <t>Maintenance Diagnostic Centre Server Rack</t>
  </si>
  <si>
    <t>MDW</t>
  </si>
  <si>
    <t>Maintenance Diagnostic Centre Workstation</t>
  </si>
  <si>
    <t>MEB</t>
  </si>
  <si>
    <t>Main Earth Bar</t>
  </si>
  <si>
    <t>Reviewed by Karlo Siljeg 06/06/2022</t>
  </si>
  <si>
    <t>MEF</t>
  </si>
  <si>
    <t>Misc. Exhaust Fan</t>
  </si>
  <si>
    <t>MEN</t>
  </si>
  <si>
    <t>Multiple Earth Neutral</t>
  </si>
  <si>
    <t>Master Emergency Control Panel</t>
  </si>
  <si>
    <t>MER</t>
  </si>
  <si>
    <t>Mobile Phone Equipment Rack</t>
  </si>
  <si>
    <t>MFM</t>
  </si>
  <si>
    <t>Multi Function Meter</t>
  </si>
  <si>
    <t>MHV</t>
  </si>
  <si>
    <t>Motorised Hydrant Main Isolation Valve</t>
  </si>
  <si>
    <t>MIC</t>
  </si>
  <si>
    <t>Mixing Chamber</t>
  </si>
  <si>
    <t>Pr_70_55_62</t>
  </si>
  <si>
    <t>Phase change outlet products</t>
  </si>
  <si>
    <t>MJA</t>
  </si>
  <si>
    <t>Mobile Phone Junction</t>
  </si>
  <si>
    <t>MLS</t>
  </si>
  <si>
    <t>Mast Mounted Line Isolators</t>
  </si>
  <si>
    <t>MLV</t>
  </si>
  <si>
    <t>Mechanical Louvre</t>
  </si>
  <si>
    <t>MMU</t>
  </si>
  <si>
    <t>Master Unit - Mobile Phone System</t>
  </si>
  <si>
    <t>MNV</t>
  </si>
  <si>
    <t>Monitored Valve</t>
  </si>
  <si>
    <t>Hydraulic, Fire</t>
  </si>
  <si>
    <t>MOD</t>
  </si>
  <si>
    <t>Damper Module</t>
  </si>
  <si>
    <t>Pr_65_65_24_78</t>
  </si>
  <si>
    <t>Shut off dampers</t>
  </si>
  <si>
    <t>MON</t>
  </si>
  <si>
    <t>Monorail</t>
  </si>
  <si>
    <t>Pr_65_80_15</t>
  </si>
  <si>
    <t>Cranes and lifting systems</t>
  </si>
  <si>
    <t>Pr_65_80_15_59</t>
  </si>
  <si>
    <t>Overhead travelling cranes</t>
  </si>
  <si>
    <t>MPE</t>
  </si>
  <si>
    <t>Mobile Phone Passive Equipment</t>
  </si>
  <si>
    <t>MPO</t>
  </si>
  <si>
    <t>Multi-Gang Power Outlets</t>
  </si>
  <si>
    <t>Pr_65_72_97_52</t>
  </si>
  <si>
    <t>Multi-gang power outlets</t>
  </si>
  <si>
    <t>MPW</t>
  </si>
  <si>
    <t>Mechanical Pipework Install</t>
  </si>
  <si>
    <t>MRH</t>
  </si>
  <si>
    <t>Monorail Hoist</t>
  </si>
  <si>
    <t>Pr_65_80_47_47</t>
  </si>
  <si>
    <t>Moveable hoists</t>
  </si>
  <si>
    <t>MSB</t>
  </si>
  <si>
    <t>Main Switchboard</t>
  </si>
  <si>
    <t>MSC</t>
  </si>
  <si>
    <t>Mains and Submains Cable</t>
  </si>
  <si>
    <t>Pr_65_70_48</t>
  </si>
  <si>
    <t>Low-voltage cables</t>
  </si>
  <si>
    <t>MSD</t>
  </si>
  <si>
    <t>360° motion sensor detector</t>
  </si>
  <si>
    <t>LSYS</t>
  </si>
  <si>
    <t>Lighting System, Security System</t>
  </si>
  <si>
    <t xml:space="preserve">Pr_75_50_76 </t>
  </si>
  <si>
    <t>Pr_75_50_76_59</t>
  </si>
  <si>
    <t>Passive infrared (PIR) sensors</t>
  </si>
  <si>
    <t>MSM</t>
  </si>
  <si>
    <t>Mechanical Spring Mount</t>
  </si>
  <si>
    <t>MSS</t>
  </si>
  <si>
    <t>Mechanical Services Switchboard</t>
  </si>
  <si>
    <t>MTS</t>
  </si>
  <si>
    <t>Manual Transfer Switch</t>
  </si>
  <si>
    <t>MUS</t>
  </si>
  <si>
    <t>Map Upload Server Rack</t>
  </si>
  <si>
    <t>MUW</t>
  </si>
  <si>
    <t>Map Upload Workstation</t>
  </si>
  <si>
    <t>MVD</t>
  </si>
  <si>
    <t>Motorised Damper</t>
  </si>
  <si>
    <t>MYP</t>
  </si>
  <si>
    <t>MYKI Panel</t>
  </si>
  <si>
    <t>MYKI COMMS</t>
  </si>
  <si>
    <t>MYR</t>
  </si>
  <si>
    <t>MYKI Rack</t>
  </si>
  <si>
    <t>NAC</t>
  </si>
  <si>
    <t>Network Access Controller</t>
  </si>
  <si>
    <t>Natural Gas Installation</t>
  </si>
  <si>
    <t>1.1.1.4</t>
  </si>
  <si>
    <t>NAS</t>
  </si>
  <si>
    <t>Network Access Switch</t>
  </si>
  <si>
    <t>NBR</t>
  </si>
  <si>
    <t>Negative Bar</t>
  </si>
  <si>
    <t>NCH</t>
  </si>
  <si>
    <t>Non-portable Cold/Hot Water Services</t>
  </si>
  <si>
    <t>NDB</t>
  </si>
  <si>
    <t>Non-Essential Distribution Board</t>
  </si>
  <si>
    <t>NEB</t>
  </si>
  <si>
    <t>Non-Essential Bus Duct</t>
  </si>
  <si>
    <t>NER</t>
  </si>
  <si>
    <t>Neutral Earthing Resistor</t>
  </si>
  <si>
    <t>Pr_60_70_36_56</t>
  </si>
  <si>
    <t>High-voltage neutral earth resistor panels</t>
  </si>
  <si>
    <t>NMS</t>
  </si>
  <si>
    <t>Non-Essential Mechanical Switchboard</t>
  </si>
  <si>
    <t>NOP</t>
  </si>
  <si>
    <t>Norming Point</t>
  </si>
  <si>
    <t>NPP</t>
  </si>
  <si>
    <t>MTP Patch Panel</t>
  </si>
  <si>
    <t>NPR</t>
  </si>
  <si>
    <t>Negative Pillar</t>
  </si>
  <si>
    <t>NRD</t>
  </si>
  <si>
    <t>Non-Return Damper</t>
  </si>
  <si>
    <t>EXA, OSA, SPA, STP, OTE, REA, TFA, CEX</t>
  </si>
  <si>
    <t>NVR</t>
  </si>
  <si>
    <t>Network Video Recorder</t>
  </si>
  <si>
    <t>Pr_60_75_03_56</t>
  </si>
  <si>
    <t>Network video recorders</t>
  </si>
  <si>
    <t>NZD</t>
  </si>
  <si>
    <t>Nozzle Damper</t>
  </si>
  <si>
    <t>OAF</t>
  </si>
  <si>
    <t>Outside Air Fan</t>
  </si>
  <si>
    <t>OBD</t>
  </si>
  <si>
    <t>Opposed Blade Damper</t>
  </si>
  <si>
    <t>EXA, OSA, RTA, SPA, STP, BUX, TFA, CEX</t>
  </si>
  <si>
    <t>OCD</t>
  </si>
  <si>
    <t>Over Concourse Fan Damper</t>
  </si>
  <si>
    <t>OCE</t>
  </si>
  <si>
    <t>OCN</t>
  </si>
  <si>
    <t>Over Concourse Exhaust Fan</t>
  </si>
  <si>
    <t>OCP</t>
  </si>
  <si>
    <t>Over Concourse Exhaust Transition Duct</t>
  </si>
  <si>
    <t>OCS</t>
  </si>
  <si>
    <t>Object Controller System Rack</t>
  </si>
  <si>
    <t>ODB</t>
  </si>
  <si>
    <t>OHLE Distribution Board</t>
  </si>
  <si>
    <t>ODD</t>
  </si>
  <si>
    <t>OTE Duct Dampers</t>
  </si>
  <si>
    <t>Fire Protection</t>
  </si>
  <si>
    <t>ODV</t>
  </si>
  <si>
    <t>Drop vertical</t>
  </si>
  <si>
    <t>OEC</t>
  </si>
  <si>
    <t>OHLE Earth Connector</t>
  </si>
  <si>
    <t>TVS, OCE</t>
  </si>
  <si>
    <t>OFN</t>
  </si>
  <si>
    <t>Over Track Exhaust Fan</t>
  </si>
  <si>
    <t>OGS</t>
  </si>
  <si>
    <t>Overhead Gate Sign</t>
  </si>
  <si>
    <t>OHL</t>
  </si>
  <si>
    <t>Overhead Line Equipment</t>
  </si>
  <si>
    <t>Pr_20_76_70</t>
  </si>
  <si>
    <t>Rail track and ancillaries</t>
  </si>
  <si>
    <t>OIR</t>
  </si>
  <si>
    <t>Oil Interceptor</t>
  </si>
  <si>
    <t>OIT</t>
  </si>
  <si>
    <t>Oil Interceptor Tank</t>
  </si>
  <si>
    <t>OLT</t>
  </si>
  <si>
    <t>On-Load Tap Changer</t>
  </si>
  <si>
    <t>High-voltage switchgear and transformers</t>
  </si>
  <si>
    <t>OMC</t>
  </si>
  <si>
    <t>Operations and Maintenance Radio Console</t>
  </si>
  <si>
    <t>ORE</t>
  </si>
  <si>
    <t>ROCB Support Envelope</t>
  </si>
  <si>
    <t>ORR</t>
  </si>
  <si>
    <t>ROCB Hanger and Rigid Bar</t>
  </si>
  <si>
    <t>ORS</t>
  </si>
  <si>
    <t>ROCB Support and Bracket</t>
  </si>
  <si>
    <t>OSE</t>
  </si>
  <si>
    <t>Stagger Envelope</t>
  </si>
  <si>
    <t>OTC</t>
  </si>
  <si>
    <t>On-line Tap Changer</t>
  </si>
  <si>
    <t>OTD</t>
  </si>
  <si>
    <t>Over Track Trackway Damper</t>
  </si>
  <si>
    <t>OTP</t>
  </si>
  <si>
    <t>OTE Transition Piece</t>
  </si>
  <si>
    <t>OWS</t>
  </si>
  <si>
    <t>Operator Workstation</t>
  </si>
  <si>
    <t>Desks, tables and worktops</t>
  </si>
  <si>
    <t>PAA</t>
  </si>
  <si>
    <t>PA Amplifier</t>
  </si>
  <si>
    <t>PAC</t>
  </si>
  <si>
    <t>PA Cabinet</t>
  </si>
  <si>
    <t>PAP</t>
  </si>
  <si>
    <t>PA Panel</t>
  </si>
  <si>
    <t>PAS</t>
  </si>
  <si>
    <t>PA Speaker*</t>
  </si>
  <si>
    <t>PAZ</t>
  </si>
  <si>
    <t>Public Address System Controller</t>
  </si>
  <si>
    <t>Pr_75_75_94_93</t>
  </si>
  <si>
    <t>Voice alarm control console</t>
  </si>
  <si>
    <t>PB</t>
  </si>
  <si>
    <t>Pump Box</t>
  </si>
  <si>
    <t>PBE</t>
  </si>
  <si>
    <t>Push Button Exit</t>
  </si>
  <si>
    <t>Pr_75_75_27_71</t>
  </si>
  <si>
    <t>Request-to-exit buttons</t>
  </si>
  <si>
    <t>PBX</t>
  </si>
  <si>
    <t>PABX - Telephone System</t>
  </si>
  <si>
    <t>PCK</t>
  </si>
  <si>
    <t>CCTV System - PTZ Keyboard</t>
  </si>
  <si>
    <t>Pr_60_75_86_65</t>
  </si>
  <si>
    <t>Pan, tilt, zoom cameras</t>
  </si>
  <si>
    <t>PCP</t>
  </si>
  <si>
    <t>Pump Control panel</t>
  </si>
  <si>
    <t>PCS</t>
  </si>
  <si>
    <t>PTZ CCTV Camera (Station)</t>
  </si>
  <si>
    <t>PCT</t>
  </si>
  <si>
    <t>PTZ CCTV Camera (Tunnel)</t>
  </si>
  <si>
    <t>PDB</t>
  </si>
  <si>
    <t>Power Distribution Board</t>
  </si>
  <si>
    <t>PDC</t>
  </si>
  <si>
    <t>Platform Screen Door Control Unit (PDCU)</t>
  </si>
  <si>
    <t>PDI</t>
  </si>
  <si>
    <t>Power and Data Interface</t>
  </si>
  <si>
    <t>PDP</t>
  </si>
  <si>
    <t>Platform Screen Door Panel</t>
  </si>
  <si>
    <t>Pr_75_30_23</t>
  </si>
  <si>
    <t>Door and gate operating hardware</t>
  </si>
  <si>
    <t>Pr_75_30_23_04</t>
  </si>
  <si>
    <t>Automatic sliding door operator control panels</t>
  </si>
  <si>
    <t>PEC</t>
  </si>
  <si>
    <t>PE Cell</t>
  </si>
  <si>
    <t>PED</t>
  </si>
  <si>
    <t>Platform Extraction Damper</t>
  </si>
  <si>
    <t>PEN</t>
  </si>
  <si>
    <t>Service Penetration</t>
  </si>
  <si>
    <t>PES</t>
  </si>
  <si>
    <t>Preload Electric Strike</t>
  </si>
  <si>
    <t>Pr_75_30_27</t>
  </si>
  <si>
    <t>Electric door-locking hardware</t>
  </si>
  <si>
    <t>PFC</t>
  </si>
  <si>
    <t>Power Factor Correction Unit</t>
  </si>
  <si>
    <t>Powe HV</t>
  </si>
  <si>
    <t>Pr_65_72_43_05</t>
  </si>
  <si>
    <t>Automatic power factor correction equipment</t>
  </si>
  <si>
    <t>PHE</t>
  </si>
  <si>
    <t>Plate Heat</t>
  </si>
  <si>
    <t>Passenger Information Display Screens</t>
  </si>
  <si>
    <t>PIG</t>
  </si>
  <si>
    <t>Pressure Indicating Gauge</t>
  </si>
  <si>
    <t>Pr_65_52_34</t>
  </si>
  <si>
    <t>Gauges and sight glasses</t>
  </si>
  <si>
    <t>Pr_65_52_34_66</t>
  </si>
  <si>
    <t>Pressure gauges</t>
  </si>
  <si>
    <t>PIR</t>
  </si>
  <si>
    <t>PIR Sensor</t>
  </si>
  <si>
    <t>PIT</t>
  </si>
  <si>
    <t>Pit</t>
  </si>
  <si>
    <t>PLC</t>
  </si>
  <si>
    <t>Programmable Logic Controller</t>
  </si>
  <si>
    <t>Pr_75_50_18_29</t>
  </si>
  <si>
    <t>Field controllers</t>
  </si>
  <si>
    <t>PLV</t>
  </si>
  <si>
    <t>Plug Valve</t>
  </si>
  <si>
    <t>Pr_65_54_33_87</t>
  </si>
  <si>
    <t>Taper plug valves</t>
  </si>
  <si>
    <t>PMP</t>
  </si>
  <si>
    <t>Primary or Secondary CHW/HHW Pump</t>
  </si>
  <si>
    <t>EXA, OSA, RTA, SPA, TFA</t>
  </si>
  <si>
    <t>PMT</t>
  </si>
  <si>
    <t>Power Metering</t>
  </si>
  <si>
    <t>PNS</t>
  </si>
  <si>
    <t>Power SCADA Network Switch</t>
  </si>
  <si>
    <t>1.1.9.6</t>
  </si>
  <si>
    <t>POM</t>
  </si>
  <si>
    <t>Point Machine</t>
  </si>
  <si>
    <t>POT</t>
  </si>
  <si>
    <t>POTS tag (APOTS or RTPOTS)</t>
  </si>
  <si>
    <t>Operations Management System</t>
  </si>
  <si>
    <t>PRD</t>
  </si>
  <si>
    <t>Pressure Relief Damper</t>
  </si>
  <si>
    <t>PRE</t>
  </si>
  <si>
    <t>Protection Relay</t>
  </si>
  <si>
    <t>PRV</t>
  </si>
  <si>
    <t>Pressure Reducing Valve</t>
  </si>
  <si>
    <t>Pr_30_59</t>
  </si>
  <si>
    <t>Openings and opening component products</t>
  </si>
  <si>
    <t>PSP</t>
  </si>
  <si>
    <t>PIDS Panel</t>
  </si>
  <si>
    <t>PSU</t>
  </si>
  <si>
    <t>Power Supply Unit</t>
  </si>
  <si>
    <t>Pr_60_70_65_34</t>
  </si>
  <si>
    <t>Generator sets</t>
  </si>
  <si>
    <t>PSW</t>
  </si>
  <si>
    <t>Pressure Switch</t>
  </si>
  <si>
    <t>PSX</t>
  </si>
  <si>
    <t>Pressure Sensor</t>
  </si>
  <si>
    <t>PVP</t>
  </si>
  <si>
    <t>Photo Voltaic Panel</t>
  </si>
  <si>
    <t>Pr_60_70_65_63</t>
  </si>
  <si>
    <t>Photovoltaic modules</t>
  </si>
  <si>
    <t>PVR</t>
  </si>
  <si>
    <t>PV Rectifier</t>
  </si>
  <si>
    <t>Pr_70_70_47_49</t>
  </si>
  <si>
    <t>Luminaire inverter modules</t>
  </si>
  <si>
    <t>PWP</t>
  </si>
  <si>
    <t>Pipework pressure test</t>
  </si>
  <si>
    <t>PWR</t>
  </si>
  <si>
    <t>Power Equipment</t>
  </si>
  <si>
    <t>QBP</t>
  </si>
  <si>
    <t>Quad Booster Point</t>
  </si>
  <si>
    <t>QSP</t>
  </si>
  <si>
    <t>Quad Suction Point</t>
  </si>
  <si>
    <t>RAF</t>
  </si>
  <si>
    <t>Return Air Fan</t>
  </si>
  <si>
    <t>RTA</t>
  </si>
  <si>
    <t>RAO</t>
  </si>
  <si>
    <t>Region ATO Rack</t>
  </si>
  <si>
    <t>RAP</t>
  </si>
  <si>
    <t>Region ATP Rack</t>
  </si>
  <si>
    <t>RAS</t>
  </si>
  <si>
    <t xml:space="preserve">
Pr_75_80</t>
  </si>
  <si>
    <t>Protection and security control products</t>
  </si>
  <si>
    <t>Pr_75_80_42</t>
  </si>
  <si>
    <t>Intrusion and hold-up alarm devices and control equipment</t>
  </si>
  <si>
    <t>RBE</t>
  </si>
  <si>
    <t>Radio Break-In Equipment</t>
  </si>
  <si>
    <t>RBP</t>
  </si>
  <si>
    <t>Rail Bonding Point</t>
  </si>
  <si>
    <t>RCF</t>
  </si>
  <si>
    <t>Roof Cowl</t>
  </si>
  <si>
    <t>RDB</t>
  </si>
  <si>
    <t>Retail Distribution Board</t>
  </si>
  <si>
    <t>REB</t>
  </si>
  <si>
    <t>RSA Earth Bar</t>
  </si>
  <si>
    <t>REC</t>
  </si>
  <si>
    <t>Rail Earth Contactor</t>
  </si>
  <si>
    <t>REF</t>
  </si>
  <si>
    <t>Refuse Room Exhaust Fan</t>
  </si>
  <si>
    <t>RER</t>
  </si>
  <si>
    <t>Rail Earthing Conductor</t>
  </si>
  <si>
    <t>REX</t>
  </si>
  <si>
    <t>Retail Exhaust Damper</t>
  </si>
  <si>
    <t>Mobile Phone RF Splitter</t>
  </si>
  <si>
    <t>Pr_70_75_04</t>
  </si>
  <si>
    <t>Audio, data and visual outlet plates and controllers</t>
  </si>
  <si>
    <t>Pr_70_75_04_03</t>
  </si>
  <si>
    <t>Audio interface adaptors</t>
  </si>
  <si>
    <t>RFV</t>
  </si>
  <si>
    <t>Reflux Valve</t>
  </si>
  <si>
    <t>RGM</t>
  </si>
  <si>
    <t>Remote Gas Meter</t>
  </si>
  <si>
    <t>Gas Meters</t>
  </si>
  <si>
    <t>RIO</t>
  </si>
  <si>
    <t>Remote I/O Module</t>
  </si>
  <si>
    <t>RJB</t>
  </si>
  <si>
    <t>RSA Junction Box</t>
  </si>
  <si>
    <t>RLX</t>
  </si>
  <si>
    <t>Radiation Light Detector</t>
  </si>
  <si>
    <t>RLY</t>
  </si>
  <si>
    <t>Relay</t>
  </si>
  <si>
    <t>Pr_75_51_52_27</t>
  </si>
  <si>
    <t>Electromechanical control circuit devices</t>
  </si>
  <si>
    <t>RMP</t>
  </si>
  <si>
    <t>Revenue Metering Panel</t>
  </si>
  <si>
    <t>POWER LV</t>
  </si>
  <si>
    <t>Pr_80_77_28_52</t>
  </si>
  <si>
    <t>Meter cabinets</t>
  </si>
  <si>
    <t>RMR</t>
  </si>
  <si>
    <t>Remote Metering</t>
  </si>
  <si>
    <t>RMU</t>
  </si>
  <si>
    <t>Remote Unit for Mobile Phone</t>
  </si>
  <si>
    <t>RNB</t>
  </si>
  <si>
    <t>Rectifier Negative Bar</t>
  </si>
  <si>
    <t>RNE</t>
  </si>
  <si>
    <t>RNERV Enclosure</t>
  </si>
  <si>
    <t>ROC</t>
  </si>
  <si>
    <t>Rigid Overhead Conductor Beam</t>
  </si>
  <si>
    <t>Pr_20_76_70_15</t>
  </si>
  <si>
    <t>Conductor rails</t>
  </si>
  <si>
    <t>RPL</t>
  </si>
  <si>
    <t>Rainwater Treatment Plant</t>
  </si>
  <si>
    <t>RNW</t>
  </si>
  <si>
    <t>RPM</t>
  </si>
  <si>
    <t>Retail Power Metering</t>
  </si>
  <si>
    <t>RPZ</t>
  </si>
  <si>
    <t>Reduced Pressure Zone Device</t>
  </si>
  <si>
    <t>Pr_65_54_94_72</t>
  </si>
  <si>
    <t>Reduced pressure zone valves</t>
  </si>
  <si>
    <t>RRS</t>
  </si>
  <si>
    <t>RATP Recovery Server</t>
  </si>
  <si>
    <t>RSG</t>
  </si>
  <si>
    <t>Mechanical Riser Guides</t>
  </si>
  <si>
    <t>RSW</t>
  </si>
  <si>
    <t>Door Reed Switch</t>
  </si>
  <si>
    <t>Pr_75_30_30_23</t>
  </si>
  <si>
    <t>RTB</t>
  </si>
  <si>
    <t>Reed Switch Triple Biased</t>
  </si>
  <si>
    <t>RTC</t>
  </si>
  <si>
    <t>Remote Terminal Unit Cabinet</t>
  </si>
  <si>
    <t>RTE</t>
  </si>
  <si>
    <t>Request To Exit</t>
  </si>
  <si>
    <t>RTP</t>
  </si>
  <si>
    <t>Roof Top Package Unit</t>
  </si>
  <si>
    <t>RTS</t>
  </si>
  <si>
    <t>Room Temperature Sensor</t>
  </si>
  <si>
    <t>Pr_75_50_76_73</t>
  </si>
  <si>
    <t>Room temperature sensors</t>
  </si>
  <si>
    <t>RTU</t>
  </si>
  <si>
    <t>Remote Terminal Unit</t>
  </si>
  <si>
    <t>RWG</t>
  </si>
  <si>
    <t>Reed Switch Wide Gap</t>
  </si>
  <si>
    <t>RWI</t>
  </si>
  <si>
    <t>Rain Water Isolation Valve</t>
  </si>
  <si>
    <t>RWM</t>
  </si>
  <si>
    <t>Retail Water Meter</t>
  </si>
  <si>
    <t>RWO</t>
  </si>
  <si>
    <t>Rainwater Outlet</t>
  </si>
  <si>
    <t>RWP</t>
  </si>
  <si>
    <t>Rainwater Pump</t>
  </si>
  <si>
    <t>RWR</t>
  </si>
  <si>
    <t>Remote Water Meter</t>
  </si>
  <si>
    <t>RWT</t>
  </si>
  <si>
    <t>Rainwater Tank</t>
  </si>
  <si>
    <t>SAF</t>
  </si>
  <si>
    <t>Supply Air Fan</t>
  </si>
  <si>
    <t>Pr_65_67_29_12</t>
  </si>
  <si>
    <t>Centrifugal fans</t>
  </si>
  <si>
    <t>Storage Area Network</t>
  </si>
  <si>
    <t>SBD</t>
  </si>
  <si>
    <t>Single Blade Damper</t>
  </si>
  <si>
    <t>SCA</t>
  </si>
  <si>
    <t>SCADA Equipment Rack</t>
  </si>
  <si>
    <t>SCB</t>
  </si>
  <si>
    <t>Security Cabinet</t>
  </si>
  <si>
    <t>SCN</t>
  </si>
  <si>
    <t>Saccardo ejector</t>
  </si>
  <si>
    <t>SCP</t>
  </si>
  <si>
    <t>Service Concrete Plinth</t>
  </si>
  <si>
    <t>SCT</t>
  </si>
  <si>
    <t>Steel Conduit</t>
  </si>
  <si>
    <t>SCV</t>
  </si>
  <si>
    <t>Sprinkler Check Valve</t>
  </si>
  <si>
    <t xml:space="preserve">Pr_65_54_30  </t>
  </si>
  <si>
    <t>Firefighting valves and devices</t>
  </si>
  <si>
    <t>SCZ</t>
  </si>
  <si>
    <t>Service Clearance Zone</t>
  </si>
  <si>
    <t>SDB</t>
  </si>
  <si>
    <t>Sewer Pump Distribution Board</t>
  </si>
  <si>
    <t>SDN</t>
  </si>
  <si>
    <t>Saccardo Nozzle</t>
  </si>
  <si>
    <t>SDP</t>
  </si>
  <si>
    <t>Station Drainage Pump</t>
  </si>
  <si>
    <t>SDR</t>
  </si>
  <si>
    <t>Section</t>
  </si>
  <si>
    <t>SED</t>
  </si>
  <si>
    <t>Surge Diverter</t>
  </si>
  <si>
    <t>SEF</t>
  </si>
  <si>
    <t>Sewer Exhaust Fan</t>
  </si>
  <si>
    <t>SWE</t>
  </si>
  <si>
    <t>SEN</t>
  </si>
  <si>
    <t>Sensor</t>
  </si>
  <si>
    <t>SEP</t>
  </si>
  <si>
    <t>SEPAC Phone</t>
  </si>
  <si>
    <t>SFD</t>
  </si>
  <si>
    <t>Motorised Smoke-Fire Damper</t>
  </si>
  <si>
    <t>SME</t>
  </si>
  <si>
    <t>SFL</t>
  </si>
  <si>
    <t>Switchboard Leak Detection</t>
  </si>
  <si>
    <t>Pr_65_72_27_26</t>
  </si>
  <si>
    <t>Earth continuity monitors</t>
  </si>
  <si>
    <t>SFP</t>
  </si>
  <si>
    <t>Small Form Factor Pluggable</t>
  </si>
  <si>
    <t>SFT</t>
  </si>
  <si>
    <t>Switchboard Flow Tap</t>
  </si>
  <si>
    <t>SFV</t>
  </si>
  <si>
    <t>Foot Operated Valve</t>
  </si>
  <si>
    <t>SHC</t>
  </si>
  <si>
    <t>Sprinkler Head Concealed</t>
  </si>
  <si>
    <t>Added as part of CYP-GCOR-252762</t>
  </si>
  <si>
    <t>Pr_70_55_33</t>
  </si>
  <si>
    <t>Gas and foam nozzles and sprinklers</t>
  </si>
  <si>
    <t>SHD</t>
  </si>
  <si>
    <t>Shower Drain</t>
  </si>
  <si>
    <t>SHE</t>
  </si>
  <si>
    <t>Sprinkler Head Exposed</t>
  </si>
  <si>
    <t>SHF</t>
  </si>
  <si>
    <t>Sprinkler Head - Flush mount</t>
  </si>
  <si>
    <t>Reviewed by Karlo Siljeg 21/03/22,  Retired after subcon review 25/05/2023</t>
  </si>
  <si>
    <t>Sprinkler Head on Flex</t>
  </si>
  <si>
    <t>SHG</t>
  </si>
  <si>
    <t>Service Hangers</t>
  </si>
  <si>
    <t>SHO</t>
  </si>
  <si>
    <t>Sprinkler Head - Open</t>
  </si>
  <si>
    <t>SHP</t>
  </si>
  <si>
    <t>Sprinkler Head Pendant</t>
  </si>
  <si>
    <t>SHS</t>
  </si>
  <si>
    <t>Sprinkler Head - Side</t>
  </si>
  <si>
    <t>SIO</t>
  </si>
  <si>
    <t>System Inoperative</t>
  </si>
  <si>
    <t>SIP</t>
  </si>
  <si>
    <t>Sub Fire Panel</t>
  </si>
  <si>
    <t>SJP</t>
  </si>
  <si>
    <t>Sprinkler Jacking Pump</t>
  </si>
  <si>
    <t>SLV</t>
  </si>
  <si>
    <t>Solenoid Valve</t>
  </si>
  <si>
    <t>Pr_65_54_94_87</t>
  </si>
  <si>
    <t>Solenoid operated valves</t>
  </si>
  <si>
    <t>SMA</t>
  </si>
  <si>
    <t>Signal Mast</t>
  </si>
  <si>
    <t>SMD</t>
  </si>
  <si>
    <t>Motorised Smoke Damper</t>
  </si>
  <si>
    <t>SMK</t>
  </si>
  <si>
    <t>Pr_75_80_30</t>
  </si>
  <si>
    <t xml:space="preserve">
 Fire detection and alarm devices and control equipment</t>
  </si>
  <si>
    <t>Pr_75_80_30_65</t>
  </si>
  <si>
    <t>SML</t>
  </si>
  <si>
    <t>Smartlock Rack</t>
  </si>
  <si>
    <t>SMO</t>
  </si>
  <si>
    <t>Smartlock Object Controller Rack</t>
  </si>
  <si>
    <t>SMP</t>
  </si>
  <si>
    <t>Security Master Panel</t>
  </si>
  <si>
    <t>SMS</t>
  </si>
  <si>
    <t>Site Master Switch</t>
  </si>
  <si>
    <t>Transfer switching equipment (TSE)</t>
  </si>
  <si>
    <t>SND</t>
  </si>
  <si>
    <t>Saccardo Nozzle Damper</t>
  </si>
  <si>
    <t>SOL</t>
  </si>
  <si>
    <t>Solenoid</t>
  </si>
  <si>
    <t>Pr_75_50_18_94</t>
  </si>
  <si>
    <t>Valve actuators</t>
  </si>
  <si>
    <t>SPD</t>
  </si>
  <si>
    <t>Stair Pressurisation Distribution Board</t>
  </si>
  <si>
    <t>SPE</t>
  </si>
  <si>
    <t>Smoke Detector - Photoelectric</t>
  </si>
  <si>
    <t>Pr_75_75_30_59</t>
  </si>
  <si>
    <t>Optical beam smoke detectors</t>
  </si>
  <si>
    <t>SPF</t>
  </si>
  <si>
    <t>Stair Pressurisation Fan</t>
  </si>
  <si>
    <t>1.1.3.3.3</t>
  </si>
  <si>
    <t>SPK</t>
  </si>
  <si>
    <t>SPL</t>
  </si>
  <si>
    <t>Stormwater Treatment Plant</t>
  </si>
  <si>
    <t>SPO</t>
  </si>
  <si>
    <t>Siphonic Roof Outlet</t>
  </si>
  <si>
    <t>SOP</t>
  </si>
  <si>
    <t>Pr_65_50_35</t>
  </si>
  <si>
    <t>Gutters and accessories</t>
  </si>
  <si>
    <t>Pr_65_50_35_81</t>
  </si>
  <si>
    <t>Siphonic rainwater outlets</t>
  </si>
  <si>
    <t>SPP</t>
  </si>
  <si>
    <t>Sewer Pump</t>
  </si>
  <si>
    <t>SPT</t>
  </si>
  <si>
    <t>Signal Post Telephone</t>
  </si>
  <si>
    <t>SRS</t>
  </si>
  <si>
    <t>Synchronous Transfer Switch</t>
  </si>
  <si>
    <t>SRT</t>
  </si>
  <si>
    <t>Sprinkler Pressure Test</t>
  </si>
  <si>
    <t>Asset code using for testing</t>
  </si>
  <si>
    <t>SRV</t>
  </si>
  <si>
    <t>Server</t>
  </si>
  <si>
    <t>Pr_75_75_15_80</t>
  </si>
  <si>
    <t>SSB</t>
  </si>
  <si>
    <t>Safety Services Bus Duct</t>
  </si>
  <si>
    <t>SSI</t>
  </si>
  <si>
    <t>Solid State Interlocking</t>
  </si>
  <si>
    <t>SSL</t>
  </si>
  <si>
    <t>Safety and Security Light</t>
  </si>
  <si>
    <t>SSO</t>
  </si>
  <si>
    <t>Solid State Interlocking Object Controller</t>
  </si>
  <si>
    <t>SSP</t>
  </si>
  <si>
    <t>Sextuple Suction Point</t>
  </si>
  <si>
    <t>SSW</t>
  </si>
  <si>
    <t>Station Staff Workstation</t>
  </si>
  <si>
    <t>SSX</t>
  </si>
  <si>
    <t>TVS Shaft Sensor</t>
  </si>
  <si>
    <t>Pr_75_50_76_03</t>
  </si>
  <si>
    <t>Air temperature sensors</t>
  </si>
  <si>
    <t>STB</t>
  </si>
  <si>
    <t>Strobe</t>
  </si>
  <si>
    <t>STF</t>
  </si>
  <si>
    <t>Fire Red Strobe</t>
  </si>
  <si>
    <t>Stormwater Pump</t>
  </si>
  <si>
    <t>Strainer</t>
  </si>
  <si>
    <t>Pr_65_57_96</t>
  </si>
  <si>
    <t>Water filters and strainers</t>
  </si>
  <si>
    <t>Pr_65_57_96_04</t>
  </si>
  <si>
    <t>Angle water strainers</t>
  </si>
  <si>
    <t>STS</t>
  </si>
  <si>
    <t>Static Transfer Switch</t>
  </si>
  <si>
    <t>SVL</t>
  </si>
  <si>
    <t>Sheath Voltage Limiter</t>
  </si>
  <si>
    <t>Pr_65_70_12</t>
  </si>
  <si>
    <t>Cable protection products</t>
  </si>
  <si>
    <t>SWI</t>
  </si>
  <si>
    <t>Run/Stop Switch</t>
  </si>
  <si>
    <t>Pr_75_51_17</t>
  </si>
  <si>
    <t>Control circuit devices and timeswitches</t>
  </si>
  <si>
    <t>Pr_75_51_17_75</t>
  </si>
  <si>
    <t>Safety limit switches</t>
  </si>
  <si>
    <t>SWT</t>
  </si>
  <si>
    <t>Stormwater Tank</t>
  </si>
  <si>
    <t>Lift control panel</t>
  </si>
  <si>
    <t>CTC</t>
  </si>
  <si>
    <t>Active</t>
  </si>
  <si>
    <t>Cable termination cubicle</t>
  </si>
  <si>
    <t>Lighting touch screen</t>
  </si>
  <si>
    <t>Escalator control panel</t>
  </si>
  <si>
    <t>TBT</t>
  </si>
  <si>
    <t>High Voltage Traction Bus Tie</t>
  </si>
  <si>
    <t>TCB</t>
  </si>
  <si>
    <t>High Voltage Traction Circuit Breaker</t>
  </si>
  <si>
    <t>TCC</t>
  </si>
  <si>
    <t>Telecommunications Cabinet</t>
  </si>
  <si>
    <t>TCD</t>
  </si>
  <si>
    <t>Tunnel Critical Distribution Board</t>
  </si>
  <si>
    <t>TCI</t>
  </si>
  <si>
    <t>Traction Cable Indicator</t>
  </si>
  <si>
    <t>TDB</t>
  </si>
  <si>
    <t>Tunnel Essential Distribution Board</t>
  </si>
  <si>
    <t>TDU</t>
  </si>
  <si>
    <t>Thyristor Drainage Unit</t>
  </si>
  <si>
    <t>TEB</t>
  </si>
  <si>
    <t>High Voltage Traction Earth Bar</t>
  </si>
  <si>
    <t>TED</t>
  </si>
  <si>
    <t>Tunnel Emergency Lighting Distribution Board</t>
  </si>
  <si>
    <t>TEF</t>
  </si>
  <si>
    <t>Toilet Exhaust Fan</t>
  </si>
  <si>
    <t>TOE</t>
  </si>
  <si>
    <t>TEL</t>
  </si>
  <si>
    <t>Tunnel Emergency Light</t>
  </si>
  <si>
    <t>TEP</t>
  </si>
  <si>
    <t>Tunnel Drainage Pump</t>
  </si>
  <si>
    <t>TER</t>
  </si>
  <si>
    <t>Telephone System Equipment Rack</t>
  </si>
  <si>
    <t>TES</t>
  </si>
  <si>
    <t>Traction Earth Switch</t>
  </si>
  <si>
    <t>TEV</t>
  </si>
  <si>
    <t>Tempering Valve</t>
  </si>
  <si>
    <t>Pr_65_54_95_87</t>
  </si>
  <si>
    <t>Tempering valves</t>
  </si>
  <si>
    <t>TEX</t>
  </si>
  <si>
    <t>Temperature Sensor</t>
  </si>
  <si>
    <t>TFD</t>
  </si>
  <si>
    <t>Tunnel Fan Damper</t>
  </si>
  <si>
    <t>TVS, OTE</t>
  </si>
  <si>
    <t>TFM</t>
  </si>
  <si>
    <t>Tunnel Fire Main (Pipe only)</t>
  </si>
  <si>
    <t>Tunnel Fire Mains</t>
  </si>
  <si>
    <t>1.1.1.1.3.3</t>
  </si>
  <si>
    <t>Tunnel</t>
  </si>
  <si>
    <t>TFN</t>
  </si>
  <si>
    <t>Tunnel Vent Fan</t>
  </si>
  <si>
    <t>TGL</t>
  </si>
  <si>
    <t>Tunnel General Light</t>
  </si>
  <si>
    <t>1.1.6.1</t>
  </si>
  <si>
    <t>TGO</t>
  </si>
  <si>
    <t>Tunnel General Purpose Outlet</t>
  </si>
  <si>
    <t>THS</t>
  </si>
  <si>
    <t>High Voltage Traction Switchboard</t>
  </si>
  <si>
    <t>TIA</t>
  </si>
  <si>
    <t>Tunnel Intruder Alarm</t>
  </si>
  <si>
    <t>TIN</t>
  </si>
  <si>
    <t>Tunnel Indication (Safe to enter markers)</t>
  </si>
  <si>
    <t>TIS</t>
  </si>
  <si>
    <t>High Voltage Traction Isolator</t>
  </si>
  <si>
    <t>TJB</t>
  </si>
  <si>
    <t>Telecommunication Junction Box</t>
  </si>
  <si>
    <t>TLM</t>
  </si>
  <si>
    <t>Telemetry Rack</t>
  </si>
  <si>
    <t>TMA</t>
  </si>
  <si>
    <t>Signal Tilt Mast</t>
  </si>
  <si>
    <t>TMP</t>
  </si>
  <si>
    <t>High Voltage Traction Metering Panel</t>
  </si>
  <si>
    <t>TMV</t>
  </si>
  <si>
    <t>Thermostatic mixing valve</t>
  </si>
  <si>
    <t>Pr_65_54_95_88</t>
  </si>
  <si>
    <t>Thermostatic mixing valves</t>
  </si>
  <si>
    <t>TPD</t>
  </si>
  <si>
    <t>Tunnel Pumped Drainage (Pipe only)</t>
  </si>
  <si>
    <t xml:space="preserve">  Pipes and fittings</t>
  </si>
  <si>
    <t>TPE</t>
  </si>
  <si>
    <t>High Voltage Traction Protection Relay</t>
  </si>
  <si>
    <t>TPL</t>
  </si>
  <si>
    <t>Tunnel Water Treatment Plant</t>
  </si>
  <si>
    <t>TPM</t>
  </si>
  <si>
    <t>Power Monitor (Traction)</t>
  </si>
  <si>
    <t>TPP</t>
  </si>
  <si>
    <t>High Voltage Traction Protection Panel</t>
  </si>
  <si>
    <t>TPW</t>
  </si>
  <si>
    <t>TPWS</t>
  </si>
  <si>
    <t>TQF</t>
  </si>
  <si>
    <t>High Voltage Traction Circuit Breaker, Feeder</t>
  </si>
  <si>
    <t>TQI</t>
  </si>
  <si>
    <t>High Voltage Traction Circuit Breaker, Incomer</t>
  </si>
  <si>
    <t>TRA</t>
  </si>
  <si>
    <t>Trackside Radio Assembly</t>
  </si>
  <si>
    <t>TRD</t>
  </si>
  <si>
    <t>Distribution Transformer</t>
  </si>
  <si>
    <t>Pr_60_70_36_24</t>
  </si>
  <si>
    <t>High voltage dry type transformers</t>
  </si>
  <si>
    <t>TRI</t>
  </si>
  <si>
    <t>Isolation Transformer</t>
  </si>
  <si>
    <t>TRL</t>
  </si>
  <si>
    <t>Top of Rail Friction Modifier Rail Lubricator</t>
  </si>
  <si>
    <t>TRN</t>
  </si>
  <si>
    <t>Traction Inverter Transformer</t>
  </si>
  <si>
    <t>TRP</t>
  </si>
  <si>
    <t>Power Transformer</t>
  </si>
  <si>
    <t>Pr_60_70_36_30</t>
  </si>
  <si>
    <t>High voltage liquid immersed transformers</t>
  </si>
  <si>
    <t>TRX</t>
  </si>
  <si>
    <t>Traction Transformer</t>
  </si>
  <si>
    <t>TSD</t>
  </si>
  <si>
    <t>High Voltage Traction Surge Diverter</t>
  </si>
  <si>
    <t>TSI</t>
  </si>
  <si>
    <t>Tunnel Signage</t>
  </si>
  <si>
    <t>1.2.9.5.6</t>
  </si>
  <si>
    <t>TST</t>
  </si>
  <si>
    <t>Train Stop</t>
  </si>
  <si>
    <t xml:space="preserve"> Rail signals, indicators and controls</t>
  </si>
  <si>
    <t>Pr_70_75_70_92</t>
  </si>
  <si>
    <t>Train stops</t>
  </si>
  <si>
    <t>TSW</t>
  </si>
  <si>
    <t>Tamper Switch</t>
  </si>
  <si>
    <t>Pr_75_80_42_67</t>
  </si>
  <si>
    <t>TTD</t>
  </si>
  <si>
    <t>Tunnel Trackway Damper</t>
  </si>
  <si>
    <t>TTP</t>
  </si>
  <si>
    <t>Transformer Temperature Panel</t>
  </si>
  <si>
    <t>TTX</t>
  </si>
  <si>
    <t>Temperature Transmitter</t>
  </si>
  <si>
    <t>TUN</t>
  </si>
  <si>
    <t>Tundish</t>
  </si>
  <si>
    <t>DWP, SDR, SDM, STW, SWM, TDR, TDM</t>
  </si>
  <si>
    <t>Pipe accessories</t>
  </si>
  <si>
    <t>Pr_65_52_61_91</t>
  </si>
  <si>
    <t>Tundishes</t>
  </si>
  <si>
    <t>TVC</t>
  </si>
  <si>
    <t>Tunnel Ventilation Control Cabinet</t>
  </si>
  <si>
    <t>1.1.7.3</t>
  </si>
  <si>
    <t>TVE</t>
  </si>
  <si>
    <t>Tempering Valve *</t>
  </si>
  <si>
    <t>Removed as per CYP-GCOR-252762</t>
  </si>
  <si>
    <t>TVI</t>
  </si>
  <si>
    <t>Tunnel Ventilation I/O Panel</t>
  </si>
  <si>
    <t>TVM</t>
  </si>
  <si>
    <t>TVCS Maintenance Panel</t>
  </si>
  <si>
    <t>TVP</t>
  </si>
  <si>
    <t>Tunnel Ventilation Transition Piece</t>
  </si>
  <si>
    <t>TVR</t>
  </si>
  <si>
    <t>Tunnel Ventilation Control System Rack</t>
  </si>
  <si>
    <t>TVW</t>
  </si>
  <si>
    <t>TVCS Workstation</t>
  </si>
  <si>
    <t>TWP</t>
  </si>
  <si>
    <t>Treated Water Pumps</t>
  </si>
  <si>
    <t>TRW</t>
  </si>
  <si>
    <t>TWS</t>
  </si>
  <si>
    <t>Tunnel Walkway System</t>
  </si>
  <si>
    <t>Tunnel Walkway</t>
  </si>
  <si>
    <t>1.1.1.1.1</t>
  </si>
  <si>
    <t>Walkway</t>
  </si>
  <si>
    <t>Ss_35_10_30</t>
  </si>
  <si>
    <t>Fixed utilitarian access systems</t>
  </si>
  <si>
    <t>Ss_35_10_30_95</t>
  </si>
  <si>
    <t>Working platform and walkway systems</t>
  </si>
  <si>
    <t>TWT</t>
  </si>
  <si>
    <t>Tunnel Water Tank</t>
  </si>
  <si>
    <t>Pr_60_50_96_36</t>
  </si>
  <si>
    <t>Glass reinforced plastics tanks</t>
  </si>
  <si>
    <t>TWV</t>
  </si>
  <si>
    <t>Three Way Valve</t>
  </si>
  <si>
    <t>TDW, DCW, DHW, DHF, DHR, DTW, FTW, TRW</t>
  </si>
  <si>
    <t>Pr_65_54_95_91</t>
  </si>
  <si>
    <t>Three-way valves</t>
  </si>
  <si>
    <t>UBT</t>
  </si>
  <si>
    <t>Critical Bus Tie</t>
  </si>
  <si>
    <t>UCD</t>
  </si>
  <si>
    <t>UPS Coms Distribution Board</t>
  </si>
  <si>
    <t>UDB</t>
  </si>
  <si>
    <t>Main UPS Distribution Board</t>
  </si>
  <si>
    <t>UER</t>
  </si>
  <si>
    <t>UHF Radio Rebroadcast Equipment Rack</t>
  </si>
  <si>
    <t>UHA</t>
  </si>
  <si>
    <t>UHF Amplifier</t>
  </si>
  <si>
    <t>UHT</t>
  </si>
  <si>
    <t>UHF Attenuator</t>
  </si>
  <si>
    <t>Pr_70_75_69</t>
  </si>
  <si>
    <t>Radio communications products</t>
  </si>
  <si>
    <t>ULD</t>
  </si>
  <si>
    <t>UPS Lighting Distribution Board</t>
  </si>
  <si>
    <t>UPS</t>
  </si>
  <si>
    <t>Uninterruptible Power Supply</t>
  </si>
  <si>
    <t>UPT</t>
  </si>
  <si>
    <t>Utility Pit</t>
  </si>
  <si>
    <t>Ss_37_16_90</t>
  </si>
  <si>
    <t>Trench, pipeway and pit systems</t>
  </si>
  <si>
    <t>Ss_37_16_90_63</t>
  </si>
  <si>
    <t>Pit systems</t>
  </si>
  <si>
    <t>UTX</t>
  </si>
  <si>
    <t>Under Track Crossing Conduit</t>
  </si>
  <si>
    <t>VAD</t>
  </si>
  <si>
    <t>Visual Warning Device</t>
  </si>
  <si>
    <t>Pr_75_75_30_97</t>
  </si>
  <si>
    <t>Visual alarm signal devices</t>
  </si>
  <si>
    <t>VAV</t>
  </si>
  <si>
    <t>Variable Air Volume</t>
  </si>
  <si>
    <t>Pr_65_65_24_93</t>
  </si>
  <si>
    <t>Variable air volume boxes</t>
  </si>
  <si>
    <t>VB</t>
  </si>
  <si>
    <t>Valve Box</t>
  </si>
  <si>
    <t>VCD</t>
  </si>
  <si>
    <t>Volume Control Damper</t>
  </si>
  <si>
    <t>Pr_65_65_24_95</t>
  </si>
  <si>
    <t>Volume control dampers</t>
  </si>
  <si>
    <t>VCP</t>
  </si>
  <si>
    <t>VicTrack Panel</t>
  </si>
  <si>
    <t>VES</t>
  </si>
  <si>
    <t>Vesda sampling point</t>
  </si>
  <si>
    <t>VEX</t>
  </si>
  <si>
    <t>Vibration Sensor</t>
  </si>
  <si>
    <t>Pr_75_80_42_95</t>
  </si>
  <si>
    <t>Vibration detectors</t>
  </si>
  <si>
    <t>VHA</t>
  </si>
  <si>
    <t>VHF Amplifier for Digital Audio Broadcasting</t>
  </si>
  <si>
    <t>VIP</t>
  </si>
  <si>
    <t>Voice over IP Interface</t>
  </si>
  <si>
    <t>VLC</t>
  </si>
  <si>
    <t>Voltage Limiting Device Cabinet</t>
  </si>
  <si>
    <t>VLD</t>
  </si>
  <si>
    <t>Voltage Limiting Device</t>
  </si>
  <si>
    <t>Pr_65_72_43_95</t>
  </si>
  <si>
    <t>Voltage optimizers</t>
  </si>
  <si>
    <t>VLF</t>
  </si>
  <si>
    <t>Voltage Limiting Device (Fault)</t>
  </si>
  <si>
    <t>VLO</t>
  </si>
  <si>
    <t>Voltage Limiting Device (Operating)</t>
  </si>
  <si>
    <t>VSD</t>
  </si>
  <si>
    <t>Variable Speed Drive</t>
  </si>
  <si>
    <t>Power LV, CONT</t>
  </si>
  <si>
    <t>Pr_75_51_52_01</t>
  </si>
  <si>
    <t>Alternating current (a.c.) drives</t>
  </si>
  <si>
    <t>VTP</t>
  </si>
  <si>
    <t>Vertical Transport Pump</t>
  </si>
  <si>
    <t>VTS</t>
  </si>
  <si>
    <t>Vibration Transmitter</t>
  </si>
  <si>
    <t>Pr_75_75_90_90</t>
  </si>
  <si>
    <t>Telemetry transmitters</t>
  </si>
  <si>
    <t>VTX</t>
  </si>
  <si>
    <t>Voltage Transformer</t>
  </si>
  <si>
    <t>Power LV, Power HV</t>
  </si>
  <si>
    <t>WAC</t>
  </si>
  <si>
    <t>Wireless Access Controller</t>
  </si>
  <si>
    <t>Computer network products</t>
  </si>
  <si>
    <t>Pr_70_75_52_72</t>
  </si>
  <si>
    <t>Routers</t>
  </si>
  <si>
    <t>WCH</t>
  </si>
  <si>
    <t>Water Cooled Chiller</t>
  </si>
  <si>
    <t>Pr_60_60_13_96</t>
  </si>
  <si>
    <t>Water cooled liquid chillers</t>
  </si>
  <si>
    <t>WCT</t>
  </si>
  <si>
    <t>Cooling Tower</t>
  </si>
  <si>
    <t>Pr_60_60_13_01</t>
  </si>
  <si>
    <t>Adsorption chillers</t>
  </si>
  <si>
    <t>WEA</t>
  </si>
  <si>
    <t>Weather Station</t>
  </si>
  <si>
    <t>Pr_75_50_52</t>
  </si>
  <si>
    <t>Meteorological instrumentation</t>
  </si>
  <si>
    <t>Pr_75_50_52_97</t>
  </si>
  <si>
    <t>Weather stations</t>
  </si>
  <si>
    <t>WLK</t>
  </si>
  <si>
    <t>Westlock Rack</t>
  </si>
  <si>
    <t>WLO</t>
  </si>
  <si>
    <t>Westlock Object Controller Rack</t>
  </si>
  <si>
    <t>WLT</t>
  </si>
  <si>
    <t>Waterless Trap</t>
  </si>
  <si>
    <t>WRC</t>
  </si>
  <si>
    <t>Westrace MkII Rack</t>
  </si>
  <si>
    <t>WRO</t>
  </si>
  <si>
    <t>Westrace Object Controller</t>
  </si>
  <si>
    <t>Pr_70_75_15_21</t>
  </si>
  <si>
    <t>Desktop computers</t>
  </si>
  <si>
    <t>WSD</t>
  </si>
  <si>
    <t>Wide Screen Display</t>
  </si>
  <si>
    <t>WSI</t>
  </si>
  <si>
    <t>Way Finding Signage</t>
  </si>
  <si>
    <t>Pr_40_10_77_99</t>
  </si>
  <si>
    <t>Waymarker posts</t>
  </si>
  <si>
    <t>WSL</t>
  </si>
  <si>
    <t>White Signal Light</t>
  </si>
  <si>
    <t>WST</t>
  </si>
  <si>
    <t>WTP</t>
  </si>
  <si>
    <t>Water Treatment Plant</t>
  </si>
  <si>
    <t>WWI</t>
  </si>
  <si>
    <t>Warm Water Isolation Valve</t>
  </si>
  <si>
    <t>XBC</t>
  </si>
  <si>
    <t>Duplexer</t>
  </si>
  <si>
    <t>XCD</t>
  </si>
  <si>
    <t>Cross Passage Critical Distribution Board</t>
  </si>
  <si>
    <t>XDB</t>
  </si>
  <si>
    <t>Cross Passage Distribution Board</t>
  </si>
  <si>
    <t>XEB</t>
  </si>
  <si>
    <t>Cross Passage Earth Bar</t>
  </si>
  <si>
    <t>XEL</t>
  </si>
  <si>
    <t>Cross Passage Emergency Light</t>
  </si>
  <si>
    <t>Pr_70_70_48_77</t>
  </si>
  <si>
    <t>Self-contained emergency luminaires</t>
  </si>
  <si>
    <t>ZSC</t>
  </si>
  <si>
    <t>Limit Switch Closed</t>
  </si>
  <si>
    <t>ZSO</t>
  </si>
  <si>
    <t>Limit Switch Open</t>
  </si>
  <si>
    <t>Flexible Pipe</t>
  </si>
  <si>
    <t>FLD</t>
  </si>
  <si>
    <t>Flexible Ducts</t>
  </si>
  <si>
    <t>SWS</t>
  </si>
  <si>
    <t>Sewage Shaft / Sewer Maintenance Shaft</t>
  </si>
  <si>
    <t>GSV</t>
  </si>
  <si>
    <t>Gas Suppression Valve</t>
  </si>
  <si>
    <t>FDT</t>
  </si>
  <si>
    <t>Fibre Duct</t>
  </si>
  <si>
    <t>Asset Tag in Model              (LOI 1 and 2)</t>
  </si>
  <si>
    <t>Type Code In Model     (LOI 1)</t>
  </si>
  <si>
    <t>Source - IMEP DE - Appendix-B-Trade Systems Colour Assignment</t>
  </si>
  <si>
    <t>Orginator</t>
  </si>
  <si>
    <t>System Description (MM_System)</t>
  </si>
  <si>
    <t>System Abbreviation</t>
  </si>
  <si>
    <t xml:space="preserve">System Name </t>
  </si>
  <si>
    <t>Trade Name</t>
  </si>
  <si>
    <t>Provider</t>
  </si>
  <si>
    <t xml:space="preserve">RGB Number </t>
  </si>
  <si>
    <t>Colour</t>
  </si>
  <si>
    <t xml:space="preserve">Tag </t>
  </si>
  <si>
    <t/>
  </si>
  <si>
    <t>Battery &amp; UPS Exhaust Air</t>
  </si>
  <si>
    <t>MD_Battery &amp; UPS Exhaust Air</t>
  </si>
  <si>
    <t>BMS</t>
  </si>
  <si>
    <t>255,153,0</t>
  </si>
  <si>
    <t>Chamber Vent Pipe</t>
  </si>
  <si>
    <t>CVP</t>
  </si>
  <si>
    <t>HD_Chamber Vent Pipe</t>
  </si>
  <si>
    <t>Sewer Chamber Vent</t>
  </si>
  <si>
    <t>Diagonal Hatching</t>
  </si>
  <si>
    <t>Chilled Water Flow</t>
  </si>
  <si>
    <t>MP_Chilled Water Flow</t>
  </si>
  <si>
    <t>Chilled Water Return</t>
  </si>
  <si>
    <t>CHR</t>
  </si>
  <si>
    <t>MP_Chilled Water Return</t>
  </si>
  <si>
    <t>Combined LV</t>
  </si>
  <si>
    <t>COMB LV</t>
  </si>
  <si>
    <t>198,89,17</t>
  </si>
  <si>
    <t>Communication A</t>
  </si>
  <si>
    <t>Communication Tray/Ladder/Conduit/Trunking A</t>
  </si>
  <si>
    <t>CYP</t>
  </si>
  <si>
    <t>(QTY) (SIZE) (TYPE) (COMMENT) eg. 2NOS. Ø50 COMMS (FOR CHP)</t>
  </si>
  <si>
    <t>Communication B</t>
  </si>
  <si>
    <t>Communication Tray/Ladder/Conduit/Trunking B</t>
  </si>
  <si>
    <t>Concourse Exhaust</t>
  </si>
  <si>
    <t>MD_Concourse Exhaust</t>
  </si>
  <si>
    <t>Over Concourse Exhaust</t>
  </si>
  <si>
    <t>165,52,216</t>
  </si>
  <si>
    <t>Condensate</t>
  </si>
  <si>
    <t>MP_Condensate</t>
  </si>
  <si>
    <t>Condensate Drain</t>
  </si>
  <si>
    <t>165,124,82</t>
  </si>
  <si>
    <t>Condenser Water Flow</t>
  </si>
  <si>
    <t>MP_Condenser Water Flow</t>
  </si>
  <si>
    <t>0,0,204</t>
  </si>
  <si>
    <t>Condenser Water Return</t>
  </si>
  <si>
    <t>CWR</t>
  </si>
  <si>
    <t>MP_Condenser Water Return</t>
  </si>
  <si>
    <t xml:space="preserve">Control System </t>
  </si>
  <si>
    <t>Control System</t>
  </si>
  <si>
    <t>ADDED 24/08/23</t>
  </si>
  <si>
    <t>Critical A</t>
  </si>
  <si>
    <t xml:space="preserve">Critical A </t>
  </si>
  <si>
    <t>Critical A Tray/Ladder/ Conduits</t>
  </si>
  <si>
    <t>Critical B</t>
  </si>
  <si>
    <t xml:space="preserve">Critical B </t>
  </si>
  <si>
    <t>Critical B Tray/Ladder/ Conduits</t>
  </si>
  <si>
    <t>0,255,255</t>
  </si>
  <si>
    <t>Cylinder Room Exhaust Air</t>
  </si>
  <si>
    <t xml:space="preserve">MD_Cylinder Room Exhaust Air </t>
  </si>
  <si>
    <t xml:space="preserve">Cylinder Room Exhaust Air </t>
  </si>
  <si>
    <t>DC A</t>
  </si>
  <si>
    <t>48,84,150</t>
  </si>
  <si>
    <t>DC B</t>
  </si>
  <si>
    <t>Domestic Cold Water</t>
  </si>
  <si>
    <t>HR_Domestic Cold Water</t>
  </si>
  <si>
    <t>0,128,255</t>
  </si>
  <si>
    <t>Domestic Hot Water</t>
  </si>
  <si>
    <t>HR_Domestic Hot Water</t>
  </si>
  <si>
    <t>255,0,0</t>
  </si>
  <si>
    <t>Domestic Hot Water Flow</t>
  </si>
  <si>
    <t>DHF</t>
  </si>
  <si>
    <t>HR_Domestic Hot Water Flow</t>
  </si>
  <si>
    <t>Domestic Hot Water Return</t>
  </si>
  <si>
    <t>DHR</t>
  </si>
  <si>
    <t>HR_Domestic Hot Water Return</t>
  </si>
  <si>
    <t>252,97,3</t>
  </si>
  <si>
    <t>Domestic Tempered Water</t>
  </si>
  <si>
    <t>DTW</t>
  </si>
  <si>
    <t>HR_Domestic Tempered Water</t>
  </si>
  <si>
    <t>249,200,6</t>
  </si>
  <si>
    <t>Down Pipe</t>
  </si>
  <si>
    <t>HD_Down Pipe</t>
  </si>
  <si>
    <t>Downpipe</t>
  </si>
  <si>
    <t>0,128,0</t>
  </si>
  <si>
    <t>Not added to legend sheet but added to the Piping System</t>
  </si>
  <si>
    <t>EAB</t>
  </si>
  <si>
    <t>Electrical Traction Power Equipment</t>
  </si>
  <si>
    <t>Electrical Traction Power</t>
  </si>
  <si>
    <t>Essential A</t>
  </si>
  <si>
    <t>Essential A Tray/Ladder/ Conduits</t>
  </si>
  <si>
    <t>255,205,60</t>
  </si>
  <si>
    <t>Essential B</t>
  </si>
  <si>
    <t xml:space="preserve">Essential B </t>
  </si>
  <si>
    <t>Essential B Tray/Ladder/ Conduits</t>
  </si>
  <si>
    <t>255,90,135</t>
  </si>
  <si>
    <t>MD_Exhaust Air</t>
  </si>
  <si>
    <t>General Exhaust Air</t>
  </si>
  <si>
    <t>255,135,90</t>
  </si>
  <si>
    <t>Existing Cold Water</t>
  </si>
  <si>
    <t>EX-DCW</t>
  </si>
  <si>
    <t>Halftone</t>
  </si>
  <si>
    <t>Existing Gas</t>
  </si>
  <si>
    <t>EX-NAG</t>
  </si>
  <si>
    <t>Existing Sewer</t>
  </si>
  <si>
    <t>EX-STP</t>
  </si>
  <si>
    <t>Existing Stormwater Drain</t>
  </si>
  <si>
    <t>EX-STW</t>
  </si>
  <si>
    <t>Fire Drain</t>
  </si>
  <si>
    <t>FP_Fire Drain</t>
  </si>
  <si>
    <t>Fire Drain Pipework</t>
  </si>
  <si>
    <t>192,0,0</t>
  </si>
  <si>
    <t>Fire Hydrant Station</t>
  </si>
  <si>
    <t>FP_Fire Hydrant Station</t>
  </si>
  <si>
    <t>Fire Hydrant Station Pipework</t>
  </si>
  <si>
    <t>Fire Hydrant Test Drain</t>
  </si>
  <si>
    <t>FHD</t>
  </si>
  <si>
    <t>FP_Fire Hydrant Test Drain</t>
  </si>
  <si>
    <t>146,208,80</t>
  </si>
  <si>
    <t>Fire Hydrant Tunnel</t>
  </si>
  <si>
    <t>FP_Fire Hydrant Tunnel</t>
  </si>
  <si>
    <t>Fire Hydrant Tunnel Pipework</t>
  </si>
  <si>
    <t>255,128,0</t>
  </si>
  <si>
    <t>Fire Sprinkler</t>
  </si>
  <si>
    <t>FP_Fire Sprinkler</t>
  </si>
  <si>
    <t>Fire Sprinkler Test Drain</t>
  </si>
  <si>
    <t>FSD</t>
  </si>
  <si>
    <t>FP_Fire Sprinkler Test Drain</t>
  </si>
  <si>
    <t>FP_Fire System</t>
  </si>
  <si>
    <t>Fire Test Water</t>
  </si>
  <si>
    <t>FTW</t>
  </si>
  <si>
    <t>HR_Fire Test Water</t>
  </si>
  <si>
    <t>204,0,0</t>
  </si>
  <si>
    <t>Gas Suppression</t>
  </si>
  <si>
    <t>FP_Gas Suppression</t>
  </si>
  <si>
    <t>Gas Supression Pipework</t>
  </si>
  <si>
    <t>128,0,255</t>
  </si>
  <si>
    <t>Ground Water Rising Main</t>
  </si>
  <si>
    <t>GRM</t>
  </si>
  <si>
    <t>HD_Ground Water Rising Main</t>
  </si>
  <si>
    <t>150,111,0</t>
  </si>
  <si>
    <t>Heating Hot Water Flow</t>
  </si>
  <si>
    <t>HHF</t>
  </si>
  <si>
    <t>MP_Heating Hot Water Flow</t>
  </si>
  <si>
    <t>Heating Hot Water Return</t>
  </si>
  <si>
    <t>MP_Heating Hot Water Return</t>
  </si>
  <si>
    <t>HV Distribution SUPPLY A</t>
  </si>
  <si>
    <t>HV Distribution SUPPLY B</t>
  </si>
  <si>
    <t>HV Emergency</t>
  </si>
  <si>
    <t>HV EM</t>
  </si>
  <si>
    <t>HV Traction Supply A</t>
  </si>
  <si>
    <t>135,59,137</t>
  </si>
  <si>
    <t>HV Traction Supply B</t>
  </si>
  <si>
    <t>Kitchen Exhaust</t>
  </si>
  <si>
    <t>KEX</t>
  </si>
  <si>
    <t>MD_Kitchen Exhaust</t>
  </si>
  <si>
    <t>0,179,179</t>
  </si>
  <si>
    <t>Lighting System</t>
  </si>
  <si>
    <t>LV Supply A</t>
  </si>
  <si>
    <t>LV A</t>
  </si>
  <si>
    <t xml:space="preserve">LV Supply A </t>
  </si>
  <si>
    <t>LV Supply A Tray/Ladder/ Conduits/ Bus Ducts</t>
  </si>
  <si>
    <t>LV Supply B</t>
  </si>
  <si>
    <t>LV B</t>
  </si>
  <si>
    <t xml:space="preserve">LV Supply B </t>
  </si>
  <si>
    <t>LV Supply B Tray/Ladder/ Conduits/Bus Ducts</t>
  </si>
  <si>
    <t>255,0,255</t>
  </si>
  <si>
    <t>MASDS</t>
  </si>
  <si>
    <t>FD_MASDS</t>
  </si>
  <si>
    <t>MASDS Piping</t>
  </si>
  <si>
    <t>255,192,0</t>
  </si>
  <si>
    <t>Myki Comms</t>
  </si>
  <si>
    <t>Myki Comms Tray/Ladder/Conduit/Trunking</t>
  </si>
  <si>
    <t>255,255,0</t>
  </si>
  <si>
    <t>Myki LV</t>
  </si>
  <si>
    <t>MYKI LV</t>
  </si>
  <si>
    <t xml:space="preserve">Myki LV </t>
  </si>
  <si>
    <t>Myki LV Tray/Ladder/Conduit/Trunking</t>
  </si>
  <si>
    <t xml:space="preserve">CYP </t>
  </si>
  <si>
    <t>128,128,64</t>
  </si>
  <si>
    <t>Natural Gas</t>
  </si>
  <si>
    <t>MP_Natural Gas</t>
  </si>
  <si>
    <t>HR_Natural Gas</t>
  </si>
  <si>
    <t>0,255,128</t>
  </si>
  <si>
    <t>Non-Essential LV A</t>
  </si>
  <si>
    <t>Non-Essential LV Tray/Ladder/Conduits/Trunking A</t>
  </si>
  <si>
    <t>84,130,53</t>
  </si>
  <si>
    <t>Non-Essential LV B</t>
  </si>
  <si>
    <t>Non-Essential LV Tray/Ladder/Conduits/Trunking B</t>
  </si>
  <si>
    <t>Outside Air</t>
  </si>
  <si>
    <t>OSA</t>
  </si>
  <si>
    <t>MD_Outside Air</t>
  </si>
  <si>
    <t>Over Track Exhaust Air</t>
  </si>
  <si>
    <t>MD_Over Track Exhaust Air</t>
  </si>
  <si>
    <t>242,67,0</t>
  </si>
  <si>
    <t>Overflow</t>
  </si>
  <si>
    <t>OVF</t>
  </si>
  <si>
    <t>HD_Overflow</t>
  </si>
  <si>
    <t>0,128,128</t>
  </si>
  <si>
    <t>OHLE</t>
  </si>
  <si>
    <t>ADDED 09/10/23</t>
  </si>
  <si>
    <t>Power HV Conduit/Tray</t>
  </si>
  <si>
    <t>Power LV Conduit/Tray</t>
  </si>
  <si>
    <t>0,176,240</t>
  </si>
  <si>
    <t>Priming Pipe</t>
  </si>
  <si>
    <t>PRP</t>
  </si>
  <si>
    <t>HR_Priming Pipe</t>
  </si>
  <si>
    <t>RAE</t>
  </si>
  <si>
    <t>TBC - Following linear review</t>
  </si>
  <si>
    <t>Rain Water</t>
  </si>
  <si>
    <t>HD_Rain Water</t>
  </si>
  <si>
    <t>Rainwater</t>
  </si>
  <si>
    <t>255,87,171</t>
  </si>
  <si>
    <t>Refrigerant</t>
  </si>
  <si>
    <t>MP_Refrigerant</t>
  </si>
  <si>
    <t xml:space="preserve">Refrigerant </t>
  </si>
  <si>
    <t>0,165,124</t>
  </si>
  <si>
    <t>Refuse Exhaust</t>
  </si>
  <si>
    <t>MD_Refuse Exhaust</t>
  </si>
  <si>
    <t>Relief Air</t>
  </si>
  <si>
    <t>MD_Relief Air</t>
  </si>
  <si>
    <t>Return Air</t>
  </si>
  <si>
    <t>MD_Return Air</t>
  </si>
  <si>
    <t>Sanitary</t>
  </si>
  <si>
    <t>HD_Sanitary</t>
  </si>
  <si>
    <t xml:space="preserve">Sanitary </t>
  </si>
  <si>
    <t>Sewer Exhaust</t>
  </si>
  <si>
    <t>MD_Sewer Exhaust</t>
  </si>
  <si>
    <t>Sewer Exhaust Air</t>
  </si>
  <si>
    <t>Sewer Rising Main</t>
  </si>
  <si>
    <t>HD_Sewer Rising Main</t>
  </si>
  <si>
    <t>Sewer Vent Pipe</t>
  </si>
  <si>
    <t>SVP</t>
  </si>
  <si>
    <t>HD_Sewer Vent Pipe</t>
  </si>
  <si>
    <t>Sewer Vent</t>
  </si>
  <si>
    <t>Signalling</t>
  </si>
  <si>
    <t>Signalling Tray/Conduit</t>
  </si>
  <si>
    <t>SIG</t>
  </si>
  <si>
    <t>Smoke Exhaust</t>
  </si>
  <si>
    <t>MD_Smoke Exhaust</t>
  </si>
  <si>
    <t>Spare</t>
  </si>
  <si>
    <t>SPARE</t>
  </si>
  <si>
    <t>ADDED 10/11/2023</t>
  </si>
  <si>
    <t>Stair Pressurisation</t>
  </si>
  <si>
    <t>MD_Stair Pressurisation</t>
  </si>
  <si>
    <t xml:space="preserve">Stair Pressurisation </t>
  </si>
  <si>
    <t>Station Drainage</t>
  </si>
  <si>
    <t>HD_Station Drainage</t>
  </si>
  <si>
    <t>151,75,82</t>
  </si>
  <si>
    <t>Station Drainage Rising Main</t>
  </si>
  <si>
    <t>SDM</t>
  </si>
  <si>
    <t>HD_Station Drainage Rising Main</t>
  </si>
  <si>
    <t>112,48,160</t>
  </si>
  <si>
    <t>Station Vent</t>
  </si>
  <si>
    <t>STV</t>
  </si>
  <si>
    <t>HD_Station Vent</t>
  </si>
  <si>
    <t>Storm Water</t>
  </si>
  <si>
    <t>HD_Storm Water</t>
  </si>
  <si>
    <t>Stormwater Drainage</t>
  </si>
  <si>
    <t>Storm Water Rising Main</t>
  </si>
  <si>
    <t>SWM</t>
  </si>
  <si>
    <t>HD_Storm Water Rising Main</t>
  </si>
  <si>
    <t>Stormwater Rising Main</t>
  </si>
  <si>
    <t>0,0,255</t>
  </si>
  <si>
    <t>Structural Framing</t>
  </si>
  <si>
    <t>MSTR</t>
  </si>
  <si>
    <t>Supply Air</t>
  </si>
  <si>
    <t>MD_Supply Air</t>
  </si>
  <si>
    <t>Syphonic Drain</t>
  </si>
  <si>
    <t>HD_Syphonic Drain</t>
  </si>
  <si>
    <t>Syphonic Drainage</t>
  </si>
  <si>
    <t>0,221,221</t>
  </si>
  <si>
    <t>Syphonic Overflow</t>
  </si>
  <si>
    <t>HD_Siphonic Overflow</t>
  </si>
  <si>
    <t>Telecommunication Equipment</t>
  </si>
  <si>
    <t>COMMS EQUIP</t>
  </si>
  <si>
    <t>Toilet Exhaust</t>
  </si>
  <si>
    <t>MD_Toilet Exhaust</t>
  </si>
  <si>
    <t>Towns Main Pipework</t>
  </si>
  <si>
    <t>FP_Towns Main Pipework</t>
  </si>
  <si>
    <t>165,145,82</t>
  </si>
  <si>
    <t>Trackform</t>
  </si>
  <si>
    <t>TRKF</t>
  </si>
  <si>
    <t>Tradewaste</t>
  </si>
  <si>
    <t>TDW</t>
  </si>
  <si>
    <t>HD_Tradewaste</t>
  </si>
  <si>
    <t>157,157,0</t>
  </si>
  <si>
    <t>Tradewaste Chamber Vent</t>
  </si>
  <si>
    <t>TCV</t>
  </si>
  <si>
    <t>HD_Tradewaste Chamber Vent</t>
  </si>
  <si>
    <t>Tradewaste Rising Main</t>
  </si>
  <si>
    <t>HD_Tradewaste Rising Main</t>
  </si>
  <si>
    <t>148.148,148</t>
  </si>
  <si>
    <t>Tradewaste Vent</t>
  </si>
  <si>
    <t>HD_Tradewaste Vent</t>
  </si>
  <si>
    <t>Transfer Air</t>
  </si>
  <si>
    <t>TFA</t>
  </si>
  <si>
    <t>MD_Transfer Air</t>
  </si>
  <si>
    <t>Treated Recycled Water</t>
  </si>
  <si>
    <t>HR_Treated Recycled Water</t>
  </si>
  <si>
    <t>Tunnel Facilities</t>
  </si>
  <si>
    <t>Tunnel Doorsets</t>
  </si>
  <si>
    <t>TDS</t>
  </si>
  <si>
    <t>Tunnel Drainage</t>
  </si>
  <si>
    <t>HD_Tunnel Drainage</t>
  </si>
  <si>
    <t>100,74,64</t>
  </si>
  <si>
    <t>Tunnel Drainage Rising Main</t>
  </si>
  <si>
    <t>HD_Tunnel Drainage Rising Main</t>
  </si>
  <si>
    <t>0,255,204</t>
  </si>
  <si>
    <t>Tunnel Envelopes</t>
  </si>
  <si>
    <t>TNE</t>
  </si>
  <si>
    <t>MD_Tunnel Ventilation System</t>
  </si>
  <si>
    <t>TUNW</t>
  </si>
  <si>
    <t>Tunnel Walls</t>
  </si>
  <si>
    <t>TWL</t>
  </si>
  <si>
    <t>VicTrack</t>
  </si>
  <si>
    <t>VICTRACK</t>
  </si>
  <si>
    <t xml:space="preserve">VicTrack </t>
  </si>
  <si>
    <t>128,0,64</t>
  </si>
  <si>
    <t>Water Treatment Rising Main</t>
  </si>
  <si>
    <t>WRM</t>
  </si>
  <si>
    <t>HD_Water Treatment Rising Main</t>
  </si>
  <si>
    <t>WPS</t>
  </si>
  <si>
    <t>RSH</t>
  </si>
  <si>
    <t xml:space="preserve">Discipline </t>
  </si>
  <si>
    <t xml:space="preserve">DE Comments </t>
  </si>
  <si>
    <t xml:space="preserve">System </t>
  </si>
  <si>
    <t xml:space="preserve">ROCB Section Run </t>
  </si>
  <si>
    <t>Not in Model, From Armans EACR List</t>
  </si>
  <si>
    <t xml:space="preserve">Mid Point Anchor </t>
  </si>
  <si>
    <t xml:space="preserve">Earth Clamp Location </t>
  </si>
  <si>
    <t xml:space="preserve">Transition Bar </t>
  </si>
  <si>
    <t xml:space="preserve">Surface Contact Wire Termination </t>
  </si>
  <si>
    <t>yes</t>
  </si>
  <si>
    <t>Yes in Model, From Armans EACR List</t>
  </si>
  <si>
    <t>Sigma OHLE model</t>
  </si>
  <si>
    <t xml:space="preserve">Stagger Envelope </t>
  </si>
  <si>
    <t xml:space="preserve">Follow the rest from Excel Document </t>
  </si>
  <si>
    <t xml:space="preserve">CPD </t>
  </si>
  <si>
    <t xml:space="preserve">Tunnel Facilities </t>
  </si>
  <si>
    <t xml:space="preserve">Tunnel Doorsets </t>
  </si>
  <si>
    <t xml:space="preserve">Cross Passage and Door Egress Envelope </t>
  </si>
  <si>
    <t>Tunnel  Envelopes</t>
  </si>
  <si>
    <t>Trackfrom Slab</t>
  </si>
  <si>
    <t>Sigma Trackform model</t>
  </si>
  <si>
    <t xml:space="preserve">Maintenance Opening </t>
  </si>
  <si>
    <t xml:space="preserve">Walkway Welded Strcture </t>
  </si>
  <si>
    <t>Sigma Walkway model</t>
  </si>
  <si>
    <t xml:space="preserve">Walkway Diagonal Bracket </t>
  </si>
  <si>
    <t xml:space="preserve">Add A LINE FOR EACH ITEM IN THE MODEL AND GIVE A TYPE CODE </t>
  </si>
  <si>
    <t xml:space="preserve">Insulator </t>
  </si>
  <si>
    <t xml:space="preserve">Rotating Piece - Etc </t>
  </si>
  <si>
    <t>Cross Passege Door</t>
  </si>
  <si>
    <t>1.1.1.1.3.1</t>
  </si>
  <si>
    <t>Cross Passages</t>
  </si>
  <si>
    <t>CSI</t>
  </si>
  <si>
    <t>Signage</t>
  </si>
  <si>
    <t>FBL</t>
  </si>
  <si>
    <t>Floating Track Slab Lateral Bollard</t>
  </si>
  <si>
    <t>Track</t>
  </si>
  <si>
    <t>To be removed from MEP</t>
  </si>
  <si>
    <t>1.1.2</t>
  </si>
  <si>
    <t>GAT</t>
  </si>
  <si>
    <t>Gates</t>
  </si>
  <si>
    <t>Public Realm</t>
  </si>
  <si>
    <t>RAL</t>
  </si>
  <si>
    <t>Rail</t>
  </si>
  <si>
    <t>Column1</t>
  </si>
  <si>
    <t>Column2</t>
  </si>
  <si>
    <t>BAF</t>
  </si>
  <si>
    <t>Architectural Finishes (includes doors, windows, partition/non-structural walls, floor coverings and suspended ceilings)</t>
  </si>
  <si>
    <t>BIK</t>
  </si>
  <si>
    <t>Bike Facilities</t>
  </si>
  <si>
    <t>BSR</t>
  </si>
  <si>
    <t>Building Structure (walls, columns, beams, floors, roofs and access facilities)</t>
  </si>
  <si>
    <t>1.4.1</t>
  </si>
  <si>
    <t>Civil Infrastructure</t>
  </si>
  <si>
    <t>BWK</t>
  </si>
  <si>
    <t>Blockwork Wall</t>
  </si>
  <si>
    <t>Cross Passage Doors</t>
  </si>
  <si>
    <t>CPK</t>
  </si>
  <si>
    <t>Car Parking</t>
  </si>
  <si>
    <t>CRS</t>
  </si>
  <si>
    <t>Civil Retaining Systems</t>
  </si>
  <si>
    <t>1.4.1.2</t>
  </si>
  <si>
    <t>Embankments/Retaining Walls</t>
  </si>
  <si>
    <t>CTN</t>
  </si>
  <si>
    <t>Tunnel Function</t>
  </si>
  <si>
    <t>CUL</t>
  </si>
  <si>
    <t>Culverts</t>
  </si>
  <si>
    <t>Continuous Welded Rail</t>
  </si>
  <si>
    <t>CWT</t>
  </si>
  <si>
    <t>Continuous Welded Rail Transition</t>
  </si>
  <si>
    <t>DOR</t>
  </si>
  <si>
    <t>Doors</t>
  </si>
  <si>
    <t>EMB</t>
  </si>
  <si>
    <t>Cuttings Embankments</t>
  </si>
  <si>
    <t>FBO</t>
  </si>
  <si>
    <t>Floating Track Slab Longitudinal Bollard</t>
  </si>
  <si>
    <t>FEN</t>
  </si>
  <si>
    <t>Fence</t>
  </si>
  <si>
    <t>FSS</t>
  </si>
  <si>
    <t>Floating Track Slab Segment</t>
  </si>
  <si>
    <t>FST</t>
  </si>
  <si>
    <t>Floating Track Slab</t>
  </si>
  <si>
    <t>FVB</t>
  </si>
  <si>
    <t>Floating Track Slab Vertical Bearing</t>
  </si>
  <si>
    <t>FVV</t>
  </si>
  <si>
    <t>Reserved 336V series fastening</t>
  </si>
  <si>
    <t>IRJ</t>
  </si>
  <si>
    <t>Insulated Rail Joint</t>
  </si>
  <si>
    <t>PFM</t>
  </si>
  <si>
    <t>Platform</t>
  </si>
  <si>
    <t>PST</t>
  </si>
  <si>
    <t>Primary Steelwork</t>
  </si>
  <si>
    <t>ROM</t>
  </si>
  <si>
    <t>Building Rooms</t>
  </si>
  <si>
    <t>RTR</t>
  </si>
  <si>
    <t>Rail Track</t>
  </si>
  <si>
    <t>SNC</t>
  </si>
  <si>
    <t>Track switches and Crossings</t>
  </si>
  <si>
    <t>Slab Track Panels</t>
  </si>
  <si>
    <t>Track Structures</t>
  </si>
  <si>
    <t>SRC</t>
  </si>
  <si>
    <t>Reinforced Concrete</t>
  </si>
  <si>
    <t>SST</t>
  </si>
  <si>
    <t>Secondary Steelwork</t>
  </si>
  <si>
    <t>Structural Timber</t>
  </si>
  <si>
    <t>TNC</t>
  </si>
  <si>
    <t>Tunnel Lining Cavern or Cross Passage</t>
  </si>
  <si>
    <t>TNP</t>
  </si>
  <si>
    <t>Tunnel Lining Precast</t>
  </si>
  <si>
    <t>TRK</t>
  </si>
  <si>
    <t>Ballasted Track Slab</t>
  </si>
  <si>
    <t>TRS</t>
  </si>
  <si>
    <t>Track Slab</t>
  </si>
  <si>
    <t>SBS title</t>
  </si>
  <si>
    <t>1.1.1.1.2</t>
  </si>
  <si>
    <t>Drains</t>
  </si>
  <si>
    <t>MCo/RTO</t>
  </si>
  <si>
    <t>1.1.1.1.3</t>
  </si>
  <si>
    <t>Tbm/Minned Tunnel</t>
  </si>
  <si>
    <t>1.1.1.1.3.2</t>
  </si>
  <si>
    <t>Intervention Shaft</t>
  </si>
  <si>
    <t>1.1.1.1.4</t>
  </si>
  <si>
    <t>Cut And Cover Tunnel</t>
  </si>
  <si>
    <t>1.1.1.1.5</t>
  </si>
  <si>
    <t>Access Shaft</t>
  </si>
  <si>
    <t>1.1.1.3</t>
  </si>
  <si>
    <t>Utilities Infrastructure</t>
  </si>
  <si>
    <t>Utilities Connection</t>
  </si>
  <si>
    <t>1.1.1.4.2</t>
  </si>
  <si>
    <t>Drainage Pumps</t>
  </si>
  <si>
    <t>1.1.1.4.2.1</t>
  </si>
  <si>
    <t>Tunnel Drainage Pumps</t>
  </si>
  <si>
    <t>1.1.1.4.2.2</t>
  </si>
  <si>
    <t>Decline Drainage Pumps</t>
  </si>
  <si>
    <t>Flood Protection</t>
  </si>
  <si>
    <t>1.1.2.1</t>
  </si>
  <si>
    <t>Trackbed</t>
  </si>
  <si>
    <t>1.1.2.2</t>
  </si>
  <si>
    <t>1.1.2.3</t>
  </si>
  <si>
    <t>Fixings</t>
  </si>
  <si>
    <t>1.1.2.4</t>
  </si>
  <si>
    <t>First Stage Concrete</t>
  </si>
  <si>
    <t>1.1.3</t>
  </si>
  <si>
    <t>1.1.3.1.1</t>
  </si>
  <si>
    <t>1.1.3.1.2</t>
  </si>
  <si>
    <t>Ecs</t>
  </si>
  <si>
    <t>MVAC</t>
  </si>
  <si>
    <t>Local Communications</t>
  </si>
  <si>
    <t>1.1.5.1</t>
  </si>
  <si>
    <t>PSO</t>
  </si>
  <si>
    <t>Security Control System</t>
  </si>
  <si>
    <t>Lighting</t>
  </si>
  <si>
    <t>Tunnel Lighting</t>
  </si>
  <si>
    <t>Station (Lighting)</t>
  </si>
  <si>
    <t>Tunnel Ventilation</t>
  </si>
  <si>
    <t>Station Ventilation</t>
  </si>
  <si>
    <t>Tunnel Ventilation Control System</t>
  </si>
  <si>
    <t>Building Management System</t>
  </si>
  <si>
    <t>RTO/MCo</t>
  </si>
  <si>
    <t>Emergency Management System</t>
  </si>
  <si>
    <t>Fire Detection</t>
  </si>
  <si>
    <t>1.1.9.1</t>
  </si>
  <si>
    <t>Intake Substation</t>
  </si>
  <si>
    <t>Traction Substation</t>
  </si>
  <si>
    <t>1.1.9.2.2</t>
  </si>
  <si>
    <t>1.1.9.4</t>
  </si>
  <si>
    <t>Eastern 22Kv Switchroom</t>
  </si>
  <si>
    <t>Hv Mtp Power Control</t>
  </si>
  <si>
    <t>CCTV/Security MGMT</t>
  </si>
  <si>
    <t>1.2.9.5</t>
  </si>
  <si>
    <t>Common Wayside</t>
  </si>
  <si>
    <t>Signalling Signage</t>
  </si>
  <si>
    <t>1.2.9.5.7</t>
  </si>
  <si>
    <t>Signal Equipment Room</t>
  </si>
  <si>
    <t>1.3.1.5</t>
  </si>
  <si>
    <t>Telco</t>
  </si>
  <si>
    <t>Other</t>
  </si>
  <si>
    <t>1.3.2.2</t>
  </si>
  <si>
    <t>Cable Containment Underground</t>
  </si>
  <si>
    <t>1.3.4</t>
  </si>
  <si>
    <t>Victrack Managed Services</t>
  </si>
  <si>
    <t>VicTrak</t>
  </si>
  <si>
    <t>Communication Equipment Room</t>
  </si>
  <si>
    <t>Station Mechanical &amp; Electrical</t>
  </si>
  <si>
    <t>Station Vertical Transport</t>
  </si>
  <si>
    <t>Station Lift</t>
  </si>
  <si>
    <t>Seating</t>
  </si>
  <si>
    <t>Landscape</t>
  </si>
  <si>
    <t>Asset tagged asset</t>
  </si>
  <si>
    <t>MCo Requirements</t>
  </si>
  <si>
    <t>MTM</t>
  </si>
  <si>
    <t>EACR Class</t>
  </si>
  <si>
    <t>Sub Class Code</t>
  </si>
  <si>
    <t xml:space="preserve">Sub Class Description </t>
  </si>
  <si>
    <t>FE</t>
  </si>
  <si>
    <t>Fire Equipment</t>
  </si>
  <si>
    <t>SF40010000 - Passive Fire Protection - Fire Door</t>
  </si>
  <si>
    <t>Fall Arrest</t>
  </si>
  <si>
    <t>FC09030100 - Fixed and Portable Ladders</t>
  </si>
  <si>
    <t>Canopy Rain Distributor &amp; RWP - Stainless Steel (CBDS)</t>
  </si>
  <si>
    <t>FC09010100 - Standard Anchor</t>
  </si>
  <si>
    <t>FC09020100 - Cable End / Standard Fix Static Line</t>
  </si>
  <si>
    <t>FC09030200 - Ladder Stabilising Brackets</t>
  </si>
  <si>
    <t>BAL-155</t>
  </si>
  <si>
    <t>External Stair Handrail</t>
  </si>
  <si>
    <t>BAL-225</t>
  </si>
  <si>
    <t>External Ramp Handrail</t>
  </si>
  <si>
    <t>GATE</t>
  </si>
  <si>
    <t>IC</t>
  </si>
  <si>
    <t>Intercom</t>
  </si>
  <si>
    <t>SF44030000 - FIRE FIGHTING - HYDRANT SYSTEMS</t>
  </si>
  <si>
    <t>SF44030300 - FIRE FIGHTING - FIRE HOSE REEL SYSTEM</t>
  </si>
  <si>
    <t>SF43010000 - FIRE EMERGENCY WARNING AND INTERCOM SYS</t>
  </si>
  <si>
    <t>PU</t>
  </si>
  <si>
    <t>SIGNST - Station Signage</t>
  </si>
  <si>
    <t>SF41000000 - FIRE SAFETY EQUIP</t>
  </si>
  <si>
    <t>FLG-750</t>
  </si>
  <si>
    <t>Stainless Steel Blister Tactile Indicator</t>
  </si>
  <si>
    <t>SF40020000 - Passive Fire Protection - Fire Shutter</t>
  </si>
  <si>
    <t>SF20040000 - Smoke Damper - Mechanical</t>
  </si>
  <si>
    <t>SF40030000 - Passive Fire Prot - Fire Penetration</t>
  </si>
  <si>
    <t>MCJ-203</t>
  </si>
  <si>
    <t>Bridge Movement Joint - Stone Infill</t>
  </si>
  <si>
    <t>EM</t>
  </si>
  <si>
    <t>CL</t>
  </si>
  <si>
    <t>PIDs</t>
  </si>
  <si>
    <t>SU</t>
  </si>
  <si>
    <t>Sustainablity Assets</t>
  </si>
  <si>
    <t>PV-PL            FC07010200 - PV Panel</t>
  </si>
  <si>
    <t>SF42010000 - FIRE SYS CONTROLS - FIRE INDICATOR PANEL</t>
  </si>
  <si>
    <t>SF44010300 - FIRE FIGHTING - FIRE EXT CO2</t>
  </si>
  <si>
    <t>SF44030400 - FIRE FIGHTING - FIRE HYDRANT</t>
  </si>
  <si>
    <t>SF42020200 - FIRE ALARM &amp; DETECT - SMOKE HEAT DETECT</t>
  </si>
  <si>
    <t>Domestic Equipment</t>
  </si>
  <si>
    <t>ELEHWS - Elec Hot Water Unit Storage   FC14010000 - Hot Water Systems</t>
  </si>
  <si>
    <t>Lift &amp; Escalator</t>
  </si>
  <si>
    <t>PNT-103</t>
  </si>
  <si>
    <t>Glulam/ CLT Lacquer System</t>
  </si>
  <si>
    <t>RFL-301</t>
  </si>
  <si>
    <t>Aluminium Tilted Rooflight</t>
  </si>
  <si>
    <t>Numbered stair case (as a whole system)</t>
  </si>
  <si>
    <t>Numbered stair case</t>
  </si>
  <si>
    <t>TRM-110</t>
  </si>
  <si>
    <t>Door Trim</t>
  </si>
  <si>
    <t>TRM-160</t>
  </si>
  <si>
    <t>Brush Gasket</t>
  </si>
  <si>
    <t xml:space="preserve">EACR Class </t>
  </si>
  <si>
    <t>Even though this does not require a unique asset ID, details need to be provided on product data - make, model, quantity used across the project, warranty, locations, maintenance requirements etc. If there are more than one type/model of this item, how will this be captured and differentiated on drawings and in the model?</t>
  </si>
  <si>
    <t>EMW-122</t>
  </si>
  <si>
    <t>Kick Rail - Type 02</t>
  </si>
  <si>
    <t>BK</t>
  </si>
  <si>
    <t>FC02020000 - Bike Hoops</t>
  </si>
  <si>
    <t>WAL-115</t>
  </si>
  <si>
    <t>Retaining Wall - Granite - Type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</si>
</sst>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
  </numFmts>
  <fonts count="85">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5"/>
      <name val="Arial"/>
      <family val="2"/>
    </font>
    <font>
      <sz val="6"/>
      <name val="Arial"/>
      <family val="2"/>
    </font>
    <font>
      <sz val="6"/>
      <color rgb="FF000000"/>
      <name val="Arial"/>
      <family val="2"/>
    </font>
    <font>
      <strike/>
      <sz val="6"/>
      <color rgb="FF000000"/>
      <name val="Arial"/>
      <family val="2"/>
    </font>
    <font>
      <sz val="9.5"/>
      <color rgb="FFFFFFFF"/>
      <name val="Arial"/>
      <family val="2"/>
    </font>
    <font>
      <sz val="10"/>
      <color rgb="FF000000"/>
      <name val="Times New Roman"/>
      <family val="1"/>
    </font>
    <font>
      <b/>
      <sz val="12"/>
      <color theme="0"/>
      <name val="Arial"/>
      <family val="2"/>
    </font>
    <font>
      <b/>
      <sz val="10"/>
      <color rgb="FFFF9900"/>
      <name val="Calibri"/>
      <family val="2"/>
      <scheme val="minor"/>
    </font>
    <font>
      <sz val="10"/>
      <color theme="0" tint="-0.249977111117893"/>
      <name val="Arial"/>
      <family val="2"/>
    </font>
    <font>
      <b/>
      <sz val="10"/>
      <name val="Calibri"/>
      <family val="2"/>
      <scheme val="minor"/>
    </font>
    <font>
      <b/>
      <sz val="10"/>
      <color rgb="FFFF0000"/>
      <name val="Calibri"/>
      <family val="2"/>
      <scheme val="minor"/>
    </font>
    <font>
      <b/>
      <sz val="10"/>
      <name val="Arial"/>
      <family val="2"/>
    </font>
    <font>
      <b/>
      <sz val="10"/>
      <color theme="1"/>
      <name val="Calibri"/>
      <family val="2"/>
      <scheme val="minor"/>
    </font>
    <font>
      <sz val="10"/>
      <color theme="1"/>
      <name val="Arial"/>
      <family val="2"/>
    </font>
    <font>
      <sz val="10"/>
      <color theme="0"/>
      <name val="Times New Roman"/>
      <family val="1"/>
    </font>
    <font>
      <sz val="8"/>
      <name val="Arial"/>
      <family val="2"/>
    </font>
    <font>
      <b/>
      <sz val="10"/>
      <color rgb="FF000000"/>
      <name val="Arial"/>
      <family val="2"/>
    </font>
    <font>
      <sz val="5.5"/>
      <name val="Arial"/>
      <family val="2"/>
    </font>
    <font>
      <sz val="5.5"/>
      <color rgb="FF000000"/>
      <name val="Arial"/>
      <family val="2"/>
    </font>
    <font>
      <sz val="6"/>
      <color rgb="FF000000"/>
      <name val="Times New Roman"/>
      <family val="1"/>
    </font>
    <font>
      <strike/>
      <sz val="5.5"/>
      <color rgb="FF000000"/>
      <name val="Arial"/>
      <family val="2"/>
    </font>
    <font>
      <sz val="6"/>
      <color theme="1"/>
      <name val="Calibri"/>
      <family val="2"/>
      <scheme val="minor"/>
    </font>
    <font>
      <sz val="8"/>
      <color rgb="FF000000"/>
      <name val="Times New Roman"/>
      <family val="1"/>
    </font>
    <font>
      <b/>
      <sz val="18"/>
      <name val="Calibri"/>
      <family val="2"/>
    </font>
    <font>
      <b/>
      <sz val="12"/>
      <name val="Arial"/>
      <family val="2"/>
    </font>
    <font>
      <sz val="10"/>
      <name val="Arial"/>
      <family val="2"/>
    </font>
    <font>
      <sz val="10"/>
      <color rgb="FF000000"/>
      <name val="Arial"/>
      <family val="2"/>
    </font>
    <font>
      <b/>
      <sz val="8"/>
      <color theme="0"/>
      <name val="Arial"/>
      <family val="2"/>
    </font>
    <font>
      <sz val="6.5"/>
      <name val="Arial"/>
      <family val="2"/>
    </font>
    <font>
      <sz val="6.5"/>
      <color rgb="FF000000"/>
      <name val="Arial"/>
      <family val="2"/>
    </font>
    <font>
      <sz val="9.5"/>
      <color theme="0"/>
      <name val="Arial"/>
      <family val="2"/>
    </font>
    <font>
      <b/>
      <sz val="14"/>
      <color rgb="FF000000"/>
      <name val="Times New Roman"/>
      <family val="1"/>
    </font>
    <font>
      <b/>
      <sz val="16"/>
      <color rgb="FF000000"/>
      <name val="Times New Roman"/>
      <family val="1"/>
    </font>
    <font>
      <sz val="8"/>
      <color rgb="FF000000"/>
      <name val="Arial"/>
      <family val="2"/>
    </font>
    <font>
      <sz val="11"/>
      <color rgb="FF000000"/>
      <name val="Calibri"/>
      <family val="2"/>
    </font>
    <font>
      <b/>
      <sz val="11"/>
      <color rgb="FF000000"/>
      <name val="Calibri"/>
      <family val="2"/>
    </font>
    <font>
      <b/>
      <sz val="11"/>
      <color theme="0"/>
      <name val="Calibri"/>
      <family val="2"/>
      <scheme val="minor"/>
    </font>
    <font>
      <strike/>
      <sz val="8"/>
      <name val="Arial"/>
      <family val="2"/>
    </font>
    <font>
      <strike/>
      <sz val="8"/>
      <color rgb="FF000000"/>
      <name val="Arial"/>
      <family val="2"/>
    </font>
    <font>
      <b/>
      <sz val="16"/>
      <color rgb="FF000000"/>
      <name val="Arial Black"/>
      <family val="2"/>
    </font>
    <font>
      <b/>
      <sz val="16"/>
      <color rgb="FF000000"/>
      <name val="Arial"/>
      <family val="2"/>
    </font>
    <font>
      <sz val="10"/>
      <color rgb="FF000000"/>
      <name val="Arial Black"/>
      <family val="2"/>
    </font>
    <font>
      <strike/>
      <sz val="11"/>
      <color theme="1"/>
      <name val="Calibri"/>
      <family val="2"/>
      <scheme val="minor"/>
    </font>
    <font>
      <b/>
      <sz val="11"/>
      <color theme="1"/>
      <name val="Calibri"/>
      <family val="2"/>
      <scheme val="minor"/>
    </font>
    <font>
      <sz val="10"/>
      <color rgb="FF000000"/>
      <name val="Times New Roman"/>
      <family val="1"/>
      <charset val="204"/>
    </font>
    <font>
      <b/>
      <u/>
      <sz val="11"/>
      <color rgb="FF000000"/>
      <name val="Calibri"/>
      <family val="2"/>
    </font>
    <font>
      <strike/>
      <sz val="11"/>
      <color rgb="FF000000"/>
      <name val="Calibri"/>
      <family val="2"/>
    </font>
    <font>
      <i/>
      <sz val="11"/>
      <color rgb="FF000000"/>
      <name val="Calibri"/>
      <family val="2"/>
    </font>
    <font>
      <b/>
      <sz val="11"/>
      <color theme="0"/>
      <name val="Calibri"/>
      <family val="2"/>
    </font>
    <font>
      <sz val="11"/>
      <color theme="1"/>
      <name val="Calibri"/>
      <family val="2"/>
    </font>
    <font>
      <b/>
      <sz val="10"/>
      <color rgb="FFFF0000"/>
      <name val="Times New Roman"/>
      <family val="1"/>
    </font>
    <font>
      <b/>
      <sz val="10"/>
      <color rgb="FF00B050"/>
      <name val="Times New Roman"/>
      <family val="1"/>
    </font>
    <font>
      <sz val="8"/>
      <color rgb="FFFF0000"/>
      <name val="Arial"/>
      <family val="2"/>
    </font>
    <font>
      <sz val="8"/>
      <color rgb="FF92D050"/>
      <name val="Arial"/>
      <family val="2"/>
    </font>
    <font>
      <sz val="11"/>
      <color rgb="FFFF0000"/>
      <name val="Calibri"/>
      <family val="2"/>
      <scheme val="minor"/>
    </font>
    <font>
      <sz val="6"/>
      <color rgb="FFFF0000"/>
      <name val="Arial"/>
      <family val="2"/>
    </font>
    <font>
      <sz val="10"/>
      <color rgb="FFFF0000"/>
      <name val="Times New Roman"/>
      <family val="1"/>
    </font>
    <font>
      <sz val="6.5"/>
      <color rgb="FFFF0000"/>
      <name val="Arial"/>
      <family val="2"/>
    </font>
    <font>
      <sz val="10"/>
      <color rgb="FF00B050"/>
      <name val="Times New Roman"/>
      <family val="1"/>
    </font>
    <font>
      <sz val="10"/>
      <color rgb="FFFF0000"/>
      <name val="Times New Roman"/>
      <family val="1"/>
    </font>
    <font>
      <sz val="11"/>
      <color rgb="FF00B050"/>
      <name val="Calibri"/>
      <family val="2"/>
    </font>
    <font>
      <sz val="10"/>
      <color rgb="FF00B050"/>
      <name val="Calibri"/>
      <family val="2"/>
    </font>
    <font>
      <sz val="10"/>
      <color rgb="FF000000"/>
      <name val="Calibri"/>
      <family val="2"/>
      <scheme val="minor"/>
    </font>
    <font>
      <sz val="12"/>
      <color rgb="FF000000"/>
      <name val="Calibri"/>
      <family val="2"/>
    </font>
    <font>
      <sz val="11"/>
      <color rgb="FFFF0000"/>
      <name val="Calibri"/>
      <family val="2"/>
    </font>
    <font>
      <sz val="10"/>
      <color theme="1"/>
      <name val="Calibri"/>
      <family val="2"/>
      <scheme val="minor"/>
    </font>
    <font>
      <strike/>
      <sz val="10"/>
      <color rgb="FF000000"/>
      <name val="Calibri"/>
      <family val="2"/>
      <scheme val="minor"/>
    </font>
    <font>
      <sz val="10"/>
      <name val="Calibri"/>
      <family val="2"/>
      <scheme val="minor"/>
    </font>
    <font>
      <sz val="8"/>
      <name val="Times New Roman"/>
      <family val="1"/>
    </font>
    <font>
      <sz val="11"/>
      <color rgb="FF000000"/>
      <name val="Calibri"/>
      <family val="2"/>
      <scheme val="minor"/>
    </font>
    <font>
      <sz val="10"/>
      <color rgb="FF000000"/>
      <name val="Calibri"/>
      <family val="2"/>
    </font>
    <font>
      <sz val="11"/>
      <color theme="9"/>
      <name val="Arial"/>
      <family val="2"/>
    </font>
    <font>
      <strike/>
      <sz val="10"/>
      <color rgb="FF000000"/>
      <name val="Calibri"/>
      <family val="2"/>
    </font>
    <font>
      <strike/>
      <sz val="10"/>
      <color rgb="FF000000"/>
      <name val="Times New Roman"/>
      <family val="1"/>
    </font>
    <font>
      <sz val="8"/>
      <name val="Times New Roman"/>
      <family val="1"/>
    </font>
    <font>
      <strike/>
      <sz val="11"/>
      <color rgb="FFFF0000"/>
      <name val="Calibri"/>
      <family val="2"/>
      <scheme val="minor"/>
    </font>
    <font>
      <sz val="9"/>
      <color theme="1"/>
      <name val="Arial"/>
      <family val="2"/>
    </font>
    <font>
      <sz val="9"/>
      <color rgb="FFFF0000"/>
      <name val="Arial"/>
      <family val="2"/>
    </font>
    <font>
      <strike/>
      <sz val="9"/>
      <color rgb="FFFF0000"/>
      <name val="Arial"/>
      <family val="2"/>
    </font>
  </fonts>
  <fills count="100">
    <fill>
      <patternFill patternType="none"/>
    </fill>
    <fill>
      <patternFill patternType="gray125"/>
    </fill>
    <fill>
      <patternFill patternType="solid">
        <fgColor rgb="FF000000"/>
      </patternFill>
    </fill>
    <fill>
      <patternFill patternType="solid">
        <fgColor rgb="FFC78B3B"/>
      </patternFill>
    </fill>
    <fill>
      <patternFill patternType="solid">
        <fgColor rgb="FF868789"/>
      </patternFill>
    </fill>
    <fill>
      <patternFill patternType="solid">
        <fgColor rgb="FFFF6600"/>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6500"/>
      </patternFill>
    </fill>
    <fill>
      <patternFill patternType="solid">
        <fgColor theme="4" tint="0.79998168889431442"/>
        <bgColor indexed="64"/>
      </patternFill>
    </fill>
    <fill>
      <patternFill patternType="solid">
        <fgColor theme="6" tint="0.59999389629810485"/>
        <bgColor indexed="64"/>
      </patternFill>
    </fill>
    <fill>
      <patternFill patternType="solid">
        <fgColor rgb="FF596A7B"/>
      </patternFill>
    </fill>
    <fill>
      <patternFill patternType="solid">
        <fgColor rgb="FF5C87AC"/>
      </patternFill>
    </fill>
    <fill>
      <patternFill patternType="solid">
        <fgColor theme="4" tint="0.59999389629810485"/>
        <bgColor indexed="64"/>
      </patternFill>
    </fill>
    <fill>
      <patternFill patternType="solid">
        <fgColor theme="9" tint="0.79998168889431442"/>
        <bgColor indexed="64"/>
      </patternFill>
    </fill>
    <fill>
      <patternFill patternType="solid">
        <fgColor rgb="FF9BC2E6"/>
        <bgColor rgb="FF000000"/>
      </patternFill>
    </fill>
    <fill>
      <patternFill patternType="solid">
        <fgColor rgb="FF9977BB"/>
        <bgColor rgb="FF000000"/>
      </patternFill>
    </fill>
    <fill>
      <patternFill patternType="solid">
        <fgColor rgb="FFEC9090"/>
        <bgColor rgb="FF000000"/>
      </patternFill>
    </fill>
    <fill>
      <patternFill patternType="solid">
        <fgColor rgb="FFC65911"/>
        <bgColor rgb="FF000000"/>
      </patternFill>
    </fill>
    <fill>
      <patternFill patternType="solid">
        <fgColor rgb="FFFF9900"/>
        <bgColor rgb="FF000000"/>
      </patternFill>
    </fill>
    <fill>
      <patternFill patternType="solid">
        <fgColor rgb="FF808040"/>
        <bgColor rgb="FF000000"/>
      </patternFill>
    </fill>
    <fill>
      <patternFill patternType="solid">
        <fgColor rgb="FFFFFF00"/>
        <bgColor rgb="FF000000"/>
      </patternFill>
    </fill>
    <fill>
      <patternFill patternType="solid">
        <fgColor rgb="FF800040"/>
        <bgColor rgb="FF000000"/>
      </patternFill>
    </fill>
    <fill>
      <patternFill patternType="solid">
        <fgColor rgb="FFFFCD3C"/>
        <bgColor rgb="FF000000"/>
      </patternFill>
    </fill>
    <fill>
      <patternFill patternType="solid">
        <fgColor rgb="FFFF5A87"/>
        <bgColor rgb="FF000000"/>
      </patternFill>
    </fill>
    <fill>
      <patternFill patternType="solid">
        <fgColor rgb="FF548235"/>
        <bgColor rgb="FF000000"/>
      </patternFill>
    </fill>
    <fill>
      <patternFill patternType="solid">
        <fgColor rgb="FF2F75B5"/>
        <bgColor rgb="FF000000"/>
      </patternFill>
    </fill>
    <fill>
      <patternFill patternType="solid">
        <fgColor rgb="FF6AFF6A"/>
        <bgColor rgb="FF000000"/>
      </patternFill>
    </fill>
    <fill>
      <patternFill patternType="solid">
        <fgColor rgb="FF00FFFF"/>
        <bgColor rgb="FF000000"/>
      </patternFill>
    </fill>
    <fill>
      <patternFill patternType="solid">
        <fgColor rgb="FF8080FF"/>
        <bgColor rgb="FF000000"/>
      </patternFill>
    </fill>
    <fill>
      <patternFill patternType="solid">
        <fgColor rgb="FFFF00FF"/>
        <bgColor rgb="FF000000"/>
      </patternFill>
    </fill>
    <fill>
      <patternFill patternType="solid">
        <fgColor rgb="FF798DA7"/>
        <bgColor rgb="FF000000"/>
      </patternFill>
    </fill>
    <fill>
      <patternFill patternType="solid">
        <fgColor rgb="FF00B0F0"/>
        <bgColor rgb="FF000000"/>
      </patternFill>
    </fill>
    <fill>
      <patternFill patternType="solid">
        <fgColor rgb="FF7BCCD7"/>
        <bgColor rgb="FF000000"/>
      </patternFill>
    </fill>
    <fill>
      <patternFill patternType="solid">
        <fgColor rgb="FFFF99CC"/>
        <bgColor rgb="FF000000"/>
      </patternFill>
    </fill>
    <fill>
      <patternFill patternType="solid">
        <fgColor rgb="FF873B89"/>
        <bgColor rgb="FF000000"/>
      </patternFill>
    </fill>
    <fill>
      <patternFill patternType="solid">
        <fgColor rgb="FFA534D8"/>
        <bgColor rgb="FF000000"/>
      </patternFill>
    </fill>
    <fill>
      <patternFill patternType="solid">
        <fgColor rgb="FF305496"/>
        <bgColor rgb="FF000000"/>
      </patternFill>
    </fill>
    <fill>
      <patternFill patternType="solid">
        <fgColor rgb="FFE9E8AE"/>
        <bgColor rgb="FF000000"/>
      </patternFill>
    </fill>
    <fill>
      <patternFill patternType="solid">
        <fgColor rgb="FFC80000"/>
        <bgColor rgb="FF000000"/>
      </patternFill>
    </fill>
    <fill>
      <patternFill patternType="solid">
        <fgColor rgb="FFFF875A"/>
        <bgColor rgb="FF000000"/>
      </patternFill>
    </fill>
    <fill>
      <patternFill patternType="solid">
        <fgColor rgb="FFC3E1FF"/>
        <bgColor rgb="FF000000"/>
      </patternFill>
    </fill>
    <fill>
      <patternFill patternType="solid">
        <fgColor rgb="FFFFA5A5"/>
        <bgColor rgb="FF000000"/>
      </patternFill>
    </fill>
    <fill>
      <patternFill patternType="solid">
        <fgColor rgb="FF50A5FF"/>
        <bgColor rgb="FF000000"/>
      </patternFill>
    </fill>
    <fill>
      <patternFill patternType="solid">
        <fgColor rgb="FF96AFCD"/>
        <bgColor rgb="FF000000"/>
      </patternFill>
    </fill>
    <fill>
      <patternFill patternType="solid">
        <fgColor rgb="FFFFFF80"/>
        <bgColor rgb="FF000000"/>
      </patternFill>
    </fill>
    <fill>
      <patternFill patternType="solid">
        <fgColor rgb="FFDFD4FF"/>
        <bgColor rgb="FF000000"/>
      </patternFill>
    </fill>
    <fill>
      <patternFill patternType="solid">
        <fgColor rgb="FFFFC8D7"/>
        <bgColor rgb="FF000000"/>
      </patternFill>
    </fill>
    <fill>
      <patternFill patternType="solid">
        <fgColor rgb="FF00B3B3"/>
        <bgColor rgb="FF000000"/>
      </patternFill>
    </fill>
    <fill>
      <patternFill patternType="solid">
        <fgColor rgb="FFF24300"/>
        <bgColor rgb="FF000000"/>
      </patternFill>
    </fill>
    <fill>
      <patternFill patternType="solid">
        <fgColor rgb="FFA57C52"/>
        <bgColor rgb="FF000000"/>
      </patternFill>
    </fill>
    <fill>
      <patternFill patternType="solid">
        <fgColor rgb="FF00A57C"/>
        <bgColor rgb="FF000000"/>
      </patternFill>
    </fill>
    <fill>
      <patternFill patternType="solid">
        <fgColor rgb="FFFF7F7F"/>
        <bgColor rgb="FF000000"/>
      </patternFill>
    </fill>
    <fill>
      <patternFill patternType="solid">
        <fgColor rgb="FF7FB5FF"/>
        <bgColor rgb="FF000000"/>
      </patternFill>
    </fill>
    <fill>
      <patternFill patternType="solid">
        <fgColor rgb="FF0000CC"/>
        <bgColor rgb="FF000000"/>
      </patternFill>
    </fill>
    <fill>
      <patternFill patternType="solid">
        <fgColor rgb="FF008000"/>
        <bgColor rgb="FF000000"/>
      </patternFill>
    </fill>
    <fill>
      <patternFill patternType="solid">
        <fgColor rgb="FF966F00"/>
        <bgColor rgb="FF000000"/>
      </patternFill>
    </fill>
    <fill>
      <patternFill patternType="solid">
        <fgColor rgb="FF008080"/>
        <bgColor rgb="FF000000"/>
      </patternFill>
    </fill>
    <fill>
      <patternFill patternType="solid">
        <fgColor rgb="FFE29B74"/>
        <bgColor rgb="FF000000"/>
      </patternFill>
    </fill>
    <fill>
      <patternFill patternType="solid">
        <fgColor rgb="FF00DDDD"/>
        <bgColor rgb="FF000000"/>
      </patternFill>
    </fill>
    <fill>
      <patternFill patternType="solid">
        <fgColor rgb="FF974B52"/>
        <bgColor rgb="FF000000"/>
      </patternFill>
    </fill>
    <fill>
      <patternFill patternType="solid">
        <fgColor rgb="FF7030A0"/>
        <bgColor rgb="FF000000"/>
      </patternFill>
    </fill>
    <fill>
      <patternFill patternType="solid">
        <fgColor rgb="FF0000FF"/>
        <bgColor rgb="FF000000"/>
      </patternFill>
    </fill>
    <fill>
      <patternFill patternType="solid">
        <fgColor rgb="FF9D9D00"/>
        <bgColor rgb="FF000000"/>
      </patternFill>
    </fill>
    <fill>
      <patternFill patternType="solid">
        <fgColor rgb="FFC0AEE0"/>
        <bgColor rgb="FF000000"/>
      </patternFill>
    </fill>
    <fill>
      <patternFill patternType="solid">
        <fgColor rgb="FF949494"/>
        <bgColor rgb="FF000000"/>
      </patternFill>
    </fill>
    <fill>
      <patternFill patternType="solid">
        <fgColor rgb="FF644A40"/>
        <bgColor rgb="FF000000"/>
      </patternFill>
    </fill>
    <fill>
      <patternFill patternType="solid">
        <fgColor rgb="FF00FFCC"/>
        <bgColor rgb="FF000000"/>
      </patternFill>
    </fill>
    <fill>
      <patternFill patternType="solid">
        <fgColor rgb="FFFFCCFF"/>
        <bgColor rgb="FF000000"/>
      </patternFill>
    </fill>
    <fill>
      <patternFill patternType="solid">
        <fgColor rgb="FF0080FF"/>
        <bgColor rgb="FF000000"/>
      </patternFill>
    </fill>
    <fill>
      <patternFill patternType="solid">
        <fgColor rgb="FFFF0000"/>
        <bgColor rgb="FF000000"/>
      </patternFill>
    </fill>
    <fill>
      <patternFill patternType="solid">
        <fgColor rgb="FFFC6103"/>
        <bgColor rgb="FF000000"/>
      </patternFill>
    </fill>
    <fill>
      <patternFill patternType="solid">
        <fgColor rgb="FFF9C806"/>
        <bgColor rgb="FF000000"/>
      </patternFill>
    </fill>
    <fill>
      <patternFill patternType="solid">
        <fgColor rgb="FFCC0000"/>
        <bgColor rgb="FF000000"/>
      </patternFill>
    </fill>
    <fill>
      <patternFill patternType="solid">
        <fgColor rgb="FF00FF80"/>
        <bgColor rgb="FF000000"/>
      </patternFill>
    </fill>
    <fill>
      <patternFill patternType="solid">
        <fgColor rgb="FF8093AC"/>
        <bgColor rgb="FF000000"/>
      </patternFill>
    </fill>
    <fill>
      <patternFill patternType="solid">
        <fgColor rgb="FF8000FF"/>
        <bgColor rgb="FF000000"/>
      </patternFill>
    </fill>
    <fill>
      <patternFill patternType="solid">
        <fgColor rgb="FFC00000"/>
        <bgColor rgb="FF000000"/>
      </patternFill>
    </fill>
    <fill>
      <patternFill patternType="solid">
        <fgColor rgb="FFFF8000"/>
        <bgColor rgb="FF000000"/>
      </patternFill>
    </fill>
    <fill>
      <patternFill patternType="solid">
        <fgColor rgb="FFA59152"/>
        <bgColor rgb="FF000000"/>
      </patternFill>
    </fill>
    <fill>
      <patternFill patternType="solid">
        <fgColor rgb="FF92D050"/>
        <bgColor rgb="FF000000"/>
      </patternFill>
    </fill>
    <fill>
      <patternFill patternType="solid">
        <fgColor rgb="FFFFC000"/>
        <bgColor rgb="FF000000"/>
      </patternFill>
    </fill>
    <fill>
      <patternFill patternType="solid">
        <fgColor rgb="FFE2EFDA"/>
        <bgColor indexed="64"/>
      </patternFill>
    </fill>
    <fill>
      <patternFill patternType="solid">
        <fgColor rgb="FFFFFFFF"/>
        <bgColor rgb="FF000000"/>
      </patternFill>
    </fill>
    <fill>
      <patternFill patternType="solid">
        <fgColor rgb="FFFFFFFF"/>
        <bgColor indexed="64"/>
      </patternFill>
    </fill>
    <fill>
      <patternFill patternType="solid">
        <fgColor rgb="FF8EA9DB"/>
        <bgColor indexed="64"/>
      </patternFill>
    </fill>
    <fill>
      <patternFill patternType="solid">
        <fgColor rgb="FFFF0000"/>
        <bgColor indexed="64"/>
      </patternFill>
    </fill>
    <fill>
      <patternFill patternType="solid">
        <fgColor rgb="FFFFC000"/>
        <bgColor indexed="64"/>
      </patternFill>
    </fill>
    <fill>
      <patternFill patternType="solid">
        <fgColor auto="1"/>
        <bgColor indexed="64"/>
      </patternFill>
    </fill>
    <fill>
      <patternFill patternType="solid">
        <fgColor indexed="65"/>
        <bgColor indexed="64"/>
      </patternFill>
    </fill>
    <fill>
      <patternFill patternType="solid">
        <fgColor rgb="FFFFFF99"/>
        <bgColor indexed="64"/>
      </patternFill>
    </fill>
    <fill>
      <patternFill patternType="solid">
        <fgColor rgb="FFFFCCFF"/>
        <bgColor indexed="64"/>
      </patternFill>
    </fill>
    <fill>
      <patternFill patternType="solid">
        <fgColor rgb="FFCCECFF"/>
        <bgColor indexed="64"/>
      </patternFill>
    </fill>
  </fills>
  <borders count="47">
    <border>
      <left/>
      <right/>
      <top/>
      <bottom/>
      <diagonal/>
    </border>
    <border>
      <left/>
      <right/>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FF"/>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FFFFFF"/>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style="thin">
        <color auto="1"/>
      </bottom>
      <diagonal/>
    </border>
    <border>
      <left/>
      <right style="thin">
        <color rgb="FF000000"/>
      </right>
      <top style="thin">
        <color rgb="FF000000"/>
      </top>
      <bottom style="thin">
        <color auto="1"/>
      </bottom>
      <diagonal/>
    </border>
    <border>
      <left/>
      <right style="medium">
        <color indexed="64"/>
      </right>
      <top style="thin">
        <color rgb="FF00000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auto="1"/>
      </left>
      <right/>
      <top/>
      <bottom/>
      <diagonal/>
    </border>
    <border>
      <left/>
      <right/>
      <top/>
      <bottom style="thin">
        <color indexed="64"/>
      </bottom>
      <diagonal/>
    </border>
    <border>
      <left style="thin">
        <color indexed="64"/>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thin">
        <color indexed="64"/>
      </right>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auto="1"/>
      </bottom>
      <diagonal/>
    </border>
    <border>
      <left style="thin">
        <color rgb="FF000000"/>
      </left>
      <right style="medium">
        <color indexed="64"/>
      </right>
      <top style="thin">
        <color rgb="FF000000"/>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rgb="FF000000"/>
      </right>
      <top/>
      <bottom style="thin">
        <color rgb="FF000000"/>
      </bottom>
      <diagonal/>
    </border>
  </borders>
  <cellStyleXfs count="4">
    <xf numFmtId="0" fontId="0" fillId="0" borderId="0"/>
    <xf numFmtId="0" fontId="11" fillId="0" borderId="0"/>
    <xf numFmtId="0" fontId="5" fillId="0" borderId="0"/>
    <xf numFmtId="0" fontId="5" fillId="0" borderId="0"/>
  </cellStyleXfs>
  <cellXfs count="690">
    <xf numFmtId="0" fontId="0" fillId="0" borderId="0" xfId="0" applyAlignment="1">
      <alignment horizontal="left" vertical="top"/>
    </xf>
    <xf numFmtId="0" fontId="7" fillId="3" borderId="2" xfId="0" applyFont="1" applyFill="1" applyBorder="1" applyAlignment="1">
      <alignment horizontal="left" vertical="top" wrapText="1"/>
    </xf>
    <xf numFmtId="0" fontId="0" fillId="3" borderId="2" xfId="0" applyFill="1" applyBorder="1" applyAlignment="1">
      <alignment horizontal="left" wrapText="1"/>
    </xf>
    <xf numFmtId="0" fontId="7" fillId="4" borderId="3" xfId="0" applyFont="1" applyFill="1" applyBorder="1" applyAlignment="1">
      <alignment horizontal="left" vertical="top" wrapText="1"/>
    </xf>
    <xf numFmtId="0" fontId="0" fillId="4" borderId="3" xfId="0" applyFill="1" applyBorder="1" applyAlignment="1">
      <alignment horizontal="left" wrapText="1"/>
    </xf>
    <xf numFmtId="0" fontId="7" fillId="0" borderId="3" xfId="0" applyFont="1" applyBorder="1" applyAlignment="1">
      <alignment horizontal="left" vertical="top" wrapText="1"/>
    </xf>
    <xf numFmtId="164" fontId="8" fillId="0" borderId="3" xfId="0" applyNumberFormat="1" applyFont="1" applyBorder="1" applyAlignment="1">
      <alignment horizontal="left" vertical="top" shrinkToFit="1"/>
    </xf>
    <xf numFmtId="0" fontId="7" fillId="3" borderId="3" xfId="0" applyFont="1" applyFill="1" applyBorder="1" applyAlignment="1">
      <alignment horizontal="left" vertical="top" wrapText="1"/>
    </xf>
    <xf numFmtId="0" fontId="0" fillId="3" borderId="3" xfId="0" applyFill="1" applyBorder="1" applyAlignment="1">
      <alignment horizontal="left" wrapText="1"/>
    </xf>
    <xf numFmtId="164" fontId="9" fillId="0" borderId="3" xfId="0" applyNumberFormat="1" applyFont="1" applyBorder="1" applyAlignment="1">
      <alignment horizontal="left" vertical="top" shrinkToFit="1"/>
    </xf>
    <xf numFmtId="0" fontId="7" fillId="0" borderId="4" xfId="0" applyFont="1" applyBorder="1" applyAlignment="1">
      <alignment horizontal="left" vertical="top" wrapText="1"/>
    </xf>
    <xf numFmtId="164" fontId="9" fillId="0" borderId="4" xfId="0" applyNumberFormat="1" applyFont="1" applyBorder="1" applyAlignment="1">
      <alignment horizontal="left" vertical="top" shrinkToFit="1"/>
    </xf>
    <xf numFmtId="164" fontId="8" fillId="0" borderId="4" xfId="0" applyNumberFormat="1" applyFont="1" applyBorder="1" applyAlignment="1">
      <alignment horizontal="left" vertical="top" shrinkToFit="1"/>
    </xf>
    <xf numFmtId="164" fontId="8" fillId="3" borderId="3" xfId="0" applyNumberFormat="1" applyFont="1" applyFill="1" applyBorder="1" applyAlignment="1">
      <alignment horizontal="left" vertical="top" shrinkToFit="1"/>
    </xf>
    <xf numFmtId="164" fontId="8" fillId="4" borderId="3" xfId="0" applyNumberFormat="1" applyFont="1" applyFill="1" applyBorder="1" applyAlignment="1">
      <alignment horizontal="left" vertical="top" shrinkToFit="1"/>
    </xf>
    <xf numFmtId="0" fontId="7" fillId="4" borderId="4" xfId="0" applyFont="1" applyFill="1" applyBorder="1" applyAlignment="1">
      <alignment horizontal="left" vertical="top" wrapText="1"/>
    </xf>
    <xf numFmtId="0" fontId="0" fillId="4" borderId="4" xfId="0" applyFill="1" applyBorder="1" applyAlignment="1">
      <alignment horizontal="left" wrapText="1"/>
    </xf>
    <xf numFmtId="0" fontId="0" fillId="4" borderId="3" xfId="0" applyFill="1" applyBorder="1" applyAlignment="1">
      <alignment horizontal="left" vertical="center" wrapText="1"/>
    </xf>
    <xf numFmtId="0" fontId="0" fillId="0" borderId="3" xfId="0" applyBorder="1" applyAlignment="1">
      <alignment horizontal="left" wrapText="1"/>
    </xf>
    <xf numFmtId="0" fontId="0" fillId="0" borderId="3" xfId="0" applyBorder="1" applyAlignment="1">
      <alignment horizontal="left" vertical="top" wrapText="1"/>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textRotation="90" wrapText="1"/>
    </xf>
    <xf numFmtId="0" fontId="0" fillId="0" borderId="0" xfId="0"/>
    <xf numFmtId="0" fontId="17" fillId="0" borderId="0" xfId="0" applyFont="1" applyAlignment="1">
      <alignment horizontal="center" vertical="center"/>
    </xf>
    <xf numFmtId="0" fontId="6" fillId="2" borderId="1" xfId="0" applyFont="1" applyFill="1" applyBorder="1" applyAlignment="1">
      <alignment vertical="top" wrapText="1"/>
    </xf>
    <xf numFmtId="0" fontId="20" fillId="11" borderId="0" xfId="0" applyFont="1" applyFill="1" applyAlignment="1">
      <alignment horizontal="left" wrapText="1"/>
    </xf>
    <xf numFmtId="0" fontId="21" fillId="2" borderId="1" xfId="1" applyFont="1" applyFill="1" applyBorder="1" applyAlignment="1">
      <alignment horizontal="left" vertical="top" wrapText="1"/>
    </xf>
    <xf numFmtId="0" fontId="21" fillId="2" borderId="1" xfId="1" applyFont="1" applyFill="1" applyBorder="1" applyAlignment="1">
      <alignment horizontal="left" vertical="top" wrapText="1" indent="5"/>
    </xf>
    <xf numFmtId="0" fontId="21" fillId="2" borderId="1" xfId="1" applyFont="1" applyFill="1" applyBorder="1" applyAlignment="1">
      <alignment horizontal="center" vertical="top" wrapText="1"/>
    </xf>
    <xf numFmtId="0" fontId="21" fillId="2" borderId="1" xfId="1" applyFont="1" applyFill="1" applyBorder="1" applyAlignment="1">
      <alignment horizontal="left" vertical="top" wrapText="1" indent="4"/>
    </xf>
    <xf numFmtId="0" fontId="23" fillId="0" borderId="8" xfId="1" applyFont="1" applyBorder="1" applyAlignment="1">
      <alignment horizontal="left" vertical="top" wrapText="1"/>
    </xf>
    <xf numFmtId="164" fontId="24" fillId="0" borderId="8" xfId="1" applyNumberFormat="1" applyFont="1" applyBorder="1" applyAlignment="1">
      <alignment horizontal="center" vertical="top" shrinkToFit="1"/>
    </xf>
    <xf numFmtId="0" fontId="23" fillId="0" borderId="8" xfId="1" applyFont="1" applyBorder="1" applyAlignment="1">
      <alignment horizontal="center" vertical="top" wrapText="1"/>
    </xf>
    <xf numFmtId="164" fontId="26" fillId="0" borderId="8" xfId="1" applyNumberFormat="1" applyFont="1" applyBorder="1" applyAlignment="1">
      <alignment horizontal="center" vertical="top" shrinkToFit="1"/>
    </xf>
    <xf numFmtId="0" fontId="23" fillId="0" borderId="9" xfId="1" applyFont="1" applyBorder="1" applyAlignment="1">
      <alignment horizontal="left" vertical="top" wrapText="1"/>
    </xf>
    <xf numFmtId="164" fontId="26" fillId="0" borderId="9" xfId="1" applyNumberFormat="1" applyFont="1" applyBorder="1" applyAlignment="1">
      <alignment horizontal="center" vertical="top" shrinkToFit="1"/>
    </xf>
    <xf numFmtId="0" fontId="11" fillId="0" borderId="8" xfId="1" applyBorder="1" applyAlignment="1">
      <alignment horizontal="left" wrapText="1"/>
    </xf>
    <xf numFmtId="164" fontId="24" fillId="0" borderId="9" xfId="1" applyNumberFormat="1" applyFont="1" applyBorder="1" applyAlignment="1">
      <alignment horizontal="center" vertical="top" shrinkToFit="1"/>
    </xf>
    <xf numFmtId="0" fontId="23" fillId="8" borderId="8" xfId="1" applyFont="1" applyFill="1" applyBorder="1" applyAlignment="1">
      <alignment horizontal="left" vertical="top" wrapText="1"/>
    </xf>
    <xf numFmtId="0" fontId="23" fillId="8" borderId="9" xfId="1" applyFont="1" applyFill="1" applyBorder="1" applyAlignment="1">
      <alignment horizontal="left" vertical="top" wrapText="1"/>
    </xf>
    <xf numFmtId="0" fontId="23" fillId="0" borderId="10" xfId="1" applyFont="1" applyBorder="1" applyAlignment="1">
      <alignment horizontal="left" vertical="top" wrapText="1"/>
    </xf>
    <xf numFmtId="0" fontId="11" fillId="0" borderId="8" xfId="1" applyBorder="1" applyAlignment="1">
      <alignment horizontal="left" vertical="top" wrapText="1"/>
    </xf>
    <xf numFmtId="0" fontId="23" fillId="0" borderId="11" xfId="1" applyFont="1" applyBorder="1" applyAlignment="1">
      <alignment horizontal="left" vertical="top" wrapText="1"/>
    </xf>
    <xf numFmtId="0" fontId="11" fillId="0" borderId="0" xfId="1" applyAlignment="1">
      <alignment horizontal="left" wrapText="1"/>
    </xf>
    <xf numFmtId="0" fontId="22" fillId="13" borderId="12" xfId="2" applyFont="1" applyFill="1" applyBorder="1" applyAlignment="1">
      <alignment horizontal="center" vertical="top" wrapText="1"/>
    </xf>
    <xf numFmtId="0" fontId="5" fillId="0" borderId="0" xfId="2"/>
    <xf numFmtId="0" fontId="22" fillId="12" borderId="7" xfId="2" applyFont="1" applyFill="1" applyBorder="1" applyAlignment="1">
      <alignment horizontal="left" vertical="top"/>
    </xf>
    <xf numFmtId="0" fontId="22" fillId="14" borderId="14" xfId="2" applyFont="1" applyFill="1" applyBorder="1" applyAlignment="1">
      <alignment horizontal="left" vertical="top"/>
    </xf>
    <xf numFmtId="0" fontId="23" fillId="0" borderId="8" xfId="2" applyFont="1" applyBorder="1" applyAlignment="1">
      <alignment horizontal="left" vertical="top" wrapText="1"/>
    </xf>
    <xf numFmtId="164" fontId="24" fillId="0" borderId="8" xfId="2" applyNumberFormat="1" applyFont="1" applyBorder="1" applyAlignment="1">
      <alignment horizontal="center" vertical="top" shrinkToFit="1"/>
    </xf>
    <xf numFmtId="0" fontId="25" fillId="0" borderId="8" xfId="2" applyFont="1" applyBorder="1" applyAlignment="1">
      <alignment horizontal="left" vertical="top"/>
    </xf>
    <xf numFmtId="0" fontId="27" fillId="0" borderId="8" xfId="2" applyFont="1" applyBorder="1"/>
    <xf numFmtId="0" fontId="23" fillId="0" borderId="15" xfId="1" applyFont="1" applyBorder="1" applyAlignment="1">
      <alignment horizontal="left" vertical="top" wrapText="1"/>
    </xf>
    <xf numFmtId="0" fontId="23" fillId="0" borderId="0" xfId="1" applyFont="1" applyAlignment="1">
      <alignment horizontal="left" vertical="top" wrapText="1"/>
    </xf>
    <xf numFmtId="0" fontId="11" fillId="0" borderId="0" xfId="0" applyFont="1" applyAlignment="1">
      <alignment horizontal="left" vertical="top"/>
    </xf>
    <xf numFmtId="0" fontId="7" fillId="0" borderId="8" xfId="0" applyFont="1" applyBorder="1" applyAlignment="1">
      <alignment horizontal="left" vertical="top" wrapText="1"/>
    </xf>
    <xf numFmtId="0" fontId="28" fillId="0" borderId="0" xfId="0" applyFont="1" applyAlignment="1">
      <alignment horizontal="left" vertical="top"/>
    </xf>
    <xf numFmtId="0" fontId="29" fillId="0" borderId="0" xfId="2" applyFont="1" applyAlignment="1">
      <alignment horizontal="left" vertical="center" wrapText="1"/>
    </xf>
    <xf numFmtId="0" fontId="22" fillId="14" borderId="12" xfId="2" applyFont="1" applyFill="1" applyBorder="1" applyAlignment="1">
      <alignment horizontal="center" vertical="top" wrapText="1"/>
    </xf>
    <xf numFmtId="0" fontId="30" fillId="15" borderId="16" xfId="2" applyFont="1" applyFill="1" applyBorder="1" applyAlignment="1">
      <alignment horizontal="center" vertical="center" wrapText="1"/>
    </xf>
    <xf numFmtId="0" fontId="22" fillId="14" borderId="7" xfId="2" applyFont="1" applyFill="1" applyBorder="1" applyAlignment="1">
      <alignment horizontal="left" vertical="top"/>
    </xf>
    <xf numFmtId="0" fontId="32" fillId="0" borderId="0" xfId="2" applyFont="1" applyAlignment="1">
      <alignment wrapText="1"/>
    </xf>
    <xf numFmtId="0" fontId="0" fillId="0" borderId="0" xfId="0" applyAlignment="1">
      <alignment horizontal="left" vertical="top" wrapText="1"/>
    </xf>
    <xf numFmtId="0" fontId="0" fillId="2" borderId="0" xfId="0" applyFill="1" applyAlignment="1">
      <alignment horizontal="left" vertical="top" textRotation="180" wrapText="1"/>
    </xf>
    <xf numFmtId="0" fontId="0" fillId="0" borderId="0" xfId="0" applyAlignment="1">
      <alignment horizontal="left" vertical="top" wrapText="1" indent="15"/>
    </xf>
    <xf numFmtId="0" fontId="34" fillId="18" borderId="2" xfId="0" applyFont="1" applyFill="1" applyBorder="1" applyAlignment="1">
      <alignment horizontal="left" vertical="top" wrapText="1"/>
    </xf>
    <xf numFmtId="0" fontId="0" fillId="18" borderId="2" xfId="0" applyFill="1" applyBorder="1" applyAlignment="1">
      <alignment horizontal="left" vertical="center" wrapText="1"/>
    </xf>
    <xf numFmtId="0" fontId="34" fillId="19" borderId="3" xfId="0" applyFont="1" applyFill="1" applyBorder="1" applyAlignment="1">
      <alignment horizontal="left" vertical="top" wrapText="1"/>
    </xf>
    <xf numFmtId="0" fontId="0" fillId="19" borderId="3" xfId="0" applyFill="1" applyBorder="1" applyAlignment="1">
      <alignment horizontal="left" vertical="center" wrapText="1"/>
    </xf>
    <xf numFmtId="0" fontId="34" fillId="0" borderId="3" xfId="0" applyFont="1" applyBorder="1" applyAlignment="1">
      <alignment horizontal="left" vertical="top" wrapText="1"/>
    </xf>
    <xf numFmtId="0" fontId="0" fillId="0" borderId="3" xfId="0" applyBorder="1" applyAlignment="1">
      <alignment horizontal="left" vertical="center" wrapText="1"/>
    </xf>
    <xf numFmtId="164" fontId="35" fillId="0" borderId="3" xfId="0" applyNumberFormat="1" applyFont="1" applyBorder="1" applyAlignment="1">
      <alignment horizontal="left" vertical="top" shrinkToFit="1"/>
    </xf>
    <xf numFmtId="0" fontId="34" fillId="0" borderId="4" xfId="0" applyFont="1" applyBorder="1" applyAlignment="1">
      <alignment horizontal="left" vertical="top" wrapText="1"/>
    </xf>
    <xf numFmtId="0" fontId="0" fillId="0" borderId="4" xfId="0" applyBorder="1" applyAlignment="1">
      <alignment horizontal="left" vertical="center" wrapText="1"/>
    </xf>
    <xf numFmtId="164" fontId="35" fillId="0" borderId="4" xfId="0" applyNumberFormat="1" applyFont="1" applyBorder="1" applyAlignment="1">
      <alignment horizontal="left" vertical="top" shrinkToFit="1"/>
    </xf>
    <xf numFmtId="0" fontId="34" fillId="18" borderId="3" xfId="0" applyFont="1" applyFill="1" applyBorder="1" applyAlignment="1">
      <alignment horizontal="left" vertical="top" wrapText="1"/>
    </xf>
    <xf numFmtId="0" fontId="0" fillId="18" borderId="3" xfId="0" applyFill="1" applyBorder="1" applyAlignment="1">
      <alignment horizontal="left" vertical="center" wrapText="1"/>
    </xf>
    <xf numFmtId="164" fontId="35" fillId="18" borderId="3" xfId="0" applyNumberFormat="1" applyFont="1" applyFill="1" applyBorder="1" applyAlignment="1">
      <alignment horizontal="left" vertical="top" shrinkToFit="1"/>
    </xf>
    <xf numFmtId="164" fontId="35" fillId="19" borderId="3" xfId="0" applyNumberFormat="1" applyFont="1" applyFill="1" applyBorder="1" applyAlignment="1">
      <alignment horizontal="left" vertical="top" shrinkToFit="1"/>
    </xf>
    <xf numFmtId="0" fontId="0" fillId="0" borderId="4" xfId="0" applyBorder="1" applyAlignment="1">
      <alignment horizontal="left" vertical="top" wrapText="1"/>
    </xf>
    <xf numFmtId="0" fontId="10" fillId="2" borderId="1" xfId="0" applyFont="1" applyFill="1" applyBorder="1" applyAlignment="1">
      <alignment vertical="top" wrapText="1"/>
    </xf>
    <xf numFmtId="0" fontId="36" fillId="2" borderId="1" xfId="0" applyFont="1" applyFill="1" applyBorder="1" applyAlignment="1">
      <alignment vertical="top" wrapText="1"/>
    </xf>
    <xf numFmtId="0" fontId="0" fillId="18" borderId="23" xfId="0" applyFill="1" applyBorder="1" applyAlignment="1">
      <alignment horizontal="left" vertical="center" wrapText="1"/>
    </xf>
    <xf numFmtId="0" fontId="0" fillId="19" borderId="8" xfId="0" applyFill="1" applyBorder="1" applyAlignment="1">
      <alignment horizontal="left" vertical="center" wrapText="1"/>
    </xf>
    <xf numFmtId="0" fontId="0" fillId="0" borderId="8" xfId="0" applyBorder="1" applyAlignment="1">
      <alignment horizontal="left" vertical="center" wrapText="1"/>
    </xf>
    <xf numFmtId="0" fontId="34" fillId="0" borderId="8" xfId="0" applyFont="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center" wrapText="1"/>
    </xf>
    <xf numFmtId="0" fontId="0" fillId="18" borderId="8" xfId="0" applyFill="1" applyBorder="1" applyAlignment="1">
      <alignment horizontal="left" vertical="center" wrapText="1"/>
    </xf>
    <xf numFmtId="0" fontId="0" fillId="0" borderId="9" xfId="0" applyBorder="1" applyAlignment="1">
      <alignment horizontal="left" vertical="top" wrapText="1"/>
    </xf>
    <xf numFmtId="0" fontId="0" fillId="3" borderId="23" xfId="0" applyFill="1" applyBorder="1" applyAlignment="1">
      <alignment horizontal="left" wrapText="1"/>
    </xf>
    <xf numFmtId="0" fontId="0" fillId="4" borderId="8" xfId="0" applyFill="1" applyBorder="1" applyAlignment="1">
      <alignment horizontal="left" wrapText="1"/>
    </xf>
    <xf numFmtId="0" fontId="0" fillId="3" borderId="8" xfId="0" applyFill="1" applyBorder="1" applyAlignment="1">
      <alignment horizontal="left" wrapText="1"/>
    </xf>
    <xf numFmtId="0" fontId="7" fillId="0" borderId="9" xfId="0" applyFont="1" applyBorder="1" applyAlignment="1">
      <alignment horizontal="left" vertical="top" wrapText="1"/>
    </xf>
    <xf numFmtId="0" fontId="0" fillId="4" borderId="9" xfId="0" applyFill="1" applyBorder="1" applyAlignment="1">
      <alignment horizontal="left" wrapText="1"/>
    </xf>
    <xf numFmtId="0" fontId="0" fillId="4" borderId="8" xfId="0" applyFill="1" applyBorder="1" applyAlignment="1">
      <alignment horizontal="left" vertical="center" wrapText="1"/>
    </xf>
    <xf numFmtId="0" fontId="37" fillId="0" borderId="0" xfId="0" applyFont="1" applyAlignment="1">
      <alignment horizontal="left" vertical="top"/>
    </xf>
    <xf numFmtId="0" fontId="38" fillId="0" borderId="0" xfId="0" applyFont="1" applyAlignment="1">
      <alignment horizontal="left" vertical="top"/>
    </xf>
    <xf numFmtId="0" fontId="41" fillId="0" borderId="24" xfId="0" applyFont="1" applyBorder="1" applyAlignment="1">
      <alignment horizontal="left" vertical="center"/>
    </xf>
    <xf numFmtId="0" fontId="41" fillId="0" borderId="25" xfId="0" applyFont="1" applyBorder="1" applyAlignment="1">
      <alignment horizontal="left" vertical="center"/>
    </xf>
    <xf numFmtId="0" fontId="41" fillId="0" borderId="25" xfId="0" applyFont="1" applyBorder="1" applyAlignment="1">
      <alignment horizontal="left" vertical="center" wrapText="1"/>
    </xf>
    <xf numFmtId="0" fontId="4" fillId="0" borderId="0" xfId="3" applyFont="1"/>
    <xf numFmtId="0" fontId="45"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2" fillId="13" borderId="22" xfId="3" applyFont="1" applyFill="1" applyBorder="1" applyAlignment="1">
      <alignment horizontal="center" vertical="top"/>
    </xf>
    <xf numFmtId="0" fontId="4" fillId="0" borderId="0" xfId="3" applyFont="1" applyAlignment="1">
      <alignment horizontal="center"/>
    </xf>
    <xf numFmtId="0" fontId="0" fillId="0" borderId="3" xfId="0" applyBorder="1" applyAlignment="1">
      <alignment horizontal="left" vertical="top"/>
    </xf>
    <xf numFmtId="0" fontId="42" fillId="13" borderId="26" xfId="3" applyFont="1" applyFill="1" applyBorder="1" applyAlignment="1">
      <alignment horizontal="center" vertical="top"/>
    </xf>
    <xf numFmtId="0" fontId="42" fillId="13" borderId="26" xfId="3" applyFont="1" applyFill="1" applyBorder="1" applyAlignment="1">
      <alignment horizontal="center" vertical="top" wrapText="1"/>
    </xf>
    <xf numFmtId="0" fontId="50" fillId="0" borderId="0" xfId="0" applyFont="1" applyAlignment="1">
      <alignment horizontal="left" vertical="top"/>
    </xf>
    <xf numFmtId="0" fontId="40" fillId="0" borderId="0" xfId="0" applyFont="1" applyAlignment="1">
      <alignment horizontal="left" vertical="top"/>
    </xf>
    <xf numFmtId="0" fontId="40" fillId="0" borderId="27" xfId="0" applyFont="1" applyBorder="1" applyAlignment="1">
      <alignment horizontal="left" vertical="top"/>
    </xf>
    <xf numFmtId="0" fontId="53" fillId="0" borderId="0" xfId="0" applyFont="1" applyAlignment="1">
      <alignment horizontal="left" vertical="top"/>
    </xf>
    <xf numFmtId="0" fontId="11" fillId="0" borderId="3" xfId="0" applyFont="1" applyBorder="1" applyAlignment="1">
      <alignment horizontal="left" vertical="top"/>
    </xf>
    <xf numFmtId="0" fontId="0" fillId="0" borderId="8" xfId="0" applyBorder="1" applyAlignment="1">
      <alignment horizontal="left" vertical="top"/>
    </xf>
    <xf numFmtId="0" fontId="0" fillId="0" borderId="10" xfId="0" applyBorder="1" applyAlignment="1">
      <alignment horizontal="left" vertical="top"/>
    </xf>
    <xf numFmtId="0" fontId="48" fillId="0" borderId="22" xfId="3" applyFont="1" applyBorder="1"/>
    <xf numFmtId="1" fontId="59" fillId="0" borderId="22" xfId="0" applyNumberFormat="1" applyFont="1" applyBorder="1" applyAlignment="1">
      <alignment horizontal="left" vertical="top"/>
    </xf>
    <xf numFmtId="165" fontId="15" fillId="0" borderId="5" xfId="0" applyNumberFormat="1" applyFont="1" applyBorder="1" applyAlignment="1">
      <alignment horizontal="center"/>
    </xf>
    <xf numFmtId="164" fontId="0" fillId="0" borderId="5" xfId="0" applyNumberFormat="1" applyBorder="1" applyAlignment="1">
      <alignment horizontal="center"/>
    </xf>
    <xf numFmtId="0" fontId="57" fillId="0" borderId="3" xfId="0" applyFont="1" applyBorder="1" applyAlignment="1">
      <alignment horizontal="left" vertical="top"/>
    </xf>
    <xf numFmtId="1" fontId="0" fillId="0" borderId="21" xfId="0" applyNumberFormat="1" applyBorder="1"/>
    <xf numFmtId="1" fontId="0" fillId="7" borderId="21" xfId="0" applyNumberFormat="1" applyFill="1" applyBorder="1"/>
    <xf numFmtId="0" fontId="61" fillId="0" borderId="3" xfId="0" applyFont="1" applyBorder="1" applyAlignment="1">
      <alignment horizontal="left" vertical="top" wrapText="1"/>
    </xf>
    <xf numFmtId="164" fontId="61" fillId="0" borderId="3" xfId="0" applyNumberFormat="1" applyFont="1" applyBorder="1" applyAlignment="1">
      <alignment horizontal="left" vertical="top" shrinkToFit="1"/>
    </xf>
    <xf numFmtId="0" fontId="61" fillId="0" borderId="8" xfId="0" applyFont="1" applyBorder="1" applyAlignment="1">
      <alignment horizontal="left" vertical="top" wrapText="1"/>
    </xf>
    <xf numFmtId="0" fontId="62" fillId="0" borderId="0" xfId="0" applyFont="1" applyAlignment="1">
      <alignment horizontal="left" vertical="top"/>
    </xf>
    <xf numFmtId="0" fontId="62" fillId="0" borderId="3" xfId="0" applyFont="1" applyBorder="1" applyAlignment="1">
      <alignment horizontal="left" vertical="top"/>
    </xf>
    <xf numFmtId="0" fontId="60" fillId="0" borderId="5" xfId="3" applyFont="1" applyBorder="1" applyAlignment="1">
      <alignment horizontal="center"/>
    </xf>
    <xf numFmtId="0" fontId="7" fillId="0" borderId="30" xfId="0" applyFont="1" applyBorder="1" applyAlignment="1">
      <alignment horizontal="left" vertical="top" wrapText="1"/>
    </xf>
    <xf numFmtId="164" fontId="8" fillId="0" borderId="30" xfId="0" applyNumberFormat="1" applyFont="1" applyBorder="1" applyAlignment="1">
      <alignment horizontal="left" vertical="top" shrinkToFit="1"/>
    </xf>
    <xf numFmtId="0" fontId="7" fillId="0" borderId="16" xfId="0" applyFont="1" applyBorder="1" applyAlignment="1">
      <alignment horizontal="left" vertical="top" wrapText="1"/>
    </xf>
    <xf numFmtId="0" fontId="7" fillId="0" borderId="2" xfId="0" applyFont="1" applyBorder="1" applyAlignment="1">
      <alignment horizontal="left" vertical="top" wrapText="1"/>
    </xf>
    <xf numFmtId="164" fontId="8" fillId="0" borderId="2" xfId="0" applyNumberFormat="1" applyFont="1" applyBorder="1" applyAlignment="1">
      <alignment horizontal="left" vertical="top" shrinkToFit="1"/>
    </xf>
    <xf numFmtId="0" fontId="7" fillId="0" borderId="23" xfId="0" applyFont="1" applyBorder="1" applyAlignment="1">
      <alignment horizontal="left" vertical="top" wrapText="1"/>
    </xf>
    <xf numFmtId="0" fontId="7" fillId="4" borderId="30" xfId="0" applyFont="1" applyFill="1" applyBorder="1" applyAlignment="1">
      <alignment horizontal="left" vertical="top" wrapText="1"/>
    </xf>
    <xf numFmtId="0" fontId="0" fillId="4" borderId="2" xfId="0" applyFill="1" applyBorder="1" applyAlignment="1">
      <alignment horizontal="left" wrapText="1"/>
    </xf>
    <xf numFmtId="0" fontId="0" fillId="4" borderId="23" xfId="0" applyFill="1" applyBorder="1" applyAlignment="1">
      <alignment horizontal="left" wrapText="1"/>
    </xf>
    <xf numFmtId="0" fontId="63" fillId="0" borderId="3" xfId="0" applyFont="1" applyBorder="1" applyAlignment="1">
      <alignment horizontal="left" vertical="top" wrapText="1"/>
    </xf>
    <xf numFmtId="0" fontId="62" fillId="0" borderId="3" xfId="0" applyFont="1" applyBorder="1" applyAlignment="1">
      <alignment horizontal="left" vertical="center" wrapText="1"/>
    </xf>
    <xf numFmtId="164" fontId="63" fillId="0" borderId="3" xfId="0" applyNumberFormat="1" applyFont="1" applyBorder="1" applyAlignment="1">
      <alignment horizontal="left" vertical="top" shrinkToFit="1"/>
    </xf>
    <xf numFmtId="0" fontId="62" fillId="0" borderId="8" xfId="0" applyFont="1" applyBorder="1" applyAlignment="1">
      <alignment horizontal="left" vertical="center" wrapText="1"/>
    </xf>
    <xf numFmtId="0" fontId="63" fillId="0" borderId="8" xfId="0" applyFont="1" applyBorder="1" applyAlignment="1">
      <alignment horizontal="left" vertical="top" wrapText="1"/>
    </xf>
    <xf numFmtId="0" fontId="64" fillId="0" borderId="0" xfId="0" applyFont="1" applyAlignment="1">
      <alignment horizontal="left" vertical="top"/>
    </xf>
    <xf numFmtId="0" fontId="65" fillId="0" borderId="0" xfId="0" applyFont="1" applyAlignment="1">
      <alignment horizontal="left" vertical="top"/>
    </xf>
    <xf numFmtId="0" fontId="67" fillId="90" borderId="3" xfId="0" applyFont="1" applyFill="1" applyBorder="1" applyAlignment="1">
      <alignment horizontal="left" vertical="top" wrapText="1"/>
    </xf>
    <xf numFmtId="0" fontId="66" fillId="0" borderId="3" xfId="0" applyFont="1" applyBorder="1" applyAlignment="1">
      <alignment horizontal="left" vertical="top"/>
    </xf>
    <xf numFmtId="0" fontId="39" fillId="0" borderId="5" xfId="0" applyFont="1" applyBorder="1" applyAlignment="1">
      <alignment horizontal="left" vertical="top"/>
    </xf>
    <xf numFmtId="0" fontId="34" fillId="0" borderId="30" xfId="0" applyFont="1" applyBorder="1" applyAlignment="1">
      <alignment horizontal="left" vertical="top" wrapText="1"/>
    </xf>
    <xf numFmtId="0" fontId="0" fillId="0" borderId="30" xfId="0" applyBorder="1" applyAlignment="1">
      <alignment horizontal="left" vertical="center" wrapText="1"/>
    </xf>
    <xf numFmtId="164" fontId="35" fillId="0" borderId="30" xfId="0" applyNumberFormat="1" applyFont="1" applyBorder="1" applyAlignment="1">
      <alignment horizontal="left" vertical="top" shrinkToFit="1"/>
    </xf>
    <xf numFmtId="0" fontId="0" fillId="0" borderId="16" xfId="0" applyBorder="1" applyAlignment="1">
      <alignment horizontal="left" vertical="center" wrapText="1"/>
    </xf>
    <xf numFmtId="1" fontId="39" fillId="0" borderId="22" xfId="0" applyNumberFormat="1" applyFont="1" applyBorder="1" applyAlignment="1">
      <alignment horizontal="left" vertical="top"/>
    </xf>
    <xf numFmtId="0" fontId="42" fillId="13" borderId="31" xfId="3" applyFont="1" applyFill="1" applyBorder="1" applyAlignment="1">
      <alignment horizontal="center" vertical="top"/>
    </xf>
    <xf numFmtId="0" fontId="0" fillId="0" borderId="30" xfId="0" applyBorder="1" applyAlignment="1">
      <alignment horizontal="left" vertical="top"/>
    </xf>
    <xf numFmtId="0" fontId="21" fillId="0" borderId="0" xfId="0" applyFont="1" applyAlignment="1">
      <alignment horizontal="left" vertical="top" wrapText="1"/>
    </xf>
    <xf numFmtId="0" fontId="64" fillId="0" borderId="3" xfId="0" applyFont="1" applyBorder="1" applyAlignment="1">
      <alignment horizontal="left" vertical="top"/>
    </xf>
    <xf numFmtId="1" fontId="21" fillId="0" borderId="22" xfId="0" applyNumberFormat="1" applyFont="1" applyBorder="1" applyAlignment="1">
      <alignment horizontal="left" vertical="top"/>
    </xf>
    <xf numFmtId="0" fontId="39" fillId="0" borderId="20" xfId="0" applyFont="1" applyBorder="1" applyAlignment="1">
      <alignment horizontal="left" vertical="top"/>
    </xf>
    <xf numFmtId="0" fontId="39" fillId="0" borderId="22" xfId="0" applyFont="1" applyBorder="1" applyAlignment="1">
      <alignment horizontal="left" vertical="top"/>
    </xf>
    <xf numFmtId="0" fontId="21" fillId="0" borderId="22" xfId="0" applyFont="1" applyBorder="1" applyAlignment="1">
      <alignment horizontal="left" vertical="top" wrapText="1"/>
    </xf>
    <xf numFmtId="0" fontId="39" fillId="0" borderId="0" xfId="0" applyFont="1" applyAlignment="1">
      <alignment horizontal="left" vertical="top" wrapText="1"/>
    </xf>
    <xf numFmtId="0" fontId="68" fillId="0" borderId="0" xfId="0" applyFont="1" applyAlignment="1">
      <alignment horizontal="left" vertical="top"/>
    </xf>
    <xf numFmtId="0" fontId="68" fillId="0" borderId="3" xfId="0" applyFont="1" applyBorder="1" applyAlignment="1">
      <alignment horizontal="left" vertical="top"/>
    </xf>
    <xf numFmtId="0" fontId="68" fillId="10" borderId="3" xfId="0" applyFont="1" applyFill="1" applyBorder="1" applyAlignment="1">
      <alignment horizontal="left" vertical="top"/>
    </xf>
    <xf numFmtId="0" fontId="42" fillId="13" borderId="5" xfId="3" applyFont="1" applyFill="1" applyBorder="1" applyAlignment="1">
      <alignment horizontal="center" vertical="top" wrapText="1"/>
    </xf>
    <xf numFmtId="0" fontId="39" fillId="0" borderId="22" xfId="0" applyFont="1" applyBorder="1" applyAlignment="1">
      <alignment horizontal="left" vertical="top" wrapText="1"/>
    </xf>
    <xf numFmtId="0" fontId="39" fillId="0" borderId="3" xfId="0" applyFont="1" applyBorder="1" applyAlignment="1">
      <alignment horizontal="left" vertical="top"/>
    </xf>
    <xf numFmtId="0" fontId="68" fillId="0" borderId="3" xfId="0" applyFont="1" applyBorder="1" applyAlignment="1">
      <alignment horizontal="center" vertical="top"/>
    </xf>
    <xf numFmtId="0" fontId="0" fillId="0" borderId="0" xfId="0" applyAlignment="1">
      <alignment horizontal="center" vertical="top"/>
    </xf>
    <xf numFmtId="0" fontId="69" fillId="0" borderId="22" xfId="0" applyFont="1" applyBorder="1" applyAlignment="1">
      <alignment horizontal="left" vertical="top"/>
    </xf>
    <xf numFmtId="0" fontId="69" fillId="0" borderId="26" xfId="0" applyFont="1" applyBorder="1" applyAlignment="1">
      <alignment horizontal="left" vertical="top"/>
    </xf>
    <xf numFmtId="0" fontId="69" fillId="0" borderId="32" xfId="0" applyFont="1" applyBorder="1" applyAlignment="1">
      <alignment horizontal="left" vertical="top"/>
    </xf>
    <xf numFmtId="0" fontId="69" fillId="0" borderId="28" xfId="0" applyFont="1" applyBorder="1" applyAlignment="1">
      <alignment horizontal="left" vertical="top"/>
    </xf>
    <xf numFmtId="0" fontId="69" fillId="0" borderId="3" xfId="0" applyFont="1" applyBorder="1" applyAlignment="1">
      <alignment horizontal="left" vertical="top" wrapText="1"/>
    </xf>
    <xf numFmtId="0" fontId="69" fillId="0" borderId="2" xfId="0" applyFont="1" applyBorder="1" applyAlignment="1">
      <alignment horizontal="left" vertical="top" wrapText="1"/>
    </xf>
    <xf numFmtId="0" fontId="69" fillId="0" borderId="33" xfId="0" applyFont="1" applyBorder="1" applyAlignment="1">
      <alignment horizontal="left" vertical="top" wrapText="1"/>
    </xf>
    <xf numFmtId="0" fontId="69" fillId="0" borderId="34" xfId="0" applyFont="1" applyBorder="1" applyAlignment="1">
      <alignment horizontal="left" vertical="top" wrapText="1"/>
    </xf>
    <xf numFmtId="0" fontId="69" fillId="0" borderId="22" xfId="0" applyFont="1" applyBorder="1" applyAlignment="1">
      <alignment horizontal="left" vertical="top" wrapText="1"/>
    </xf>
    <xf numFmtId="0" fontId="69" fillId="0" borderId="32" xfId="0" applyFont="1" applyBorder="1" applyAlignment="1">
      <alignment horizontal="left" vertical="top" wrapText="1"/>
    </xf>
    <xf numFmtId="0" fontId="69" fillId="0" borderId="28" xfId="0" applyFont="1" applyBorder="1" applyAlignment="1">
      <alignment horizontal="left" vertical="top" wrapText="1"/>
    </xf>
    <xf numFmtId="0" fontId="69" fillId="0" borderId="26" xfId="0" applyFont="1" applyBorder="1" applyAlignment="1">
      <alignment horizontal="left" vertical="top" wrapText="1"/>
    </xf>
    <xf numFmtId="0" fontId="40" fillId="0" borderId="26" xfId="0" applyFont="1" applyBorder="1" applyAlignment="1">
      <alignment horizontal="left" vertical="top"/>
    </xf>
    <xf numFmtId="0" fontId="40" fillId="0" borderId="26" xfId="0" applyFont="1" applyBorder="1" applyAlignment="1">
      <alignment horizontal="left" vertical="top" wrapText="1"/>
    </xf>
    <xf numFmtId="0" fontId="40" fillId="0" borderId="22" xfId="0" applyFont="1" applyBorder="1" applyAlignment="1">
      <alignment horizontal="center" vertical="center"/>
    </xf>
    <xf numFmtId="0" fontId="41" fillId="0" borderId="25" xfId="0" applyFont="1" applyBorder="1" applyAlignment="1">
      <alignment horizontal="left" vertical="top"/>
    </xf>
    <xf numFmtId="0" fontId="40" fillId="28" borderId="26" xfId="0" applyFont="1" applyFill="1" applyBorder="1" applyAlignment="1">
      <alignment horizontal="left" vertical="top"/>
    </xf>
    <xf numFmtId="0" fontId="40" fillId="0" borderId="26" xfId="0" applyFont="1" applyBorder="1" applyAlignment="1">
      <alignment horizontal="left" vertical="center"/>
    </xf>
    <xf numFmtId="0" fontId="42" fillId="92" borderId="26" xfId="3" applyFont="1" applyFill="1" applyBorder="1" applyAlignment="1">
      <alignment horizontal="center" vertical="top"/>
    </xf>
    <xf numFmtId="0" fontId="68" fillId="0" borderId="30" xfId="0" applyFont="1" applyBorder="1" applyAlignment="1">
      <alignment horizontal="left" vertical="top"/>
    </xf>
    <xf numFmtId="0" fontId="68" fillId="0" borderId="30" xfId="0" applyFont="1" applyBorder="1" applyAlignment="1">
      <alignment horizontal="center" vertical="top"/>
    </xf>
    <xf numFmtId="0" fontId="0" fillId="0" borderId="3" xfId="0" applyBorder="1" applyAlignment="1">
      <alignment horizontal="center" vertical="top"/>
    </xf>
    <xf numFmtId="0" fontId="42" fillId="8" borderId="5" xfId="3" applyFont="1" applyFill="1" applyBorder="1" applyAlignment="1">
      <alignment horizontal="center" vertical="top" wrapText="1"/>
    </xf>
    <xf numFmtId="0" fontId="11" fillId="0" borderId="3" xfId="1" applyBorder="1"/>
    <xf numFmtId="0" fontId="68" fillId="0" borderId="5" xfId="0" applyFont="1" applyBorder="1" applyAlignment="1">
      <alignment horizontal="left" vertical="top"/>
    </xf>
    <xf numFmtId="0" fontId="40" fillId="0" borderId="5" xfId="0" applyFont="1" applyBorder="1" applyAlignment="1">
      <alignment horizontal="left" vertical="top"/>
    </xf>
    <xf numFmtId="0" fontId="3" fillId="8" borderId="0" xfId="3" applyFont="1" applyFill="1"/>
    <xf numFmtId="0" fontId="0" fillId="0" borderId="30" xfId="0" applyBorder="1" applyAlignment="1">
      <alignment horizontal="center" vertical="top"/>
    </xf>
    <xf numFmtId="0" fontId="68" fillId="0" borderId="26" xfId="0" applyFont="1" applyBorder="1" applyAlignment="1">
      <alignment horizontal="left" vertical="top"/>
    </xf>
    <xf numFmtId="0" fontId="48" fillId="0" borderId="0" xfId="3" applyFont="1"/>
    <xf numFmtId="0" fontId="68" fillId="0" borderId="10" xfId="0" applyFont="1" applyBorder="1" applyAlignment="1">
      <alignment horizontal="center" vertical="top"/>
    </xf>
    <xf numFmtId="0" fontId="68" fillId="0" borderId="33" xfId="0" applyFont="1" applyBorder="1" applyAlignment="1">
      <alignment horizontal="left" vertical="top"/>
    </xf>
    <xf numFmtId="0" fontId="68" fillId="0" borderId="2" xfId="0" applyFont="1" applyBorder="1" applyAlignment="1">
      <alignment horizontal="left" vertical="top"/>
    </xf>
    <xf numFmtId="0" fontId="42" fillId="94" borderId="26" xfId="3" applyFont="1" applyFill="1" applyBorder="1" applyAlignment="1">
      <alignment horizontal="center" vertical="top" wrapText="1"/>
    </xf>
    <xf numFmtId="0" fontId="70" fillId="0" borderId="3" xfId="0" applyFont="1" applyBorder="1" applyAlignment="1">
      <alignment horizontal="left" vertical="top"/>
    </xf>
    <xf numFmtId="0" fontId="70" fillId="0" borderId="8" xfId="0" applyFont="1" applyBorder="1" applyAlignment="1">
      <alignment horizontal="left" vertical="top"/>
    </xf>
    <xf numFmtId="0" fontId="21" fillId="0" borderId="31" xfId="0" applyFont="1" applyBorder="1" applyAlignment="1">
      <alignment horizontal="left" vertical="top" wrapText="1"/>
    </xf>
    <xf numFmtId="0" fontId="21" fillId="17" borderId="5" xfId="0" applyFont="1" applyFill="1" applyBorder="1" applyAlignment="1">
      <alignment horizontal="left" vertical="top" wrapText="1"/>
    </xf>
    <xf numFmtId="0" fontId="21" fillId="0" borderId="5" xfId="0" applyFont="1" applyBorder="1" applyAlignment="1">
      <alignment horizontal="left" vertical="top"/>
    </xf>
    <xf numFmtId="0" fontId="0" fillId="0" borderId="16" xfId="0" applyBorder="1" applyAlignment="1">
      <alignment horizontal="left" vertical="top"/>
    </xf>
    <xf numFmtId="0" fontId="0" fillId="0" borderId="38" xfId="0" applyBorder="1" applyAlignment="1">
      <alignment horizontal="left" vertical="top"/>
    </xf>
    <xf numFmtId="0" fontId="68" fillId="0" borderId="5" xfId="1" applyFont="1" applyBorder="1"/>
    <xf numFmtId="0" fontId="72" fillId="0" borderId="3" xfId="0" applyFont="1" applyBorder="1" applyAlignment="1">
      <alignment horizontal="left" vertical="top"/>
    </xf>
    <xf numFmtId="0" fontId="48" fillId="0" borderId="0" xfId="3" applyFont="1" applyAlignment="1">
      <alignment horizontal="center"/>
    </xf>
    <xf numFmtId="0" fontId="39" fillId="8" borderId="5" xfId="0" applyFont="1" applyFill="1" applyBorder="1" applyAlignment="1">
      <alignment horizontal="left" vertical="top"/>
    </xf>
    <xf numFmtId="0" fontId="2" fillId="0" borderId="0" xfId="3" applyFont="1"/>
    <xf numFmtId="0" fontId="68" fillId="0" borderId="20" xfId="0" applyFont="1" applyBorder="1" applyAlignment="1">
      <alignment horizontal="left" vertical="top"/>
    </xf>
    <xf numFmtId="0" fontId="48" fillId="0" borderId="5" xfId="3" applyFont="1" applyBorder="1"/>
    <xf numFmtId="0" fontId="48" fillId="0" borderId="5" xfId="3" applyFont="1" applyBorder="1" applyAlignment="1">
      <alignment horizontal="center"/>
    </xf>
    <xf numFmtId="0" fontId="42" fillId="13" borderId="0" xfId="3" applyFont="1" applyFill="1" applyAlignment="1">
      <alignment horizontal="center"/>
    </xf>
    <xf numFmtId="0" fontId="54" fillId="93" borderId="26" xfId="3" applyFont="1" applyFill="1" applyBorder="1" applyAlignment="1">
      <alignment horizontal="center" vertical="top" wrapText="1"/>
    </xf>
    <xf numFmtId="0" fontId="68" fillId="93" borderId="3" xfId="0" applyFont="1" applyFill="1" applyBorder="1" applyAlignment="1">
      <alignment horizontal="left" vertical="top"/>
    </xf>
    <xf numFmtId="0" fontId="42" fillId="13" borderId="29" xfId="3" applyFont="1" applyFill="1" applyBorder="1"/>
    <xf numFmtId="0" fontId="42" fillId="13" borderId="28" xfId="3" applyFont="1" applyFill="1" applyBorder="1"/>
    <xf numFmtId="0" fontId="68" fillId="0" borderId="44" xfId="0" applyFont="1" applyBorder="1" applyAlignment="1">
      <alignment horizontal="left" vertical="top"/>
    </xf>
    <xf numFmtId="0" fontId="0" fillId="0" borderId="44" xfId="0" applyBorder="1" applyAlignment="1">
      <alignment horizontal="left" vertical="top"/>
    </xf>
    <xf numFmtId="0" fontId="68" fillId="10" borderId="44" xfId="0" applyFont="1" applyFill="1" applyBorder="1" applyAlignment="1">
      <alignment horizontal="left" vertical="top"/>
    </xf>
    <xf numFmtId="0" fontId="68" fillId="8" borderId="44" xfId="0" applyFont="1" applyFill="1" applyBorder="1" applyAlignment="1">
      <alignment horizontal="left" vertical="top"/>
    </xf>
    <xf numFmtId="0" fontId="21" fillId="16" borderId="44" xfId="0" applyFont="1" applyFill="1" applyBorder="1" applyAlignment="1">
      <alignment horizontal="left" vertical="top" wrapText="1"/>
    </xf>
    <xf numFmtId="0" fontId="21" fillId="10" borderId="44" xfId="0" applyFont="1" applyFill="1" applyBorder="1" applyAlignment="1">
      <alignment horizontal="left" vertical="top" wrapText="1"/>
    </xf>
    <xf numFmtId="0" fontId="43" fillId="10" borderId="44" xfId="0" applyFont="1" applyFill="1" applyBorder="1" applyAlignment="1">
      <alignment horizontal="left" vertical="top" wrapText="1"/>
    </xf>
    <xf numFmtId="0" fontId="43" fillId="0" borderId="44" xfId="0" applyFont="1" applyBorder="1" applyAlignment="1">
      <alignment horizontal="left" vertical="top" wrapText="1"/>
    </xf>
    <xf numFmtId="0" fontId="21" fillId="0" borderId="44" xfId="0" applyFont="1" applyBorder="1" applyAlignment="1">
      <alignment horizontal="left" vertical="top" wrapText="1"/>
    </xf>
    <xf numFmtId="0" fontId="39" fillId="16" borderId="44" xfId="0" applyFont="1" applyFill="1" applyBorder="1" applyAlignment="1">
      <alignment horizontal="left" vertical="top"/>
    </xf>
    <xf numFmtId="0" fontId="39" fillId="0" borderId="44" xfId="0" applyFont="1" applyBorder="1" applyAlignment="1">
      <alignment horizontal="left" vertical="top"/>
    </xf>
    <xf numFmtId="0" fontId="39" fillId="10" borderId="44" xfId="0" applyFont="1" applyFill="1" applyBorder="1" applyAlignment="1">
      <alignment horizontal="left" vertical="top"/>
    </xf>
    <xf numFmtId="0" fontId="33" fillId="13" borderId="44" xfId="1" applyFont="1" applyFill="1" applyBorder="1" applyAlignment="1">
      <alignment vertical="top" wrapText="1"/>
    </xf>
    <xf numFmtId="0" fontId="21" fillId="0" borderId="44" xfId="0" applyFont="1" applyBorder="1" applyAlignment="1">
      <alignment horizontal="left" vertical="top"/>
    </xf>
    <xf numFmtId="0" fontId="21" fillId="10" borderId="44" xfId="0" applyFont="1" applyFill="1" applyBorder="1" applyAlignment="1">
      <alignment horizontal="left" vertical="top"/>
    </xf>
    <xf numFmtId="0" fontId="31" fillId="0" borderId="44" xfId="2" applyFont="1" applyBorder="1" applyAlignment="1">
      <alignment horizontal="left" vertical="top" wrapText="1"/>
    </xf>
    <xf numFmtId="0" fontId="40" fillId="8" borderId="44" xfId="0" applyFont="1" applyFill="1" applyBorder="1"/>
    <xf numFmtId="0" fontId="40" fillId="28" borderId="44" xfId="0" applyFont="1" applyFill="1" applyBorder="1" applyAlignment="1">
      <alignment horizontal="left" vertical="top"/>
    </xf>
    <xf numFmtId="0" fontId="40" fillId="0" borderId="44" xfId="0" applyFont="1" applyBorder="1" applyAlignment="1">
      <alignment horizontal="left" vertical="center"/>
    </xf>
    <xf numFmtId="0" fontId="40" fillId="0" borderId="44" xfId="0" applyFont="1" applyBorder="1" applyAlignment="1">
      <alignment horizontal="left" vertical="center" wrapText="1"/>
    </xf>
    <xf numFmtId="0" fontId="40" fillId="0" borderId="44" xfId="0" applyFont="1" applyBorder="1" applyAlignment="1">
      <alignment vertical="center"/>
    </xf>
    <xf numFmtId="0" fontId="40" fillId="0" borderId="44" xfId="0" applyFont="1" applyBorder="1"/>
    <xf numFmtId="0" fontId="40" fillId="0" borderId="44" xfId="0" applyFont="1" applyBorder="1" applyAlignment="1">
      <alignment horizontal="center" vertical="center"/>
    </xf>
    <xf numFmtId="0" fontId="40" fillId="0" borderId="44" xfId="0" applyFont="1" applyBorder="1" applyAlignment="1">
      <alignment horizontal="left" vertical="top"/>
    </xf>
    <xf numFmtId="0" fontId="69" fillId="0" borderId="44" xfId="0" applyFont="1" applyBorder="1" applyAlignment="1">
      <alignment horizontal="left" vertical="top"/>
    </xf>
    <xf numFmtId="0" fontId="69" fillId="0" borderId="44" xfId="0" applyFont="1" applyBorder="1" applyAlignment="1">
      <alignment horizontal="left" vertical="top" wrapText="1"/>
    </xf>
    <xf numFmtId="0" fontId="42" fillId="13" borderId="44" xfId="3" applyFont="1" applyFill="1" applyBorder="1" applyAlignment="1">
      <alignment horizontal="center" vertical="top" wrapText="1"/>
    </xf>
    <xf numFmtId="0" fontId="21" fillId="17" borderId="44" xfId="0" applyFont="1" applyFill="1" applyBorder="1" applyAlignment="1">
      <alignment horizontal="left" vertical="top" wrapText="1"/>
    </xf>
    <xf numFmtId="0" fontId="58" fillId="0" borderId="44" xfId="0" applyFont="1" applyBorder="1" applyAlignment="1">
      <alignment horizontal="left" vertical="top"/>
    </xf>
    <xf numFmtId="0" fontId="58" fillId="0" borderId="44" xfId="0" applyFont="1" applyBorder="1" applyAlignment="1">
      <alignment horizontal="left" vertical="top" wrapText="1"/>
    </xf>
    <xf numFmtId="0" fontId="39" fillId="8" borderId="44" xfId="0" applyFont="1" applyFill="1" applyBorder="1" applyAlignment="1">
      <alignment horizontal="left" vertical="top"/>
    </xf>
    <xf numFmtId="0" fontId="12" fillId="5" borderId="44" xfId="0" applyFont="1" applyFill="1" applyBorder="1" applyAlignment="1">
      <alignment horizontal="center" textRotation="90" wrapText="1"/>
    </xf>
    <xf numFmtId="0" fontId="12" fillId="5" borderId="44" xfId="0" applyFont="1" applyFill="1" applyBorder="1" applyAlignment="1">
      <alignment horizontal="center" vertical="center" wrapText="1"/>
    </xf>
    <xf numFmtId="1" fontId="0" fillId="5" borderId="44" xfId="0" applyNumberFormat="1" applyFill="1" applyBorder="1"/>
    <xf numFmtId="49" fontId="13" fillId="5" borderId="44" xfId="0" applyNumberFormat="1" applyFont="1" applyFill="1" applyBorder="1" applyAlignment="1">
      <alignment horizontal="center"/>
    </xf>
    <xf numFmtId="1" fontId="0" fillId="5" borderId="44" xfId="0" applyNumberFormat="1" applyFill="1" applyBorder="1" applyAlignment="1">
      <alignment horizontal="center"/>
    </xf>
    <xf numFmtId="1" fontId="0" fillId="6" borderId="44" xfId="0" applyNumberFormat="1" applyFill="1" applyBorder="1"/>
    <xf numFmtId="1" fontId="14" fillId="6" borderId="44" xfId="0" applyNumberFormat="1" applyFont="1" applyFill="1" applyBorder="1" applyAlignment="1">
      <alignment horizontal="center"/>
    </xf>
    <xf numFmtId="164" fontId="0" fillId="6" borderId="44" xfId="0" applyNumberFormat="1" applyFill="1" applyBorder="1" applyAlignment="1">
      <alignment horizontal="center"/>
    </xf>
    <xf numFmtId="1" fontId="0" fillId="0" borderId="44" xfId="0" applyNumberFormat="1" applyBorder="1"/>
    <xf numFmtId="165" fontId="15" fillId="0" borderId="44" xfId="0" applyNumberFormat="1" applyFont="1" applyBorder="1" applyAlignment="1">
      <alignment horizontal="center"/>
    </xf>
    <xf numFmtId="165" fontId="15" fillId="7" borderId="44" xfId="0" applyNumberFormat="1" applyFont="1" applyFill="1" applyBorder="1" applyAlignment="1">
      <alignment horizontal="center"/>
    </xf>
    <xf numFmtId="164" fontId="0" fillId="7" borderId="44" xfId="0" applyNumberFormat="1" applyFill="1" applyBorder="1" applyAlignment="1">
      <alignment horizontal="center"/>
    </xf>
    <xf numFmtId="1" fontId="39" fillId="0" borderId="44" xfId="0" applyNumberFormat="1" applyFont="1" applyBorder="1" applyAlignment="1">
      <alignment horizontal="left" vertical="top"/>
    </xf>
    <xf numFmtId="0" fontId="39" fillId="17" borderId="44" xfId="0" applyFont="1" applyFill="1" applyBorder="1" applyAlignment="1">
      <alignment horizontal="left" vertical="top"/>
    </xf>
    <xf numFmtId="164" fontId="0" fillId="0" borderId="44" xfId="0" applyNumberFormat="1" applyBorder="1" applyAlignment="1">
      <alignment horizontal="center"/>
    </xf>
    <xf numFmtId="164" fontId="0" fillId="5" borderId="44" xfId="0" applyNumberFormat="1" applyFill="1" applyBorder="1" applyAlignment="1">
      <alignment horizontal="center"/>
    </xf>
    <xf numFmtId="165" fontId="16" fillId="0" borderId="44" xfId="0" applyNumberFormat="1" applyFont="1" applyBorder="1" applyAlignment="1">
      <alignment horizontal="center"/>
    </xf>
    <xf numFmtId="1" fontId="0" fillId="9" borderId="44" xfId="0" applyNumberFormat="1" applyFill="1" applyBorder="1"/>
    <xf numFmtId="164" fontId="0" fillId="9" borderId="44" xfId="0" applyNumberFormat="1" applyFill="1" applyBorder="1" applyAlignment="1">
      <alignment horizontal="center"/>
    </xf>
    <xf numFmtId="1" fontId="56" fillId="0" borderId="44" xfId="0" applyNumberFormat="1" applyFont="1" applyBorder="1"/>
    <xf numFmtId="1" fontId="58" fillId="0" borderId="44" xfId="0" applyNumberFormat="1" applyFont="1" applyBorder="1" applyAlignment="1">
      <alignment horizontal="left" vertical="top"/>
    </xf>
    <xf numFmtId="165" fontId="18" fillId="0" borderId="44" xfId="0" applyNumberFormat="1" applyFont="1" applyBorder="1" applyAlignment="1">
      <alignment horizontal="center"/>
    </xf>
    <xf numFmtId="1" fontId="0" fillId="0" borderId="44" xfId="0" applyNumberFormat="1" applyBorder="1" applyAlignment="1">
      <alignment vertical="center"/>
    </xf>
    <xf numFmtId="1" fontId="0" fillId="0" borderId="44" xfId="0" applyNumberFormat="1" applyBorder="1" applyAlignment="1">
      <alignment wrapText="1"/>
    </xf>
    <xf numFmtId="165" fontId="15" fillId="7" borderId="44" xfId="0" applyNumberFormat="1" applyFont="1" applyFill="1" applyBorder="1" applyAlignment="1">
      <alignment horizontal="center" wrapText="1"/>
    </xf>
    <xf numFmtId="164" fontId="0" fillId="7" borderId="44" xfId="0" applyNumberFormat="1" applyFill="1" applyBorder="1" applyAlignment="1">
      <alignment horizontal="center" wrapText="1"/>
    </xf>
    <xf numFmtId="1" fontId="19" fillId="0" borderId="44" xfId="0" applyNumberFormat="1" applyFont="1" applyBorder="1"/>
    <xf numFmtId="165" fontId="18" fillId="7" borderId="44" xfId="0" applyNumberFormat="1" applyFont="1" applyFill="1" applyBorder="1" applyAlignment="1">
      <alignment horizontal="center"/>
    </xf>
    <xf numFmtId="1" fontId="0" fillId="7" borderId="44" xfId="0" applyNumberFormat="1" applyFill="1" applyBorder="1"/>
    <xf numFmtId="1" fontId="14" fillId="0" borderId="44" xfId="0" applyNumberFormat="1" applyFont="1" applyBorder="1" applyAlignment="1">
      <alignment horizontal="center"/>
    </xf>
    <xf numFmtId="0" fontId="44" fillId="0" borderId="44" xfId="0" applyFont="1" applyBorder="1" applyAlignment="1">
      <alignment horizontal="left" vertical="top"/>
    </xf>
    <xf numFmtId="1" fontId="59" fillId="0" borderId="44" xfId="0" applyNumberFormat="1" applyFont="1" applyBorder="1" applyAlignment="1">
      <alignment horizontal="left" vertical="top"/>
    </xf>
    <xf numFmtId="1" fontId="21" fillId="0" borderId="44" xfId="0" applyNumberFormat="1" applyFont="1" applyBorder="1" applyAlignment="1">
      <alignment horizontal="left" vertical="top"/>
    </xf>
    <xf numFmtId="0" fontId="21" fillId="8" borderId="44" xfId="0" applyFont="1" applyFill="1" applyBorder="1" applyAlignment="1">
      <alignment horizontal="left" vertical="top" wrapText="1"/>
    </xf>
    <xf numFmtId="0" fontId="49" fillId="0" borderId="44" xfId="3" applyFont="1" applyBorder="1" applyAlignment="1">
      <alignment horizontal="center"/>
    </xf>
    <xf numFmtId="0" fontId="48" fillId="0" borderId="44" xfId="3" applyFont="1" applyBorder="1"/>
    <xf numFmtId="0" fontId="48" fillId="89" borderId="44" xfId="3" applyFont="1" applyFill="1" applyBorder="1"/>
    <xf numFmtId="0" fontId="48" fillId="0" borderId="44" xfId="3" applyFont="1" applyBorder="1" applyAlignment="1">
      <alignment horizontal="center"/>
    </xf>
    <xf numFmtId="0" fontId="48" fillId="0" borderId="44" xfId="3" applyFont="1" applyBorder="1" applyAlignment="1">
      <alignment horizontal="center" vertical="center"/>
    </xf>
    <xf numFmtId="0" fontId="60" fillId="0" borderId="44" xfId="3" applyFont="1" applyBorder="1" applyAlignment="1">
      <alignment horizontal="center"/>
    </xf>
    <xf numFmtId="0" fontId="73" fillId="0" borderId="44" xfId="0" applyFont="1" applyBorder="1" applyAlignment="1">
      <alignment horizontal="left" vertical="top"/>
    </xf>
    <xf numFmtId="0" fontId="68" fillId="0" borderId="44" xfId="0" applyFont="1" applyBorder="1" applyAlignment="1">
      <alignment horizontal="center" vertical="top"/>
    </xf>
    <xf numFmtId="0" fontId="68" fillId="10" borderId="44" xfId="0" applyFont="1" applyFill="1" applyBorder="1"/>
    <xf numFmtId="0" fontId="68" fillId="93" borderId="44" xfId="0" applyFont="1" applyFill="1" applyBorder="1" applyAlignment="1">
      <alignment horizontal="left" vertical="top"/>
    </xf>
    <xf numFmtId="0" fontId="11" fillId="0" borderId="44" xfId="1" applyBorder="1"/>
    <xf numFmtId="0" fontId="0" fillId="0" borderId="44" xfId="0" applyBorder="1" applyAlignment="1">
      <alignment horizontal="center" vertical="top"/>
    </xf>
    <xf numFmtId="0" fontId="68" fillId="0" borderId="44" xfId="1" applyFont="1" applyBorder="1"/>
    <xf numFmtId="0" fontId="71" fillId="0" borderId="44" xfId="3" applyFont="1" applyBorder="1"/>
    <xf numFmtId="0" fontId="71" fillId="0" borderId="44" xfId="3" applyFont="1" applyBorder="1" applyAlignment="1">
      <alignment horizontal="left" vertical="top"/>
    </xf>
    <xf numFmtId="0" fontId="11" fillId="0" borderId="44" xfId="0" applyFont="1" applyBorder="1" applyAlignment="1">
      <alignment horizontal="left" vertical="top"/>
    </xf>
    <xf numFmtId="0" fontId="33" fillId="20" borderId="44" xfId="1" applyFont="1" applyFill="1" applyBorder="1" applyAlignment="1">
      <alignment vertical="top" wrapText="1"/>
    </xf>
    <xf numFmtId="3" fontId="40" fillId="0" borderId="44" xfId="0" applyNumberFormat="1" applyFont="1" applyBorder="1" applyAlignment="1">
      <alignment horizontal="left" vertical="top"/>
    </xf>
    <xf numFmtId="0" fontId="40" fillId="23" borderId="44" xfId="0" applyFont="1" applyFill="1" applyBorder="1" applyAlignment="1">
      <alignment horizontal="left" vertical="top"/>
    </xf>
    <xf numFmtId="0" fontId="40" fillId="24" borderId="44" xfId="0" applyFont="1" applyFill="1" applyBorder="1" applyAlignment="1">
      <alignment horizontal="left" vertical="top"/>
    </xf>
    <xf numFmtId="0" fontId="40" fillId="25" borderId="44" xfId="0" applyFont="1" applyFill="1" applyBorder="1" applyAlignment="1">
      <alignment horizontal="left" vertical="top"/>
    </xf>
    <xf numFmtId="0" fontId="40" fillId="26" borderId="44" xfId="0" applyFont="1" applyFill="1" applyBorder="1" applyAlignment="1">
      <alignment horizontal="left" vertical="top"/>
    </xf>
    <xf numFmtId="0" fontId="40" fillId="27" borderId="44" xfId="0" applyFont="1" applyFill="1" applyBorder="1" applyAlignment="1">
      <alignment horizontal="left" vertical="top"/>
    </xf>
    <xf numFmtId="0" fontId="40" fillId="29" borderId="44" xfId="0" applyFont="1" applyFill="1" applyBorder="1" applyAlignment="1">
      <alignment horizontal="left" vertical="top"/>
    </xf>
    <xf numFmtId="0" fontId="40" fillId="22" borderId="44" xfId="0" applyFont="1" applyFill="1" applyBorder="1" applyAlignment="1">
      <alignment horizontal="left" vertical="top"/>
    </xf>
    <xf numFmtId="0" fontId="40" fillId="30" borderId="44" xfId="0" applyFont="1" applyFill="1" applyBorder="1" applyAlignment="1">
      <alignment horizontal="left" vertical="top"/>
    </xf>
    <xf numFmtId="0" fontId="40" fillId="31" borderId="44" xfId="0" applyFont="1" applyFill="1" applyBorder="1" applyAlignment="1">
      <alignment horizontal="left" vertical="top"/>
    </xf>
    <xf numFmtId="0" fontId="40" fillId="32" borderId="44" xfId="0" applyFont="1" applyFill="1" applyBorder="1" applyAlignment="1">
      <alignment horizontal="left" vertical="top"/>
    </xf>
    <xf numFmtId="0" fontId="40" fillId="33" borderId="44" xfId="0" applyFont="1" applyFill="1" applyBorder="1" applyAlignment="1">
      <alignment horizontal="left" vertical="top"/>
    </xf>
    <xf numFmtId="0" fontId="40" fillId="34" borderId="44" xfId="0" applyFont="1" applyFill="1" applyBorder="1" applyAlignment="1">
      <alignment horizontal="left" vertical="top"/>
    </xf>
    <xf numFmtId="0" fontId="40" fillId="35" borderId="44" xfId="0" applyFont="1" applyFill="1" applyBorder="1" applyAlignment="1">
      <alignment horizontal="left" vertical="top"/>
    </xf>
    <xf numFmtId="0" fontId="40" fillId="36" borderId="44" xfId="0" applyFont="1" applyFill="1" applyBorder="1" applyAlignment="1">
      <alignment horizontal="left" vertical="top"/>
    </xf>
    <xf numFmtId="0" fontId="40" fillId="37" borderId="44" xfId="0" applyFont="1" applyFill="1" applyBorder="1" applyAlignment="1">
      <alignment horizontal="left" vertical="top"/>
    </xf>
    <xf numFmtId="0" fontId="40" fillId="38" borderId="44" xfId="0" applyFont="1" applyFill="1" applyBorder="1" applyAlignment="1">
      <alignment horizontal="left" vertical="top"/>
    </xf>
    <xf numFmtId="0" fontId="40" fillId="39" borderId="44" xfId="0" applyFont="1" applyFill="1" applyBorder="1" applyAlignment="1">
      <alignment horizontal="left" vertical="top"/>
    </xf>
    <xf numFmtId="0" fontId="40" fillId="91" borderId="44" xfId="0" applyFont="1" applyFill="1" applyBorder="1" applyAlignment="1">
      <alignment horizontal="left" vertical="top"/>
    </xf>
    <xf numFmtId="0" fontId="40" fillId="40" borderId="44" xfId="0" applyFont="1" applyFill="1" applyBorder="1" applyAlignment="1">
      <alignment horizontal="left" vertical="top"/>
    </xf>
    <xf numFmtId="0" fontId="40" fillId="41" borderId="44" xfId="0" applyFont="1" applyFill="1" applyBorder="1" applyAlignment="1">
      <alignment horizontal="left" vertical="top"/>
    </xf>
    <xf numFmtId="0" fontId="40" fillId="42" borderId="44" xfId="0" applyFont="1" applyFill="1" applyBorder="1" applyAlignment="1">
      <alignment horizontal="left" vertical="top"/>
    </xf>
    <xf numFmtId="0" fontId="40" fillId="43" borderId="44" xfId="0" applyFont="1" applyFill="1" applyBorder="1" applyAlignment="1">
      <alignment horizontal="left" vertical="top"/>
    </xf>
    <xf numFmtId="0" fontId="40" fillId="44" borderId="44" xfId="0" applyFont="1" applyFill="1" applyBorder="1" applyAlignment="1">
      <alignment horizontal="left" vertical="top"/>
    </xf>
    <xf numFmtId="0" fontId="40" fillId="45" borderId="44" xfId="0" applyFont="1" applyFill="1" applyBorder="1" applyAlignment="1">
      <alignment horizontal="left" vertical="top"/>
    </xf>
    <xf numFmtId="0" fontId="40" fillId="46" borderId="44" xfId="0" applyFont="1" applyFill="1" applyBorder="1" applyAlignment="1">
      <alignment horizontal="left" vertical="top"/>
    </xf>
    <xf numFmtId="0" fontId="40" fillId="47" borderId="44" xfId="0" applyFont="1" applyFill="1" applyBorder="1" applyAlignment="1">
      <alignment horizontal="left" vertical="top"/>
    </xf>
    <xf numFmtId="0" fontId="40" fillId="48" borderId="44" xfId="0" applyFont="1" applyFill="1" applyBorder="1" applyAlignment="1">
      <alignment horizontal="left" vertical="top"/>
    </xf>
    <xf numFmtId="0" fontId="40" fillId="49" borderId="44" xfId="0" applyFont="1" applyFill="1" applyBorder="1" applyAlignment="1">
      <alignment horizontal="left" vertical="top"/>
    </xf>
    <xf numFmtId="0" fontId="40" fillId="50" borderId="44" xfId="0" applyFont="1" applyFill="1" applyBorder="1" applyAlignment="1">
      <alignment horizontal="left" vertical="top"/>
    </xf>
    <xf numFmtId="0" fontId="40" fillId="51" borderId="44" xfId="0" applyFont="1" applyFill="1" applyBorder="1" applyAlignment="1">
      <alignment horizontal="left" vertical="top"/>
    </xf>
    <xf numFmtId="0" fontId="40" fillId="52" borderId="44" xfId="0" applyFont="1" applyFill="1" applyBorder="1" applyAlignment="1">
      <alignment horizontal="left" vertical="top"/>
    </xf>
    <xf numFmtId="0" fontId="40" fillId="53" borderId="44" xfId="0" applyFont="1" applyFill="1" applyBorder="1" applyAlignment="1">
      <alignment horizontal="left" vertical="top"/>
    </xf>
    <xf numFmtId="0" fontId="40" fillId="54" borderId="44" xfId="0" applyFont="1" applyFill="1" applyBorder="1" applyAlignment="1">
      <alignment horizontal="left" vertical="top"/>
    </xf>
    <xf numFmtId="0" fontId="40" fillId="55" borderId="44" xfId="0" applyFont="1" applyFill="1" applyBorder="1" applyAlignment="1">
      <alignment horizontal="left" vertical="top"/>
    </xf>
    <xf numFmtId="0" fontId="40" fillId="56" borderId="44" xfId="0" applyFont="1" applyFill="1" applyBorder="1" applyAlignment="1">
      <alignment horizontal="left" vertical="top"/>
    </xf>
    <xf numFmtId="0" fontId="40" fillId="57" borderId="44" xfId="0" applyFont="1" applyFill="1" applyBorder="1" applyAlignment="1">
      <alignment horizontal="left" vertical="top"/>
    </xf>
    <xf numFmtId="0" fontId="40" fillId="58" borderId="44" xfId="0" applyFont="1" applyFill="1" applyBorder="1" applyAlignment="1">
      <alignment horizontal="left" vertical="top"/>
    </xf>
    <xf numFmtId="0" fontId="40" fillId="59" borderId="44" xfId="0" applyFont="1" applyFill="1" applyBorder="1" applyAlignment="1">
      <alignment horizontal="left" vertical="top"/>
    </xf>
    <xf numFmtId="0" fontId="40" fillId="60" borderId="44" xfId="0" applyFont="1" applyFill="1" applyBorder="1" applyAlignment="1">
      <alignment horizontal="left" vertical="top"/>
    </xf>
    <xf numFmtId="0" fontId="40" fillId="61" borderId="44" xfId="0" applyFont="1" applyFill="1" applyBorder="1" applyAlignment="1">
      <alignment horizontal="left" vertical="top"/>
    </xf>
    <xf numFmtId="0" fontId="51" fillId="36" borderId="44" xfId="0" applyFont="1" applyFill="1" applyBorder="1" applyAlignment="1">
      <alignment horizontal="left" vertical="top"/>
    </xf>
    <xf numFmtId="0" fontId="40" fillId="62" borderId="44" xfId="0" applyFont="1" applyFill="1" applyBorder="1" applyAlignment="1">
      <alignment horizontal="left" vertical="top"/>
    </xf>
    <xf numFmtId="0" fontId="40" fillId="63" borderId="44" xfId="0" applyFont="1" applyFill="1" applyBorder="1" applyAlignment="1">
      <alignment horizontal="left" vertical="top"/>
    </xf>
    <xf numFmtId="0" fontId="51" fillId="64" borderId="44" xfId="0" applyFont="1" applyFill="1" applyBorder="1" applyAlignment="1">
      <alignment horizontal="left" vertical="top"/>
    </xf>
    <xf numFmtId="0" fontId="52" fillId="0" borderId="44" xfId="0" applyFont="1" applyBorder="1" applyAlignment="1">
      <alignment horizontal="left" vertical="top"/>
    </xf>
    <xf numFmtId="0" fontId="40" fillId="65" borderId="44" xfId="0" applyFont="1" applyFill="1" applyBorder="1" applyAlignment="1">
      <alignment horizontal="left" vertical="top"/>
    </xf>
    <xf numFmtId="0" fontId="51" fillId="37" borderId="44" xfId="0" applyFont="1" applyFill="1" applyBorder="1" applyAlignment="1">
      <alignment horizontal="left" vertical="top"/>
    </xf>
    <xf numFmtId="0" fontId="41" fillId="66" borderId="44" xfId="0" applyFont="1" applyFill="1" applyBorder="1" applyAlignment="1">
      <alignment horizontal="left" vertical="top"/>
    </xf>
    <xf numFmtId="0" fontId="40" fillId="67" borderId="44" xfId="0" applyFont="1" applyFill="1" applyBorder="1" applyAlignment="1">
      <alignment horizontal="left" vertical="top"/>
    </xf>
    <xf numFmtId="0" fontId="40" fillId="68" borderId="44" xfId="0" applyFont="1" applyFill="1" applyBorder="1" applyAlignment="1">
      <alignment horizontal="left" vertical="top"/>
    </xf>
    <xf numFmtId="0" fontId="51" fillId="67" borderId="44" xfId="0" applyFont="1" applyFill="1" applyBorder="1" applyAlignment="1">
      <alignment horizontal="left" vertical="top"/>
    </xf>
    <xf numFmtId="0" fontId="40" fillId="69" borderId="44" xfId="0" applyFont="1" applyFill="1" applyBorder="1" applyAlignment="1">
      <alignment horizontal="left" vertical="top"/>
    </xf>
    <xf numFmtId="0" fontId="40" fillId="66" borderId="44" xfId="0" applyFont="1" applyFill="1" applyBorder="1" applyAlignment="1">
      <alignment horizontal="left" vertical="top"/>
    </xf>
    <xf numFmtId="0" fontId="51" fillId="71" borderId="44" xfId="0" applyFont="1" applyFill="1" applyBorder="1" applyAlignment="1">
      <alignment horizontal="left" vertical="top"/>
    </xf>
    <xf numFmtId="0" fontId="40" fillId="72" borderId="44" xfId="0" applyFont="1" applyFill="1" applyBorder="1" applyAlignment="1">
      <alignment horizontal="left" vertical="top"/>
    </xf>
    <xf numFmtId="0" fontId="51" fillId="70" borderId="44" xfId="0" applyFont="1" applyFill="1" applyBorder="1" applyAlignment="1">
      <alignment horizontal="left" vertical="top"/>
    </xf>
    <xf numFmtId="0" fontId="40" fillId="73" borderId="44" xfId="0" applyFont="1" applyFill="1" applyBorder="1" applyAlignment="1">
      <alignment horizontal="left" vertical="top"/>
    </xf>
    <xf numFmtId="0" fontId="40" fillId="74" borderId="44" xfId="0" applyFont="1" applyFill="1" applyBorder="1" applyAlignment="1">
      <alignment horizontal="left" vertical="top"/>
    </xf>
    <xf numFmtId="0" fontId="40" fillId="75" borderId="44" xfId="0" applyFont="1" applyFill="1" applyBorder="1" applyAlignment="1">
      <alignment horizontal="left" vertical="top"/>
    </xf>
    <xf numFmtId="0" fontId="40" fillId="76" borderId="44" xfId="0" applyFont="1" applyFill="1" applyBorder="1" applyAlignment="1">
      <alignment horizontal="left" vertical="top"/>
    </xf>
    <xf numFmtId="0" fontId="40" fillId="77" borderId="44" xfId="0" applyFont="1" applyFill="1" applyBorder="1" applyAlignment="1">
      <alignment horizontal="left" vertical="top"/>
    </xf>
    <xf numFmtId="0" fontId="40" fillId="78" borderId="44" xfId="0" applyFont="1" applyFill="1" applyBorder="1" applyAlignment="1">
      <alignment horizontal="left" vertical="top"/>
    </xf>
    <xf numFmtId="0" fontId="40" fillId="79" borderId="44" xfId="0" applyFont="1" applyFill="1" applyBorder="1" applyAlignment="1">
      <alignment horizontal="left" vertical="top"/>
    </xf>
    <xf numFmtId="0" fontId="40" fillId="80" borderId="44" xfId="0" applyFont="1" applyFill="1" applyBorder="1" applyAlignment="1">
      <alignment horizontal="left" vertical="top"/>
    </xf>
    <xf numFmtId="0" fontId="40" fillId="81" borderId="44" xfId="0" applyFont="1" applyFill="1" applyBorder="1" applyAlignment="1">
      <alignment horizontal="left" vertical="top"/>
    </xf>
    <xf numFmtId="0" fontId="40" fillId="82" borderId="44" xfId="0" applyFont="1" applyFill="1" applyBorder="1" applyAlignment="1">
      <alignment horizontal="left" vertical="top"/>
    </xf>
    <xf numFmtId="0" fontId="40" fillId="83" borderId="44" xfId="0" applyFont="1" applyFill="1" applyBorder="1" applyAlignment="1">
      <alignment horizontal="left" vertical="top"/>
    </xf>
    <xf numFmtId="0" fontId="40" fillId="84" borderId="44" xfId="0" applyFont="1" applyFill="1" applyBorder="1" applyAlignment="1">
      <alignment horizontal="left" vertical="top"/>
    </xf>
    <xf numFmtId="0" fontId="40" fillId="85" borderId="44" xfId="0" applyFont="1" applyFill="1" applyBorder="1" applyAlignment="1">
      <alignment horizontal="left" vertical="top"/>
    </xf>
    <xf numFmtId="0" fontId="40" fillId="87" borderId="44" xfId="0" applyFont="1" applyFill="1" applyBorder="1" applyAlignment="1">
      <alignment horizontal="left" vertical="top"/>
    </xf>
    <xf numFmtId="0" fontId="55" fillId="0" borderId="44" xfId="0" applyFont="1" applyBorder="1" applyAlignment="1">
      <alignment horizontal="left" vertical="top" wrapText="1"/>
    </xf>
    <xf numFmtId="0" fontId="23" fillId="0" borderId="44" xfId="1" applyFont="1" applyBorder="1" applyAlignment="1">
      <alignment horizontal="left" vertical="top" wrapText="1"/>
    </xf>
    <xf numFmtId="0" fontId="32" fillId="0" borderId="44" xfId="2" applyFont="1" applyBorder="1" applyAlignment="1">
      <alignment wrapText="1"/>
    </xf>
    <xf numFmtId="0" fontId="39" fillId="10" borderId="5" xfId="0" applyFont="1" applyFill="1" applyBorder="1" applyAlignment="1">
      <alignment horizontal="left" vertical="top"/>
    </xf>
    <xf numFmtId="0" fontId="0" fillId="0" borderId="3" xfId="0" applyBorder="1"/>
    <xf numFmtId="0" fontId="0" fillId="10" borderId="3" xfId="0" applyFill="1" applyBorder="1"/>
    <xf numFmtId="0" fontId="21" fillId="10" borderId="20" xfId="0" applyFont="1" applyFill="1" applyBorder="1" applyAlignment="1">
      <alignment horizontal="left" vertical="top" wrapText="1"/>
    </xf>
    <xf numFmtId="0" fontId="21" fillId="0" borderId="20" xfId="0" applyFont="1" applyBorder="1" applyAlignment="1">
      <alignment horizontal="left" vertical="top" wrapText="1"/>
    </xf>
    <xf numFmtId="0" fontId="21" fillId="17" borderId="22" xfId="0" applyFont="1" applyFill="1" applyBorder="1" applyAlignment="1">
      <alignment horizontal="left" vertical="top" wrapText="1"/>
    </xf>
    <xf numFmtId="0" fontId="21" fillId="16" borderId="5" xfId="0" applyFont="1" applyFill="1" applyBorder="1" applyAlignment="1">
      <alignment horizontal="left" vertical="top" wrapText="1"/>
    </xf>
    <xf numFmtId="0" fontId="21" fillId="16" borderId="41" xfId="0" applyFont="1" applyFill="1" applyBorder="1" applyAlignment="1">
      <alignment horizontal="left" vertical="top" wrapText="1"/>
    </xf>
    <xf numFmtId="0" fontId="21" fillId="16" borderId="26" xfId="0" applyFont="1" applyFill="1" applyBorder="1" applyAlignment="1">
      <alignment horizontal="left" vertical="top" wrapText="1"/>
    </xf>
    <xf numFmtId="0" fontId="43" fillId="10" borderId="20" xfId="0" applyFont="1" applyFill="1" applyBorder="1" applyAlignment="1">
      <alignment horizontal="left" vertical="top" wrapText="1"/>
    </xf>
    <xf numFmtId="0" fontId="43" fillId="17" borderId="22" xfId="0" applyFont="1" applyFill="1" applyBorder="1" applyAlignment="1">
      <alignment horizontal="left" vertical="top" wrapText="1"/>
    </xf>
    <xf numFmtId="0" fontId="0" fillId="0" borderId="30" xfId="0" applyBorder="1"/>
    <xf numFmtId="0" fontId="0" fillId="10" borderId="30" xfId="0" applyFill="1" applyBorder="1"/>
    <xf numFmtId="0" fontId="0" fillId="0" borderId="35" xfId="0" applyBorder="1"/>
    <xf numFmtId="0" fontId="0" fillId="10" borderId="35" xfId="0" applyFill="1" applyBorder="1"/>
    <xf numFmtId="0" fontId="0" fillId="0" borderId="2" xfId="0" applyBorder="1"/>
    <xf numFmtId="0" fontId="0" fillId="10" borderId="2" xfId="0" applyFill="1" applyBorder="1"/>
    <xf numFmtId="1" fontId="39" fillId="8" borderId="44" xfId="0" applyNumberFormat="1" applyFont="1" applyFill="1" applyBorder="1" applyAlignment="1">
      <alignment horizontal="left" vertical="top"/>
    </xf>
    <xf numFmtId="0" fontId="39" fillId="10" borderId="20" xfId="0" applyFont="1" applyFill="1" applyBorder="1" applyAlignment="1">
      <alignment horizontal="left" vertical="top"/>
    </xf>
    <xf numFmtId="0" fontId="21" fillId="0" borderId="20" xfId="0" applyFont="1" applyBorder="1" applyAlignment="1">
      <alignment horizontal="left" vertical="top"/>
    </xf>
    <xf numFmtId="0" fontId="21" fillId="10" borderId="20" xfId="0" applyFont="1" applyFill="1" applyBorder="1" applyAlignment="1">
      <alignment horizontal="left" vertical="top"/>
    </xf>
    <xf numFmtId="0" fontId="21" fillId="0" borderId="6" xfId="0" applyFont="1" applyBorder="1" applyAlignment="1">
      <alignment horizontal="left" vertical="top"/>
    </xf>
    <xf numFmtId="0" fontId="68" fillId="0" borderId="38" xfId="0" applyFont="1" applyBorder="1" applyAlignment="1">
      <alignment horizontal="left" vertical="top"/>
    </xf>
    <xf numFmtId="0" fontId="68" fillId="0" borderId="22" xfId="0" applyFont="1" applyBorder="1" applyAlignment="1">
      <alignment horizontal="left" vertical="top"/>
    </xf>
    <xf numFmtId="0" fontId="40" fillId="0" borderId="44" xfId="0" applyFont="1" applyBorder="1" applyAlignment="1">
      <alignment horizontal="center" vertical="top"/>
    </xf>
    <xf numFmtId="0" fontId="42" fillId="94" borderId="26" xfId="3" applyFont="1" applyFill="1" applyBorder="1" applyAlignment="1">
      <alignment horizontal="center" vertical="center" wrapText="1"/>
    </xf>
    <xf numFmtId="0" fontId="60" fillId="0" borderId="44" xfId="3" applyFont="1" applyBorder="1" applyAlignment="1">
      <alignment horizontal="center" vertical="center"/>
    </xf>
    <xf numFmtId="0" fontId="40" fillId="0" borderId="5" xfId="0" applyFont="1" applyBorder="1" applyAlignment="1">
      <alignment horizontal="center" vertical="center"/>
    </xf>
    <xf numFmtId="0" fontId="40" fillId="0" borderId="3" xfId="0" applyFont="1" applyBorder="1" applyAlignment="1">
      <alignment horizontal="center" vertical="center"/>
    </xf>
    <xf numFmtId="0" fontId="0" fillId="0" borderId="44" xfId="0" applyBorder="1" applyAlignment="1">
      <alignment horizontal="center" vertical="center"/>
    </xf>
    <xf numFmtId="0" fontId="0" fillId="0" borderId="0" xfId="0" applyAlignment="1">
      <alignment horizontal="center" vertical="center"/>
    </xf>
    <xf numFmtId="0" fontId="40" fillId="0" borderId="3" xfId="0" applyFont="1" applyBorder="1" applyAlignment="1">
      <alignment horizontal="left" vertical="top"/>
    </xf>
    <xf numFmtId="0" fontId="75" fillId="0" borderId="3" xfId="3" applyFont="1" applyBorder="1"/>
    <xf numFmtId="0" fontId="76" fillId="0" borderId="44" xfId="0" applyFont="1" applyBorder="1" applyAlignment="1">
      <alignment horizontal="left" vertical="top"/>
    </xf>
    <xf numFmtId="0" fontId="21" fillId="17" borderId="31" xfId="0" applyFont="1" applyFill="1" applyBorder="1" applyAlignment="1">
      <alignment horizontal="left" vertical="top" wrapText="1"/>
    </xf>
    <xf numFmtId="0" fontId="39" fillId="8" borderId="31" xfId="0" applyFont="1" applyFill="1" applyBorder="1" applyAlignment="1">
      <alignment horizontal="left" vertical="top"/>
    </xf>
    <xf numFmtId="0" fontId="70" fillId="0" borderId="30" xfId="0" applyFont="1" applyBorder="1" applyAlignment="1">
      <alignment horizontal="left" vertical="top"/>
    </xf>
    <xf numFmtId="0" fontId="66" fillId="0" borderId="30" xfId="0" applyFont="1" applyBorder="1" applyAlignment="1">
      <alignment horizontal="left" vertical="top"/>
    </xf>
    <xf numFmtId="0" fontId="21" fillId="0" borderId="6" xfId="0" applyFont="1" applyBorder="1" applyAlignment="1">
      <alignment horizontal="left" vertical="top" wrapText="1"/>
    </xf>
    <xf numFmtId="0" fontId="39" fillId="8" borderId="3" xfId="0" applyFont="1" applyFill="1" applyBorder="1" applyAlignment="1">
      <alignment horizontal="left" vertical="top"/>
    </xf>
    <xf numFmtId="0" fontId="21" fillId="0" borderId="3" xfId="0" applyFont="1" applyBorder="1" applyAlignment="1">
      <alignment horizontal="left" vertical="top" wrapText="1"/>
    </xf>
    <xf numFmtId="0" fontId="21" fillId="17" borderId="3" xfId="0" applyFont="1" applyFill="1" applyBorder="1" applyAlignment="1">
      <alignment horizontal="left" vertical="top" wrapText="1"/>
    </xf>
    <xf numFmtId="0" fontId="21" fillId="0" borderId="3" xfId="0" applyFont="1" applyBorder="1" applyAlignment="1">
      <alignment horizontal="left" vertical="top"/>
    </xf>
    <xf numFmtId="0" fontId="0" fillId="0" borderId="2" xfId="0" applyBorder="1" applyAlignment="1">
      <alignment horizontal="left" vertical="top"/>
    </xf>
    <xf numFmtId="0" fontId="21" fillId="16" borderId="20" xfId="0" applyFont="1" applyFill="1" applyBorder="1" applyAlignment="1">
      <alignment horizontal="left" vertical="top" wrapText="1"/>
    </xf>
    <xf numFmtId="0" fontId="21" fillId="0" borderId="8" xfId="0" applyFont="1" applyBorder="1" applyAlignment="1">
      <alignment horizontal="left" vertical="top"/>
    </xf>
    <xf numFmtId="0" fontId="39" fillId="16" borderId="22" xfId="0" applyFont="1" applyFill="1" applyBorder="1" applyAlignment="1">
      <alignment horizontal="left" vertical="top"/>
    </xf>
    <xf numFmtId="0" fontId="39" fillId="0" borderId="31" xfId="0" applyFont="1" applyBorder="1" applyAlignment="1">
      <alignment horizontal="left" vertical="top"/>
    </xf>
    <xf numFmtId="0" fontId="42" fillId="94" borderId="41" xfId="3" applyFont="1" applyFill="1" applyBorder="1" applyAlignment="1">
      <alignment horizontal="center" vertical="top" wrapText="1"/>
    </xf>
    <xf numFmtId="0" fontId="33" fillId="13" borderId="5" xfId="1" applyFont="1" applyFill="1" applyBorder="1" applyAlignment="1">
      <alignment vertical="top" wrapText="1"/>
    </xf>
    <xf numFmtId="0" fontId="21" fillId="16" borderId="3" xfId="0" applyFont="1" applyFill="1" applyBorder="1" applyAlignment="1">
      <alignment horizontal="left" vertical="top" wrapText="1"/>
    </xf>
    <xf numFmtId="0" fontId="66" fillId="0" borderId="8" xfId="0" applyFont="1" applyBorder="1" applyAlignment="1">
      <alignment horizontal="left" vertical="top"/>
    </xf>
    <xf numFmtId="0" fontId="39" fillId="0" borderId="31" xfId="0" applyFont="1" applyBorder="1" applyAlignment="1">
      <alignment horizontal="left" vertical="top" wrapText="1"/>
    </xf>
    <xf numFmtId="0" fontId="21" fillId="0" borderId="5" xfId="0" applyFont="1" applyBorder="1" applyAlignment="1">
      <alignment horizontal="left" vertical="top" wrapText="1"/>
    </xf>
    <xf numFmtId="0" fontId="39" fillId="0" borderId="41" xfId="0" applyFont="1" applyBorder="1" applyAlignment="1">
      <alignment horizontal="left" vertical="top"/>
    </xf>
    <xf numFmtId="0" fontId="39" fillId="0" borderId="32" xfId="0" applyFont="1" applyBorder="1" applyAlignment="1">
      <alignment horizontal="left" vertical="top" wrapText="1"/>
    </xf>
    <xf numFmtId="0" fontId="39" fillId="8" borderId="26" xfId="0" applyFont="1" applyFill="1" applyBorder="1" applyAlignment="1">
      <alignment horizontal="left" vertical="top"/>
    </xf>
    <xf numFmtId="0" fontId="21" fillId="0" borderId="26" xfId="0" applyFont="1" applyBorder="1" applyAlignment="1">
      <alignment horizontal="left" vertical="top" wrapText="1"/>
    </xf>
    <xf numFmtId="0" fontId="39" fillId="10" borderId="41" xfId="0" applyFont="1" applyFill="1" applyBorder="1" applyAlignment="1">
      <alignment horizontal="left" vertical="top"/>
    </xf>
    <xf numFmtId="0" fontId="21" fillId="17" borderId="41" xfId="0" applyFont="1" applyFill="1" applyBorder="1" applyAlignment="1">
      <alignment horizontal="left" vertical="top" wrapText="1"/>
    </xf>
    <xf numFmtId="0" fontId="21" fillId="0" borderId="41" xfId="0" applyFont="1" applyBorder="1" applyAlignment="1">
      <alignment horizontal="left" vertical="top"/>
    </xf>
    <xf numFmtId="0" fontId="21" fillId="0" borderId="27" xfId="0" applyFont="1" applyBorder="1" applyAlignment="1">
      <alignment horizontal="left" vertical="top"/>
    </xf>
    <xf numFmtId="0" fontId="39" fillId="8" borderId="36" xfId="0" applyFont="1" applyFill="1" applyBorder="1" applyAlignment="1">
      <alignment horizontal="left" vertical="top"/>
    </xf>
    <xf numFmtId="0" fontId="39" fillId="0" borderId="3" xfId="0" applyFont="1" applyBorder="1" applyAlignment="1">
      <alignment horizontal="left" vertical="top" wrapText="1"/>
    </xf>
    <xf numFmtId="0" fontId="0" fillId="0" borderId="5" xfId="0" applyBorder="1" applyAlignment="1">
      <alignment horizontal="left" vertical="top"/>
    </xf>
    <xf numFmtId="0" fontId="11" fillId="0" borderId="5" xfId="0" applyFont="1" applyBorder="1" applyAlignment="1">
      <alignment horizontal="left" vertical="top"/>
    </xf>
    <xf numFmtId="0" fontId="11" fillId="0" borderId="26" xfId="0" applyFont="1" applyBorder="1" applyAlignment="1">
      <alignment horizontal="left" vertical="top"/>
    </xf>
    <xf numFmtId="0" fontId="0" fillId="0" borderId="26" xfId="0" applyBorder="1" applyAlignment="1">
      <alignment horizontal="left" vertical="top"/>
    </xf>
    <xf numFmtId="0" fontId="78" fillId="0" borderId="26" xfId="0" applyFont="1" applyBorder="1" applyAlignment="1">
      <alignment horizontal="left" vertical="top"/>
    </xf>
    <xf numFmtId="0" fontId="78" fillId="0" borderId="44" xfId="0" applyFont="1" applyBorder="1" applyAlignment="1">
      <alignment horizontal="left" vertical="top"/>
    </xf>
    <xf numFmtId="0" fontId="72" fillId="0" borderId="44" xfId="0" applyFont="1" applyBorder="1" applyAlignment="1">
      <alignment horizontal="left" vertical="top"/>
    </xf>
    <xf numFmtId="0" fontId="79" fillId="0" borderId="44" xfId="0" applyFont="1" applyBorder="1" applyAlignment="1">
      <alignment horizontal="left" vertical="top"/>
    </xf>
    <xf numFmtId="0" fontId="79" fillId="0" borderId="0" xfId="0" applyFont="1" applyAlignment="1">
      <alignment horizontal="left" vertical="top"/>
    </xf>
    <xf numFmtId="0" fontId="78" fillId="0" borderId="41" xfId="0" applyFont="1" applyBorder="1" applyAlignment="1">
      <alignment horizontal="left" vertical="top"/>
    </xf>
    <xf numFmtId="0" fontId="0" fillId="8" borderId="44" xfId="0" applyFill="1" applyBorder="1" applyAlignment="1">
      <alignment horizontal="left" vertical="top"/>
    </xf>
    <xf numFmtId="0" fontId="4" fillId="8" borderId="0" xfId="3" applyFont="1" applyFill="1"/>
    <xf numFmtId="0" fontId="76" fillId="8" borderId="26" xfId="0" applyFont="1" applyFill="1" applyBorder="1" applyAlignment="1">
      <alignment horizontal="left" vertical="top"/>
    </xf>
    <xf numFmtId="0" fontId="42" fillId="93" borderId="44" xfId="3" applyFont="1" applyFill="1" applyBorder="1" applyAlignment="1">
      <alignment horizontal="center" vertical="top" wrapText="1"/>
    </xf>
    <xf numFmtId="0" fontId="75" fillId="0" borderId="44" xfId="3" applyFont="1" applyBorder="1"/>
    <xf numFmtId="0" fontId="75" fillId="0" borderId="22" xfId="3" applyFont="1" applyBorder="1"/>
    <xf numFmtId="0" fontId="75" fillId="89" borderId="44" xfId="3" applyFont="1" applyFill="1" applyBorder="1"/>
    <xf numFmtId="164" fontId="0" fillId="0" borderId="30" xfId="0" applyNumberFormat="1" applyBorder="1" applyAlignment="1">
      <alignment horizontal="center"/>
    </xf>
    <xf numFmtId="1" fontId="39" fillId="0" borderId="20" xfId="0" applyNumberFormat="1" applyFont="1" applyBorder="1" applyAlignment="1">
      <alignment horizontal="left" vertical="top"/>
    </xf>
    <xf numFmtId="0" fontId="39" fillId="0" borderId="10" xfId="0" applyFont="1" applyBorder="1" applyAlignment="1">
      <alignment horizontal="left" vertical="top"/>
    </xf>
    <xf numFmtId="0" fontId="39" fillId="17" borderId="5" xfId="0" applyFont="1" applyFill="1" applyBorder="1" applyAlignment="1">
      <alignment horizontal="left" vertical="top"/>
    </xf>
    <xf numFmtId="1" fontId="39" fillId="0" borderId="31" xfId="0" applyNumberFormat="1" applyFont="1" applyBorder="1" applyAlignment="1">
      <alignment horizontal="left" vertical="top"/>
    </xf>
    <xf numFmtId="1" fontId="39" fillId="0" borderId="5" xfId="0" applyNumberFormat="1" applyFont="1" applyBorder="1" applyAlignment="1">
      <alignment horizontal="left" vertical="top"/>
    </xf>
    <xf numFmtId="1" fontId="39" fillId="0" borderId="6" xfId="0" applyNumberFormat="1" applyFont="1" applyBorder="1" applyAlignment="1">
      <alignment horizontal="left" vertical="top"/>
    </xf>
    <xf numFmtId="0" fontId="39" fillId="0" borderId="38" xfId="0" applyFont="1" applyBorder="1" applyAlignment="1">
      <alignment horizontal="left" vertical="top"/>
    </xf>
    <xf numFmtId="1" fontId="39" fillId="0" borderId="3" xfId="0" applyNumberFormat="1" applyFont="1" applyBorder="1" applyAlignment="1">
      <alignment horizontal="left" vertical="top"/>
    </xf>
    <xf numFmtId="0" fontId="57" fillId="0" borderId="30" xfId="0" applyFont="1" applyBorder="1" applyAlignment="1">
      <alignment horizontal="left" vertical="top"/>
    </xf>
    <xf numFmtId="1" fontId="0" fillId="0" borderId="45" xfId="0" applyNumberFormat="1" applyBorder="1"/>
    <xf numFmtId="0" fontId="39" fillId="17" borderId="3" xfId="0" applyFont="1" applyFill="1" applyBorder="1" applyAlignment="1">
      <alignment horizontal="left" vertical="top"/>
    </xf>
    <xf numFmtId="0" fontId="0" fillId="0" borderId="8" xfId="0" applyBorder="1"/>
    <xf numFmtId="0" fontId="0" fillId="0" borderId="16" xfId="0" applyBorder="1"/>
    <xf numFmtId="0" fontId="42" fillId="93" borderId="26" xfId="3" applyFont="1" applyFill="1" applyBorder="1" applyAlignment="1">
      <alignment horizontal="center" vertical="top" wrapText="1"/>
    </xf>
    <xf numFmtId="0" fontId="71" fillId="0" borderId="5" xfId="3" applyFont="1" applyBorder="1"/>
    <xf numFmtId="0" fontId="40" fillId="0" borderId="5" xfId="0" applyFont="1" applyBorder="1" applyAlignment="1">
      <alignment horizontal="center" vertical="top"/>
    </xf>
    <xf numFmtId="0" fontId="68" fillId="0" borderId="42" xfId="0" applyFont="1" applyBorder="1" applyAlignment="1">
      <alignment horizontal="left" vertical="top"/>
    </xf>
    <xf numFmtId="0" fontId="42" fillId="0" borderId="0" xfId="3" applyFont="1" applyAlignment="1">
      <alignment horizontal="center"/>
    </xf>
    <xf numFmtId="0" fontId="75" fillId="0" borderId="44" xfId="3" applyFont="1" applyBorder="1" applyAlignment="1">
      <alignment horizontal="center"/>
    </xf>
    <xf numFmtId="0" fontId="81" fillId="8" borderId="22" xfId="3" applyFont="1" applyFill="1" applyBorder="1"/>
    <xf numFmtId="0" fontId="39" fillId="0" borderId="2" xfId="0" applyFont="1" applyBorder="1" applyAlignment="1">
      <alignment horizontal="left" vertical="top"/>
    </xf>
    <xf numFmtId="0" fontId="39" fillId="0" borderId="2" xfId="0" applyFont="1" applyBorder="1" applyAlignment="1">
      <alignment horizontal="left" vertical="top" wrapText="1"/>
    </xf>
    <xf numFmtId="0" fontId="39" fillId="0" borderId="46" xfId="0" applyFont="1" applyBorder="1" applyAlignment="1">
      <alignment horizontal="left" vertical="top"/>
    </xf>
    <xf numFmtId="0" fontId="79" fillId="0" borderId="3" xfId="0" applyFont="1" applyBorder="1"/>
    <xf numFmtId="0" fontId="79" fillId="0" borderId="22" xfId="0" applyFont="1" applyBorder="1" applyAlignment="1">
      <alignment horizontal="left" vertical="top"/>
    </xf>
    <xf numFmtId="0" fontId="68" fillId="0" borderId="44" xfId="3" applyFont="1" applyBorder="1"/>
    <xf numFmtId="0" fontId="72" fillId="93" borderId="44" xfId="0" applyFont="1" applyFill="1" applyBorder="1" applyAlignment="1">
      <alignment horizontal="left" vertical="top"/>
    </xf>
    <xf numFmtId="0" fontId="68" fillId="0" borderId="20" xfId="1" applyFont="1" applyBorder="1"/>
    <xf numFmtId="0" fontId="68" fillId="8" borderId="22" xfId="0" applyFont="1" applyFill="1" applyBorder="1" applyAlignment="1">
      <alignment horizontal="left" vertical="top"/>
    </xf>
    <xf numFmtId="0" fontId="73" fillId="0" borderId="22" xfId="0" applyFont="1" applyBorder="1" applyAlignment="1">
      <alignment horizontal="left" vertical="top"/>
    </xf>
    <xf numFmtId="0" fontId="68" fillId="0" borderId="22" xfId="1" applyFont="1" applyBorder="1"/>
    <xf numFmtId="0" fontId="11" fillId="0" borderId="22" xfId="1" applyBorder="1"/>
    <xf numFmtId="0" fontId="0" fillId="8" borderId="22" xfId="0" applyFill="1" applyBorder="1" applyAlignment="1">
      <alignment vertical="center"/>
    </xf>
    <xf numFmtId="0" fontId="48" fillId="0" borderId="30" xfId="3" applyFont="1" applyBorder="1"/>
    <xf numFmtId="0" fontId="68" fillId="8" borderId="22" xfId="0" applyFont="1" applyFill="1" applyBorder="1"/>
    <xf numFmtId="0" fontId="0" fillId="0" borderId="22" xfId="0" applyBorder="1" applyAlignment="1">
      <alignment horizontal="left" vertical="top"/>
    </xf>
    <xf numFmtId="0" fontId="71" fillId="0" borderId="22" xfId="3" applyFont="1" applyBorder="1" applyAlignment="1">
      <alignment horizontal="left" vertical="top"/>
    </xf>
    <xf numFmtId="0" fontId="48" fillId="0" borderId="16" xfId="3" applyFont="1" applyBorder="1"/>
    <xf numFmtId="0" fontId="76" fillId="0" borderId="22" xfId="0" applyFont="1" applyBorder="1" applyAlignment="1">
      <alignment horizontal="left" vertical="top"/>
    </xf>
    <xf numFmtId="0" fontId="76" fillId="0" borderId="44" xfId="0" applyFont="1" applyBorder="1" applyAlignment="1">
      <alignment horizontal="center" vertical="top"/>
    </xf>
    <xf numFmtId="0" fontId="68" fillId="93" borderId="20" xfId="0" applyFont="1" applyFill="1" applyBorder="1" applyAlignment="1">
      <alignment horizontal="left" vertical="top"/>
    </xf>
    <xf numFmtId="0" fontId="72" fillId="0" borderId="20" xfId="0" applyFont="1" applyBorder="1" applyAlignment="1">
      <alignment horizontal="left" vertical="top"/>
    </xf>
    <xf numFmtId="0" fontId="48" fillId="0" borderId="10" xfId="3" applyFont="1" applyBorder="1"/>
    <xf numFmtId="0" fontId="48" fillId="0" borderId="20" xfId="3" applyFont="1" applyBorder="1"/>
    <xf numFmtId="0" fontId="75" fillId="0" borderId="30" xfId="3" applyFont="1" applyBorder="1"/>
    <xf numFmtId="0" fontId="75" fillId="0" borderId="26" xfId="3" applyFont="1" applyBorder="1"/>
    <xf numFmtId="0" fontId="68" fillId="10" borderId="26" xfId="0" applyFont="1" applyFill="1" applyBorder="1" applyAlignment="1">
      <alignment horizontal="left" vertical="top"/>
    </xf>
    <xf numFmtId="0" fontId="40" fillId="0" borderId="22" xfId="0" applyFont="1" applyBorder="1" applyAlignment="1">
      <alignment horizontal="left" vertical="top"/>
    </xf>
    <xf numFmtId="0" fontId="75" fillId="10" borderId="22" xfId="3" applyFont="1" applyFill="1" applyBorder="1"/>
    <xf numFmtId="0" fontId="75" fillId="0" borderId="38" xfId="3" applyFont="1" applyBorder="1"/>
    <xf numFmtId="0" fontId="68" fillId="93" borderId="22" xfId="0" applyFont="1" applyFill="1" applyBorder="1" applyAlignment="1">
      <alignment horizontal="left" vertical="top"/>
    </xf>
    <xf numFmtId="0" fontId="48" fillId="89" borderId="5" xfId="3" applyFont="1" applyFill="1" applyBorder="1"/>
    <xf numFmtId="0" fontId="76" fillId="8" borderId="44" xfId="0" applyFont="1" applyFill="1" applyBorder="1" applyAlignment="1">
      <alignment horizontal="left" vertical="top"/>
    </xf>
    <xf numFmtId="0" fontId="40" fillId="0" borderId="8" xfId="0" applyFont="1" applyBorder="1" applyAlignment="1">
      <alignment horizontal="center" vertical="center"/>
    </xf>
    <xf numFmtId="0" fontId="0" fillId="8" borderId="3" xfId="0" applyFill="1" applyBorder="1" applyAlignment="1">
      <alignment horizontal="left" vertical="top"/>
    </xf>
    <xf numFmtId="0" fontId="40" fillId="0" borderId="26" xfId="0" applyFont="1" applyBorder="1" applyAlignment="1">
      <alignment horizontal="center" vertical="center"/>
    </xf>
    <xf numFmtId="0" fontId="68" fillId="8" borderId="44" xfId="0" applyFont="1" applyFill="1" applyBorder="1" applyAlignment="1">
      <alignment horizontal="center" vertical="center"/>
    </xf>
    <xf numFmtId="0" fontId="76" fillId="8" borderId="44" xfId="0" applyFont="1" applyFill="1" applyBorder="1" applyAlignment="1">
      <alignment horizontal="center" vertical="top"/>
    </xf>
    <xf numFmtId="0" fontId="5" fillId="0" borderId="44" xfId="3" applyBorder="1"/>
    <xf numFmtId="0" fontId="72" fillId="0" borderId="44" xfId="0" applyFont="1" applyBorder="1" applyAlignment="1">
      <alignment horizontal="center" vertical="top"/>
    </xf>
    <xf numFmtId="0" fontId="48" fillId="0" borderId="30" xfId="3" applyFont="1" applyBorder="1" applyAlignment="1">
      <alignment horizontal="center"/>
    </xf>
    <xf numFmtId="0" fontId="68" fillId="0" borderId="26" xfId="0" applyFont="1" applyBorder="1" applyAlignment="1">
      <alignment horizontal="center" vertical="top"/>
    </xf>
    <xf numFmtId="0" fontId="68" fillId="0" borderId="31" xfId="0" applyFont="1" applyBorder="1" applyAlignment="1">
      <alignment horizontal="center" vertical="top"/>
    </xf>
    <xf numFmtId="0" fontId="48" fillId="0" borderId="3" xfId="3" applyFont="1" applyBorder="1" applyAlignment="1">
      <alignment horizontal="center"/>
    </xf>
    <xf numFmtId="0" fontId="68" fillId="0" borderId="44" xfId="0" applyFont="1" applyBorder="1" applyAlignment="1">
      <alignment horizontal="center"/>
    </xf>
    <xf numFmtId="0" fontId="68" fillId="0" borderId="44" xfId="0" applyFont="1" applyBorder="1" applyAlignment="1">
      <alignment horizontal="center" vertical="center"/>
    </xf>
    <xf numFmtId="0" fontId="48" fillId="21" borderId="30" xfId="3" applyFont="1" applyFill="1" applyBorder="1" applyAlignment="1">
      <alignment horizontal="center"/>
    </xf>
    <xf numFmtId="0" fontId="0" fillId="8" borderId="44" xfId="0" applyFill="1" applyBorder="1" applyAlignment="1">
      <alignment horizontal="center" vertical="top"/>
    </xf>
    <xf numFmtId="0" fontId="0" fillId="0" borderId="26" xfId="0" applyBorder="1" applyAlignment="1">
      <alignment horizontal="center" vertical="top"/>
    </xf>
    <xf numFmtId="0" fontId="5" fillId="0" borderId="44" xfId="3" applyBorder="1" applyAlignment="1">
      <alignment horizontal="center"/>
    </xf>
    <xf numFmtId="0" fontId="40" fillId="95" borderId="5" xfId="0" applyFont="1" applyFill="1" applyBorder="1" applyAlignment="1">
      <alignment horizontal="left" vertical="top"/>
    </xf>
    <xf numFmtId="0" fontId="40" fillId="89" borderId="5" xfId="0" applyFont="1" applyFill="1" applyBorder="1" applyAlignment="1">
      <alignment horizontal="left" vertical="top"/>
    </xf>
    <xf numFmtId="0" fontId="40" fillId="95" borderId="5" xfId="0" applyFont="1" applyFill="1" applyBorder="1" applyAlignment="1">
      <alignment horizontal="center" vertical="top"/>
    </xf>
    <xf numFmtId="0" fontId="71" fillId="95" borderId="5" xfId="3" applyFont="1" applyFill="1" applyBorder="1"/>
    <xf numFmtId="0" fontId="75" fillId="95" borderId="30" xfId="0" applyFont="1" applyFill="1" applyBorder="1" applyAlignment="1">
      <alignment horizontal="left" vertical="top"/>
    </xf>
    <xf numFmtId="0" fontId="68" fillId="95" borderId="30" xfId="0" applyFont="1" applyFill="1" applyBorder="1" applyAlignment="1">
      <alignment horizontal="left" vertical="top"/>
    </xf>
    <xf numFmtId="0" fontId="5" fillId="0" borderId="5" xfId="3" applyBorder="1"/>
    <xf numFmtId="0" fontId="5" fillId="96" borderId="5" xfId="3" applyFill="1" applyBorder="1" applyAlignment="1">
      <alignment horizontal="center"/>
    </xf>
    <xf numFmtId="0" fontId="1" fillId="0" borderId="22" xfId="3" applyFont="1" applyBorder="1"/>
    <xf numFmtId="0" fontId="1" fillId="0" borderId="44" xfId="3" applyFont="1" applyBorder="1"/>
    <xf numFmtId="0" fontId="1" fillId="0" borderId="26" xfId="3" applyFont="1" applyBorder="1"/>
    <xf numFmtId="0" fontId="1" fillId="0" borderId="44" xfId="3" applyFont="1" applyBorder="1" applyAlignment="1">
      <alignment horizontal="center"/>
    </xf>
    <xf numFmtId="0" fontId="1" fillId="0" borderId="5" xfId="3" applyFont="1" applyBorder="1" applyAlignment="1">
      <alignment horizontal="center"/>
    </xf>
    <xf numFmtId="0" fontId="1" fillId="0" borderId="0" xfId="3" applyFont="1" applyAlignment="1">
      <alignment horizontal="center"/>
    </xf>
    <xf numFmtId="0" fontId="1" fillId="0" borderId="3" xfId="3" applyFont="1" applyBorder="1" applyAlignment="1">
      <alignment horizontal="center"/>
    </xf>
    <xf numFmtId="0" fontId="1" fillId="0" borderId="5" xfId="3" applyFont="1" applyBorder="1"/>
    <xf numFmtId="0" fontId="1" fillId="0" borderId="30" xfId="3" applyFont="1" applyBorder="1" applyAlignment="1">
      <alignment horizontal="center"/>
    </xf>
    <xf numFmtId="0" fontId="1" fillId="0" borderId="3" xfId="3" applyFont="1" applyBorder="1"/>
    <xf numFmtId="0" fontId="1" fillId="0" borderId="0" xfId="3" applyFont="1"/>
    <xf numFmtId="0" fontId="1" fillId="0" borderId="0" xfId="3" applyFont="1" applyAlignment="1">
      <alignment horizontal="center" vertical="center"/>
    </xf>
    <xf numFmtId="0" fontId="1" fillId="93" borderId="20" xfId="3" applyFont="1" applyFill="1" applyBorder="1"/>
    <xf numFmtId="0" fontId="1" fillId="10" borderId="22" xfId="3" applyFont="1" applyFill="1" applyBorder="1"/>
    <xf numFmtId="0" fontId="1" fillId="94" borderId="22" xfId="3" applyFont="1" applyFill="1" applyBorder="1"/>
    <xf numFmtId="0" fontId="1" fillId="89" borderId="44" xfId="3" applyFont="1" applyFill="1" applyBorder="1"/>
    <xf numFmtId="0" fontId="1" fillId="0" borderId="22" xfId="3" applyFont="1" applyBorder="1" applyAlignment="1">
      <alignment horizontal="center" vertical="center"/>
    </xf>
    <xf numFmtId="0" fontId="1" fillId="0" borderId="22" xfId="3" applyFont="1" applyBorder="1" applyAlignment="1">
      <alignment horizontal="center"/>
    </xf>
    <xf numFmtId="0" fontId="1" fillId="0" borderId="20" xfId="3" applyFont="1" applyBorder="1"/>
    <xf numFmtId="0" fontId="1" fillId="93" borderId="44" xfId="3" applyFont="1" applyFill="1" applyBorder="1"/>
    <xf numFmtId="0" fontId="1" fillId="10" borderId="26" xfId="3" applyFont="1" applyFill="1" applyBorder="1"/>
    <xf numFmtId="0" fontId="1" fillId="94" borderId="44" xfId="3" applyFont="1" applyFill="1" applyBorder="1"/>
    <xf numFmtId="0" fontId="1" fillId="0" borderId="44" xfId="3" applyFont="1" applyBorder="1" applyAlignment="1">
      <alignment horizontal="center" vertical="center"/>
    </xf>
    <xf numFmtId="0" fontId="1" fillId="10" borderId="20" xfId="3" applyFont="1" applyFill="1" applyBorder="1"/>
    <xf numFmtId="0" fontId="1" fillId="10" borderId="44" xfId="3" applyFont="1" applyFill="1" applyBorder="1"/>
    <xf numFmtId="0" fontId="1" fillId="0" borderId="5" xfId="3" applyFont="1" applyBorder="1" applyAlignment="1">
      <alignment horizontal="center" vertical="center"/>
    </xf>
    <xf numFmtId="0" fontId="1" fillId="21" borderId="44" xfId="3" applyFont="1" applyFill="1" applyBorder="1" applyAlignment="1">
      <alignment horizontal="center"/>
    </xf>
    <xf numFmtId="0" fontId="1" fillId="0" borderId="44" xfId="3" applyFont="1" applyBorder="1" applyAlignment="1">
      <alignment horizontal="center" vertical="top"/>
    </xf>
    <xf numFmtId="0" fontId="1" fillId="0" borderId="3" xfId="3" applyFont="1" applyBorder="1" applyAlignment="1">
      <alignment horizontal="center" vertical="center"/>
    </xf>
    <xf numFmtId="0" fontId="1" fillId="21" borderId="44" xfId="3" applyFont="1" applyFill="1" applyBorder="1" applyAlignment="1">
      <alignment horizontal="center" wrapText="1"/>
    </xf>
    <xf numFmtId="0" fontId="1" fillId="0" borderId="44" xfId="3" applyFont="1" applyBorder="1" applyAlignment="1">
      <alignment horizontal="center" wrapText="1"/>
    </xf>
    <xf numFmtId="0" fontId="1" fillId="8" borderId="0" xfId="3" applyFont="1" applyFill="1"/>
    <xf numFmtId="0" fontId="1" fillId="0" borderId="44" xfId="0" applyFont="1" applyBorder="1"/>
    <xf numFmtId="0" fontId="1" fillId="0" borderId="44" xfId="0" applyFont="1" applyBorder="1" applyAlignment="1">
      <alignment horizontal="center"/>
    </xf>
    <xf numFmtId="14" fontId="1" fillId="0" borderId="44" xfId="3" applyNumberFormat="1" applyFont="1" applyBorder="1"/>
    <xf numFmtId="0" fontId="1" fillId="10" borderId="26" xfId="0" applyFont="1" applyFill="1" applyBorder="1"/>
    <xf numFmtId="0" fontId="1" fillId="8" borderId="44" xfId="3" applyFont="1" applyFill="1" applyBorder="1"/>
    <xf numFmtId="0" fontId="1" fillId="8" borderId="22" xfId="3" applyFont="1" applyFill="1" applyBorder="1" applyAlignment="1">
      <alignment horizontal="center" vertical="center"/>
    </xf>
    <xf numFmtId="0" fontId="1" fillId="8" borderId="44" xfId="3" applyFont="1" applyFill="1" applyBorder="1" applyAlignment="1">
      <alignment horizontal="center"/>
    </xf>
    <xf numFmtId="0" fontId="1" fillId="8" borderId="44" xfId="3" applyFont="1" applyFill="1" applyBorder="1" applyAlignment="1">
      <alignment horizontal="center" vertical="center"/>
    </xf>
    <xf numFmtId="0" fontId="1" fillId="0" borderId="20" xfId="0" applyFont="1" applyBorder="1"/>
    <xf numFmtId="0" fontId="1" fillId="10" borderId="44" xfId="0" applyFont="1" applyFill="1" applyBorder="1"/>
    <xf numFmtId="0" fontId="1" fillId="0" borderId="22" xfId="3" quotePrefix="1" applyFont="1" applyBorder="1"/>
    <xf numFmtId="0" fontId="1" fillId="8" borderId="44" xfId="3" applyFont="1" applyFill="1" applyBorder="1" applyAlignment="1">
      <alignment wrapText="1"/>
    </xf>
    <xf numFmtId="0" fontId="1" fillId="0" borderId="20" xfId="3" applyFont="1" applyBorder="1" applyAlignment="1">
      <alignment horizontal="center"/>
    </xf>
    <xf numFmtId="0" fontId="1" fillId="0" borderId="26" xfId="3" applyFont="1" applyBorder="1" applyAlignment="1">
      <alignment horizontal="center"/>
    </xf>
    <xf numFmtId="0" fontId="1" fillId="0" borderId="26" xfId="3" applyFont="1" applyBorder="1" applyAlignment="1">
      <alignment horizontal="center" vertical="center"/>
    </xf>
    <xf numFmtId="0" fontId="1" fillId="10" borderId="3" xfId="3" applyFont="1" applyFill="1" applyBorder="1"/>
    <xf numFmtId="0" fontId="1" fillId="0" borderId="10" xfId="3" applyFont="1" applyBorder="1" applyAlignment="1">
      <alignment horizontal="center"/>
    </xf>
    <xf numFmtId="0" fontId="1" fillId="21" borderId="3" xfId="3" applyFont="1" applyFill="1" applyBorder="1" applyAlignment="1">
      <alignment horizontal="center"/>
    </xf>
    <xf numFmtId="0" fontId="1" fillId="0" borderId="22" xfId="3" applyFont="1" applyBorder="1" applyAlignment="1">
      <alignment horizontal="left" vertical="top"/>
    </xf>
    <xf numFmtId="0" fontId="1" fillId="0" borderId="30" xfId="3" applyFont="1" applyBorder="1"/>
    <xf numFmtId="0" fontId="1" fillId="0" borderId="33" xfId="3" applyFont="1" applyBorder="1"/>
    <xf numFmtId="0" fontId="1" fillId="10" borderId="30" xfId="3" applyFont="1" applyFill="1" applyBorder="1"/>
    <xf numFmtId="0" fontId="1" fillId="93" borderId="8" xfId="3" applyFont="1" applyFill="1" applyBorder="1"/>
    <xf numFmtId="0" fontId="1" fillId="10" borderId="2" xfId="3" applyFont="1" applyFill="1" applyBorder="1"/>
    <xf numFmtId="0" fontId="1" fillId="0" borderId="35" xfId="3" applyFont="1" applyBorder="1"/>
    <xf numFmtId="0" fontId="1" fillId="10" borderId="0" xfId="3" applyFont="1" applyFill="1"/>
    <xf numFmtId="0" fontId="1" fillId="0" borderId="36" xfId="3" applyFont="1" applyBorder="1"/>
    <xf numFmtId="0" fontId="1" fillId="10" borderId="8" xfId="3" applyFont="1" applyFill="1" applyBorder="1"/>
    <xf numFmtId="0" fontId="1" fillId="21" borderId="3" xfId="3" applyFont="1" applyFill="1" applyBorder="1" applyAlignment="1">
      <alignment horizontal="center" wrapText="1"/>
    </xf>
    <xf numFmtId="0" fontId="1" fillId="0" borderId="8" xfId="3" applyFont="1" applyBorder="1"/>
    <xf numFmtId="0" fontId="1" fillId="0" borderId="2" xfId="3" applyFont="1" applyBorder="1"/>
    <xf numFmtId="0" fontId="1" fillId="0" borderId="2" xfId="3" applyFont="1" applyBorder="1" applyAlignment="1">
      <alignment horizontal="center"/>
    </xf>
    <xf numFmtId="0" fontId="1" fillId="0" borderId="31" xfId="3" applyFont="1" applyBorder="1"/>
    <xf numFmtId="0" fontId="1" fillId="0" borderId="21" xfId="3" applyFont="1" applyBorder="1"/>
    <xf numFmtId="0" fontId="1" fillId="10" borderId="10" xfId="3" applyFont="1" applyFill="1" applyBorder="1"/>
    <xf numFmtId="0" fontId="1" fillId="0" borderId="10" xfId="3" applyFont="1" applyBorder="1"/>
    <xf numFmtId="0" fontId="1" fillId="93" borderId="10" xfId="3" applyFont="1" applyFill="1" applyBorder="1"/>
    <xf numFmtId="0" fontId="1" fillId="0" borderId="8" xfId="3" applyFont="1" applyBorder="1" applyAlignment="1">
      <alignment horizontal="center" vertical="center"/>
    </xf>
    <xf numFmtId="0" fontId="1" fillId="0" borderId="35" xfId="3" applyFont="1" applyBorder="1" applyAlignment="1">
      <alignment horizontal="center"/>
    </xf>
    <xf numFmtId="0" fontId="1" fillId="0" borderId="16" xfId="3" applyFont="1" applyBorder="1"/>
    <xf numFmtId="0" fontId="1" fillId="0" borderId="31" xfId="3" applyFont="1" applyBorder="1" applyAlignment="1">
      <alignment horizontal="center"/>
    </xf>
    <xf numFmtId="0" fontId="1" fillId="10" borderId="35" xfId="3" applyFont="1" applyFill="1" applyBorder="1"/>
    <xf numFmtId="0" fontId="1" fillId="0" borderId="6" xfId="3" applyFont="1" applyBorder="1" applyAlignment="1">
      <alignment horizontal="center"/>
    </xf>
    <xf numFmtId="0" fontId="1" fillId="94" borderId="38" xfId="3" applyFont="1" applyFill="1" applyBorder="1"/>
    <xf numFmtId="0" fontId="1" fillId="0" borderId="8" xfId="3" applyFont="1" applyBorder="1" applyAlignment="1">
      <alignment horizontal="center"/>
    </xf>
    <xf numFmtId="0" fontId="1" fillId="94" borderId="30" xfId="3" applyFont="1" applyFill="1" applyBorder="1"/>
    <xf numFmtId="0" fontId="1" fillId="94" borderId="35" xfId="3" applyFont="1" applyFill="1" applyBorder="1"/>
    <xf numFmtId="0" fontId="1" fillId="10" borderId="38" xfId="3" applyFont="1" applyFill="1" applyBorder="1"/>
    <xf numFmtId="0" fontId="1" fillId="0" borderId="6" xfId="3" applyFont="1" applyBorder="1"/>
    <xf numFmtId="0" fontId="1" fillId="89" borderId="5" xfId="3" applyFont="1" applyFill="1" applyBorder="1"/>
    <xf numFmtId="0" fontId="1" fillId="0" borderId="30" xfId="3" applyFont="1" applyBorder="1" applyAlignment="1">
      <alignment horizontal="center" vertical="top"/>
    </xf>
    <xf numFmtId="0" fontId="1" fillId="0" borderId="30" xfId="3" applyFont="1" applyBorder="1" applyAlignment="1">
      <alignment horizontal="center" vertical="center"/>
    </xf>
    <xf numFmtId="0" fontId="1" fillId="0" borderId="0" xfId="3" applyFont="1" applyAlignment="1">
      <alignment horizontal="center" vertical="top"/>
    </xf>
    <xf numFmtId="0" fontId="1" fillId="93" borderId="3" xfId="3" applyFont="1" applyFill="1" applyBorder="1"/>
    <xf numFmtId="0" fontId="1" fillId="94" borderId="40" xfId="3" applyFont="1" applyFill="1" applyBorder="1"/>
    <xf numFmtId="0" fontId="1" fillId="89" borderId="26" xfId="3" applyFont="1" applyFill="1" applyBorder="1"/>
    <xf numFmtId="0" fontId="1" fillId="0" borderId="37" xfId="3" applyFont="1" applyBorder="1" applyAlignment="1">
      <alignment horizontal="center"/>
    </xf>
    <xf numFmtId="0" fontId="1" fillId="0" borderId="32" xfId="3" applyFont="1" applyBorder="1" applyAlignment="1">
      <alignment horizontal="center"/>
    </xf>
    <xf numFmtId="0" fontId="1" fillId="0" borderId="16" xfId="3" applyFont="1" applyBorder="1" applyAlignment="1">
      <alignment horizontal="center"/>
    </xf>
    <xf numFmtId="0" fontId="1" fillId="0" borderId="38" xfId="3" applyFont="1" applyBorder="1"/>
    <xf numFmtId="0" fontId="1" fillId="10" borderId="40" xfId="3" applyFont="1" applyFill="1" applyBorder="1"/>
    <xf numFmtId="0" fontId="1" fillId="89" borderId="41" xfId="3" applyFont="1" applyFill="1" applyBorder="1"/>
    <xf numFmtId="0" fontId="1" fillId="0" borderId="41" xfId="3" applyFont="1" applyBorder="1"/>
    <xf numFmtId="0" fontId="1" fillId="89" borderId="3" xfId="3" applyFont="1" applyFill="1" applyBorder="1"/>
    <xf numFmtId="0" fontId="1" fillId="0" borderId="32" xfId="3" applyFont="1" applyBorder="1"/>
    <xf numFmtId="0" fontId="1" fillId="94" borderId="3" xfId="3" applyFont="1" applyFill="1" applyBorder="1"/>
    <xf numFmtId="0" fontId="1" fillId="0" borderId="39" xfId="3" applyFont="1" applyBorder="1"/>
    <xf numFmtId="0" fontId="1" fillId="94" borderId="31" xfId="3" applyFont="1" applyFill="1" applyBorder="1"/>
    <xf numFmtId="0" fontId="1" fillId="89" borderId="30" xfId="3" applyFont="1" applyFill="1" applyBorder="1"/>
    <xf numFmtId="0" fontId="1" fillId="10" borderId="5" xfId="3" applyFont="1" applyFill="1" applyBorder="1"/>
    <xf numFmtId="0" fontId="1" fillId="8" borderId="0" xfId="3" applyFont="1" applyFill="1" applyAlignment="1">
      <alignment horizontal="center"/>
    </xf>
    <xf numFmtId="0" fontId="1" fillId="0" borderId="3" xfId="0" applyFont="1" applyBorder="1"/>
    <xf numFmtId="0" fontId="1" fillId="94" borderId="5" xfId="3" applyFont="1" applyFill="1" applyBorder="1"/>
    <xf numFmtId="0" fontId="1" fillId="0" borderId="31" xfId="3" applyFont="1" applyBorder="1" applyAlignment="1">
      <alignment horizontal="center" vertical="center"/>
    </xf>
    <xf numFmtId="0" fontId="1" fillId="96" borderId="0" xfId="3" applyFont="1" applyFill="1"/>
    <xf numFmtId="0" fontId="1" fillId="96" borderId="0" xfId="3" applyFont="1" applyFill="1" applyAlignment="1">
      <alignment horizontal="left" vertical="top"/>
    </xf>
    <xf numFmtId="0" fontId="0" fillId="0" borderId="44" xfId="0" applyBorder="1"/>
    <xf numFmtId="0" fontId="40" fillId="88" borderId="44" xfId="0" applyFont="1" applyFill="1" applyBorder="1" applyAlignment="1">
      <alignment horizontal="left" vertical="top"/>
    </xf>
    <xf numFmtId="0" fontId="40" fillId="86" borderId="5" xfId="0" applyFont="1" applyFill="1" applyBorder="1" applyAlignment="1">
      <alignment horizontal="left" vertical="top"/>
    </xf>
    <xf numFmtId="0" fontId="40" fillId="70" borderId="3" xfId="0" applyFont="1" applyFill="1" applyBorder="1" applyAlignment="1">
      <alignment horizontal="left" vertical="top"/>
    </xf>
    <xf numFmtId="0" fontId="82" fillId="97" borderId="44" xfId="0" applyFont="1" applyFill="1" applyBorder="1" applyAlignment="1">
      <alignment vertical="center"/>
    </xf>
    <xf numFmtId="0" fontId="83" fillId="97" borderId="44" xfId="0" applyFont="1" applyFill="1" applyBorder="1" applyAlignment="1">
      <alignment vertical="center"/>
    </xf>
    <xf numFmtId="0" fontId="82" fillId="98" borderId="44" xfId="0" applyFont="1" applyFill="1" applyBorder="1" applyAlignment="1">
      <alignment vertical="center"/>
    </xf>
    <xf numFmtId="0" fontId="83" fillId="99" borderId="44" xfId="0" applyFont="1" applyFill="1" applyBorder="1" applyAlignment="1">
      <alignment vertical="center"/>
    </xf>
    <xf numFmtId="0" fontId="82" fillId="21" borderId="44" xfId="0" applyFont="1" applyFill="1" applyBorder="1" applyAlignment="1">
      <alignment vertical="center"/>
    </xf>
    <xf numFmtId="0" fontId="83" fillId="98" borderId="44" xfId="0" applyFont="1" applyFill="1" applyBorder="1" applyAlignment="1">
      <alignment vertical="center"/>
    </xf>
    <xf numFmtId="0" fontId="82" fillId="13" borderId="44" xfId="0" applyFont="1" applyFill="1" applyBorder="1" applyAlignment="1">
      <alignment vertical="center"/>
    </xf>
    <xf numFmtId="0" fontId="83" fillId="94" borderId="44" xfId="0" applyFont="1" applyFill="1" applyBorder="1" applyAlignment="1">
      <alignment vertical="center"/>
    </xf>
    <xf numFmtId="0" fontId="82" fillId="94" borderId="44" xfId="0" applyFont="1" applyFill="1" applyBorder="1" applyAlignment="1">
      <alignment vertical="center"/>
    </xf>
    <xf numFmtId="0" fontId="21" fillId="93" borderId="44" xfId="0" applyFont="1" applyFill="1" applyBorder="1" applyAlignment="1">
      <alignment horizontal="left" vertical="top" wrapText="1"/>
    </xf>
    <xf numFmtId="0" fontId="39" fillId="93" borderId="44" xfId="0" applyFont="1" applyFill="1" applyBorder="1" applyAlignment="1">
      <alignment horizontal="left" vertical="top"/>
    </xf>
    <xf numFmtId="0" fontId="39" fillId="93" borderId="20" xfId="0" applyFont="1" applyFill="1" applyBorder="1" applyAlignment="1">
      <alignment horizontal="left" vertical="top"/>
    </xf>
    <xf numFmtId="0" fontId="0" fillId="93" borderId="3" xfId="0" applyFill="1" applyBorder="1"/>
    <xf numFmtId="0" fontId="0" fillId="93" borderId="3" xfId="0" applyFill="1" applyBorder="1" applyAlignment="1">
      <alignment horizontal="left" vertical="top"/>
    </xf>
    <xf numFmtId="0" fontId="0" fillId="93" borderId="0" xfId="0" applyFill="1" applyAlignment="1">
      <alignment horizontal="left" vertical="top"/>
    </xf>
    <xf numFmtId="0" fontId="1" fillId="93" borderId="5" xfId="3" applyFont="1" applyFill="1" applyBorder="1" applyAlignment="1">
      <alignment horizontal="center"/>
    </xf>
    <xf numFmtId="0" fontId="11" fillId="93" borderId="3" xfId="0" applyFont="1" applyFill="1" applyBorder="1" applyAlignment="1">
      <alignment horizontal="left" vertical="top"/>
    </xf>
    <xf numFmtId="0" fontId="34" fillId="0" borderId="2" xfId="0" applyFont="1" applyBorder="1" applyAlignment="1">
      <alignment horizontal="left" vertical="top" wrapText="1"/>
    </xf>
    <xf numFmtId="0" fontId="0" fillId="0" borderId="2" xfId="0" applyBorder="1" applyAlignment="1">
      <alignment horizontal="left" vertical="center" wrapText="1"/>
    </xf>
    <xf numFmtId="164" fontId="35" fillId="0" borderId="2" xfId="0" applyNumberFormat="1" applyFont="1" applyBorder="1" applyAlignment="1">
      <alignment horizontal="left" vertical="top" shrinkToFit="1"/>
    </xf>
    <xf numFmtId="0" fontId="0" fillId="0" borderId="23" xfId="0" applyBorder="1" applyAlignment="1">
      <alignment horizontal="left" vertical="center" wrapText="1"/>
    </xf>
    <xf numFmtId="0" fontId="82" fillId="0" borderId="44" xfId="0" applyFont="1" applyBorder="1" applyAlignment="1">
      <alignment vertical="center"/>
    </xf>
    <xf numFmtId="0" fontId="0" fillId="2" borderId="0" xfId="0" applyFill="1" applyAlignment="1">
      <alignment horizontal="left" vertical="top" textRotation="180" wrapText="1"/>
    </xf>
    <xf numFmtId="0" fontId="0" fillId="0" borderId="0" xfId="0" applyAlignment="1">
      <alignment horizontal="left" vertical="top" wrapText="1" indent="15"/>
    </xf>
    <xf numFmtId="0" fontId="22" fillId="14" borderId="12" xfId="2" applyFont="1" applyFill="1" applyBorder="1" applyAlignment="1">
      <alignment horizontal="center" vertical="top" wrapText="1"/>
    </xf>
    <xf numFmtId="0" fontId="30" fillId="15" borderId="42" xfId="2" applyFont="1" applyFill="1" applyBorder="1" applyAlignment="1">
      <alignment horizontal="left" vertical="center" wrapText="1" indent="8"/>
    </xf>
    <xf numFmtId="0" fontId="30" fillId="15" borderId="43" xfId="2" applyFont="1" applyFill="1" applyBorder="1" applyAlignment="1">
      <alignment horizontal="left" vertical="top" wrapText="1" indent="2"/>
    </xf>
    <xf numFmtId="0" fontId="31" fillId="0" borderId="44" xfId="2" applyFont="1" applyBorder="1" applyAlignment="1">
      <alignment horizontal="left" vertical="top" wrapText="1"/>
    </xf>
    <xf numFmtId="164" fontId="32" fillId="0" borderId="44" xfId="2" applyNumberFormat="1" applyFont="1" applyBorder="1" applyAlignment="1">
      <alignment horizontal="center" vertical="top" shrinkToFit="1"/>
    </xf>
    <xf numFmtId="0" fontId="31" fillId="0" borderId="44" xfId="2" applyFont="1" applyBorder="1" applyAlignment="1">
      <alignment horizontal="center" vertical="top" wrapText="1"/>
    </xf>
    <xf numFmtId="0" fontId="0" fillId="0" borderId="0" xfId="0" applyAlignment="1"/>
    <xf numFmtId="0" fontId="0" fillId="0" borderId="13"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1" xfId="0" applyBorder="1" applyAlignment="1"/>
    <xf numFmtId="0" fontId="0" fillId="0" borderId="22" xfId="0" applyBorder="1" applyAlignment="1"/>
  </cellXfs>
  <cellStyles count="4">
    <cellStyle name="Normal" xfId="0" builtinId="0"/>
    <cellStyle name="Normal 2" xfId="2" xr:uid="{00000000-0005-0000-0000-000002000000}"/>
    <cellStyle name="Normal 3" xfId="3" xr:uid="{00000000-0005-0000-0000-000003000000}"/>
    <cellStyle name="Normal 8" xfId="1" xr:uid="{00000000-0005-0000-0000-000001000000}"/>
  </cellStyles>
  <dxfs count="185">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strike val="0"/>
        <outline val="0"/>
        <shadow val="0"/>
        <vertAlign val="baseline"/>
        <sz val="10"/>
        <color rgb="FF000000"/>
        <name val="Calibri"/>
        <family val="2"/>
        <scheme val="minor"/>
      </font>
    </dxf>
    <dxf>
      <font>
        <color rgb="FF9C0006"/>
      </font>
      <fill>
        <patternFill>
          <bgColor rgb="FFFFC7CE"/>
        </patternFill>
      </fill>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alignment horizontal="left" vertical="top"/>
      <border>
        <left style="thin">
          <color indexed="64"/>
        </left>
        <right style="thin">
          <color indexed="64"/>
        </right>
        <top style="thin">
          <color indexed="64"/>
        </top>
        <bottom style="thin">
          <color indexed="64"/>
        </bottom>
        <vertical/>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rgb="FFE2EFDA"/>
        </patternFill>
      </fill>
      <border diagonalUp="0" diagonalDown="0">
        <left style="thin">
          <color auto="1"/>
        </left>
        <right style="thin">
          <color auto="1"/>
        </right>
        <top style="thin">
          <color auto="1"/>
        </top>
        <bottom style="thin">
          <color auto="1"/>
        </bottom>
        <vertical/>
        <horizontal/>
      </border>
    </dxf>
    <dxf>
      <font>
        <strike val="0"/>
        <outline val="0"/>
        <shadow val="0"/>
        <vertAlign val="baseline"/>
        <name val="Calibri"/>
        <family val="2"/>
        <scheme val="minor"/>
      </font>
      <fill>
        <patternFill patternType="solid">
          <fgColor indexed="64"/>
          <bgColor rgb="FFE2EFDA"/>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Calibri"/>
        <family val="2"/>
        <scheme val="minor"/>
      </font>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Calibri"/>
        <family val="2"/>
        <scheme val="minor"/>
      </font>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fill>
        <patternFill patternType="solid">
          <fgColor indexed="64"/>
          <bgColor rgb="FFFFFF00"/>
        </patternFill>
      </fill>
      <border outline="0">
        <left style="thin">
          <color indexed="64"/>
        </left>
        <right style="thin">
          <color indexed="64"/>
        </right>
        <top style="thin">
          <color indexed="64"/>
        </top>
        <bottom style="thin">
          <color indexed="64"/>
        </bottom>
      </border>
    </dxf>
    <dxf>
      <font>
        <strike val="0"/>
        <outline val="0"/>
        <shadow val="0"/>
        <vertAlign val="baseline"/>
        <name val="Calibri"/>
        <family val="2"/>
        <scheme val="minor"/>
      </font>
      <fill>
        <patternFill patternType="solid">
          <fgColor indexed="64"/>
          <bgColor rgb="FFFFFF00"/>
        </patternFill>
      </fill>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name val="Calibri"/>
        <family val="2"/>
        <scheme val="minor"/>
      </font>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wrapText="1"/>
      <border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fill>
        <patternFill patternType="solid">
          <fgColor indexed="64"/>
          <bgColor rgb="FFE2EFDA"/>
        </patternFill>
      </fill>
      <border>
        <left style="thin">
          <color indexed="64"/>
        </left>
        <right style="thin">
          <color indexed="64"/>
        </right>
        <top style="thin">
          <color indexed="64"/>
        </top>
        <bottom style="thin">
          <color indexed="64"/>
        </bottom>
        <vertical/>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name val="Calibri"/>
        <family val="2"/>
        <scheme val="minor"/>
      </font>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bottom style="thin">
          <color indexed="64"/>
        </bottom>
      </border>
    </dxf>
    <dxf>
      <font>
        <strike val="0"/>
        <outline val="0"/>
        <shadow val="0"/>
        <vertAlign val="baseline"/>
        <name val="Calibri"/>
        <family val="2"/>
        <scheme val="minor"/>
      </font>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wrapText="1"/>
      <border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dxf>
    <dxf>
      <fill>
        <patternFill>
          <fgColor indexed="64"/>
          <bgColor indexed="65"/>
        </patternFill>
      </fill>
      <alignment horizontal="center" vertical="bottom"/>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fgColor indexed="64"/>
          <bgColor auto="1"/>
        </patternFill>
      </fill>
      <alignment horizontal="center"/>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center"/>
    </dxf>
    <dxf>
      <border>
        <left style="thin">
          <color indexed="64"/>
        </left>
        <right style="thin">
          <color indexed="64"/>
        </right>
        <top style="thin">
          <color indexed="64"/>
        </top>
        <bottom style="thin">
          <color indexed="64"/>
        </bottom>
        <vertical/>
        <horizontal/>
      </border>
    </dxf>
    <dxf>
      <fill>
        <patternFill>
          <fgColor indexed="64"/>
          <bgColor auto="1"/>
        </patternFill>
      </fill>
    </dxf>
    <dxf>
      <fill>
        <patternFill>
          <fgColor indexed="64"/>
          <bgColor auto="1"/>
        </patternFill>
      </fill>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condense val="0"/>
        <extend val="0"/>
        <outline val="0"/>
        <shadow val="0"/>
        <vertAlign val="baseline"/>
        <sz val="11"/>
        <color theme="1"/>
        <name val="Calibri"/>
        <family val="2"/>
        <scheme val="minor"/>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font>
        <sz val="11"/>
        <color theme="1"/>
        <name val="Calibri"/>
        <family val="2"/>
        <scheme val="minor"/>
      </font>
      <fill>
        <patternFill patternType="solid">
          <fgColor indexed="64"/>
          <bgColor indexed="65"/>
        </patternFill>
      </fill>
    </dxf>
    <dxf>
      <border>
        <left style="thin">
          <color indexed="64"/>
        </left>
        <right style="thin">
          <color indexed="64"/>
        </right>
        <top style="thin">
          <color indexed="64"/>
        </top>
        <bottom style="thin">
          <color indexed="64"/>
        </bottom>
        <vertical/>
        <horizontal/>
      </border>
    </dxf>
    <dxf>
      <fill>
        <patternFill patternType="solid">
          <fgColor indexed="64"/>
          <bgColor rgb="FFE2EFDA"/>
        </patternFill>
      </fill>
    </dxf>
    <dxf>
      <fill>
        <patternFill>
          <fgColor indexed="64"/>
          <bgColor auto="1"/>
        </patternFill>
      </fill>
    </dxf>
    <dxf>
      <fill>
        <patternFill>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indexed="65"/>
        </patternFill>
      </fill>
      <alignment horizontal="left" vertical="top" textRotation="0" wrapText="0" indent="0" justifyLastLine="0" shrinkToFit="0" readingOrder="0"/>
    </dxf>
    <dxf>
      <font>
        <name val="Calibri"/>
        <family val="2"/>
        <scheme val="minor"/>
      </font>
      <fill>
        <patternFill>
          <fgColor indexed="64"/>
          <bgColor auto="1"/>
        </patternFill>
      </fill>
      <alignment horizontal="left" vertical="top"/>
      <border>
        <left style="thin">
          <color rgb="FF000000"/>
        </left>
        <right style="thin">
          <color rgb="FF000000"/>
        </right>
        <top style="thin">
          <color rgb="FF000000"/>
        </top>
        <bottom style="thin">
          <color rgb="FF000000"/>
        </bottom>
        <vertical/>
        <horizontal/>
      </border>
    </dxf>
    <dxf>
      <fill>
        <patternFill>
          <fgColor indexed="64"/>
          <bgColor auto="1"/>
        </patternFill>
      </fill>
    </dxf>
    <dxf>
      <fill>
        <patternFill>
          <fgColor indexed="64"/>
          <bgColor auto="1"/>
        </patternFill>
      </fill>
    </dxf>
    <dxf>
      <font>
        <strike val="0"/>
        <condense val="0"/>
        <extend val="0"/>
        <outline val="0"/>
        <shadow val="0"/>
        <vertAlign val="baseline"/>
        <sz val="11"/>
        <color theme="1"/>
        <name val="Calibri"/>
        <family val="2"/>
        <scheme val="minor"/>
      </font>
      <border>
        <left style="thin">
          <color indexed="64"/>
        </left>
        <right style="thin">
          <color indexed="64"/>
        </right>
        <top style="thin">
          <color indexed="64"/>
        </top>
        <bottom style="thin">
          <color indexed="64"/>
        </bottom>
        <vertical/>
        <horizontal/>
      </border>
    </dxf>
    <dxf>
      <fill>
        <patternFill>
          <fgColor indexed="64"/>
          <bgColor auto="1"/>
        </patternFill>
      </fill>
      <border outline="0">
        <left style="thin">
          <color indexed="64"/>
        </left>
        <right style="thin">
          <color indexed="64"/>
        </right>
        <top style="thin">
          <color indexed="64"/>
        </top>
        <bottom style="thin">
          <color indexed="64"/>
        </bottom>
      </border>
    </dxf>
    <dxf>
      <border outline="0">
        <bottom style="thin">
          <color indexed="64"/>
        </bottom>
      </border>
    </dxf>
    <dxf>
      <border outline="0">
        <right style="thin">
          <color indexed="64"/>
        </right>
        <bottom style="thin">
          <color indexed="64"/>
        </bottom>
      </border>
    </dxf>
    <dxf>
      <fill>
        <patternFill>
          <fgColor indexed="64"/>
          <bgColor auto="1"/>
        </patternFill>
      </fill>
    </dxf>
    <dxf>
      <font>
        <b/>
        <strike val="0"/>
        <condense val="0"/>
        <extend val="0"/>
        <outline val="0"/>
        <shadow val="0"/>
        <vertAlign val="baseline"/>
        <sz val="11"/>
        <color theme="0"/>
        <name val="Calibri"/>
        <family val="2"/>
        <scheme val="minor"/>
      </font>
      <fill>
        <patternFill patternType="solid">
          <fgColor indexed="64"/>
          <bgColor rgb="FF00B0F0"/>
        </patternFill>
      </fill>
      <alignment horizontal="center" vertical="top"/>
      <border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ook/Dropbox%20(Willow)/01.%20Sam%20Cook%20-%20Documents/Melbourne%20Metro/Documents/IMEP%20Asset%20schedules/AEN_BES_Asset%20Register_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sheetName val="Asset Register"/>
      <sheetName val="Instructions"/>
      <sheetName val="Lists"/>
    </sheetNames>
    <sheetDataSet>
      <sheetData sheetId="0"/>
      <sheetData sheetId="1"/>
      <sheetData sheetId="2"/>
      <sheetData sheetId="3"/>
      <sheetData sheetId="4"/>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Cable Tray Supply" id="{C12EBA0C-CBAB-492D-8B6B-0B4F266127C7}"/>
  <namedSheetView name="Conduits" id="{BCC4EADF-A79C-4F8D-9BE7-28D5D6C1A300}"/>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YPTYPES" displayName="CYPTYPES" ref="A3:AG856" totalsRowShown="0" headerRowDxfId="155" dataDxfId="154" headerRowBorderDxfId="152" tableBorderDxfId="153" headerRowCellStyle="Normal 3">
  <autoFilter ref="A3:AG856" xr:uid="{00000000-000C-0000-FFFF-FFFF00000000}">
    <filterColumn colId="0">
      <filters>
        <filter val="FLA"/>
      </filters>
    </filterColumn>
  </autoFilter>
  <tableColumns count="33">
    <tableColumn id="1" xr3:uid="{00000000-0010-0000-0000-000001000000}" name="Asset Type (MM_Type)" dataDxfId="151"/>
    <tableColumn id="22" xr3:uid="{00000000-0010-0000-0000-000016000000}" name="Type Code Status" dataDxfId="150" dataCellStyle="Normal 3"/>
    <tableColumn id="2" xr3:uid="{00000000-0010-0000-0000-000002000000}" name="Type Description" dataDxfId="149"/>
    <tableColumn id="4" xr3:uid="{00000000-0010-0000-0000-000004000000}" name="Asset tagged in IMEP Model  (Jamie Casas - 2021)" dataDxfId="148"/>
    <tableColumn id="3" xr3:uid="{00000000-0010-0000-0000-000003000000}" name="Archived_Discipline (MM_Discipline)" dataDxfId="147"/>
    <tableColumn id="25" xr3:uid="{00000000-0010-0000-0000-000019000000}" name="Discipline (MM_Discipline)" dataDxfId="146" dataCellStyle="Normal 3"/>
    <tableColumn id="30" xr3:uid="{7F9AB492-53B1-4BD8-AE45-69AA706BAEEE}" name="Discipline Review (Review Only)" dataDxfId="145" dataCellStyle="Normal 3">
      <calculatedColumnFormula>EXACT(CYPTYPES[[#This Row],[Archived_Discipline (MM_Discipline)]],CYPTYPES[[#This Row],[Discipline (MM_Discipline)]])</calculatedColumnFormula>
    </tableColumn>
    <tableColumn id="5" xr3:uid="{00000000-0010-0000-0000-000005000000}" name="Scheduled Asset " dataDxfId="144"/>
    <tableColumn id="27" xr3:uid="{00000000-0010-0000-0000-00001B000000}" name="Scheduled in AMR" dataDxfId="143"/>
    <tableColumn id="29" xr3:uid="{00000000-0010-0000-0000-00001D000000}" name="Active in Model"/>
    <tableColumn id="31" xr3:uid="{1513FE90-EE76-4C5B-AF50-92554A9077E7}" name="Asset Tag in Model (LOI 1 and 2)"/>
    <tableColumn id="7" xr3:uid="{00000000-0010-0000-0000-000007000000}" name="Type Code In Model (LOI 1)" dataDxfId="142"/>
    <tableColumn id="28" xr3:uid="{00000000-0010-0000-0000-00001C000000}" name="LOI Category" dataDxfId="141" dataCellStyle="Normal 3"/>
    <tableColumn id="8" xr3:uid="{00000000-0010-0000-0000-000008000000}" name="Physical Tag (lablel on equipment)" dataDxfId="140" dataCellStyle="Normal 3"/>
    <tableColumn id="33" xr3:uid="{02819240-08C5-4A52-BB81-A566C2297B47}" name="System (MM_System)" dataDxfId="139" dataCellStyle="Normal 3"/>
    <tableColumn id="23" xr3:uid="{00000000-0010-0000-0000-000017000000}" name="Archived_System (MM_System)" dataDxfId="138" dataCellStyle="Normal 3"/>
    <tableColumn id="26" xr3:uid="{00000000-0010-0000-0000-00001A000000}" name="Rationalized System" dataDxfId="137" dataCellStyle="Normal 3"/>
    <tableColumn id="32" xr3:uid="{3608DC17-0EE9-44DB-87F2-A342E5058F58}" name="System Review (Review Only)" dataDxfId="136" dataCellStyle="Normal 3">
      <calculatedColumnFormula>EXACT(CYPTYPES[[#This Row],[Archived_System (MM_System)]],CYPTYPES[[#This Row],[Rationalized System]])</calculatedColumnFormula>
    </tableColumn>
    <tableColumn id="9" xr3:uid="{00000000-0010-0000-0000-000009000000}" name="Review Comments" dataDxfId="135"/>
    <tableColumn id="10" xr3:uid="{00000000-0010-0000-0000-00000A000000}" name="Comments " dataDxfId="134"/>
    <tableColumn id="24" xr3:uid="{00000000-0010-0000-0000-000018000000}" name="AssetGeoProperty" dataDxfId="133" dataCellStyle="Normal 3"/>
    <tableColumn id="11" xr3:uid="{00000000-0010-0000-0000-00000B000000}" name="Master Asset List" dataDxfId="132"/>
    <tableColumn id="12" xr3:uid="{00000000-0010-0000-0000-00000C000000}" name="Parent/Child" dataDxfId="131"/>
    <tableColumn id="13" xr3:uid="{00000000-0010-0000-0000-00000D000000}" name="Ellipse Equipment Class" dataDxfId="130"/>
    <tableColumn id="14" xr3:uid="{00000000-0010-0000-0000-00000E000000}" name="SBS Number" dataDxfId="129"/>
    <tableColumn id="15" xr3:uid="{00000000-0010-0000-0000-00000F000000}" name="SBS Name" dataDxfId="128"/>
    <tableColumn id="16" xr3:uid="{00000000-0010-0000-0000-000010000000}" name="Asset Maintainer" dataDxfId="127"/>
    <tableColumn id="17" xr3:uid="{00000000-0010-0000-0000-000011000000}" name="Asset Operator" dataDxfId="126"/>
    <tableColumn id="18" xr3:uid="{00000000-0010-0000-0000-000012000000}" name="Uniclass Section" dataDxfId="125"/>
    <tableColumn id="19" xr3:uid="{00000000-0010-0000-0000-000013000000}" name="Uniclass SectionDescription" dataDxfId="124"/>
    <tableColumn id="20" xr3:uid="{00000000-0010-0000-0000-000014000000}" name="Uniclass Object Code" dataDxfId="123"/>
    <tableColumn id="21" xr3:uid="{00000000-0010-0000-0000-000015000000}" name="Uniclass Object Description" dataDxfId="122" dataCellStyle="Normal 3"/>
    <tableColumn id="6" xr3:uid="{F9B0095B-9607-4880-988E-8E7462DE04C1}" name="DE Comments" dataDxfId="12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inearAssets6" displayName="LinearAssets6" ref="A1:W3" totalsRowShown="0" headerRowDxfId="116" dataDxfId="115" headerRowBorderDxfId="114" headerRowCellStyle="Normal 3">
  <autoFilter ref="A1:W3" xr:uid="{00000000-0009-0000-0100-000002000000}"/>
  <tableColumns count="23">
    <tableColumn id="1" xr3:uid="{00000000-0010-0000-0100-000001000000}" name="Asset Type (MM_Type)" dataDxfId="113"/>
    <tableColumn id="2" xr3:uid="{00000000-0010-0000-0100-000002000000}" name="Type Description" dataDxfId="112"/>
    <tableColumn id="3" xr3:uid="{00000000-0010-0000-0100-000003000000}" name="Discipline (MM_Discipline)" dataDxfId="111"/>
    <tableColumn id="5" xr3:uid="{00000000-0010-0000-0100-000005000000}" name="Scheduled Asset " dataDxfId="110"/>
    <tableColumn id="6" xr3:uid="{00000000-0010-0000-0100-000006000000}" name="Asset Tag in Model              (LOI 1 and 2)" dataDxfId="109"/>
    <tableColumn id="7" xr3:uid="{00000000-0010-0000-0100-000007000000}" name="Type Code In Model     (LOI 1)" dataDxfId="108" dataCellStyle="Normal 3"/>
    <tableColumn id="8" xr3:uid="{00000000-0010-0000-0100-000008000000}" name="Physical Tag (lablel on equipment)" dataDxfId="107"/>
    <tableColumn id="9" xr3:uid="{00000000-0010-0000-0100-000009000000}" name="Type Code Status" dataDxfId="106"/>
    <tableColumn id="10" xr3:uid="{00000000-0010-0000-0100-00000A000000}" name="Review Comments" dataDxfId="105"/>
    <tableColumn id="11" xr3:uid="{00000000-0010-0000-0100-00000B000000}" name="Comments " dataDxfId="104"/>
    <tableColumn id="12" xr3:uid="{00000000-0010-0000-0100-00000C000000}" name="AssetGeoProperty" dataDxfId="103"/>
    <tableColumn id="13" xr3:uid="{00000000-0010-0000-0100-00000D000000}" name="Master Asset List" dataDxfId="102"/>
    <tableColumn id="14" xr3:uid="{00000000-0010-0000-0100-00000E000000}" name="System (MM_System)" dataDxfId="101"/>
    <tableColumn id="15" xr3:uid="{00000000-0010-0000-0100-00000F000000}" name="Parent/Child" dataDxfId="100"/>
    <tableColumn id="16" xr3:uid="{00000000-0010-0000-0100-000010000000}" name="Ellipse Equipment Class" dataDxfId="99"/>
    <tableColumn id="17" xr3:uid="{00000000-0010-0000-0100-000011000000}" name="SBS Number" dataDxfId="98"/>
    <tableColumn id="18" xr3:uid="{00000000-0010-0000-0100-000012000000}" name="SBS Name" dataDxfId="97"/>
    <tableColumn id="19" xr3:uid="{00000000-0010-0000-0100-000013000000}" name="Asset Maintainer" dataDxfId="96"/>
    <tableColumn id="20" xr3:uid="{00000000-0010-0000-0100-000014000000}" name="Asset Operator" dataDxfId="95"/>
    <tableColumn id="21" xr3:uid="{00000000-0010-0000-0100-000015000000}" name="Uniclass Section" dataDxfId="94"/>
    <tableColumn id="22" xr3:uid="{00000000-0010-0000-0100-000016000000}" name="Uniclass SectionDescription" dataDxfId="93"/>
    <tableColumn id="23" xr3:uid="{00000000-0010-0000-0100-000017000000}" name="Uniclass Object Code" dataDxfId="92"/>
    <tableColumn id="24" xr3:uid="{00000000-0010-0000-0100-000018000000}" name="Uniclass Object Description" dataDxfId="9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LinearAssets" displayName="LinearAssets" ref="A1:AA2" totalsRowShown="0" headerRowDxfId="85" dataDxfId="84" headerRowBorderDxfId="83" headerRowCellStyle="Normal 3">
  <autoFilter ref="A1:AA2" xr:uid="{00000000-0009-0000-0100-000003000000}"/>
  <tableColumns count="27">
    <tableColumn id="1" xr3:uid="{00000000-0010-0000-0200-000001000000}" name="Asset Type (MM_Type)" dataDxfId="82"/>
    <tableColumn id="2" xr3:uid="{00000000-0010-0000-0200-000002000000}" name="Type Description" dataDxfId="81"/>
    <tableColumn id="3" xr3:uid="{00000000-0010-0000-0200-000003000000}" name="Discipline " dataDxfId="80"/>
    <tableColumn id="4" xr3:uid="{00000000-0010-0000-0200-000004000000}" name="Asset tagged in IMEP Model  (Jamie Casas - 2021)" dataDxfId="79"/>
    <tableColumn id="5" xr3:uid="{00000000-0010-0000-0200-000005000000}" name="Scheduled Asset " dataDxfId="78"/>
    <tableColumn id="26" xr3:uid="{8E5DFBC5-E8BF-4CC6-B8E4-2BE3C504DFE3}" name="Scheduled in AMR" dataDxfId="77"/>
    <tableColumn id="27" xr3:uid="{0ED826A3-007E-4783-A332-D5C23EDB9917}" name="Active in Model" dataDxfId="76"/>
    <tableColumn id="6" xr3:uid="{00000000-0010-0000-0200-000006000000}" name="Asset Tag in Model              (LOI 1 and 2)" dataDxfId="75"/>
    <tableColumn id="7" xr3:uid="{00000000-0010-0000-0200-000007000000}" name="Type Code In Model     (LOI 1)" dataDxfId="74" dataCellStyle="Normal 3"/>
    <tableColumn id="25" xr3:uid="{CC5F47C4-7F0B-439A-B49A-3ED84228861F}" name="LOI Category" dataDxfId="73" dataCellStyle="Normal 3"/>
    <tableColumn id="8" xr3:uid="{00000000-0010-0000-0200-000008000000}" name="Physical Tag (lablel on equipment)" dataDxfId="72"/>
    <tableColumn id="9" xr3:uid="{00000000-0010-0000-0200-000009000000}" name="Type Code Status" dataDxfId="71"/>
    <tableColumn id="10" xr3:uid="{00000000-0010-0000-0200-00000A000000}" name="Review Comments" dataDxfId="70"/>
    <tableColumn id="11" xr3:uid="{00000000-0010-0000-0200-00000B000000}" name="DE Comments " dataDxfId="69"/>
    <tableColumn id="12" xr3:uid="{00000000-0010-0000-0200-00000C000000}" name="AssetGeoProperty" dataDxfId="68"/>
    <tableColumn id="13" xr3:uid="{00000000-0010-0000-0200-00000D000000}" name="Master Asset List" dataDxfId="67"/>
    <tableColumn id="14" xr3:uid="{00000000-0010-0000-0200-00000E000000}" name="System " dataDxfId="66"/>
    <tableColumn id="15" xr3:uid="{00000000-0010-0000-0200-00000F000000}" name="Parent/Child" dataDxfId="65"/>
    <tableColumn id="16" xr3:uid="{00000000-0010-0000-0200-000010000000}" name="Ellipse Equipment Class" dataDxfId="64"/>
    <tableColumn id="17" xr3:uid="{00000000-0010-0000-0200-000011000000}" name="SBS Number" dataDxfId="63"/>
    <tableColumn id="18" xr3:uid="{00000000-0010-0000-0200-000012000000}" name="SBS Name" dataDxfId="62"/>
    <tableColumn id="19" xr3:uid="{00000000-0010-0000-0200-000013000000}" name="Asset Maintainer" dataDxfId="61"/>
    <tableColumn id="20" xr3:uid="{00000000-0010-0000-0200-000014000000}" name="Asset Operator" dataDxfId="60"/>
    <tableColumn id="21" xr3:uid="{00000000-0010-0000-0200-000015000000}" name="Uniclass Section" dataDxfId="59"/>
    <tableColumn id="22" xr3:uid="{00000000-0010-0000-0200-000016000000}" name="Uniclass SectionDescription" dataDxfId="58"/>
    <tableColumn id="23" xr3:uid="{00000000-0010-0000-0200-000017000000}" name="Uniclass Object Code" dataDxfId="57"/>
    <tableColumn id="24" xr3:uid="{00000000-0010-0000-0200-000018000000}" name="Uniclass Object Description" dataDxfId="5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NonMEPCodes" displayName="NonMEPCodes" ref="A1:Y40" totalsRowShown="0" headerRowDxfId="54" dataDxfId="53">
  <autoFilter ref="A1:Y40" xr:uid="{00000000-0009-0000-0100-000004000000}"/>
  <tableColumns count="25">
    <tableColumn id="1" xr3:uid="{00000000-0010-0000-0300-000001000000}" name="Asset Type (MM_Type)" dataDxfId="52"/>
    <tableColumn id="2" xr3:uid="{00000000-0010-0000-0300-000002000000}" name="Type Description" dataDxfId="51"/>
    <tableColumn id="3" xr3:uid="{00000000-0010-0000-0300-000003000000}" name="Discipline (MM_Discipline)" dataDxfId="50"/>
    <tableColumn id="4" xr3:uid="{00000000-0010-0000-0300-000004000000}" name="Scheduled Asset " dataDxfId="49"/>
    <tableColumn id="5" xr3:uid="{00000000-0010-0000-0300-000005000000}" name="Asset Tag in Model              (LOI 1 and 2)" dataDxfId="48"/>
    <tableColumn id="6" xr3:uid="{00000000-0010-0000-0300-000006000000}" name="Type Code In Model     (LOI 1)" dataDxfId="47"/>
    <tableColumn id="7" xr3:uid="{00000000-0010-0000-0300-000007000000}" name="Physical Tag (lablel on equipment)" dataDxfId="46"/>
    <tableColumn id="8" xr3:uid="{00000000-0010-0000-0300-000008000000}" name="Type Code Status" dataDxfId="45"/>
    <tableColumn id="9" xr3:uid="{00000000-0010-0000-0300-000009000000}" name="Review Comments" dataDxfId="44"/>
    <tableColumn id="10" xr3:uid="{00000000-0010-0000-0300-00000A000000}" name="Comments " dataDxfId="43"/>
    <tableColumn id="11" xr3:uid="{00000000-0010-0000-0300-00000B000000}" name="AssetGeoProperty" dataDxfId="42"/>
    <tableColumn id="12" xr3:uid="{00000000-0010-0000-0300-00000C000000}" name="Master Asset List" dataDxfId="41"/>
    <tableColumn id="13" xr3:uid="{00000000-0010-0000-0300-00000D000000}" name="System (MM_System)" dataDxfId="40"/>
    <tableColumn id="14" xr3:uid="{00000000-0010-0000-0300-00000E000000}" name="Parent/Child" dataDxfId="39"/>
    <tableColumn id="15" xr3:uid="{00000000-0010-0000-0300-00000F000000}" name="Ellipse Equipment Class" dataDxfId="38"/>
    <tableColumn id="16" xr3:uid="{00000000-0010-0000-0300-000010000000}" name="SBS Number" dataDxfId="37"/>
    <tableColumn id="17" xr3:uid="{00000000-0010-0000-0300-000011000000}" name="SBS Name" dataDxfId="36"/>
    <tableColumn id="18" xr3:uid="{00000000-0010-0000-0300-000012000000}" name="Asset Maintainer" dataDxfId="35"/>
    <tableColumn id="19" xr3:uid="{00000000-0010-0000-0300-000013000000}" name="Asset Operator" dataDxfId="34"/>
    <tableColumn id="20" xr3:uid="{00000000-0010-0000-0300-000014000000}" name="Uniclass Section" dataDxfId="33"/>
    <tableColumn id="21" xr3:uid="{00000000-0010-0000-0300-000015000000}" name="Uniclass SectionDescription" dataDxfId="32"/>
    <tableColumn id="22" xr3:uid="{00000000-0010-0000-0300-000016000000}" name="Uniclass Object Code" dataDxfId="31"/>
    <tableColumn id="23" xr3:uid="{00000000-0010-0000-0300-000017000000}" name="Uniclass Object Description" dataDxfId="30"/>
    <tableColumn id="24" xr3:uid="{00000000-0010-0000-0300-000018000000}" name="Column1" dataDxfId="29"/>
    <tableColumn id="25" xr3:uid="{00000000-0010-0000-0300-000019000000}" name="Column2" dataDxfId="2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quipment" displayName="Equipment" ref="A1:D77" totalsRowShown="0">
  <autoFilter ref="A1:D77" xr:uid="{00000000-0009-0000-0100-000005000000}"/>
  <sortState xmlns:xlrd2="http://schemas.microsoft.com/office/spreadsheetml/2017/richdata2" ref="A2:D77">
    <sortCondition ref="A1:A77"/>
  </sortState>
  <tableColumns count="4">
    <tableColumn id="1" xr3:uid="{00000000-0010-0000-0400-000001000000}" name="SBS Number"/>
    <tableColumn id="2" xr3:uid="{00000000-0010-0000-0400-000002000000}" name="SBS title"/>
    <tableColumn id="3" xr3:uid="{00000000-0010-0000-0400-000003000000}" name="Asset Maintainer"/>
    <tableColumn id="4" xr3:uid="{00000000-0010-0000-0400-000004000000}" name="Asset Operato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namedSheetView" Target="../namedSheetViews/namedSheetView1.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G208"/>
  <sheetViews>
    <sheetView zoomScale="70" zoomScaleNormal="70" workbookViewId="0"/>
  </sheetViews>
  <sheetFormatPr defaultRowHeight="12.75"/>
  <cols>
    <col min="2" max="2" width="58.33203125" style="22" customWidth="1"/>
    <col min="3" max="3" width="79.83203125" style="22" bestFit="1" customWidth="1"/>
    <col min="4" max="4" width="89.5" style="22" customWidth="1"/>
    <col min="5" max="5" width="29.6640625" style="22" customWidth="1"/>
    <col min="6" max="6" width="29.33203125" style="22" bestFit="1" customWidth="1"/>
    <col min="7" max="7" width="85.33203125" style="22" customWidth="1"/>
  </cols>
  <sheetData>
    <row r="1" spans="2:7" ht="12.95" customHeight="1" thickBot="1"/>
    <row r="2" spans="2:7" ht="14.45" customHeight="1">
      <c r="B2" s="98" t="s">
        <v>0</v>
      </c>
    </row>
    <row r="4" spans="2:7" ht="17.25" customHeight="1">
      <c r="B4" s="98" t="s">
        <v>1</v>
      </c>
      <c r="C4" s="99" t="s">
        <v>2</v>
      </c>
      <c r="D4" s="100" t="s">
        <v>3</v>
      </c>
      <c r="E4" s="100" t="s">
        <v>4</v>
      </c>
      <c r="F4" s="100" t="s">
        <v>5</v>
      </c>
      <c r="G4" s="186" t="s">
        <v>6</v>
      </c>
    </row>
    <row r="5" spans="2:7" ht="17.25" customHeight="1">
      <c r="B5" s="241" t="s">
        <v>7</v>
      </c>
      <c r="C5" s="241" t="s">
        <v>8</v>
      </c>
      <c r="D5" s="241" t="s">
        <v>9</v>
      </c>
      <c r="E5" s="241" t="s">
        <v>10</v>
      </c>
      <c r="F5" s="241" t="s">
        <v>11</v>
      </c>
      <c r="G5" s="242" t="s">
        <v>12</v>
      </c>
    </row>
    <row r="6" spans="2:7" ht="17.25" customHeight="1">
      <c r="B6" s="241" t="s">
        <v>13</v>
      </c>
      <c r="C6" s="241" t="s">
        <v>8</v>
      </c>
      <c r="D6" s="241" t="s">
        <v>14</v>
      </c>
      <c r="E6" s="241" t="s">
        <v>15</v>
      </c>
      <c r="F6" s="241" t="s">
        <v>16</v>
      </c>
      <c r="G6" s="187" t="s">
        <v>17</v>
      </c>
    </row>
    <row r="7" spans="2:7" ht="17.25" customHeight="1">
      <c r="B7" s="241" t="s">
        <v>18</v>
      </c>
      <c r="C7" s="241" t="s">
        <v>8</v>
      </c>
      <c r="D7" s="241" t="s">
        <v>19</v>
      </c>
      <c r="E7" s="241" t="s">
        <v>20</v>
      </c>
      <c r="F7" s="241" t="s">
        <v>21</v>
      </c>
      <c r="G7" s="187" t="s">
        <v>12</v>
      </c>
    </row>
    <row r="8" spans="2:7" ht="66.75" customHeight="1">
      <c r="B8" s="243" t="s">
        <v>22</v>
      </c>
      <c r="C8" s="243" t="s">
        <v>23</v>
      </c>
      <c r="D8" s="244" t="s">
        <v>24</v>
      </c>
      <c r="E8" s="245" t="s">
        <v>25</v>
      </c>
      <c r="F8" s="245" t="s">
        <v>26</v>
      </c>
      <c r="G8" s="184" t="s">
        <v>27</v>
      </c>
    </row>
    <row r="9" spans="2:7" ht="14.65" customHeight="1">
      <c r="B9" s="246" t="s">
        <v>28</v>
      </c>
      <c r="C9" s="246" t="s">
        <v>23</v>
      </c>
      <c r="D9" s="183" t="s">
        <v>29</v>
      </c>
      <c r="E9" s="246" t="s">
        <v>30</v>
      </c>
      <c r="F9" s="246" t="s">
        <v>31</v>
      </c>
      <c r="G9" s="183" t="s">
        <v>32</v>
      </c>
    </row>
    <row r="10" spans="2:7" ht="40.5" customHeight="1">
      <c r="B10" s="245" t="s">
        <v>33</v>
      </c>
      <c r="C10" s="245" t="s">
        <v>23</v>
      </c>
      <c r="D10" s="184" t="s">
        <v>34</v>
      </c>
      <c r="E10" s="247" t="s">
        <v>35</v>
      </c>
      <c r="F10" s="185" t="s">
        <v>35</v>
      </c>
      <c r="G10" s="188" t="s">
        <v>36</v>
      </c>
    </row>
    <row r="12" spans="2:7" ht="14.45" customHeight="1">
      <c r="B12" s="98" t="s">
        <v>37</v>
      </c>
    </row>
    <row r="13" spans="2:7" ht="12.95" customHeight="1" thickBot="1"/>
    <row r="14" spans="2:7" ht="14.65" customHeight="1" thickBot="1">
      <c r="B14" s="98" t="s">
        <v>38</v>
      </c>
    </row>
    <row r="15" spans="2:7" ht="14.45" customHeight="1">
      <c r="B15" s="246" t="s">
        <v>39</v>
      </c>
      <c r="C15" s="246" t="s">
        <v>40</v>
      </c>
    </row>
    <row r="16" spans="2:7" ht="14.45" customHeight="1">
      <c r="B16" s="246" t="s">
        <v>41</v>
      </c>
      <c r="C16" s="246" t="s">
        <v>42</v>
      </c>
    </row>
    <row r="17" spans="2:6" ht="14.45" customHeight="1">
      <c r="B17" s="246" t="s">
        <v>43</v>
      </c>
      <c r="C17" s="246" t="s">
        <v>44</v>
      </c>
    </row>
    <row r="18" spans="2:6" ht="14.45" customHeight="1">
      <c r="B18" s="246" t="s">
        <v>45</v>
      </c>
      <c r="C18" s="246" t="s">
        <v>46</v>
      </c>
      <c r="E18" s="542" t="s">
        <v>21</v>
      </c>
      <c r="F18" s="541" t="s">
        <v>47</v>
      </c>
    </row>
    <row r="19" spans="2:6" ht="14.45" customHeight="1">
      <c r="B19" s="246" t="s">
        <v>48</v>
      </c>
      <c r="C19" s="246" t="s">
        <v>49</v>
      </c>
    </row>
    <row r="20" spans="2:6" ht="12.95" customHeight="1" thickBot="1"/>
    <row r="21" spans="2:6" ht="14.45" customHeight="1">
      <c r="B21" s="98" t="s">
        <v>50</v>
      </c>
      <c r="E21" s="248" t="s">
        <v>51</v>
      </c>
      <c r="F21" s="248" t="s">
        <v>52</v>
      </c>
    </row>
    <row r="22" spans="2:6" ht="14.45" customHeight="1">
      <c r="B22" s="246" t="s">
        <v>53</v>
      </c>
      <c r="C22" s="246" t="s">
        <v>54</v>
      </c>
    </row>
    <row r="23" spans="2:6" ht="14.45" customHeight="1">
      <c r="B23" s="246" t="s">
        <v>55</v>
      </c>
      <c r="C23" s="246" t="s">
        <v>56</v>
      </c>
    </row>
    <row r="24" spans="2:6" ht="14.45" customHeight="1">
      <c r="B24" s="246" t="s">
        <v>57</v>
      </c>
      <c r="C24" s="246" t="s">
        <v>58</v>
      </c>
    </row>
    <row r="25" spans="2:6" ht="14.45" customHeight="1">
      <c r="B25" s="246" t="s">
        <v>59</v>
      </c>
      <c r="C25" s="246" t="s">
        <v>60</v>
      </c>
      <c r="E25" s="542" t="s">
        <v>61</v>
      </c>
      <c r="F25" s="541" t="s">
        <v>11</v>
      </c>
    </row>
    <row r="26" spans="2:6" ht="14.45" customHeight="1">
      <c r="B26" s="246" t="s">
        <v>62</v>
      </c>
      <c r="C26" s="246" t="s">
        <v>63</v>
      </c>
    </row>
    <row r="27" spans="2:6" ht="14.45" customHeight="1">
      <c r="B27" s="246" t="s">
        <v>64</v>
      </c>
      <c r="C27" s="246" t="s">
        <v>65</v>
      </c>
    </row>
    <row r="28" spans="2:6" ht="14.45" customHeight="1">
      <c r="B28" s="246" t="s">
        <v>66</v>
      </c>
      <c r="C28" s="246" t="s">
        <v>67</v>
      </c>
    </row>
    <row r="29" spans="2:6" ht="14.45" customHeight="1">
      <c r="B29" s="246" t="s">
        <v>68</v>
      </c>
      <c r="C29" s="246" t="s">
        <v>69</v>
      </c>
    </row>
    <row r="30" spans="2:6" ht="14.45" customHeight="1">
      <c r="B30" s="246" t="s">
        <v>70</v>
      </c>
      <c r="C30" s="246" t="s">
        <v>71</v>
      </c>
    </row>
    <row r="31" spans="2:6" ht="14.45" customHeight="1">
      <c r="B31" s="246" t="s">
        <v>72</v>
      </c>
      <c r="C31" s="246" t="s">
        <v>73</v>
      </c>
    </row>
    <row r="32" spans="2:6" ht="14.45" customHeight="1">
      <c r="B32" s="246" t="s">
        <v>74</v>
      </c>
      <c r="C32" s="246" t="s">
        <v>75</v>
      </c>
    </row>
    <row r="33" spans="2:3" ht="14.45" customHeight="1">
      <c r="B33" s="246" t="s">
        <v>76</v>
      </c>
      <c r="C33" s="246" t="s">
        <v>77</v>
      </c>
    </row>
    <row r="34" spans="2:3" ht="14.45" customHeight="1">
      <c r="B34" s="246" t="s">
        <v>78</v>
      </c>
      <c r="C34" s="246" t="s">
        <v>79</v>
      </c>
    </row>
    <row r="35" spans="2:3" ht="14.45" customHeight="1">
      <c r="B35" s="246" t="s">
        <v>80</v>
      </c>
      <c r="C35" s="246" t="s">
        <v>81</v>
      </c>
    </row>
    <row r="36" spans="2:3" ht="14.45" customHeight="1">
      <c r="B36" s="246" t="s">
        <v>82</v>
      </c>
      <c r="C36" s="246" t="s">
        <v>83</v>
      </c>
    </row>
    <row r="37" spans="2:3" ht="14.45" customHeight="1">
      <c r="B37" s="246" t="s">
        <v>84</v>
      </c>
      <c r="C37" s="246" t="s">
        <v>85</v>
      </c>
    </row>
    <row r="38" spans="2:3" ht="14.45" customHeight="1">
      <c r="B38" s="246" t="s">
        <v>86</v>
      </c>
      <c r="C38" s="246" t="s">
        <v>87</v>
      </c>
    </row>
    <row r="39" spans="2:3" ht="14.45" customHeight="1">
      <c r="B39" s="246" t="s">
        <v>88</v>
      </c>
      <c r="C39" s="246" t="s">
        <v>89</v>
      </c>
    </row>
    <row r="40" spans="2:3" ht="14.45" customHeight="1">
      <c r="B40" s="246" t="s">
        <v>90</v>
      </c>
      <c r="C40" s="246" t="s">
        <v>91</v>
      </c>
    </row>
    <row r="41" spans="2:3" ht="14.45" customHeight="1">
      <c r="B41" s="246" t="s">
        <v>92</v>
      </c>
      <c r="C41" s="246" t="s">
        <v>93</v>
      </c>
    </row>
    <row r="42" spans="2:3" ht="14.45" customHeight="1">
      <c r="B42" s="246" t="s">
        <v>94</v>
      </c>
      <c r="C42" s="246" t="s">
        <v>95</v>
      </c>
    </row>
    <row r="43" spans="2:3" ht="14.45" customHeight="1">
      <c r="B43" s="246" t="s">
        <v>96</v>
      </c>
      <c r="C43" s="246" t="s">
        <v>97</v>
      </c>
    </row>
    <row r="44" spans="2:3" ht="14.45" customHeight="1">
      <c r="B44" s="246" t="s">
        <v>98</v>
      </c>
      <c r="C44" s="246" t="s">
        <v>99</v>
      </c>
    </row>
    <row r="45" spans="2:3" ht="14.45" customHeight="1">
      <c r="B45" s="246" t="s">
        <v>100</v>
      </c>
      <c r="C45" s="246" t="s">
        <v>101</v>
      </c>
    </row>
    <row r="46" spans="2:3" ht="14.45" customHeight="1">
      <c r="B46" s="246" t="s">
        <v>102</v>
      </c>
      <c r="C46" s="246" t="s">
        <v>103</v>
      </c>
    </row>
    <row r="47" spans="2:3" ht="14.45" customHeight="1">
      <c r="B47" s="246" t="s">
        <v>104</v>
      </c>
      <c r="C47" s="246" t="s">
        <v>105</v>
      </c>
    </row>
    <row r="48" spans="2:3" ht="14.45" customHeight="1">
      <c r="B48" s="246" t="s">
        <v>106</v>
      </c>
      <c r="C48" s="246" t="s">
        <v>107</v>
      </c>
    </row>
    <row r="49" spans="2:3" ht="14.45" customHeight="1">
      <c r="B49" s="246" t="s">
        <v>108</v>
      </c>
      <c r="C49" s="246" t="s">
        <v>109</v>
      </c>
    </row>
    <row r="50" spans="2:3" ht="14.45" customHeight="1">
      <c r="B50" s="246" t="s">
        <v>110</v>
      </c>
      <c r="C50" s="246" t="s">
        <v>111</v>
      </c>
    </row>
    <row r="51" spans="2:3" ht="14.45" customHeight="1">
      <c r="B51" s="246" t="s">
        <v>112</v>
      </c>
      <c r="C51" s="246" t="s">
        <v>113</v>
      </c>
    </row>
    <row r="52" spans="2:3" ht="12.95" customHeight="1" thickBot="1"/>
    <row r="53" spans="2:3" ht="14.65" customHeight="1" thickBot="1">
      <c r="B53" s="98" t="s">
        <v>114</v>
      </c>
    </row>
    <row r="54" spans="2:3" ht="14.45" customHeight="1">
      <c r="B54" s="246" t="s">
        <v>115</v>
      </c>
      <c r="C54" s="246" t="s">
        <v>116</v>
      </c>
    </row>
    <row r="55" spans="2:3" ht="14.45" customHeight="1">
      <c r="B55" s="246" t="s">
        <v>117</v>
      </c>
      <c r="C55" s="246" t="s">
        <v>118</v>
      </c>
    </row>
    <row r="56" spans="2:3" ht="14.45" customHeight="1">
      <c r="B56" s="246" t="s">
        <v>119</v>
      </c>
      <c r="C56" s="246" t="s">
        <v>120</v>
      </c>
    </row>
    <row r="57" spans="2:3" ht="14.45" customHeight="1">
      <c r="B57" s="246" t="s">
        <v>121</v>
      </c>
      <c r="C57" s="246" t="s">
        <v>122</v>
      </c>
    </row>
    <row r="58" spans="2:3" ht="14.45" customHeight="1">
      <c r="B58" s="246" t="s">
        <v>123</v>
      </c>
      <c r="C58" s="246" t="s">
        <v>124</v>
      </c>
    </row>
    <row r="59" spans="2:3" ht="14.45" customHeight="1">
      <c r="B59" s="246" t="s">
        <v>125</v>
      </c>
      <c r="C59" s="246" t="s">
        <v>126</v>
      </c>
    </row>
    <row r="60" spans="2:3" ht="14.45" customHeight="1">
      <c r="B60" s="246" t="s">
        <v>127</v>
      </c>
      <c r="C60" s="246" t="s">
        <v>128</v>
      </c>
    </row>
    <row r="61" spans="2:3" ht="12.95" customHeight="1" thickBot="1"/>
    <row r="62" spans="2:3" ht="14.65" customHeight="1" thickBot="1">
      <c r="B62" s="98" t="s">
        <v>129</v>
      </c>
    </row>
    <row r="63" spans="2:3" ht="14.45" customHeight="1">
      <c r="B63" s="246" t="s">
        <v>130</v>
      </c>
      <c r="C63" s="246" t="s">
        <v>131</v>
      </c>
    </row>
    <row r="64" spans="2:3" ht="14.45" customHeight="1">
      <c r="B64" s="246" t="s">
        <v>132</v>
      </c>
      <c r="C64" s="246" t="s">
        <v>133</v>
      </c>
    </row>
    <row r="65" spans="2:3" ht="14.45" customHeight="1">
      <c r="B65" s="246" t="s">
        <v>134</v>
      </c>
      <c r="C65" s="246" t="s">
        <v>135</v>
      </c>
    </row>
    <row r="66" spans="2:3" ht="14.45" customHeight="1">
      <c r="B66" s="246" t="s">
        <v>136</v>
      </c>
      <c r="C66" s="246" t="s">
        <v>137</v>
      </c>
    </row>
    <row r="67" spans="2:3" ht="14.45" customHeight="1">
      <c r="B67" s="246" t="s">
        <v>138</v>
      </c>
      <c r="C67" s="246" t="s">
        <v>131</v>
      </c>
    </row>
    <row r="68" spans="2:3" ht="14.45" customHeight="1">
      <c r="B68" s="246" t="s">
        <v>139</v>
      </c>
      <c r="C68" s="246" t="s">
        <v>133</v>
      </c>
    </row>
    <row r="69" spans="2:3" ht="14.45" customHeight="1">
      <c r="B69" s="246" t="s">
        <v>140</v>
      </c>
      <c r="C69" s="246" t="s">
        <v>135</v>
      </c>
    </row>
    <row r="70" spans="2:3" ht="14.45" customHeight="1">
      <c r="B70" s="246" t="s">
        <v>141</v>
      </c>
      <c r="C70" s="246" t="s">
        <v>137</v>
      </c>
    </row>
    <row r="71" spans="2:3" ht="14.45" customHeight="1">
      <c r="B71" s="246" t="s">
        <v>142</v>
      </c>
      <c r="C71" s="246" t="s">
        <v>143</v>
      </c>
    </row>
    <row r="72" spans="2:3" ht="14.45" customHeight="1">
      <c r="B72" s="246" t="s">
        <v>144</v>
      </c>
      <c r="C72" s="246" t="s">
        <v>145</v>
      </c>
    </row>
    <row r="73" spans="2:3" ht="14.45" customHeight="1">
      <c r="B73" s="246" t="s">
        <v>146</v>
      </c>
      <c r="C73" s="246" t="s">
        <v>147</v>
      </c>
    </row>
    <row r="74" spans="2:3" ht="14.45" customHeight="1">
      <c r="B74" s="246" t="s">
        <v>148</v>
      </c>
      <c r="C74" s="246" t="s">
        <v>149</v>
      </c>
    </row>
    <row r="75" spans="2:3" ht="14.45" customHeight="1">
      <c r="B75" s="246" t="s">
        <v>150</v>
      </c>
      <c r="C75" s="246" t="s">
        <v>151</v>
      </c>
    </row>
    <row r="76" spans="2:3" ht="14.45" customHeight="1">
      <c r="B76" s="246" t="s">
        <v>152</v>
      </c>
      <c r="C76" s="246" t="s">
        <v>153</v>
      </c>
    </row>
    <row r="77" spans="2:3" ht="14.45" customHeight="1">
      <c r="B77" s="246" t="s">
        <v>154</v>
      </c>
      <c r="C77" s="246" t="s">
        <v>155</v>
      </c>
    </row>
    <row r="78" spans="2:3" ht="14.45" customHeight="1">
      <c r="B78" s="246" t="s">
        <v>156</v>
      </c>
      <c r="C78" s="246" t="s">
        <v>157</v>
      </c>
    </row>
    <row r="79" spans="2:3" ht="14.45" customHeight="1">
      <c r="B79" s="246" t="s">
        <v>158</v>
      </c>
      <c r="C79" s="246" t="s">
        <v>159</v>
      </c>
    </row>
    <row r="80" spans="2:3" ht="14.45" customHeight="1">
      <c r="B80" s="246" t="s">
        <v>160</v>
      </c>
      <c r="C80" s="246" t="s">
        <v>161</v>
      </c>
    </row>
    <row r="81" spans="2:3" ht="14.45" customHeight="1">
      <c r="B81" s="246" t="s">
        <v>162</v>
      </c>
      <c r="C81" s="246" t="s">
        <v>163</v>
      </c>
    </row>
    <row r="82" spans="2:3" ht="14.45" customHeight="1">
      <c r="B82" s="246" t="s">
        <v>164</v>
      </c>
      <c r="C82" s="246" t="s">
        <v>165</v>
      </c>
    </row>
    <row r="83" spans="2:3" ht="14.45" customHeight="1">
      <c r="B83" s="246" t="s">
        <v>166</v>
      </c>
      <c r="C83" s="246" t="s">
        <v>167</v>
      </c>
    </row>
    <row r="84" spans="2:3" ht="14.45" customHeight="1">
      <c r="B84" s="246" t="s">
        <v>168</v>
      </c>
      <c r="C84" s="246" t="s">
        <v>169</v>
      </c>
    </row>
    <row r="85" spans="2:3" ht="14.45" customHeight="1">
      <c r="B85" s="246" t="s">
        <v>170</v>
      </c>
      <c r="C85" s="246" t="s">
        <v>171</v>
      </c>
    </row>
    <row r="86" spans="2:3" ht="14.45" customHeight="1">
      <c r="B86" s="246" t="s">
        <v>172</v>
      </c>
      <c r="C86" s="246" t="s">
        <v>173</v>
      </c>
    </row>
    <row r="87" spans="2:3" ht="14.45" customHeight="1">
      <c r="B87" s="246" t="s">
        <v>174</v>
      </c>
      <c r="C87" s="246" t="s">
        <v>175</v>
      </c>
    </row>
    <row r="88" spans="2:3" ht="14.45" customHeight="1">
      <c r="B88" s="246" t="s">
        <v>176</v>
      </c>
      <c r="C88" s="246" t="s">
        <v>177</v>
      </c>
    </row>
    <row r="89" spans="2:3" ht="14.45" customHeight="1">
      <c r="B89" s="246" t="s">
        <v>178</v>
      </c>
      <c r="C89" s="246" t="s">
        <v>179</v>
      </c>
    </row>
    <row r="90" spans="2:3" ht="14.45" customHeight="1">
      <c r="B90" s="246" t="s">
        <v>180</v>
      </c>
      <c r="C90" s="246" t="s">
        <v>181</v>
      </c>
    </row>
    <row r="91" spans="2:3" ht="14.45" customHeight="1">
      <c r="B91" s="246" t="s">
        <v>182</v>
      </c>
      <c r="C91" s="246" t="s">
        <v>183</v>
      </c>
    </row>
    <row r="92" spans="2:3" ht="14.45" customHeight="1">
      <c r="B92" s="246" t="s">
        <v>184</v>
      </c>
      <c r="C92" s="246" t="s">
        <v>185</v>
      </c>
    </row>
    <row r="93" spans="2:3" ht="14.45" customHeight="1">
      <c r="B93" s="246" t="s">
        <v>186</v>
      </c>
      <c r="C93" s="246" t="s">
        <v>187</v>
      </c>
    </row>
    <row r="94" spans="2:3" ht="14.45" customHeight="1">
      <c r="B94" s="246" t="s">
        <v>188</v>
      </c>
      <c r="C94" s="246" t="s">
        <v>189</v>
      </c>
    </row>
    <row r="95" spans="2:3" ht="14.45" customHeight="1">
      <c r="B95" s="246" t="s">
        <v>190</v>
      </c>
      <c r="C95" s="246" t="s">
        <v>191</v>
      </c>
    </row>
    <row r="96" spans="2:3" ht="14.45" customHeight="1">
      <c r="B96" s="246" t="s">
        <v>192</v>
      </c>
      <c r="C96" s="246" t="s">
        <v>193</v>
      </c>
    </row>
    <row r="97" spans="2:4" ht="14.45" customHeight="1">
      <c r="B97" s="246" t="s">
        <v>194</v>
      </c>
      <c r="C97" s="246" t="s">
        <v>195</v>
      </c>
    </row>
    <row r="98" spans="2:4" ht="14.45" customHeight="1">
      <c r="B98" s="246" t="s">
        <v>196</v>
      </c>
      <c r="C98" s="246" t="s">
        <v>197</v>
      </c>
    </row>
    <row r="99" spans="2:4" ht="14.45" customHeight="1">
      <c r="B99" s="241" t="s">
        <v>198</v>
      </c>
      <c r="C99" s="241" t="s">
        <v>198</v>
      </c>
    </row>
    <row r="100" spans="2:4" ht="12.95" customHeight="1" thickBot="1"/>
    <row r="101" spans="2:4" ht="14.65" customHeight="1" thickBot="1">
      <c r="B101" s="98" t="s">
        <v>199</v>
      </c>
    </row>
    <row r="102" spans="2:4" ht="14.45" customHeight="1">
      <c r="B102" s="246" t="s">
        <v>200</v>
      </c>
      <c r="C102" s="246" t="s">
        <v>201</v>
      </c>
    </row>
    <row r="103" spans="2:4" ht="12.95" customHeight="1" thickBot="1">
      <c r="B103" s="54"/>
    </row>
    <row r="104" spans="2:4" ht="14.65" customHeight="1" thickBot="1">
      <c r="B104" s="98" t="s">
        <v>202</v>
      </c>
    </row>
    <row r="105" spans="2:4" ht="15.6" customHeight="1">
      <c r="B105" s="249" t="s">
        <v>203</v>
      </c>
      <c r="C105" s="171" t="s">
        <v>204</v>
      </c>
      <c r="D105" s="111" t="s">
        <v>205</v>
      </c>
    </row>
    <row r="106" spans="2:4" ht="15.6" customHeight="1">
      <c r="B106" s="172" t="s">
        <v>206</v>
      </c>
      <c r="C106" s="173" t="s">
        <v>207</v>
      </c>
      <c r="D106" s="111" t="s">
        <v>205</v>
      </c>
    </row>
    <row r="107" spans="2:4" ht="15.6" customHeight="1">
      <c r="B107" s="172" t="s">
        <v>208</v>
      </c>
      <c r="C107" s="174" t="s">
        <v>209</v>
      </c>
      <c r="D107" s="111" t="s">
        <v>205</v>
      </c>
    </row>
    <row r="108" spans="2:4" ht="15.6" customHeight="1">
      <c r="B108" s="172" t="s">
        <v>210</v>
      </c>
      <c r="C108" s="174" t="s">
        <v>211</v>
      </c>
      <c r="D108" s="111" t="s">
        <v>205</v>
      </c>
    </row>
    <row r="109" spans="2:4" ht="15.6" customHeight="1">
      <c r="B109" s="172" t="s">
        <v>212</v>
      </c>
      <c r="C109" s="173" t="s">
        <v>213</v>
      </c>
      <c r="D109" s="111" t="s">
        <v>205</v>
      </c>
    </row>
    <row r="110" spans="2:4" ht="15.6" customHeight="1">
      <c r="B110" s="172" t="s">
        <v>214</v>
      </c>
      <c r="C110" s="173" t="s">
        <v>215</v>
      </c>
      <c r="D110" s="111" t="s">
        <v>205</v>
      </c>
    </row>
    <row r="111" spans="2:4" ht="15.6" customHeight="1">
      <c r="B111" s="172" t="s">
        <v>216</v>
      </c>
      <c r="C111" s="173" t="s">
        <v>217</v>
      </c>
      <c r="D111" s="111" t="s">
        <v>205</v>
      </c>
    </row>
    <row r="112" spans="2:4" ht="15.6" customHeight="1">
      <c r="B112" s="172" t="s">
        <v>218</v>
      </c>
      <c r="C112" s="174" t="s">
        <v>219</v>
      </c>
      <c r="D112" s="111" t="s">
        <v>220</v>
      </c>
    </row>
    <row r="113" spans="2:4" ht="15.6" customHeight="1">
      <c r="B113" s="172" t="s">
        <v>221</v>
      </c>
      <c r="C113" s="174" t="s">
        <v>222</v>
      </c>
      <c r="D113" s="111" t="s">
        <v>220</v>
      </c>
    </row>
    <row r="114" spans="2:4" ht="15.6" customHeight="1">
      <c r="B114" s="172" t="s">
        <v>223</v>
      </c>
      <c r="C114" s="174" t="s">
        <v>224</v>
      </c>
      <c r="D114" s="111" t="s">
        <v>220</v>
      </c>
    </row>
    <row r="115" spans="2:4" ht="15.6" customHeight="1">
      <c r="B115" s="172" t="s">
        <v>225</v>
      </c>
      <c r="C115" s="174" t="s">
        <v>226</v>
      </c>
      <c r="D115" s="111" t="s">
        <v>220</v>
      </c>
    </row>
    <row r="116" spans="2:4" ht="15.6" customHeight="1">
      <c r="B116" s="172" t="s">
        <v>227</v>
      </c>
      <c r="C116" s="174" t="s">
        <v>228</v>
      </c>
      <c r="D116" s="111" t="s">
        <v>220</v>
      </c>
    </row>
    <row r="117" spans="2:4" ht="15.6" customHeight="1">
      <c r="B117" s="172" t="s">
        <v>229</v>
      </c>
      <c r="C117" s="174" t="s">
        <v>230</v>
      </c>
      <c r="D117" s="111" t="s">
        <v>220</v>
      </c>
    </row>
    <row r="118" spans="2:4" ht="15.6" customHeight="1">
      <c r="B118" s="172" t="s">
        <v>231</v>
      </c>
      <c r="C118" s="174" t="s">
        <v>232</v>
      </c>
      <c r="D118" s="111" t="s">
        <v>233</v>
      </c>
    </row>
    <row r="119" spans="2:4" ht="15.6" customHeight="1">
      <c r="B119" s="172" t="s">
        <v>234</v>
      </c>
      <c r="C119" s="174" t="s">
        <v>235</v>
      </c>
      <c r="D119" s="111" t="s">
        <v>233</v>
      </c>
    </row>
    <row r="120" spans="2:4" ht="15.6" customHeight="1">
      <c r="B120" s="172" t="s">
        <v>236</v>
      </c>
      <c r="C120" s="174" t="s">
        <v>237</v>
      </c>
      <c r="D120" s="111" t="s">
        <v>233</v>
      </c>
    </row>
    <row r="121" spans="2:4" ht="15.6" customHeight="1">
      <c r="B121" s="172" t="s">
        <v>238</v>
      </c>
      <c r="C121" s="174" t="s">
        <v>239</v>
      </c>
      <c r="D121" s="111" t="s">
        <v>233</v>
      </c>
    </row>
    <row r="122" spans="2:4" ht="15.6" customHeight="1">
      <c r="B122" s="172" t="s">
        <v>240</v>
      </c>
      <c r="C122" s="174" t="s">
        <v>241</v>
      </c>
      <c r="D122" s="111" t="s">
        <v>233</v>
      </c>
    </row>
    <row r="123" spans="2:4" ht="15.6" customHeight="1">
      <c r="B123" s="172" t="s">
        <v>242</v>
      </c>
      <c r="C123" s="174" t="s">
        <v>243</v>
      </c>
      <c r="D123" s="111" t="s">
        <v>233</v>
      </c>
    </row>
    <row r="124" spans="2:4" ht="15.6" customHeight="1">
      <c r="B124" s="172" t="s">
        <v>244</v>
      </c>
      <c r="C124" s="173" t="s">
        <v>245</v>
      </c>
      <c r="D124" s="111" t="s">
        <v>246</v>
      </c>
    </row>
    <row r="125" spans="2:4" ht="15.6" customHeight="1">
      <c r="B125" s="172" t="s">
        <v>247</v>
      </c>
      <c r="C125" s="173" t="s">
        <v>248</v>
      </c>
      <c r="D125" s="111" t="s">
        <v>246</v>
      </c>
    </row>
    <row r="126" spans="2:4" ht="15.6" customHeight="1">
      <c r="B126" s="172" t="s">
        <v>249</v>
      </c>
      <c r="C126" s="173" t="s">
        <v>250</v>
      </c>
      <c r="D126" s="111" t="s">
        <v>246</v>
      </c>
    </row>
    <row r="127" spans="2:4" ht="15.6" customHeight="1">
      <c r="B127" s="172" t="s">
        <v>251</v>
      </c>
      <c r="C127" s="173" t="s">
        <v>252</v>
      </c>
      <c r="D127" s="111" t="s">
        <v>246</v>
      </c>
    </row>
    <row r="128" spans="2:4" ht="15.6" customHeight="1">
      <c r="B128" s="172" t="s">
        <v>253</v>
      </c>
      <c r="C128" s="173" t="s">
        <v>254</v>
      </c>
      <c r="D128" s="111" t="s">
        <v>246</v>
      </c>
    </row>
    <row r="129" spans="2:4" ht="15.6" customHeight="1">
      <c r="B129" s="172" t="s">
        <v>255</v>
      </c>
      <c r="C129" s="173" t="s">
        <v>256</v>
      </c>
      <c r="D129" s="111" t="s">
        <v>246</v>
      </c>
    </row>
    <row r="130" spans="2:4" ht="15.6" customHeight="1">
      <c r="B130" s="172" t="s">
        <v>257</v>
      </c>
      <c r="C130" s="173" t="s">
        <v>245</v>
      </c>
      <c r="D130" s="111" t="s">
        <v>246</v>
      </c>
    </row>
    <row r="131" spans="2:4" ht="15.6" customHeight="1">
      <c r="B131" s="172" t="s">
        <v>258</v>
      </c>
      <c r="C131" s="173" t="s">
        <v>259</v>
      </c>
      <c r="D131" s="111" t="s">
        <v>260</v>
      </c>
    </row>
    <row r="132" spans="2:4" ht="15.6" customHeight="1">
      <c r="B132" s="172" t="s">
        <v>261</v>
      </c>
      <c r="C132" s="173" t="s">
        <v>262</v>
      </c>
      <c r="D132" s="111" t="s">
        <v>260</v>
      </c>
    </row>
    <row r="133" spans="2:4" ht="15.6" customHeight="1">
      <c r="B133" s="172" t="s">
        <v>263</v>
      </c>
      <c r="C133" s="173" t="s">
        <v>264</v>
      </c>
      <c r="D133" s="111" t="s">
        <v>260</v>
      </c>
    </row>
    <row r="134" spans="2:4" ht="15.6" customHeight="1">
      <c r="B134" s="172" t="s">
        <v>265</v>
      </c>
      <c r="C134" s="173" t="s">
        <v>266</v>
      </c>
      <c r="D134" s="111" t="s">
        <v>260</v>
      </c>
    </row>
    <row r="135" spans="2:4" ht="15.6" customHeight="1">
      <c r="B135" s="172" t="s">
        <v>267</v>
      </c>
      <c r="C135" s="173" t="s">
        <v>268</v>
      </c>
      <c r="D135" s="111" t="s">
        <v>260</v>
      </c>
    </row>
    <row r="136" spans="2:4" ht="15.6" customHeight="1">
      <c r="B136" s="172" t="s">
        <v>269</v>
      </c>
      <c r="C136" s="173" t="s">
        <v>270</v>
      </c>
      <c r="D136" s="111" t="s">
        <v>260</v>
      </c>
    </row>
    <row r="137" spans="2:4" ht="15.6" customHeight="1">
      <c r="B137" s="172" t="s">
        <v>271</v>
      </c>
      <c r="C137" s="173" t="s">
        <v>272</v>
      </c>
      <c r="D137" s="111" t="s">
        <v>260</v>
      </c>
    </row>
    <row r="138" spans="2:4" ht="15.6" customHeight="1">
      <c r="B138" s="172" t="s">
        <v>273</v>
      </c>
      <c r="C138" s="173" t="s">
        <v>274</v>
      </c>
      <c r="D138" s="111" t="s">
        <v>260</v>
      </c>
    </row>
    <row r="139" spans="2:4" ht="31.15" customHeight="1">
      <c r="B139" s="175" t="s">
        <v>275</v>
      </c>
      <c r="C139" s="177" t="s">
        <v>276</v>
      </c>
      <c r="D139" s="111" t="s">
        <v>277</v>
      </c>
    </row>
    <row r="140" spans="2:4" ht="31.15" customHeight="1">
      <c r="B140" s="176" t="s">
        <v>278</v>
      </c>
      <c r="C140" s="178" t="s">
        <v>279</v>
      </c>
      <c r="D140" s="111" t="s">
        <v>277</v>
      </c>
    </row>
    <row r="141" spans="2:4" ht="31.15" customHeight="1">
      <c r="B141" s="176" t="s">
        <v>280</v>
      </c>
      <c r="C141" s="178" t="s">
        <v>281</v>
      </c>
      <c r="D141" s="111" t="s">
        <v>277</v>
      </c>
    </row>
    <row r="142" spans="2:4" ht="31.15" customHeight="1">
      <c r="B142" s="176" t="s">
        <v>282</v>
      </c>
      <c r="C142" s="178" t="s">
        <v>283</v>
      </c>
      <c r="D142" s="111" t="s">
        <v>277</v>
      </c>
    </row>
    <row r="143" spans="2:4" ht="31.15" customHeight="1">
      <c r="B143" s="176" t="s">
        <v>284</v>
      </c>
      <c r="C143" s="178" t="s">
        <v>285</v>
      </c>
      <c r="D143" s="111" t="s">
        <v>277</v>
      </c>
    </row>
    <row r="144" spans="2:4" ht="31.15" customHeight="1">
      <c r="B144" s="176" t="s">
        <v>286</v>
      </c>
      <c r="C144" s="178" t="s">
        <v>287</v>
      </c>
      <c r="D144" s="111" t="s">
        <v>277</v>
      </c>
    </row>
    <row r="145" spans="2:4" ht="31.15" customHeight="1">
      <c r="B145" s="176" t="s">
        <v>288</v>
      </c>
      <c r="C145" s="178" t="s">
        <v>289</v>
      </c>
      <c r="D145" s="111" t="s">
        <v>277</v>
      </c>
    </row>
    <row r="146" spans="2:4" ht="31.15" customHeight="1">
      <c r="B146" s="176" t="s">
        <v>290</v>
      </c>
      <c r="C146" s="178" t="s">
        <v>291</v>
      </c>
      <c r="D146" s="111" t="s">
        <v>277</v>
      </c>
    </row>
    <row r="147" spans="2:4" ht="31.15" customHeight="1">
      <c r="B147" s="176" t="s">
        <v>292</v>
      </c>
      <c r="C147" s="178" t="s">
        <v>293</v>
      </c>
      <c r="D147" s="111" t="s">
        <v>277</v>
      </c>
    </row>
    <row r="148" spans="2:4" ht="31.15" customHeight="1">
      <c r="B148" s="176" t="s">
        <v>294</v>
      </c>
      <c r="C148" s="178" t="s">
        <v>295</v>
      </c>
      <c r="D148" s="111" t="s">
        <v>277</v>
      </c>
    </row>
    <row r="149" spans="2:4" ht="31.15" customHeight="1">
      <c r="B149" s="176" t="s">
        <v>296</v>
      </c>
      <c r="C149" s="178" t="s">
        <v>297</v>
      </c>
      <c r="D149" s="111" t="s">
        <v>277</v>
      </c>
    </row>
    <row r="150" spans="2:4" ht="31.15" customHeight="1">
      <c r="B150" s="176" t="s">
        <v>298</v>
      </c>
      <c r="C150" s="178" t="s">
        <v>299</v>
      </c>
      <c r="D150" s="111" t="s">
        <v>277</v>
      </c>
    </row>
    <row r="154" spans="2:4" ht="14.65" customHeight="1" thickBot="1">
      <c r="B154" s="98" t="s">
        <v>300</v>
      </c>
    </row>
    <row r="155" spans="2:4" ht="14.45" customHeight="1">
      <c r="B155" s="246" t="s">
        <v>200</v>
      </c>
      <c r="C155" s="246"/>
    </row>
    <row r="156" spans="2:4" ht="15.6" customHeight="1">
      <c r="B156" s="249" t="s">
        <v>301</v>
      </c>
      <c r="C156" s="179" t="s">
        <v>302</v>
      </c>
    </row>
    <row r="157" spans="2:4" ht="15.6" customHeight="1">
      <c r="B157" s="172" t="s">
        <v>303</v>
      </c>
      <c r="C157" s="180" t="s">
        <v>304</v>
      </c>
    </row>
    <row r="158" spans="2:4" ht="15.6" customHeight="1">
      <c r="B158" s="172" t="s">
        <v>305</v>
      </c>
      <c r="C158" s="180" t="s">
        <v>306</v>
      </c>
    </row>
    <row r="159" spans="2:4" ht="15.6" customHeight="1">
      <c r="B159" s="172" t="s">
        <v>307</v>
      </c>
      <c r="C159" s="180" t="s">
        <v>308</v>
      </c>
    </row>
    <row r="160" spans="2:4" ht="15.6" customHeight="1">
      <c r="B160" s="172" t="s">
        <v>309</v>
      </c>
      <c r="C160" s="180" t="s">
        <v>310</v>
      </c>
    </row>
    <row r="161" spans="2:3" ht="15.6" customHeight="1">
      <c r="B161" s="172" t="s">
        <v>311</v>
      </c>
      <c r="C161" s="180" t="s">
        <v>312</v>
      </c>
    </row>
    <row r="162" spans="2:3" ht="15.6" customHeight="1">
      <c r="B162" s="172" t="s">
        <v>313</v>
      </c>
      <c r="C162" s="180" t="s">
        <v>314</v>
      </c>
    </row>
    <row r="163" spans="2:3" ht="15.6" customHeight="1">
      <c r="B163" s="172" t="s">
        <v>315</v>
      </c>
      <c r="C163" s="180" t="s">
        <v>316</v>
      </c>
    </row>
    <row r="164" spans="2:3" ht="15.6" customHeight="1">
      <c r="B164" s="172" t="s">
        <v>317</v>
      </c>
      <c r="C164" s="180" t="s">
        <v>318</v>
      </c>
    </row>
    <row r="165" spans="2:3" ht="15.6" customHeight="1">
      <c r="B165" s="172" t="s">
        <v>319</v>
      </c>
      <c r="C165" s="180" t="s">
        <v>320</v>
      </c>
    </row>
    <row r="166" spans="2:3" ht="15.6" customHeight="1">
      <c r="B166" s="172" t="s">
        <v>321</v>
      </c>
      <c r="C166" s="180" t="s">
        <v>322</v>
      </c>
    </row>
    <row r="167" spans="2:3" ht="15.6" customHeight="1">
      <c r="B167" s="172" t="s">
        <v>323</v>
      </c>
      <c r="C167" s="180" t="s">
        <v>324</v>
      </c>
    </row>
    <row r="168" spans="2:3" ht="15.6" customHeight="1">
      <c r="B168" s="172" t="s">
        <v>325</v>
      </c>
      <c r="C168" s="180" t="s">
        <v>326</v>
      </c>
    </row>
    <row r="169" spans="2:3" ht="15.6" customHeight="1">
      <c r="B169" s="172" t="s">
        <v>327</v>
      </c>
      <c r="C169" s="180" t="s">
        <v>328</v>
      </c>
    </row>
    <row r="170" spans="2:3" ht="15.6" customHeight="1">
      <c r="B170" s="172" t="s">
        <v>329</v>
      </c>
      <c r="C170" s="180" t="s">
        <v>330</v>
      </c>
    </row>
    <row r="171" spans="2:3" ht="15.6" customHeight="1">
      <c r="B171" s="172" t="s">
        <v>331</v>
      </c>
      <c r="C171" s="180" t="s">
        <v>332</v>
      </c>
    </row>
    <row r="172" spans="2:3" ht="15.6" customHeight="1">
      <c r="B172" s="172" t="s">
        <v>333</v>
      </c>
      <c r="C172" s="180" t="s">
        <v>334</v>
      </c>
    </row>
    <row r="173" spans="2:3" ht="15.6" customHeight="1">
      <c r="B173" s="172" t="s">
        <v>335</v>
      </c>
      <c r="C173" s="180" t="s">
        <v>336</v>
      </c>
    </row>
    <row r="174" spans="2:3" ht="15.6" customHeight="1">
      <c r="B174" s="250" t="s">
        <v>337</v>
      </c>
      <c r="C174" s="179" t="s">
        <v>338</v>
      </c>
    </row>
    <row r="175" spans="2:3" ht="15.6" customHeight="1">
      <c r="B175" s="182" t="s">
        <v>339</v>
      </c>
      <c r="C175" s="180" t="s">
        <v>340</v>
      </c>
    </row>
    <row r="176" spans="2:3" ht="15.6" customHeight="1">
      <c r="B176" s="182" t="s">
        <v>341</v>
      </c>
      <c r="C176" s="180" t="s">
        <v>342</v>
      </c>
    </row>
    <row r="177" spans="2:3" ht="15.6" customHeight="1">
      <c r="B177" s="182" t="s">
        <v>343</v>
      </c>
      <c r="C177" s="180" t="s">
        <v>344</v>
      </c>
    </row>
    <row r="178" spans="2:3" ht="15.6" customHeight="1">
      <c r="B178" s="182" t="s">
        <v>345</v>
      </c>
      <c r="C178" s="180" t="s">
        <v>346</v>
      </c>
    </row>
    <row r="179" spans="2:3" ht="15.6" customHeight="1">
      <c r="B179" s="182" t="s">
        <v>347</v>
      </c>
      <c r="C179" s="180" t="s">
        <v>348</v>
      </c>
    </row>
    <row r="180" spans="2:3" ht="15.6" customHeight="1">
      <c r="B180" s="182" t="s">
        <v>349</v>
      </c>
      <c r="C180" s="180" t="s">
        <v>350</v>
      </c>
    </row>
    <row r="181" spans="2:3" ht="15.6" customHeight="1">
      <c r="B181" s="182" t="s">
        <v>351</v>
      </c>
      <c r="C181" s="180" t="s">
        <v>352</v>
      </c>
    </row>
    <row r="182" spans="2:3" ht="15.6" customHeight="1">
      <c r="B182" s="182" t="s">
        <v>353</v>
      </c>
      <c r="C182" s="180" t="s">
        <v>354</v>
      </c>
    </row>
    <row r="183" spans="2:3" ht="15.6" customHeight="1">
      <c r="B183" s="182" t="s">
        <v>355</v>
      </c>
      <c r="C183" s="180" t="s">
        <v>356</v>
      </c>
    </row>
    <row r="184" spans="2:3" ht="15.6" customHeight="1">
      <c r="B184" s="182" t="s">
        <v>357</v>
      </c>
      <c r="C184" s="180" t="s">
        <v>358</v>
      </c>
    </row>
    <row r="185" spans="2:3" ht="15.6" customHeight="1">
      <c r="B185" s="182" t="s">
        <v>359</v>
      </c>
      <c r="C185" s="180" t="s">
        <v>360</v>
      </c>
    </row>
    <row r="186" spans="2:3" ht="15.6" customHeight="1">
      <c r="B186" s="182" t="s">
        <v>361</v>
      </c>
      <c r="C186" s="181" t="s">
        <v>362</v>
      </c>
    </row>
    <row r="187" spans="2:3" ht="15.6" customHeight="1">
      <c r="B187" s="182" t="s">
        <v>363</v>
      </c>
      <c r="C187" s="181" t="s">
        <v>364</v>
      </c>
    </row>
    <row r="188" spans="2:3" ht="15.6" customHeight="1">
      <c r="B188" s="182" t="s">
        <v>365</v>
      </c>
      <c r="C188" s="181" t="s">
        <v>366</v>
      </c>
    </row>
    <row r="189" spans="2:3" ht="15.6" customHeight="1">
      <c r="B189" s="182" t="s">
        <v>367</v>
      </c>
      <c r="C189" s="181" t="s">
        <v>368</v>
      </c>
    </row>
    <row r="190" spans="2:3" ht="15.6" customHeight="1">
      <c r="B190" s="182" t="s">
        <v>369</v>
      </c>
      <c r="C190" s="181" t="s">
        <v>370</v>
      </c>
    </row>
    <row r="191" spans="2:3" ht="15.6" customHeight="1">
      <c r="B191" s="182" t="s">
        <v>371</v>
      </c>
      <c r="C191" s="181" t="s">
        <v>372</v>
      </c>
    </row>
    <row r="192" spans="2:3" ht="15.6" customHeight="1">
      <c r="B192" s="182" t="s">
        <v>373</v>
      </c>
      <c r="C192" s="181" t="s">
        <v>374</v>
      </c>
    </row>
    <row r="193" spans="2:3" ht="15.6" customHeight="1">
      <c r="B193" s="182" t="s">
        <v>375</v>
      </c>
      <c r="C193" s="181" t="s">
        <v>376</v>
      </c>
    </row>
    <row r="194" spans="2:3" ht="15.6" customHeight="1">
      <c r="B194" s="182" t="s">
        <v>377</v>
      </c>
      <c r="C194" s="181" t="s">
        <v>378</v>
      </c>
    </row>
    <row r="195" spans="2:3" ht="15.6" customHeight="1">
      <c r="B195" s="182" t="s">
        <v>379</v>
      </c>
      <c r="C195" s="181" t="s">
        <v>380</v>
      </c>
    </row>
    <row r="196" spans="2:3" ht="15.6" customHeight="1">
      <c r="B196" s="182" t="s">
        <v>381</v>
      </c>
      <c r="C196" s="181" t="s">
        <v>382</v>
      </c>
    </row>
    <row r="197" spans="2:3" ht="15.6" customHeight="1">
      <c r="B197" s="182" t="s">
        <v>383</v>
      </c>
      <c r="C197" s="181" t="s">
        <v>384</v>
      </c>
    </row>
    <row r="198" spans="2:3" ht="15.6" customHeight="1">
      <c r="B198" s="182" t="s">
        <v>385</v>
      </c>
      <c r="C198" s="181" t="s">
        <v>386</v>
      </c>
    </row>
    <row r="199" spans="2:3" ht="15.6" customHeight="1">
      <c r="B199" s="182" t="s">
        <v>387</v>
      </c>
      <c r="C199" s="181" t="s">
        <v>388</v>
      </c>
    </row>
    <row r="200" spans="2:3" ht="15.6" customHeight="1">
      <c r="B200" s="182" t="s">
        <v>389</v>
      </c>
      <c r="C200" s="181" t="s">
        <v>390</v>
      </c>
    </row>
    <row r="201" spans="2:3" ht="15.6" customHeight="1">
      <c r="B201" s="182" t="s">
        <v>391</v>
      </c>
      <c r="C201" s="181" t="s">
        <v>392</v>
      </c>
    </row>
    <row r="202" spans="2:3" ht="15.6" customHeight="1">
      <c r="B202" s="182" t="s">
        <v>393</v>
      </c>
      <c r="C202" s="181" t="s">
        <v>394</v>
      </c>
    </row>
    <row r="203" spans="2:3" ht="15.6" customHeight="1">
      <c r="B203" s="250" t="s">
        <v>395</v>
      </c>
      <c r="C203" s="179" t="s">
        <v>396</v>
      </c>
    </row>
    <row r="204" spans="2:3" ht="15.6" customHeight="1">
      <c r="B204" s="182" t="s">
        <v>397</v>
      </c>
      <c r="C204" s="180" t="s">
        <v>398</v>
      </c>
    </row>
    <row r="205" spans="2:3" ht="15.6" customHeight="1">
      <c r="B205" s="182" t="s">
        <v>399</v>
      </c>
      <c r="C205" s="180" t="s">
        <v>400</v>
      </c>
    </row>
    <row r="206" spans="2:3" ht="15.6" customHeight="1">
      <c r="B206" s="182" t="s">
        <v>401</v>
      </c>
      <c r="C206" s="180" t="s">
        <v>402</v>
      </c>
    </row>
    <row r="207" spans="2:3" ht="15.6" customHeight="1">
      <c r="B207" s="182" t="s">
        <v>403</v>
      </c>
      <c r="C207" s="180" t="s">
        <v>404</v>
      </c>
    </row>
    <row r="208" spans="2:3" ht="31.15" customHeight="1">
      <c r="B208" s="182" t="s">
        <v>405</v>
      </c>
      <c r="C208" s="180" t="s">
        <v>406</v>
      </c>
    </row>
  </sheetData>
  <conditionalFormatting sqref="E18">
    <cfRule type="duplicateValues" dxfId="184" priority="1"/>
    <cfRule type="duplicateValues" dxfId="183" priority="2"/>
  </conditionalFormatting>
  <conditionalFormatting sqref="E25">
    <cfRule type="duplicateValues" dxfId="182" priority="5"/>
    <cfRule type="duplicateValues" dxfId="181" priority="6"/>
  </conditionalFormatting>
  <conditionalFormatting sqref="F18">
    <cfRule type="duplicateValues" dxfId="180" priority="3"/>
    <cfRule type="duplicateValues" dxfId="179" priority="4"/>
  </conditionalFormatting>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Y40"/>
  <sheetViews>
    <sheetView zoomScale="70" zoomScaleNormal="70" workbookViewId="0"/>
  </sheetViews>
  <sheetFormatPr defaultRowHeight="12.75"/>
  <cols>
    <col min="1" max="1" width="26.33203125" style="22" customWidth="1"/>
    <col min="2" max="2" width="46.83203125" style="22" customWidth="1"/>
    <col min="3" max="3" width="32.83203125" style="22" customWidth="1"/>
    <col min="4" max="4" width="19.83203125" style="22" customWidth="1"/>
    <col min="5" max="5" width="43" style="22" customWidth="1"/>
    <col min="6" max="6" width="33.33203125" style="22" customWidth="1"/>
    <col min="7" max="7" width="37.83203125" style="22" customWidth="1"/>
    <col min="8" max="8" width="20.33203125" style="22" customWidth="1"/>
    <col min="9" max="9" width="22" style="22" customWidth="1"/>
    <col min="10" max="10" width="14.6640625" style="22" customWidth="1"/>
    <col min="11" max="11" width="21.83203125" style="22" customWidth="1"/>
    <col min="12" max="12" width="21" style="22" customWidth="1"/>
    <col min="13" max="13" width="25" style="22" customWidth="1"/>
    <col min="14" max="14" width="16.5" style="22" customWidth="1"/>
    <col min="15" max="15" width="27.83203125" style="22" customWidth="1"/>
    <col min="16" max="16" width="16.1640625" style="22" customWidth="1"/>
    <col min="17" max="17" width="13.6640625" style="22" customWidth="1"/>
    <col min="18" max="18" width="20.5" style="22" customWidth="1"/>
    <col min="19" max="19" width="18.5" style="22" customWidth="1"/>
    <col min="20" max="20" width="19.83203125" style="22" customWidth="1"/>
    <col min="21" max="21" width="31.6640625" style="22" customWidth="1"/>
    <col min="22" max="22" width="24.6640625" style="22" customWidth="1"/>
    <col min="23" max="23" width="31.33203125" style="22" customWidth="1"/>
    <col min="24" max="25" width="12.6640625" style="22" customWidth="1"/>
  </cols>
  <sheetData>
    <row r="1" spans="1:25" ht="12.95" customHeight="1">
      <c r="A1" s="163" t="s">
        <v>4192</v>
      </c>
      <c r="B1" s="163" t="s">
        <v>4193</v>
      </c>
      <c r="C1" s="163" t="s">
        <v>418</v>
      </c>
      <c r="D1" s="163" t="s">
        <v>419</v>
      </c>
      <c r="E1" s="163" t="s">
        <v>6803</v>
      </c>
      <c r="F1" s="163" t="s">
        <v>6804</v>
      </c>
      <c r="G1" s="163" t="s">
        <v>4197</v>
      </c>
      <c r="H1" s="163" t="s">
        <v>426</v>
      </c>
      <c r="I1" s="163" t="s">
        <v>4201</v>
      </c>
      <c r="J1" s="163" t="s">
        <v>4202</v>
      </c>
      <c r="K1" s="163" t="s">
        <v>4203</v>
      </c>
      <c r="L1" s="163" t="s">
        <v>429</v>
      </c>
      <c r="M1" s="163" t="s">
        <v>417</v>
      </c>
      <c r="N1" s="163" t="s">
        <v>430</v>
      </c>
      <c r="O1" s="163" t="s">
        <v>431</v>
      </c>
      <c r="P1" s="163" t="s">
        <v>432</v>
      </c>
      <c r="Q1" s="163" t="s">
        <v>433</v>
      </c>
      <c r="R1" s="163" t="s">
        <v>434</v>
      </c>
      <c r="S1" s="163" t="s">
        <v>435</v>
      </c>
      <c r="T1" s="163" t="s">
        <v>436</v>
      </c>
      <c r="U1" s="163" t="s">
        <v>437</v>
      </c>
      <c r="V1" s="163" t="s">
        <v>438</v>
      </c>
      <c r="W1" s="163" t="s">
        <v>439</v>
      </c>
      <c r="X1" s="163" t="s">
        <v>7172</v>
      </c>
      <c r="Y1" s="163" t="s">
        <v>7173</v>
      </c>
    </row>
    <row r="2" spans="1:25" ht="12.95" customHeight="1">
      <c r="A2" s="163" t="s">
        <v>7174</v>
      </c>
      <c r="B2" s="163" t="s">
        <v>7175</v>
      </c>
      <c r="C2" s="163" t="s">
        <v>5332</v>
      </c>
      <c r="D2" s="163" t="s">
        <v>452</v>
      </c>
      <c r="E2" s="163" t="s">
        <v>452</v>
      </c>
      <c r="F2" s="163" t="s">
        <v>453</v>
      </c>
      <c r="G2" s="163" t="s">
        <v>452</v>
      </c>
      <c r="H2" s="163" t="s">
        <v>442</v>
      </c>
      <c r="I2" s="163" t="s">
        <v>4343</v>
      </c>
      <c r="J2" s="163"/>
      <c r="K2" s="163"/>
      <c r="L2" s="163" t="s">
        <v>453</v>
      </c>
      <c r="M2" s="163" t="s">
        <v>4374</v>
      </c>
      <c r="N2" s="163" t="s">
        <v>456</v>
      </c>
      <c r="O2" s="163"/>
      <c r="P2" s="163" t="s">
        <v>457</v>
      </c>
      <c r="Q2" s="163" t="s">
        <v>591</v>
      </c>
      <c r="R2" s="163" t="s">
        <v>4642</v>
      </c>
      <c r="S2" s="163" t="s">
        <v>4642</v>
      </c>
      <c r="T2" s="163"/>
      <c r="U2" s="163" t="s">
        <v>4376</v>
      </c>
      <c r="V2" s="163"/>
      <c r="W2" s="163"/>
      <c r="X2" s="163"/>
      <c r="Y2" s="163"/>
    </row>
    <row r="3" spans="1:25" ht="12.95" customHeight="1">
      <c r="A3" s="163" t="s">
        <v>7176</v>
      </c>
      <c r="B3" s="163" t="s">
        <v>7177</v>
      </c>
      <c r="C3" s="163" t="s">
        <v>5332</v>
      </c>
      <c r="D3" s="163" t="s">
        <v>453</v>
      </c>
      <c r="E3" s="163" t="s">
        <v>453</v>
      </c>
      <c r="F3" s="163" t="s">
        <v>453</v>
      </c>
      <c r="G3" s="163" t="s">
        <v>453</v>
      </c>
      <c r="H3" s="163" t="s">
        <v>442</v>
      </c>
      <c r="I3" s="163" t="s">
        <v>4343</v>
      </c>
      <c r="J3" s="163"/>
      <c r="K3" s="163" t="s">
        <v>4211</v>
      </c>
      <c r="L3" s="163" t="s">
        <v>453</v>
      </c>
      <c r="M3" s="163" t="s">
        <v>4374</v>
      </c>
      <c r="N3" s="163" t="s">
        <v>456</v>
      </c>
      <c r="O3" s="163"/>
      <c r="P3" s="163" t="s">
        <v>457</v>
      </c>
      <c r="Q3" s="163" t="s">
        <v>591</v>
      </c>
      <c r="R3" s="163" t="s">
        <v>4642</v>
      </c>
      <c r="S3" s="163" t="s">
        <v>4642</v>
      </c>
      <c r="T3" s="163"/>
      <c r="U3" s="163" t="s">
        <v>4376</v>
      </c>
      <c r="V3" s="163"/>
      <c r="W3" s="163"/>
      <c r="X3" s="163"/>
      <c r="Y3" s="163"/>
    </row>
    <row r="4" spans="1:25" ht="12.95" customHeight="1">
      <c r="A4" s="163" t="s">
        <v>7178</v>
      </c>
      <c r="B4" s="163" t="s">
        <v>7179</v>
      </c>
      <c r="C4" s="163" t="s">
        <v>2992</v>
      </c>
      <c r="D4" s="163" t="s">
        <v>452</v>
      </c>
      <c r="E4" s="163" t="s">
        <v>452</v>
      </c>
      <c r="F4" s="163" t="s">
        <v>453</v>
      </c>
      <c r="G4" s="163" t="s">
        <v>452</v>
      </c>
      <c r="H4" s="163" t="s">
        <v>442</v>
      </c>
      <c r="I4" s="163" t="s">
        <v>4343</v>
      </c>
      <c r="J4" s="163"/>
      <c r="K4" s="163"/>
      <c r="L4" s="163" t="s">
        <v>453</v>
      </c>
      <c r="M4" s="163" t="s">
        <v>4374</v>
      </c>
      <c r="N4" s="163" t="s">
        <v>456</v>
      </c>
      <c r="O4" s="163"/>
      <c r="P4" s="163" t="s">
        <v>7180</v>
      </c>
      <c r="Q4" s="163" t="s">
        <v>7181</v>
      </c>
      <c r="R4" s="163" t="s">
        <v>4642</v>
      </c>
      <c r="S4" s="163" t="s">
        <v>4642</v>
      </c>
      <c r="T4" s="163"/>
      <c r="U4" s="163" t="s">
        <v>4376</v>
      </c>
      <c r="V4" s="163"/>
      <c r="W4" s="163"/>
      <c r="X4" s="163"/>
      <c r="Y4" s="163"/>
    </row>
    <row r="5" spans="1:25" ht="12.95" customHeight="1">
      <c r="A5" s="163" t="s">
        <v>7182</v>
      </c>
      <c r="B5" s="163" t="s">
        <v>7183</v>
      </c>
      <c r="C5" s="163" t="s">
        <v>2992</v>
      </c>
      <c r="D5" s="163" t="s">
        <v>452</v>
      </c>
      <c r="E5" s="163" t="s">
        <v>452</v>
      </c>
      <c r="F5" s="163" t="s">
        <v>453</v>
      </c>
      <c r="G5" s="163" t="s">
        <v>452</v>
      </c>
      <c r="H5" s="163" t="s">
        <v>442</v>
      </c>
      <c r="I5" s="163" t="s">
        <v>4343</v>
      </c>
      <c r="J5" s="163"/>
      <c r="K5" s="163"/>
      <c r="L5" s="163" t="s">
        <v>453</v>
      </c>
      <c r="M5" s="163" t="s">
        <v>4374</v>
      </c>
      <c r="N5" s="163" t="s">
        <v>456</v>
      </c>
      <c r="O5" s="163"/>
      <c r="P5" s="163" t="s">
        <v>7180</v>
      </c>
      <c r="Q5" s="163" t="s">
        <v>7181</v>
      </c>
      <c r="R5" s="163" t="s">
        <v>4642</v>
      </c>
      <c r="S5" s="163" t="s">
        <v>4642</v>
      </c>
      <c r="T5" s="163"/>
      <c r="U5" s="163" t="s">
        <v>4376</v>
      </c>
      <c r="V5" s="163"/>
      <c r="W5" s="163"/>
      <c r="X5" s="163"/>
      <c r="Y5" s="163"/>
    </row>
    <row r="6" spans="1:25" ht="12.95" customHeight="1">
      <c r="A6" s="163" t="s">
        <v>4848</v>
      </c>
      <c r="B6" s="163" t="s">
        <v>7184</v>
      </c>
      <c r="C6" s="163" t="s">
        <v>4850</v>
      </c>
      <c r="D6" s="163" t="s">
        <v>453</v>
      </c>
      <c r="E6" s="163" t="s">
        <v>453</v>
      </c>
      <c r="F6" s="163" t="s">
        <v>453</v>
      </c>
      <c r="G6" s="163" t="s">
        <v>453</v>
      </c>
      <c r="H6" s="163" t="s">
        <v>442</v>
      </c>
      <c r="I6" s="163" t="s">
        <v>4343</v>
      </c>
      <c r="J6" s="163"/>
      <c r="K6" s="163" t="s">
        <v>4211</v>
      </c>
      <c r="L6" s="163" t="s">
        <v>453</v>
      </c>
      <c r="M6" s="163" t="s">
        <v>4374</v>
      </c>
      <c r="N6" s="163" t="s">
        <v>456</v>
      </c>
      <c r="O6" s="163"/>
      <c r="P6" s="163" t="s">
        <v>7158</v>
      </c>
      <c r="Q6" s="163" t="s">
        <v>7159</v>
      </c>
      <c r="R6" s="163" t="s">
        <v>4641</v>
      </c>
      <c r="S6" s="163" t="s">
        <v>4642</v>
      </c>
      <c r="T6" s="163" t="s">
        <v>5304</v>
      </c>
      <c r="U6" s="163" t="s">
        <v>5305</v>
      </c>
      <c r="V6" s="163"/>
      <c r="W6" s="163"/>
      <c r="X6" s="163"/>
      <c r="Y6" s="163"/>
    </row>
    <row r="7" spans="1:25" ht="12.95" customHeight="1">
      <c r="A7" s="163" t="s">
        <v>7185</v>
      </c>
      <c r="B7" s="163" t="s">
        <v>7186</v>
      </c>
      <c r="C7" s="163" t="s">
        <v>5332</v>
      </c>
      <c r="D7" s="163" t="s">
        <v>453</v>
      </c>
      <c r="E7" s="163" t="s">
        <v>452</v>
      </c>
      <c r="F7" s="163" t="s">
        <v>453</v>
      </c>
      <c r="G7" s="163" t="s">
        <v>452</v>
      </c>
      <c r="H7" s="163" t="s">
        <v>442</v>
      </c>
      <c r="I7" s="163" t="s">
        <v>4343</v>
      </c>
      <c r="J7" s="163"/>
      <c r="K7" s="163"/>
      <c r="L7" s="163" t="s">
        <v>453</v>
      </c>
      <c r="M7" s="163" t="s">
        <v>4374</v>
      </c>
      <c r="N7" s="163" t="s">
        <v>456</v>
      </c>
      <c r="O7" s="163"/>
      <c r="P7" s="163" t="s">
        <v>457</v>
      </c>
      <c r="Q7" s="163" t="s">
        <v>591</v>
      </c>
      <c r="R7" s="163" t="s">
        <v>4642</v>
      </c>
      <c r="S7" s="163" t="s">
        <v>4642</v>
      </c>
      <c r="T7" s="163"/>
      <c r="U7" s="163" t="s">
        <v>4376</v>
      </c>
      <c r="V7" s="163"/>
      <c r="W7" s="163"/>
      <c r="X7" s="163"/>
      <c r="Y7" s="163"/>
    </row>
    <row r="8" spans="1:25" ht="12.95" customHeight="1">
      <c r="A8" s="163" t="s">
        <v>7187</v>
      </c>
      <c r="B8" s="163" t="s">
        <v>7188</v>
      </c>
      <c r="C8" s="163" t="s">
        <v>1558</v>
      </c>
      <c r="D8" s="163" t="s">
        <v>452</v>
      </c>
      <c r="E8" s="163" t="s">
        <v>452</v>
      </c>
      <c r="F8" s="163" t="s">
        <v>453</v>
      </c>
      <c r="G8" s="163" t="s">
        <v>452</v>
      </c>
      <c r="H8" s="163" t="s">
        <v>442</v>
      </c>
      <c r="I8" s="163" t="s">
        <v>4343</v>
      </c>
      <c r="J8" s="163"/>
      <c r="K8" s="163"/>
      <c r="L8" s="163" t="s">
        <v>453</v>
      </c>
      <c r="M8" s="163" t="s">
        <v>4374</v>
      </c>
      <c r="N8" s="163" t="s">
        <v>456</v>
      </c>
      <c r="O8" s="163"/>
      <c r="P8" s="163" t="s">
        <v>7189</v>
      </c>
      <c r="Q8" s="163" t="s">
        <v>7190</v>
      </c>
      <c r="R8" s="163" t="s">
        <v>4642</v>
      </c>
      <c r="S8" s="163" t="s">
        <v>4642</v>
      </c>
      <c r="T8" s="163"/>
      <c r="U8" s="163" t="s">
        <v>4376</v>
      </c>
      <c r="V8" s="163"/>
      <c r="W8" s="163"/>
      <c r="X8" s="163"/>
      <c r="Y8" s="163"/>
    </row>
    <row r="9" spans="1:25" ht="12.95" customHeight="1">
      <c r="A9" s="163" t="s">
        <v>7160</v>
      </c>
      <c r="B9" s="163" t="s">
        <v>7161</v>
      </c>
      <c r="C9" s="163" t="s">
        <v>1558</v>
      </c>
      <c r="D9" s="163" t="s">
        <v>453</v>
      </c>
      <c r="E9" s="163" t="s">
        <v>453</v>
      </c>
      <c r="F9" s="163" t="s">
        <v>453</v>
      </c>
      <c r="G9" s="163" t="s">
        <v>452</v>
      </c>
      <c r="H9" s="163" t="s">
        <v>442</v>
      </c>
      <c r="I9" s="163" t="s">
        <v>4343</v>
      </c>
      <c r="J9" s="163"/>
      <c r="K9" s="163" t="s">
        <v>4211</v>
      </c>
      <c r="L9" s="163" t="s">
        <v>453</v>
      </c>
      <c r="M9" s="163" t="s">
        <v>4374</v>
      </c>
      <c r="N9" s="163" t="s">
        <v>456</v>
      </c>
      <c r="O9" s="163"/>
      <c r="P9" s="163" t="s">
        <v>2896</v>
      </c>
      <c r="Q9" s="163" t="s">
        <v>7161</v>
      </c>
      <c r="R9" s="163" t="s">
        <v>4642</v>
      </c>
      <c r="S9" s="163" t="s">
        <v>4642</v>
      </c>
      <c r="T9" s="163" t="s">
        <v>5036</v>
      </c>
      <c r="U9" s="163" t="s">
        <v>5037</v>
      </c>
      <c r="V9" s="163" t="s">
        <v>444</v>
      </c>
      <c r="W9" s="163" t="s">
        <v>444</v>
      </c>
      <c r="X9" s="163"/>
      <c r="Y9" s="163"/>
    </row>
    <row r="10" spans="1:25" ht="12.95" customHeight="1">
      <c r="A10" s="163" t="s">
        <v>7191</v>
      </c>
      <c r="B10" s="163" t="s">
        <v>7192</v>
      </c>
      <c r="C10" s="163" t="s">
        <v>4850</v>
      </c>
      <c r="D10" s="163" t="s">
        <v>452</v>
      </c>
      <c r="E10" s="163" t="s">
        <v>452</v>
      </c>
      <c r="F10" s="163" t="s">
        <v>453</v>
      </c>
      <c r="G10" s="163" t="s">
        <v>452</v>
      </c>
      <c r="H10" s="163" t="s">
        <v>442</v>
      </c>
      <c r="I10" s="163" t="s">
        <v>4343</v>
      </c>
      <c r="J10" s="163"/>
      <c r="K10" s="163"/>
      <c r="L10" s="163" t="s">
        <v>453</v>
      </c>
      <c r="M10" s="163" t="s">
        <v>4374</v>
      </c>
      <c r="N10" s="163" t="s">
        <v>456</v>
      </c>
      <c r="O10" s="163"/>
      <c r="P10" s="163" t="s">
        <v>6532</v>
      </c>
      <c r="Q10" s="163" t="s">
        <v>6533</v>
      </c>
      <c r="R10" s="163" t="s">
        <v>4641</v>
      </c>
      <c r="S10" s="163" t="s">
        <v>4642</v>
      </c>
      <c r="T10" s="163"/>
      <c r="U10" s="163" t="s">
        <v>4376</v>
      </c>
      <c r="V10" s="163"/>
      <c r="W10" s="163"/>
      <c r="X10" s="163"/>
      <c r="Y10" s="163"/>
    </row>
    <row r="11" spans="1:25" ht="12.95" customHeight="1">
      <c r="A11" s="163" t="s">
        <v>7193</v>
      </c>
      <c r="B11" s="163" t="s">
        <v>7194</v>
      </c>
      <c r="C11" s="163" t="s">
        <v>1558</v>
      </c>
      <c r="D11" s="163" t="s">
        <v>453</v>
      </c>
      <c r="E11" s="163" t="s">
        <v>452</v>
      </c>
      <c r="F11" s="163" t="s">
        <v>453</v>
      </c>
      <c r="G11" s="163" t="s">
        <v>452</v>
      </c>
      <c r="H11" s="163" t="s">
        <v>442</v>
      </c>
      <c r="I11" s="163" t="s">
        <v>4343</v>
      </c>
      <c r="J11" s="163"/>
      <c r="K11" s="163"/>
      <c r="L11" s="163" t="s">
        <v>453</v>
      </c>
      <c r="M11" s="163" t="s">
        <v>4374</v>
      </c>
      <c r="N11" s="163" t="s">
        <v>456</v>
      </c>
      <c r="O11" s="163"/>
      <c r="P11" s="163" t="s">
        <v>7189</v>
      </c>
      <c r="Q11" s="163" t="s">
        <v>7190</v>
      </c>
      <c r="R11" s="163" t="s">
        <v>4642</v>
      </c>
      <c r="S11" s="163" t="s">
        <v>4642</v>
      </c>
      <c r="T11" s="163"/>
      <c r="U11" s="163" t="s">
        <v>4376</v>
      </c>
      <c r="V11" s="163"/>
      <c r="W11" s="163"/>
      <c r="X11" s="163"/>
      <c r="Y11" s="163"/>
    </row>
    <row r="12" spans="1:25" ht="12.95" customHeight="1">
      <c r="A12" s="163" t="s">
        <v>6851</v>
      </c>
      <c r="B12" s="163" t="s">
        <v>7195</v>
      </c>
      <c r="C12" s="163" t="s">
        <v>7164</v>
      </c>
      <c r="D12" s="163" t="s">
        <v>444</v>
      </c>
      <c r="E12" s="163" t="s">
        <v>452</v>
      </c>
      <c r="F12" s="163" t="s">
        <v>452</v>
      </c>
      <c r="G12" s="163" t="s">
        <v>453</v>
      </c>
      <c r="H12" s="163" t="s">
        <v>452</v>
      </c>
      <c r="I12" s="163" t="s">
        <v>442</v>
      </c>
      <c r="J12" s="163" t="s">
        <v>4343</v>
      </c>
      <c r="K12" s="163"/>
      <c r="L12" s="163"/>
      <c r="M12" s="163" t="s">
        <v>453</v>
      </c>
      <c r="N12" s="163" t="s">
        <v>7165</v>
      </c>
      <c r="O12" s="163" t="s">
        <v>456</v>
      </c>
      <c r="P12" s="163"/>
      <c r="Q12" s="163" t="s">
        <v>7166</v>
      </c>
      <c r="R12" s="163" t="s">
        <v>7164</v>
      </c>
      <c r="S12" s="163" t="s">
        <v>4642</v>
      </c>
      <c r="T12" s="163" t="s">
        <v>4642</v>
      </c>
      <c r="U12" s="163"/>
      <c r="V12" s="163" t="s">
        <v>4376</v>
      </c>
      <c r="W12" s="163"/>
      <c r="X12" s="163"/>
      <c r="Y12" s="163"/>
    </row>
    <row r="13" spans="1:25" ht="12.95" customHeight="1">
      <c r="A13" s="163" t="s">
        <v>7196</v>
      </c>
      <c r="B13" s="163" t="s">
        <v>7197</v>
      </c>
      <c r="C13" s="163" t="s">
        <v>7164</v>
      </c>
      <c r="D13" s="163" t="s">
        <v>444</v>
      </c>
      <c r="E13" s="163" t="s">
        <v>452</v>
      </c>
      <c r="F13" s="163" t="s">
        <v>452</v>
      </c>
      <c r="G13" s="163" t="s">
        <v>453</v>
      </c>
      <c r="H13" s="163" t="s">
        <v>452</v>
      </c>
      <c r="I13" s="163" t="s">
        <v>442</v>
      </c>
      <c r="J13" s="163" t="s">
        <v>4343</v>
      </c>
      <c r="K13" s="163"/>
      <c r="L13" s="163"/>
      <c r="M13" s="163" t="s">
        <v>453</v>
      </c>
      <c r="N13" s="163" t="s">
        <v>7165</v>
      </c>
      <c r="O13" s="163" t="s">
        <v>456</v>
      </c>
      <c r="P13" s="163"/>
      <c r="Q13" s="163" t="s">
        <v>7166</v>
      </c>
      <c r="R13" s="163" t="s">
        <v>7164</v>
      </c>
      <c r="S13" s="163" t="s">
        <v>4642</v>
      </c>
      <c r="T13" s="163" t="s">
        <v>4642</v>
      </c>
      <c r="U13" s="163"/>
      <c r="V13" s="163" t="s">
        <v>4376</v>
      </c>
      <c r="W13" s="163"/>
      <c r="X13" s="163"/>
      <c r="Y13" s="163"/>
    </row>
    <row r="14" spans="1:25" ht="12.95" customHeight="1">
      <c r="A14" s="163" t="s">
        <v>7198</v>
      </c>
      <c r="B14" s="163" t="s">
        <v>7199</v>
      </c>
      <c r="C14" s="163" t="s">
        <v>5332</v>
      </c>
      <c r="D14" s="163" t="s">
        <v>453</v>
      </c>
      <c r="E14" s="163" t="s">
        <v>453</v>
      </c>
      <c r="F14" s="163" t="s">
        <v>453</v>
      </c>
      <c r="G14" s="163" t="s">
        <v>453</v>
      </c>
      <c r="H14" s="163" t="s">
        <v>442</v>
      </c>
      <c r="I14" s="163" t="s">
        <v>4343</v>
      </c>
      <c r="J14" s="163"/>
      <c r="K14" s="163" t="s">
        <v>4211</v>
      </c>
      <c r="L14" s="163" t="s">
        <v>453</v>
      </c>
      <c r="M14" s="163" t="s">
        <v>4374</v>
      </c>
      <c r="N14" s="163" t="s">
        <v>456</v>
      </c>
      <c r="O14" s="163"/>
      <c r="P14" s="163" t="s">
        <v>457</v>
      </c>
      <c r="Q14" s="163" t="s">
        <v>591</v>
      </c>
      <c r="R14" s="163" t="s">
        <v>4642</v>
      </c>
      <c r="S14" s="163" t="s">
        <v>4642</v>
      </c>
      <c r="T14" s="163" t="s">
        <v>5304</v>
      </c>
      <c r="U14" s="163" t="s">
        <v>5305</v>
      </c>
      <c r="V14" s="163"/>
      <c r="W14" s="163"/>
      <c r="X14" s="163"/>
      <c r="Y14" s="163"/>
    </row>
    <row r="15" spans="1:25" ht="12.95" customHeight="1">
      <c r="A15" s="163" t="s">
        <v>7200</v>
      </c>
      <c r="B15" s="163" t="s">
        <v>7201</v>
      </c>
      <c r="C15" s="163" t="s">
        <v>1558</v>
      </c>
      <c r="D15" s="163" t="s">
        <v>452</v>
      </c>
      <c r="E15" s="163" t="s">
        <v>452</v>
      </c>
      <c r="F15" s="163" t="s">
        <v>453</v>
      </c>
      <c r="G15" s="163" t="s">
        <v>452</v>
      </c>
      <c r="H15" s="163" t="s">
        <v>442</v>
      </c>
      <c r="I15" s="163" t="s">
        <v>4343</v>
      </c>
      <c r="J15" s="163"/>
      <c r="K15" s="163"/>
      <c r="L15" s="163" t="s">
        <v>453</v>
      </c>
      <c r="M15" s="163" t="s">
        <v>4374</v>
      </c>
      <c r="N15" s="163" t="s">
        <v>456</v>
      </c>
      <c r="O15" s="163"/>
      <c r="P15" s="163" t="s">
        <v>7189</v>
      </c>
      <c r="Q15" s="163" t="s">
        <v>7190</v>
      </c>
      <c r="R15" s="163" t="s">
        <v>4642</v>
      </c>
      <c r="S15" s="163" t="s">
        <v>4642</v>
      </c>
      <c r="T15" s="163"/>
      <c r="U15" s="163" t="s">
        <v>4376</v>
      </c>
      <c r="V15" s="163"/>
      <c r="W15" s="163"/>
      <c r="X15" s="163"/>
      <c r="Y15" s="163"/>
    </row>
    <row r="16" spans="1:25" ht="12.95" customHeight="1">
      <c r="A16" s="163" t="s">
        <v>7162</v>
      </c>
      <c r="B16" s="163" t="s">
        <v>7163</v>
      </c>
      <c r="C16" s="163" t="s">
        <v>7164</v>
      </c>
      <c r="D16" s="163" t="s">
        <v>444</v>
      </c>
      <c r="E16" s="163" t="s">
        <v>453</v>
      </c>
      <c r="F16" s="163" t="s">
        <v>453</v>
      </c>
      <c r="G16" s="163" t="s">
        <v>453</v>
      </c>
      <c r="H16" s="163" t="s">
        <v>453</v>
      </c>
      <c r="I16" s="163" t="s">
        <v>442</v>
      </c>
      <c r="J16" s="163" t="s">
        <v>4343</v>
      </c>
      <c r="K16" s="163"/>
      <c r="L16" s="163" t="s">
        <v>4211</v>
      </c>
      <c r="M16" s="163" t="s">
        <v>453</v>
      </c>
      <c r="N16" s="163" t="s">
        <v>7165</v>
      </c>
      <c r="O16" s="163" t="s">
        <v>477</v>
      </c>
      <c r="P16" s="163"/>
      <c r="Q16" s="163" t="s">
        <v>7166</v>
      </c>
      <c r="R16" s="163" t="s">
        <v>7164</v>
      </c>
      <c r="S16" s="163" t="s">
        <v>4642</v>
      </c>
      <c r="T16" s="163" t="s">
        <v>4642</v>
      </c>
      <c r="U16" s="163"/>
      <c r="V16" s="163" t="s">
        <v>4376</v>
      </c>
      <c r="W16" s="163"/>
      <c r="X16" s="163"/>
      <c r="Y16" s="163"/>
    </row>
    <row r="17" spans="1:25" ht="12.95" customHeight="1">
      <c r="A17" s="163" t="s">
        <v>7202</v>
      </c>
      <c r="B17" s="163" t="s">
        <v>7203</v>
      </c>
      <c r="C17" s="163" t="s">
        <v>7164</v>
      </c>
      <c r="D17" s="163" t="s">
        <v>444</v>
      </c>
      <c r="E17" s="163" t="s">
        <v>452</v>
      </c>
      <c r="F17" s="163" t="s">
        <v>452</v>
      </c>
      <c r="G17" s="163" t="s">
        <v>453</v>
      </c>
      <c r="H17" s="163" t="s">
        <v>452</v>
      </c>
      <c r="I17" s="163" t="s">
        <v>442</v>
      </c>
      <c r="J17" s="163" t="s">
        <v>4343</v>
      </c>
      <c r="K17" s="163"/>
      <c r="L17" s="163"/>
      <c r="M17" s="163" t="s">
        <v>453</v>
      </c>
      <c r="N17" s="163" t="s">
        <v>7165</v>
      </c>
      <c r="O17" s="163" t="s">
        <v>477</v>
      </c>
      <c r="P17" s="163"/>
      <c r="Q17" s="163" t="s">
        <v>7166</v>
      </c>
      <c r="R17" s="163" t="s">
        <v>7164</v>
      </c>
      <c r="S17" s="163" t="s">
        <v>4642</v>
      </c>
      <c r="T17" s="163" t="s">
        <v>4642</v>
      </c>
      <c r="U17" s="163"/>
      <c r="V17" s="163" t="s">
        <v>4376</v>
      </c>
      <c r="W17" s="163"/>
      <c r="X17" s="163"/>
      <c r="Y17" s="163"/>
    </row>
    <row r="18" spans="1:25" ht="12.95" customHeight="1">
      <c r="A18" s="163" t="s">
        <v>7204</v>
      </c>
      <c r="B18" s="163" t="s">
        <v>7205</v>
      </c>
      <c r="C18" s="163" t="s">
        <v>1558</v>
      </c>
      <c r="D18" s="163" t="s">
        <v>453</v>
      </c>
      <c r="E18" s="163" t="s">
        <v>452</v>
      </c>
      <c r="F18" s="163" t="s">
        <v>453</v>
      </c>
      <c r="G18" s="163" t="s">
        <v>452</v>
      </c>
      <c r="H18" s="163" t="s">
        <v>442</v>
      </c>
      <c r="I18" s="163" t="s">
        <v>4343</v>
      </c>
      <c r="J18" s="163"/>
      <c r="K18" s="163"/>
      <c r="L18" s="163" t="s">
        <v>453</v>
      </c>
      <c r="M18" s="163" t="s">
        <v>4374</v>
      </c>
      <c r="N18" s="163" t="s">
        <v>456</v>
      </c>
      <c r="O18" s="163"/>
      <c r="P18" s="163" t="s">
        <v>1411</v>
      </c>
      <c r="Q18" s="163" t="s">
        <v>7169</v>
      </c>
      <c r="R18" s="163" t="s">
        <v>4642</v>
      </c>
      <c r="S18" s="163" t="s">
        <v>4642</v>
      </c>
      <c r="T18" s="163"/>
      <c r="U18" s="163" t="s">
        <v>4376</v>
      </c>
      <c r="V18" s="163"/>
      <c r="W18" s="163"/>
      <c r="X18" s="163"/>
      <c r="Y18" s="163"/>
    </row>
    <row r="19" spans="1:25" ht="12.95" customHeight="1">
      <c r="A19" s="163" t="s">
        <v>7206</v>
      </c>
      <c r="B19" s="163" t="s">
        <v>7207</v>
      </c>
      <c r="C19" s="163" t="s">
        <v>7164</v>
      </c>
      <c r="D19" s="163" t="s">
        <v>444</v>
      </c>
      <c r="E19" s="163" t="s">
        <v>452</v>
      </c>
      <c r="F19" s="163" t="s">
        <v>452</v>
      </c>
      <c r="G19" s="163" t="s">
        <v>453</v>
      </c>
      <c r="H19" s="163" t="s">
        <v>452</v>
      </c>
      <c r="I19" s="163" t="s">
        <v>442</v>
      </c>
      <c r="J19" s="163" t="s">
        <v>4343</v>
      </c>
      <c r="K19" s="163"/>
      <c r="L19" s="163"/>
      <c r="M19" s="163" t="s">
        <v>453</v>
      </c>
      <c r="N19" s="163" t="s">
        <v>7165</v>
      </c>
      <c r="O19" s="163" t="s">
        <v>456</v>
      </c>
      <c r="P19" s="163"/>
      <c r="Q19" s="163" t="s">
        <v>7166</v>
      </c>
      <c r="R19" s="163" t="s">
        <v>7164</v>
      </c>
      <c r="S19" s="163" t="s">
        <v>4642</v>
      </c>
      <c r="T19" s="163" t="s">
        <v>4642</v>
      </c>
      <c r="U19" s="163"/>
      <c r="V19" s="163" t="s">
        <v>4376</v>
      </c>
      <c r="W19" s="163"/>
      <c r="X19" s="163"/>
      <c r="Y19" s="163"/>
    </row>
    <row r="20" spans="1:25" ht="12.95" customHeight="1">
      <c r="A20" s="163" t="s">
        <v>7208</v>
      </c>
      <c r="B20" s="163" t="s">
        <v>7209</v>
      </c>
      <c r="C20" s="163" t="s">
        <v>7171</v>
      </c>
      <c r="D20" s="163" t="s">
        <v>453</v>
      </c>
      <c r="E20" s="163" t="s">
        <v>452</v>
      </c>
      <c r="F20" s="163" t="s">
        <v>453</v>
      </c>
      <c r="G20" s="163" t="s">
        <v>452</v>
      </c>
      <c r="H20" s="163" t="s">
        <v>442</v>
      </c>
      <c r="I20" s="163" t="s">
        <v>4343</v>
      </c>
      <c r="J20" s="163"/>
      <c r="K20" s="163"/>
      <c r="L20" s="163" t="s">
        <v>453</v>
      </c>
      <c r="M20" s="163" t="s">
        <v>4374</v>
      </c>
      <c r="N20" s="163" t="s">
        <v>456</v>
      </c>
      <c r="O20" s="163"/>
      <c r="P20" s="163" t="s">
        <v>7166</v>
      </c>
      <c r="Q20" s="163" t="s">
        <v>7164</v>
      </c>
      <c r="R20" s="163" t="s">
        <v>4642</v>
      </c>
      <c r="S20" s="163" t="s">
        <v>4642</v>
      </c>
      <c r="T20" s="163"/>
      <c r="U20" s="163" t="s">
        <v>4376</v>
      </c>
      <c r="V20" s="163"/>
      <c r="W20" s="163"/>
      <c r="X20" s="163"/>
      <c r="Y20" s="163"/>
    </row>
    <row r="21" spans="1:25" ht="12.95" customHeight="1">
      <c r="A21" s="163" t="s">
        <v>7210</v>
      </c>
      <c r="B21" s="163" t="s">
        <v>7211</v>
      </c>
      <c r="C21" s="163" t="s">
        <v>7164</v>
      </c>
      <c r="D21" s="163" t="s">
        <v>444</v>
      </c>
      <c r="E21" s="163" t="s">
        <v>452</v>
      </c>
      <c r="F21" s="163" t="s">
        <v>452</v>
      </c>
      <c r="G21" s="163" t="s">
        <v>453</v>
      </c>
      <c r="H21" s="163" t="s">
        <v>452</v>
      </c>
      <c r="I21" s="163" t="s">
        <v>442</v>
      </c>
      <c r="J21" s="163" t="s">
        <v>4343</v>
      </c>
      <c r="K21" s="163"/>
      <c r="L21" s="163"/>
      <c r="M21" s="163" t="s">
        <v>453</v>
      </c>
      <c r="N21" s="163" t="s">
        <v>7165</v>
      </c>
      <c r="O21" s="163" t="s">
        <v>477</v>
      </c>
      <c r="P21" s="163"/>
      <c r="Q21" s="163" t="s">
        <v>7166</v>
      </c>
      <c r="R21" s="163" t="s">
        <v>7164</v>
      </c>
      <c r="S21" s="163" t="s">
        <v>4642</v>
      </c>
      <c r="T21" s="163" t="s">
        <v>4642</v>
      </c>
      <c r="U21" s="163"/>
      <c r="V21" s="163" t="s">
        <v>4376</v>
      </c>
      <c r="W21" s="163"/>
      <c r="X21" s="163"/>
      <c r="Y21" s="163"/>
    </row>
    <row r="22" spans="1:25" ht="12.95" customHeight="1">
      <c r="A22" s="163" t="s">
        <v>7212</v>
      </c>
      <c r="B22" s="163" t="s">
        <v>7213</v>
      </c>
      <c r="C22" s="163" t="s">
        <v>7164</v>
      </c>
      <c r="D22" s="163" t="s">
        <v>444</v>
      </c>
      <c r="E22" s="163" t="s">
        <v>452</v>
      </c>
      <c r="F22" s="163" t="s">
        <v>452</v>
      </c>
      <c r="G22" s="163" t="s">
        <v>453</v>
      </c>
      <c r="H22" s="163" t="s">
        <v>452</v>
      </c>
      <c r="I22" s="163" t="s">
        <v>442</v>
      </c>
      <c r="J22" s="163" t="s">
        <v>4343</v>
      </c>
      <c r="K22" s="163"/>
      <c r="L22" s="163"/>
      <c r="M22" s="163" t="s">
        <v>453</v>
      </c>
      <c r="N22" s="163" t="s">
        <v>7165</v>
      </c>
      <c r="O22" s="163" t="s">
        <v>477</v>
      </c>
      <c r="P22" s="163"/>
      <c r="Q22" s="163" t="s">
        <v>7166</v>
      </c>
      <c r="R22" s="163" t="s">
        <v>7164</v>
      </c>
      <c r="S22" s="163" t="s">
        <v>4642</v>
      </c>
      <c r="T22" s="163" t="s">
        <v>4642</v>
      </c>
      <c r="U22" s="163"/>
      <c r="V22" s="163" t="s">
        <v>4376</v>
      </c>
      <c r="W22" s="163"/>
      <c r="X22" s="163"/>
      <c r="Y22" s="163"/>
    </row>
    <row r="23" spans="1:25" ht="12.95" customHeight="1">
      <c r="A23" s="163" t="s">
        <v>7167</v>
      </c>
      <c r="B23" s="163" t="s">
        <v>7168</v>
      </c>
      <c r="C23" s="163" t="s">
        <v>1558</v>
      </c>
      <c r="D23" s="163" t="s">
        <v>453</v>
      </c>
      <c r="E23" s="163" t="s">
        <v>453</v>
      </c>
      <c r="F23" s="163" t="s">
        <v>453</v>
      </c>
      <c r="G23" s="163" t="s">
        <v>452</v>
      </c>
      <c r="H23" s="163" t="s">
        <v>442</v>
      </c>
      <c r="I23" s="163" t="s">
        <v>4343</v>
      </c>
      <c r="J23" s="163"/>
      <c r="K23" s="163" t="s">
        <v>4211</v>
      </c>
      <c r="L23" s="163" t="s">
        <v>453</v>
      </c>
      <c r="M23" s="163" t="s">
        <v>4374</v>
      </c>
      <c r="N23" s="163" t="s">
        <v>456</v>
      </c>
      <c r="O23" s="163"/>
      <c r="P23" s="163" t="s">
        <v>1411</v>
      </c>
      <c r="Q23" s="163" t="s">
        <v>7169</v>
      </c>
      <c r="R23" s="163" t="s">
        <v>4642</v>
      </c>
      <c r="S23" s="163" t="s">
        <v>4642</v>
      </c>
      <c r="T23" s="163"/>
      <c r="U23" s="163" t="s">
        <v>4376</v>
      </c>
      <c r="V23" s="163"/>
      <c r="W23" s="163"/>
      <c r="X23" s="163"/>
      <c r="Y23" s="163"/>
    </row>
    <row r="24" spans="1:25" ht="12.95" customHeight="1">
      <c r="A24" s="163" t="s">
        <v>7214</v>
      </c>
      <c r="B24" s="163" t="s">
        <v>7215</v>
      </c>
      <c r="C24" s="163" t="s">
        <v>7164</v>
      </c>
      <c r="D24" s="163" t="s">
        <v>444</v>
      </c>
      <c r="E24" s="163" t="s">
        <v>452</v>
      </c>
      <c r="F24" s="163" t="s">
        <v>452</v>
      </c>
      <c r="G24" s="163" t="s">
        <v>453</v>
      </c>
      <c r="H24" s="163" t="s">
        <v>452</v>
      </c>
      <c r="I24" s="163" t="s">
        <v>442</v>
      </c>
      <c r="J24" s="163" t="s">
        <v>4343</v>
      </c>
      <c r="K24" s="163"/>
      <c r="L24" s="163"/>
      <c r="M24" s="163" t="s">
        <v>453</v>
      </c>
      <c r="N24" s="163" t="s">
        <v>7165</v>
      </c>
      <c r="O24" s="163" t="s">
        <v>477</v>
      </c>
      <c r="P24" s="163"/>
      <c r="Q24" s="163" t="s">
        <v>7166</v>
      </c>
      <c r="R24" s="163" t="s">
        <v>7164</v>
      </c>
      <c r="S24" s="163" t="s">
        <v>4642</v>
      </c>
      <c r="T24" s="163" t="s">
        <v>4642</v>
      </c>
      <c r="U24" s="163"/>
      <c r="V24" s="163" t="s">
        <v>4376</v>
      </c>
      <c r="W24" s="163"/>
      <c r="X24" s="163"/>
      <c r="Y24" s="163"/>
    </row>
    <row r="25" spans="1:25" ht="12.95" customHeight="1">
      <c r="A25" s="163" t="s">
        <v>7216</v>
      </c>
      <c r="B25" s="163" t="s">
        <v>7217</v>
      </c>
      <c r="C25" s="163" t="s">
        <v>7164</v>
      </c>
      <c r="D25" s="163" t="s">
        <v>444</v>
      </c>
      <c r="E25" s="163" t="s">
        <v>452</v>
      </c>
      <c r="F25" s="163" t="s">
        <v>452</v>
      </c>
      <c r="G25" s="163" t="s">
        <v>453</v>
      </c>
      <c r="H25" s="163" t="s">
        <v>452</v>
      </c>
      <c r="I25" s="163" t="s">
        <v>442</v>
      </c>
      <c r="J25" s="163" t="s">
        <v>4343</v>
      </c>
      <c r="K25" s="163"/>
      <c r="L25" s="163"/>
      <c r="M25" s="163" t="s">
        <v>453</v>
      </c>
      <c r="N25" s="163" t="s">
        <v>7165</v>
      </c>
      <c r="O25" s="163" t="s">
        <v>456</v>
      </c>
      <c r="P25" s="163"/>
      <c r="Q25" s="163" t="s">
        <v>7166</v>
      </c>
      <c r="R25" s="163" t="s">
        <v>7164</v>
      </c>
      <c r="S25" s="163" t="s">
        <v>4642</v>
      </c>
      <c r="T25" s="163" t="s">
        <v>4642</v>
      </c>
      <c r="U25" s="163"/>
      <c r="V25" s="163" t="s">
        <v>4376</v>
      </c>
      <c r="W25" s="163"/>
      <c r="X25" s="163"/>
      <c r="Y25" s="163"/>
    </row>
    <row r="26" spans="1:25" ht="12.95" customHeight="1">
      <c r="A26" s="163" t="s">
        <v>7218</v>
      </c>
      <c r="B26" s="163" t="s">
        <v>7219</v>
      </c>
      <c r="C26" s="163" t="s">
        <v>2992</v>
      </c>
      <c r="D26" s="163" t="s">
        <v>452</v>
      </c>
      <c r="E26" s="163" t="s">
        <v>452</v>
      </c>
      <c r="F26" s="163" t="s">
        <v>453</v>
      </c>
      <c r="G26" s="163" t="s">
        <v>452</v>
      </c>
      <c r="H26" s="163" t="s">
        <v>442</v>
      </c>
      <c r="I26" s="163" t="s">
        <v>4343</v>
      </c>
      <c r="J26" s="163"/>
      <c r="K26" s="163"/>
      <c r="L26" s="163" t="s">
        <v>453</v>
      </c>
      <c r="M26" s="163" t="s">
        <v>4374</v>
      </c>
      <c r="N26" s="163" t="s">
        <v>456</v>
      </c>
      <c r="O26" s="163"/>
      <c r="P26" s="163" t="s">
        <v>7180</v>
      </c>
      <c r="Q26" s="163" t="s">
        <v>7181</v>
      </c>
      <c r="R26" s="163" t="s">
        <v>4642</v>
      </c>
      <c r="S26" s="163" t="s">
        <v>4642</v>
      </c>
      <c r="T26" s="163"/>
      <c r="U26" s="163" t="s">
        <v>4376</v>
      </c>
      <c r="V26" s="163"/>
      <c r="W26" s="163"/>
      <c r="X26" s="163"/>
      <c r="Y26" s="163"/>
    </row>
    <row r="27" spans="1:25" ht="12.95" customHeight="1">
      <c r="A27" s="163" t="s">
        <v>7170</v>
      </c>
      <c r="B27" s="163" t="s">
        <v>7171</v>
      </c>
      <c r="C27" s="163" t="s">
        <v>7164</v>
      </c>
      <c r="D27" s="163" t="s">
        <v>444</v>
      </c>
      <c r="E27" s="163" t="s">
        <v>453</v>
      </c>
      <c r="F27" s="163" t="s">
        <v>452</v>
      </c>
      <c r="G27" s="163" t="s">
        <v>453</v>
      </c>
      <c r="H27" s="163" t="s">
        <v>452</v>
      </c>
      <c r="I27" s="163" t="s">
        <v>442</v>
      </c>
      <c r="J27" s="163" t="s">
        <v>4343</v>
      </c>
      <c r="K27" s="163"/>
      <c r="L27" s="163"/>
      <c r="M27" s="163" t="s">
        <v>453</v>
      </c>
      <c r="N27" s="163" t="s">
        <v>7165</v>
      </c>
      <c r="O27" s="163" t="s">
        <v>456</v>
      </c>
      <c r="P27" s="163"/>
      <c r="Q27" s="163" t="s">
        <v>7166</v>
      </c>
      <c r="R27" s="163" t="s">
        <v>7164</v>
      </c>
      <c r="S27" s="163" t="s">
        <v>4642</v>
      </c>
      <c r="T27" s="163" t="s">
        <v>4642</v>
      </c>
      <c r="U27" s="163"/>
      <c r="V27" s="163" t="s">
        <v>4376</v>
      </c>
      <c r="W27" s="163"/>
      <c r="X27" s="163"/>
      <c r="Y27" s="163"/>
    </row>
    <row r="28" spans="1:25" ht="12.95" customHeight="1">
      <c r="A28" s="163" t="s">
        <v>6257</v>
      </c>
      <c r="B28" s="163" t="s">
        <v>6258</v>
      </c>
      <c r="C28" s="163" t="s">
        <v>7164</v>
      </c>
      <c r="D28" s="163" t="s">
        <v>444</v>
      </c>
      <c r="E28" s="163" t="s">
        <v>452</v>
      </c>
      <c r="F28" s="163" t="s">
        <v>452</v>
      </c>
      <c r="G28" s="163" t="s">
        <v>453</v>
      </c>
      <c r="H28" s="163" t="s">
        <v>452</v>
      </c>
      <c r="I28" s="163" t="s">
        <v>442</v>
      </c>
      <c r="J28" s="163" t="s">
        <v>4343</v>
      </c>
      <c r="K28" s="163"/>
      <c r="L28" s="163"/>
      <c r="M28" s="163" t="s">
        <v>453</v>
      </c>
      <c r="N28" s="163" t="s">
        <v>7165</v>
      </c>
      <c r="O28" s="163" t="s">
        <v>456</v>
      </c>
      <c r="P28" s="163"/>
      <c r="Q28" s="163" t="s">
        <v>7166</v>
      </c>
      <c r="R28" s="163" t="s">
        <v>7164</v>
      </c>
      <c r="S28" s="163" t="s">
        <v>4642</v>
      </c>
      <c r="T28" s="163" t="s">
        <v>4642</v>
      </c>
      <c r="U28" s="163"/>
      <c r="V28" s="163" t="s">
        <v>4376</v>
      </c>
      <c r="W28" s="163"/>
      <c r="X28" s="163"/>
      <c r="Y28" s="163"/>
    </row>
    <row r="29" spans="1:25" ht="12.95" customHeight="1">
      <c r="A29" s="163" t="s">
        <v>7220</v>
      </c>
      <c r="B29" s="163" t="s">
        <v>7221</v>
      </c>
      <c r="C29" s="163" t="s">
        <v>5332</v>
      </c>
      <c r="D29" s="163" t="s">
        <v>453</v>
      </c>
      <c r="E29" s="163" t="s">
        <v>452</v>
      </c>
      <c r="F29" s="163" t="s">
        <v>453</v>
      </c>
      <c r="G29" s="163" t="s">
        <v>452</v>
      </c>
      <c r="H29" s="163" t="s">
        <v>442</v>
      </c>
      <c r="I29" s="163" t="s">
        <v>4343</v>
      </c>
      <c r="J29" s="163"/>
      <c r="K29" s="163"/>
      <c r="L29" s="163" t="s">
        <v>453</v>
      </c>
      <c r="M29" s="163" t="s">
        <v>4374</v>
      </c>
      <c r="N29" s="163" t="s">
        <v>456</v>
      </c>
      <c r="O29" s="163"/>
      <c r="P29" s="163" t="s">
        <v>457</v>
      </c>
      <c r="Q29" s="163" t="s">
        <v>591</v>
      </c>
      <c r="R29" s="163" t="s">
        <v>4642</v>
      </c>
      <c r="S29" s="163" t="s">
        <v>4642</v>
      </c>
      <c r="T29" s="163"/>
      <c r="U29" s="163" t="s">
        <v>4376</v>
      </c>
      <c r="V29" s="163"/>
      <c r="W29" s="163"/>
      <c r="X29" s="163"/>
      <c r="Y29" s="163"/>
    </row>
    <row r="30" spans="1:25" ht="12.95" customHeight="1">
      <c r="A30" s="163" t="s">
        <v>7222</v>
      </c>
      <c r="B30" s="163" t="s">
        <v>7223</v>
      </c>
      <c r="C30" s="163" t="s">
        <v>7164</v>
      </c>
      <c r="D30" s="163" t="s">
        <v>444</v>
      </c>
      <c r="E30" s="163" t="s">
        <v>452</v>
      </c>
      <c r="F30" s="163" t="s">
        <v>452</v>
      </c>
      <c r="G30" s="163" t="s">
        <v>453</v>
      </c>
      <c r="H30" s="163" t="s">
        <v>452</v>
      </c>
      <c r="I30" s="163" t="s">
        <v>442</v>
      </c>
      <c r="J30" s="163" t="s">
        <v>4343</v>
      </c>
      <c r="K30" s="163"/>
      <c r="L30" s="163"/>
      <c r="M30" s="163" t="s">
        <v>453</v>
      </c>
      <c r="N30" s="163" t="s">
        <v>7165</v>
      </c>
      <c r="O30" s="163" t="s">
        <v>456</v>
      </c>
      <c r="P30" s="163"/>
      <c r="Q30" s="163" t="s">
        <v>7166</v>
      </c>
      <c r="R30" s="163" t="s">
        <v>7164</v>
      </c>
      <c r="S30" s="163" t="s">
        <v>4642</v>
      </c>
      <c r="T30" s="163" t="s">
        <v>4642</v>
      </c>
      <c r="U30" s="163"/>
      <c r="V30" s="163" t="s">
        <v>4376</v>
      </c>
      <c r="W30" s="163"/>
      <c r="X30" s="163"/>
      <c r="Y30" s="163"/>
    </row>
    <row r="31" spans="1:25" ht="12.95" customHeight="1">
      <c r="A31" s="163" t="s">
        <v>4444</v>
      </c>
      <c r="B31" s="163" t="s">
        <v>6337</v>
      </c>
      <c r="C31" s="163" t="s">
        <v>7164</v>
      </c>
      <c r="D31" s="163" t="s">
        <v>444</v>
      </c>
      <c r="E31" s="163" t="s">
        <v>452</v>
      </c>
      <c r="F31" s="163" t="s">
        <v>452</v>
      </c>
      <c r="G31" s="163" t="s">
        <v>453</v>
      </c>
      <c r="H31" s="163" t="s">
        <v>452</v>
      </c>
      <c r="I31" s="163" t="s">
        <v>442</v>
      </c>
      <c r="J31" s="163" t="s">
        <v>4343</v>
      </c>
      <c r="K31" s="163"/>
      <c r="L31" s="163"/>
      <c r="M31" s="163" t="s">
        <v>453</v>
      </c>
      <c r="N31" s="163" t="s">
        <v>7165</v>
      </c>
      <c r="O31" s="163" t="s">
        <v>456</v>
      </c>
      <c r="P31" s="163"/>
      <c r="Q31" s="163" t="s">
        <v>7166</v>
      </c>
      <c r="R31" s="163" t="s">
        <v>7164</v>
      </c>
      <c r="S31" s="163" t="s">
        <v>4642</v>
      </c>
      <c r="T31" s="163" t="s">
        <v>4642</v>
      </c>
      <c r="U31" s="163"/>
      <c r="V31" s="163" t="s">
        <v>4376</v>
      </c>
      <c r="W31" s="163"/>
      <c r="X31" s="163"/>
      <c r="Y31" s="163"/>
    </row>
    <row r="32" spans="1:25" ht="12.95" customHeight="1">
      <c r="A32" s="163" t="s">
        <v>7224</v>
      </c>
      <c r="B32" s="163" t="s">
        <v>7225</v>
      </c>
      <c r="C32" s="163" t="s">
        <v>7164</v>
      </c>
      <c r="D32" s="163" t="s">
        <v>444</v>
      </c>
      <c r="E32" s="163" t="s">
        <v>452</v>
      </c>
      <c r="F32" s="163" t="s">
        <v>452</v>
      </c>
      <c r="G32" s="163" t="s">
        <v>453</v>
      </c>
      <c r="H32" s="163" t="s">
        <v>452</v>
      </c>
      <c r="I32" s="163" t="s">
        <v>442</v>
      </c>
      <c r="J32" s="163" t="s">
        <v>4343</v>
      </c>
      <c r="K32" s="163"/>
      <c r="L32" s="163"/>
      <c r="M32" s="163" t="s">
        <v>453</v>
      </c>
      <c r="N32" s="163" t="s">
        <v>7165</v>
      </c>
      <c r="O32" s="163" t="s">
        <v>456</v>
      </c>
      <c r="P32" s="163"/>
      <c r="Q32" s="163" t="s">
        <v>7166</v>
      </c>
      <c r="R32" s="163" t="s">
        <v>7164</v>
      </c>
      <c r="S32" s="163" t="s">
        <v>4642</v>
      </c>
      <c r="T32" s="163" t="s">
        <v>4642</v>
      </c>
      <c r="U32" s="163"/>
      <c r="V32" s="163" t="s">
        <v>4376</v>
      </c>
      <c r="W32" s="163"/>
      <c r="X32" s="163"/>
      <c r="Y32" s="163"/>
    </row>
    <row r="33" spans="1:25" ht="12.95" customHeight="1">
      <c r="A33" s="163" t="s">
        <v>4704</v>
      </c>
      <c r="B33" s="163" t="s">
        <v>7226</v>
      </c>
      <c r="C33" s="163" t="s">
        <v>7227</v>
      </c>
      <c r="D33" s="163" t="s">
        <v>444</v>
      </c>
      <c r="E33" s="163" t="s">
        <v>452</v>
      </c>
      <c r="F33" s="163" t="s">
        <v>452</v>
      </c>
      <c r="G33" s="163" t="s">
        <v>453</v>
      </c>
      <c r="H33" s="163" t="s">
        <v>452</v>
      </c>
      <c r="I33" s="163" t="s">
        <v>442</v>
      </c>
      <c r="J33" s="163" t="s">
        <v>4343</v>
      </c>
      <c r="K33" s="163"/>
      <c r="L33" s="163"/>
      <c r="M33" s="163" t="s">
        <v>453</v>
      </c>
      <c r="N33" s="163" t="s">
        <v>7165</v>
      </c>
      <c r="O33" s="163" t="s">
        <v>456</v>
      </c>
      <c r="P33" s="163"/>
      <c r="Q33" s="163" t="s">
        <v>7166</v>
      </c>
      <c r="R33" s="163" t="s">
        <v>7164</v>
      </c>
      <c r="S33" s="163" t="s">
        <v>4642</v>
      </c>
      <c r="T33" s="163" t="s">
        <v>4642</v>
      </c>
      <c r="U33" s="163"/>
      <c r="V33" s="163" t="s">
        <v>4376</v>
      </c>
      <c r="W33" s="163"/>
      <c r="X33" s="163"/>
      <c r="Y33" s="163"/>
    </row>
    <row r="34" spans="1:25" ht="12.95" customHeight="1">
      <c r="A34" s="163" t="s">
        <v>7228</v>
      </c>
      <c r="B34" s="163" t="s">
        <v>7229</v>
      </c>
      <c r="C34" s="163" t="s">
        <v>2992</v>
      </c>
      <c r="D34" s="163" t="s">
        <v>452</v>
      </c>
      <c r="E34" s="163" t="s">
        <v>452</v>
      </c>
      <c r="F34" s="163" t="s">
        <v>453</v>
      </c>
      <c r="G34" s="163" t="s">
        <v>452</v>
      </c>
      <c r="H34" s="163" t="s">
        <v>442</v>
      </c>
      <c r="I34" s="163" t="s">
        <v>4343</v>
      </c>
      <c r="J34" s="163"/>
      <c r="K34" s="163"/>
      <c r="L34" s="163" t="s">
        <v>453</v>
      </c>
      <c r="M34" s="163" t="s">
        <v>4374</v>
      </c>
      <c r="N34" s="163" t="s">
        <v>456</v>
      </c>
      <c r="O34" s="163"/>
      <c r="P34" s="163" t="s">
        <v>7180</v>
      </c>
      <c r="Q34" s="163" t="s">
        <v>7181</v>
      </c>
      <c r="R34" s="163" t="s">
        <v>4642</v>
      </c>
      <c r="S34" s="163" t="s">
        <v>4642</v>
      </c>
      <c r="T34" s="163"/>
      <c r="U34" s="163" t="s">
        <v>4376</v>
      </c>
      <c r="V34" s="163"/>
      <c r="W34" s="163"/>
      <c r="X34" s="163"/>
      <c r="Y34" s="163"/>
    </row>
    <row r="35" spans="1:25" ht="12.95" customHeight="1">
      <c r="A35" s="163" t="s">
        <v>7230</v>
      </c>
      <c r="B35" s="163" t="s">
        <v>7231</v>
      </c>
      <c r="C35" s="163" t="s">
        <v>2992</v>
      </c>
      <c r="D35" s="163" t="s">
        <v>452</v>
      </c>
      <c r="E35" s="163" t="s">
        <v>452</v>
      </c>
      <c r="F35" s="163" t="s">
        <v>453</v>
      </c>
      <c r="G35" s="163" t="s">
        <v>452</v>
      </c>
      <c r="H35" s="163" t="s">
        <v>442</v>
      </c>
      <c r="I35" s="163" t="s">
        <v>4343</v>
      </c>
      <c r="J35" s="163"/>
      <c r="K35" s="163"/>
      <c r="L35" s="163" t="s">
        <v>453</v>
      </c>
      <c r="M35" s="163" t="s">
        <v>4374</v>
      </c>
      <c r="N35" s="163" t="s">
        <v>456</v>
      </c>
      <c r="O35" s="163"/>
      <c r="P35" s="163" t="s">
        <v>7180</v>
      </c>
      <c r="Q35" s="163" t="s">
        <v>7181</v>
      </c>
      <c r="R35" s="163" t="s">
        <v>4642</v>
      </c>
      <c r="S35" s="163" t="s">
        <v>4642</v>
      </c>
      <c r="T35" s="163"/>
      <c r="U35" s="163" t="s">
        <v>4376</v>
      </c>
      <c r="V35" s="163"/>
      <c r="W35" s="163"/>
      <c r="X35" s="163"/>
      <c r="Y35" s="163"/>
    </row>
    <row r="36" spans="1:25" ht="12.95" customHeight="1">
      <c r="A36" s="163" t="s">
        <v>1592</v>
      </c>
      <c r="B36" s="163" t="s">
        <v>7232</v>
      </c>
      <c r="C36" s="163" t="s">
        <v>2992</v>
      </c>
      <c r="D36" s="163" t="s">
        <v>452</v>
      </c>
      <c r="E36" s="163" t="s">
        <v>452</v>
      </c>
      <c r="F36" s="163" t="s">
        <v>453</v>
      </c>
      <c r="G36" s="163" t="s">
        <v>452</v>
      </c>
      <c r="H36" s="163" t="s">
        <v>442</v>
      </c>
      <c r="I36" s="163" t="s">
        <v>4343</v>
      </c>
      <c r="J36" s="163"/>
      <c r="K36" s="163"/>
      <c r="L36" s="163" t="s">
        <v>453</v>
      </c>
      <c r="M36" s="163" t="s">
        <v>4374</v>
      </c>
      <c r="N36" s="163" t="s">
        <v>456</v>
      </c>
      <c r="O36" s="163"/>
      <c r="P36" s="163" t="s">
        <v>7180</v>
      </c>
      <c r="Q36" s="163" t="s">
        <v>7181</v>
      </c>
      <c r="R36" s="163" t="s">
        <v>4642</v>
      </c>
      <c r="S36" s="163" t="s">
        <v>4642</v>
      </c>
      <c r="T36" s="163"/>
      <c r="U36" s="163" t="s">
        <v>4376</v>
      </c>
      <c r="V36" s="163"/>
      <c r="W36" s="163"/>
      <c r="X36" s="163"/>
      <c r="Y36" s="163"/>
    </row>
    <row r="37" spans="1:25" ht="12.95" customHeight="1">
      <c r="A37" s="163" t="s">
        <v>7233</v>
      </c>
      <c r="B37" s="163" t="s">
        <v>7234</v>
      </c>
      <c r="C37" s="163" t="s">
        <v>2992</v>
      </c>
      <c r="D37" s="163" t="s">
        <v>452</v>
      </c>
      <c r="E37" s="163" t="s">
        <v>452</v>
      </c>
      <c r="F37" s="163" t="s">
        <v>453</v>
      </c>
      <c r="G37" s="163" t="s">
        <v>452</v>
      </c>
      <c r="H37" s="163" t="s">
        <v>442</v>
      </c>
      <c r="I37" s="163" t="s">
        <v>4343</v>
      </c>
      <c r="J37" s="163"/>
      <c r="K37" s="163"/>
      <c r="L37" s="163" t="s">
        <v>453</v>
      </c>
      <c r="M37" s="163" t="s">
        <v>4374</v>
      </c>
      <c r="N37" s="163" t="s">
        <v>456</v>
      </c>
      <c r="O37" s="163"/>
      <c r="P37" s="163" t="s">
        <v>6532</v>
      </c>
      <c r="Q37" s="163" t="s">
        <v>6533</v>
      </c>
      <c r="R37" s="163" t="s">
        <v>4641</v>
      </c>
      <c r="S37" s="163" t="s">
        <v>4642</v>
      </c>
      <c r="T37" s="163"/>
      <c r="U37" s="163" t="s">
        <v>4376</v>
      </c>
      <c r="V37" s="163"/>
      <c r="W37" s="163"/>
      <c r="X37" s="163"/>
      <c r="Y37" s="163"/>
    </row>
    <row r="38" spans="1:25" ht="12.95" customHeight="1">
      <c r="A38" s="163" t="s">
        <v>7235</v>
      </c>
      <c r="B38" s="163" t="s">
        <v>7236</v>
      </c>
      <c r="C38" s="163" t="s">
        <v>2992</v>
      </c>
      <c r="D38" s="163" t="s">
        <v>452</v>
      </c>
      <c r="E38" s="163" t="s">
        <v>452</v>
      </c>
      <c r="F38" s="163" t="s">
        <v>453</v>
      </c>
      <c r="G38" s="163" t="s">
        <v>452</v>
      </c>
      <c r="H38" s="163" t="s">
        <v>442</v>
      </c>
      <c r="I38" s="163" t="s">
        <v>4343</v>
      </c>
      <c r="J38" s="163"/>
      <c r="K38" s="163"/>
      <c r="L38" s="163" t="s">
        <v>453</v>
      </c>
      <c r="M38" s="163" t="s">
        <v>4374</v>
      </c>
      <c r="N38" s="163" t="s">
        <v>456</v>
      </c>
      <c r="O38" s="163"/>
      <c r="P38" s="163" t="s">
        <v>6532</v>
      </c>
      <c r="Q38" s="163" t="s">
        <v>6533</v>
      </c>
      <c r="R38" s="163" t="s">
        <v>4641</v>
      </c>
      <c r="S38" s="163" t="s">
        <v>4642</v>
      </c>
      <c r="T38" s="163"/>
      <c r="U38" s="163" t="s">
        <v>4376</v>
      </c>
      <c r="V38" s="163"/>
      <c r="W38" s="163"/>
      <c r="X38" s="163"/>
      <c r="Y38" s="163"/>
    </row>
    <row r="39" spans="1:25" ht="12.95" customHeight="1">
      <c r="A39" s="163" t="s">
        <v>7237</v>
      </c>
      <c r="B39" s="163" t="s">
        <v>7238</v>
      </c>
      <c r="C39" s="163" t="s">
        <v>7164</v>
      </c>
      <c r="D39" s="163" t="s">
        <v>444</v>
      </c>
      <c r="E39" s="163" t="s">
        <v>452</v>
      </c>
      <c r="F39" s="163" t="s">
        <v>452</v>
      </c>
      <c r="G39" s="163" t="s">
        <v>453</v>
      </c>
      <c r="H39" s="163" t="s">
        <v>452</v>
      </c>
      <c r="I39" s="163" t="s">
        <v>442</v>
      </c>
      <c r="J39" s="163" t="s">
        <v>4343</v>
      </c>
      <c r="K39" s="163"/>
      <c r="L39" s="163"/>
      <c r="M39" s="163" t="s">
        <v>453</v>
      </c>
      <c r="N39" s="163" t="s">
        <v>7165</v>
      </c>
      <c r="O39" s="163" t="s">
        <v>456</v>
      </c>
      <c r="P39" s="163"/>
      <c r="Q39" s="163" t="s">
        <v>7166</v>
      </c>
      <c r="R39" s="163" t="s">
        <v>7164</v>
      </c>
      <c r="S39" s="163" t="s">
        <v>4642</v>
      </c>
      <c r="T39" s="163" t="s">
        <v>4642</v>
      </c>
      <c r="U39" s="163"/>
      <c r="V39" s="163" t="s">
        <v>4376</v>
      </c>
      <c r="W39" s="163"/>
      <c r="X39" s="163"/>
      <c r="Y39" s="163"/>
    </row>
    <row r="40" spans="1:25" ht="12.95" customHeight="1">
      <c r="A40" s="163" t="s">
        <v>7239</v>
      </c>
      <c r="B40" s="163" t="s">
        <v>7240</v>
      </c>
      <c r="C40" s="163" t="s">
        <v>7164</v>
      </c>
      <c r="D40" s="163" t="s">
        <v>444</v>
      </c>
      <c r="E40" s="163" t="s">
        <v>452</v>
      </c>
      <c r="F40" s="163" t="s">
        <v>452</v>
      </c>
      <c r="G40" s="163" t="s">
        <v>453</v>
      </c>
      <c r="H40" s="163" t="s">
        <v>452</v>
      </c>
      <c r="I40" s="163" t="s">
        <v>442</v>
      </c>
      <c r="J40" s="163" t="s">
        <v>4343</v>
      </c>
      <c r="K40" s="163"/>
      <c r="L40" s="163"/>
      <c r="M40" s="163" t="s">
        <v>453</v>
      </c>
      <c r="N40" s="163" t="s">
        <v>7165</v>
      </c>
      <c r="O40" s="163" t="s">
        <v>456</v>
      </c>
      <c r="P40" s="163"/>
      <c r="Q40" s="163" t="s">
        <v>7166</v>
      </c>
      <c r="R40" s="163" t="s">
        <v>7164</v>
      </c>
      <c r="S40" s="163" t="s">
        <v>4642</v>
      </c>
      <c r="T40" s="163" t="s">
        <v>4642</v>
      </c>
      <c r="U40" s="163"/>
      <c r="V40" s="163" t="s">
        <v>4376</v>
      </c>
      <c r="W40" s="163"/>
      <c r="X40" s="163"/>
      <c r="Y40" s="163"/>
    </row>
  </sheetData>
  <conditionalFormatting sqref="A1:A1048576">
    <cfRule type="duplicateValues" dxfId="55"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D77"/>
  <sheetViews>
    <sheetView zoomScale="70" zoomScaleNormal="70" workbookViewId="0"/>
  </sheetViews>
  <sheetFormatPr defaultRowHeight="12.75"/>
  <cols>
    <col min="1" max="1" width="15.83203125" style="22" customWidth="1"/>
    <col min="2" max="2" width="23.1640625" style="22" customWidth="1"/>
    <col min="3" max="3" width="20" style="22" customWidth="1"/>
    <col min="4" max="4" width="18.6640625" style="22" customWidth="1"/>
  </cols>
  <sheetData>
    <row r="1" spans="1:4">
      <c r="A1" t="s">
        <v>432</v>
      </c>
      <c r="B1" t="s">
        <v>7241</v>
      </c>
      <c r="C1" t="s">
        <v>434</v>
      </c>
      <c r="D1" t="s">
        <v>435</v>
      </c>
    </row>
    <row r="2" spans="1:4">
      <c r="A2">
        <v>1.3</v>
      </c>
      <c r="B2" t="s">
        <v>4846</v>
      </c>
      <c r="C2" t="s">
        <v>4767</v>
      </c>
      <c r="D2" t="s">
        <v>4767</v>
      </c>
    </row>
    <row r="3" spans="1:4">
      <c r="A3" t="s">
        <v>6643</v>
      </c>
      <c r="B3" t="s">
        <v>6644</v>
      </c>
      <c r="C3" t="s">
        <v>4641</v>
      </c>
      <c r="D3" t="s">
        <v>4642</v>
      </c>
    </row>
    <row r="4" spans="1:4">
      <c r="A4" t="s">
        <v>7242</v>
      </c>
      <c r="B4" t="s">
        <v>7243</v>
      </c>
      <c r="C4" t="s">
        <v>7244</v>
      </c>
      <c r="D4" t="s">
        <v>4642</v>
      </c>
    </row>
    <row r="5" spans="1:4">
      <c r="A5" t="s">
        <v>7245</v>
      </c>
      <c r="B5" t="s">
        <v>7246</v>
      </c>
      <c r="C5" t="s">
        <v>4641</v>
      </c>
      <c r="D5" t="s">
        <v>4642</v>
      </c>
    </row>
    <row r="6" spans="1:4">
      <c r="A6" t="s">
        <v>7158</v>
      </c>
      <c r="B6" t="s">
        <v>7159</v>
      </c>
      <c r="C6" t="s">
        <v>4641</v>
      </c>
      <c r="D6" t="s">
        <v>4642</v>
      </c>
    </row>
    <row r="7" spans="1:4">
      <c r="A7" t="s">
        <v>7247</v>
      </c>
      <c r="B7" t="s">
        <v>7248</v>
      </c>
      <c r="C7" t="s">
        <v>4641</v>
      </c>
      <c r="D7" t="s">
        <v>4642</v>
      </c>
    </row>
    <row r="8" spans="1:4">
      <c r="A8" t="s">
        <v>6532</v>
      </c>
      <c r="B8" t="s">
        <v>6533</v>
      </c>
      <c r="C8" t="s">
        <v>4641</v>
      </c>
      <c r="D8" t="s">
        <v>4642</v>
      </c>
    </row>
    <row r="9" spans="1:4">
      <c r="A9" t="s">
        <v>7249</v>
      </c>
      <c r="B9" t="s">
        <v>7250</v>
      </c>
      <c r="C9" t="s">
        <v>4641</v>
      </c>
      <c r="D9" t="s">
        <v>4642</v>
      </c>
    </row>
    <row r="10" spans="1:4">
      <c r="A10" t="s">
        <v>7251</v>
      </c>
      <c r="B10" t="s">
        <v>7252</v>
      </c>
      <c r="C10" t="s">
        <v>4641</v>
      </c>
      <c r="D10" t="s">
        <v>4642</v>
      </c>
    </row>
    <row r="11" spans="1:4">
      <c r="A11" t="s">
        <v>7253</v>
      </c>
      <c r="B11" t="s">
        <v>591</v>
      </c>
      <c r="C11" t="s">
        <v>4641</v>
      </c>
      <c r="D11" t="s">
        <v>4642</v>
      </c>
    </row>
    <row r="12" spans="1:4">
      <c r="A12" t="s">
        <v>5981</v>
      </c>
      <c r="B12" t="s">
        <v>7254</v>
      </c>
      <c r="C12" t="s">
        <v>4641</v>
      </c>
      <c r="D12" t="s">
        <v>4642</v>
      </c>
    </row>
    <row r="13" spans="1:4">
      <c r="A13" t="s">
        <v>1400</v>
      </c>
      <c r="B13" t="s">
        <v>7255</v>
      </c>
      <c r="C13" t="s">
        <v>4641</v>
      </c>
      <c r="D13" t="s">
        <v>4642</v>
      </c>
    </row>
    <row r="14" spans="1:4">
      <c r="A14" t="s">
        <v>7256</v>
      </c>
      <c r="B14" t="s">
        <v>7257</v>
      </c>
      <c r="C14" t="s">
        <v>4641</v>
      </c>
      <c r="D14" t="s">
        <v>4642</v>
      </c>
    </row>
    <row r="15" spans="1:4">
      <c r="A15" t="s">
        <v>7258</v>
      </c>
      <c r="B15" t="s">
        <v>7259</v>
      </c>
      <c r="C15" t="s">
        <v>4641</v>
      </c>
      <c r="D15" t="s">
        <v>4642</v>
      </c>
    </row>
    <row r="16" spans="1:4">
      <c r="A16" t="s">
        <v>7260</v>
      </c>
      <c r="B16" t="s">
        <v>7261</v>
      </c>
      <c r="C16" t="s">
        <v>4641</v>
      </c>
      <c r="D16" t="s">
        <v>4642</v>
      </c>
    </row>
    <row r="17" spans="1:4">
      <c r="A17" t="s">
        <v>3106</v>
      </c>
      <c r="B17" t="s">
        <v>7262</v>
      </c>
      <c r="C17" t="s">
        <v>4641</v>
      </c>
      <c r="D17" t="s">
        <v>4642</v>
      </c>
    </row>
    <row r="18" spans="1:4">
      <c r="A18" t="s">
        <v>7166</v>
      </c>
      <c r="B18" t="s">
        <v>7164</v>
      </c>
      <c r="C18" t="s">
        <v>4642</v>
      </c>
      <c r="D18" t="s">
        <v>4642</v>
      </c>
    </row>
    <row r="19" spans="1:4">
      <c r="A19" t="s">
        <v>7263</v>
      </c>
      <c r="B19" t="s">
        <v>7264</v>
      </c>
      <c r="C19" t="s">
        <v>4642</v>
      </c>
      <c r="D19" t="s">
        <v>4642</v>
      </c>
    </row>
    <row r="20" spans="1:4">
      <c r="A20" t="s">
        <v>7265</v>
      </c>
      <c r="B20" t="s">
        <v>7171</v>
      </c>
      <c r="C20" t="s">
        <v>4642</v>
      </c>
      <c r="D20" t="s">
        <v>4642</v>
      </c>
    </row>
    <row r="21" spans="1:4">
      <c r="A21" t="s">
        <v>7266</v>
      </c>
      <c r="B21" t="s">
        <v>7267</v>
      </c>
      <c r="C21" t="s">
        <v>4642</v>
      </c>
      <c r="D21" t="s">
        <v>4642</v>
      </c>
    </row>
    <row r="22" spans="1:4">
      <c r="A22" t="s">
        <v>7268</v>
      </c>
      <c r="B22" t="s">
        <v>7269</v>
      </c>
      <c r="C22" t="s">
        <v>4641</v>
      </c>
      <c r="D22" t="s">
        <v>4767</v>
      </c>
    </row>
    <row r="23" spans="1:4">
      <c r="A23" t="s">
        <v>7270</v>
      </c>
      <c r="B23" t="s">
        <v>591</v>
      </c>
      <c r="C23" t="s">
        <v>4641</v>
      </c>
      <c r="D23" t="s">
        <v>4642</v>
      </c>
    </row>
    <row r="24" spans="1:4">
      <c r="A24" t="s">
        <v>3436</v>
      </c>
      <c r="B24" t="s">
        <v>5218</v>
      </c>
      <c r="C24" t="s">
        <v>4641</v>
      </c>
      <c r="D24" t="s">
        <v>4642</v>
      </c>
    </row>
    <row r="25" spans="1:4">
      <c r="A25" t="s">
        <v>7271</v>
      </c>
      <c r="B25" t="s">
        <v>5783</v>
      </c>
      <c r="C25" t="s">
        <v>4641</v>
      </c>
      <c r="D25" t="s">
        <v>4642</v>
      </c>
    </row>
    <row r="26" spans="1:4">
      <c r="A26" t="s">
        <v>7272</v>
      </c>
      <c r="B26" t="s">
        <v>5223</v>
      </c>
      <c r="C26" t="s">
        <v>4641</v>
      </c>
      <c r="D26" t="s">
        <v>4642</v>
      </c>
    </row>
    <row r="27" spans="1:4">
      <c r="A27" t="s">
        <v>4212</v>
      </c>
      <c r="B27" t="s">
        <v>5509</v>
      </c>
      <c r="C27" t="s">
        <v>4641</v>
      </c>
      <c r="D27" t="s">
        <v>4642</v>
      </c>
    </row>
    <row r="28" spans="1:4">
      <c r="A28" t="s">
        <v>4269</v>
      </c>
      <c r="B28" t="s">
        <v>5144</v>
      </c>
      <c r="C28" t="s">
        <v>4641</v>
      </c>
      <c r="D28" t="s">
        <v>4642</v>
      </c>
    </row>
    <row r="29" spans="1:4">
      <c r="A29" t="s">
        <v>4241</v>
      </c>
      <c r="B29" t="s">
        <v>7273</v>
      </c>
      <c r="C29" t="s">
        <v>4641</v>
      </c>
      <c r="D29" t="s">
        <v>4642</v>
      </c>
    </row>
    <row r="30" spans="1:4">
      <c r="A30" t="s">
        <v>4275</v>
      </c>
      <c r="B30" t="s">
        <v>7274</v>
      </c>
      <c r="C30" t="s">
        <v>4641</v>
      </c>
      <c r="D30" t="s">
        <v>4642</v>
      </c>
    </row>
    <row r="31" spans="1:4">
      <c r="A31" t="s">
        <v>6422</v>
      </c>
      <c r="B31" t="s">
        <v>7048</v>
      </c>
      <c r="C31" t="s">
        <v>4641</v>
      </c>
      <c r="D31" t="s">
        <v>4642</v>
      </c>
    </row>
    <row r="32" spans="1:4">
      <c r="A32" t="s">
        <v>4622</v>
      </c>
      <c r="B32" t="s">
        <v>7275</v>
      </c>
      <c r="C32" t="s">
        <v>4641</v>
      </c>
      <c r="D32" t="s">
        <v>4641</v>
      </c>
    </row>
    <row r="33" spans="1:4">
      <c r="A33" t="s">
        <v>4358</v>
      </c>
      <c r="B33" t="s">
        <v>4806</v>
      </c>
      <c r="C33" t="s">
        <v>4767</v>
      </c>
      <c r="D33" t="s">
        <v>4767</v>
      </c>
    </row>
    <row r="34" spans="1:4">
      <c r="A34" t="s">
        <v>7276</v>
      </c>
      <c r="B34" t="s">
        <v>7277</v>
      </c>
      <c r="C34" t="s">
        <v>4767</v>
      </c>
      <c r="D34" t="s">
        <v>4767</v>
      </c>
    </row>
    <row r="35" spans="1:4">
      <c r="A35" t="s">
        <v>4257</v>
      </c>
      <c r="B35" t="s">
        <v>7278</v>
      </c>
      <c r="C35" t="s">
        <v>4642</v>
      </c>
      <c r="D35" t="s">
        <v>4642</v>
      </c>
    </row>
    <row r="36" spans="1:4">
      <c r="A36" t="s">
        <v>1953</v>
      </c>
      <c r="B36" t="s">
        <v>7279</v>
      </c>
      <c r="C36" t="s">
        <v>4767</v>
      </c>
      <c r="D36" t="s">
        <v>4642</v>
      </c>
    </row>
    <row r="37" spans="1:4">
      <c r="A37" t="s">
        <v>6538</v>
      </c>
      <c r="B37" t="s">
        <v>7280</v>
      </c>
      <c r="C37" t="s">
        <v>4642</v>
      </c>
      <c r="D37" t="s">
        <v>4642</v>
      </c>
    </row>
    <row r="38" spans="1:4">
      <c r="A38" t="s">
        <v>4404</v>
      </c>
      <c r="B38" t="s">
        <v>7281</v>
      </c>
      <c r="C38" t="s">
        <v>4641</v>
      </c>
      <c r="D38" t="s">
        <v>4642</v>
      </c>
    </row>
    <row r="39" spans="1:4">
      <c r="A39" t="s">
        <v>4477</v>
      </c>
      <c r="B39" t="s">
        <v>7282</v>
      </c>
      <c r="C39" t="s">
        <v>4641</v>
      </c>
      <c r="D39" t="s">
        <v>4642</v>
      </c>
    </row>
    <row r="40" spans="1:4">
      <c r="A40" t="s">
        <v>4724</v>
      </c>
      <c r="B40" t="s">
        <v>7283</v>
      </c>
      <c r="C40" t="s">
        <v>4641</v>
      </c>
      <c r="D40" t="s">
        <v>4642</v>
      </c>
    </row>
    <row r="41" spans="1:4">
      <c r="A41" t="s">
        <v>6623</v>
      </c>
      <c r="B41" t="s">
        <v>7284</v>
      </c>
      <c r="C41" t="s">
        <v>4641</v>
      </c>
      <c r="D41" t="s">
        <v>4642</v>
      </c>
    </row>
    <row r="42" spans="1:4">
      <c r="A42" t="s">
        <v>4233</v>
      </c>
      <c r="B42" t="s">
        <v>4928</v>
      </c>
      <c r="C42" t="s">
        <v>4767</v>
      </c>
      <c r="D42" t="s">
        <v>4767</v>
      </c>
    </row>
    <row r="43" spans="1:4">
      <c r="A43" t="s">
        <v>4290</v>
      </c>
      <c r="B43" t="s">
        <v>7285</v>
      </c>
      <c r="C43" t="s">
        <v>4641</v>
      </c>
      <c r="D43" t="s">
        <v>7286</v>
      </c>
    </row>
    <row r="44" spans="1:4">
      <c r="A44" t="s">
        <v>4283</v>
      </c>
      <c r="B44" t="s">
        <v>7287</v>
      </c>
      <c r="C44" t="s">
        <v>4642</v>
      </c>
      <c r="D44" t="s">
        <v>4642</v>
      </c>
    </row>
    <row r="45" spans="1:4">
      <c r="A45" t="s">
        <v>5348</v>
      </c>
      <c r="B45" t="s">
        <v>7288</v>
      </c>
      <c r="C45" t="s">
        <v>4642</v>
      </c>
      <c r="D45" t="s">
        <v>4642</v>
      </c>
    </row>
    <row r="46" spans="1:4">
      <c r="A46" t="s">
        <v>827</v>
      </c>
      <c r="B46" t="s">
        <v>6031</v>
      </c>
      <c r="C46" t="s">
        <v>4642</v>
      </c>
      <c r="D46" t="s">
        <v>4642</v>
      </c>
    </row>
    <row r="47" spans="1:4">
      <c r="A47" t="s">
        <v>4486</v>
      </c>
      <c r="B47" t="s">
        <v>4766</v>
      </c>
      <c r="C47" t="s">
        <v>4767</v>
      </c>
      <c r="D47" t="s">
        <v>4767</v>
      </c>
    </row>
    <row r="48" spans="1:4">
      <c r="A48" t="s">
        <v>7289</v>
      </c>
      <c r="B48" t="s">
        <v>7290</v>
      </c>
      <c r="C48" t="s">
        <v>4641</v>
      </c>
      <c r="D48" t="s">
        <v>4642</v>
      </c>
    </row>
    <row r="49" spans="1:4">
      <c r="A49" t="s">
        <v>4375</v>
      </c>
      <c r="B49" t="s">
        <v>4655</v>
      </c>
      <c r="C49" t="s">
        <v>4642</v>
      </c>
      <c r="D49" t="s">
        <v>4642</v>
      </c>
    </row>
    <row r="50" spans="1:4">
      <c r="A50" t="s">
        <v>4947</v>
      </c>
      <c r="B50" t="s">
        <v>7291</v>
      </c>
      <c r="C50" t="s">
        <v>4642</v>
      </c>
      <c r="D50" t="s">
        <v>4642</v>
      </c>
    </row>
    <row r="51" spans="1:4">
      <c r="A51" t="s">
        <v>7292</v>
      </c>
      <c r="B51" t="s">
        <v>7004</v>
      </c>
      <c r="C51" t="s">
        <v>4642</v>
      </c>
      <c r="D51" t="s">
        <v>4642</v>
      </c>
    </row>
    <row r="52" spans="1:4">
      <c r="A52" t="s">
        <v>4910</v>
      </c>
      <c r="B52" t="s">
        <v>5692</v>
      </c>
      <c r="C52" t="s">
        <v>4641</v>
      </c>
      <c r="D52" t="s">
        <v>4642</v>
      </c>
    </row>
    <row r="53" spans="1:4">
      <c r="A53" t="s">
        <v>4222</v>
      </c>
      <c r="B53" t="s">
        <v>4640</v>
      </c>
      <c r="C53" t="s">
        <v>4641</v>
      </c>
      <c r="D53" t="s">
        <v>4642</v>
      </c>
    </row>
    <row r="54" spans="1:4">
      <c r="A54" t="s">
        <v>7293</v>
      </c>
      <c r="B54" t="s">
        <v>7294</v>
      </c>
      <c r="C54" t="s">
        <v>4641</v>
      </c>
      <c r="D54" t="s">
        <v>4642</v>
      </c>
    </row>
    <row r="55" spans="1:4">
      <c r="A55" t="s">
        <v>4609</v>
      </c>
      <c r="B55" t="s">
        <v>5133</v>
      </c>
      <c r="C55" t="s">
        <v>4642</v>
      </c>
      <c r="D55" t="s">
        <v>4642</v>
      </c>
    </row>
    <row r="56" spans="1:4">
      <c r="A56" t="s">
        <v>6156</v>
      </c>
      <c r="B56" t="s">
        <v>7295</v>
      </c>
      <c r="C56" t="s">
        <v>4642</v>
      </c>
      <c r="D56" t="s">
        <v>4642</v>
      </c>
    </row>
    <row r="57" spans="1:4">
      <c r="A57" t="s">
        <v>1983</v>
      </c>
      <c r="B57" t="s">
        <v>7296</v>
      </c>
      <c r="C57" t="s">
        <v>4642</v>
      </c>
      <c r="D57" t="s">
        <v>4642</v>
      </c>
    </row>
    <row r="58" spans="1:4">
      <c r="A58" t="s">
        <v>5025</v>
      </c>
      <c r="B58" t="s">
        <v>5024</v>
      </c>
      <c r="C58" t="s">
        <v>4642</v>
      </c>
      <c r="D58" t="s">
        <v>4642</v>
      </c>
    </row>
    <row r="59" spans="1:4">
      <c r="A59" t="s">
        <v>4500</v>
      </c>
      <c r="B59" t="s">
        <v>7040</v>
      </c>
      <c r="C59" s="110" t="s">
        <v>4642</v>
      </c>
      <c r="D59" s="110" t="s">
        <v>4642</v>
      </c>
    </row>
    <row r="60" spans="1:4">
      <c r="A60" t="s">
        <v>7297</v>
      </c>
      <c r="B60" t="s">
        <v>7298</v>
      </c>
      <c r="C60" t="s">
        <v>4767</v>
      </c>
      <c r="D60" t="s">
        <v>4642</v>
      </c>
    </row>
    <row r="61" spans="1:4">
      <c r="A61" s="110" t="s">
        <v>6600</v>
      </c>
      <c r="B61" s="110" t="s">
        <v>7299</v>
      </c>
      <c r="C61" s="110" t="s">
        <v>4642</v>
      </c>
      <c r="D61" s="110" t="s">
        <v>4642</v>
      </c>
    </row>
    <row r="62" spans="1:4">
      <c r="A62" t="s">
        <v>7300</v>
      </c>
      <c r="B62" t="s">
        <v>7301</v>
      </c>
      <c r="C62" t="s">
        <v>4641</v>
      </c>
      <c r="D62" t="s">
        <v>4642</v>
      </c>
    </row>
    <row r="63" spans="1:4">
      <c r="A63" t="s">
        <v>7302</v>
      </c>
      <c r="B63" t="s">
        <v>7303</v>
      </c>
      <c r="C63" t="s">
        <v>7304</v>
      </c>
      <c r="D63" t="s">
        <v>7304</v>
      </c>
    </row>
    <row r="64" spans="1:4">
      <c r="A64" t="s">
        <v>7305</v>
      </c>
      <c r="B64" t="s">
        <v>7306</v>
      </c>
      <c r="C64" t="s">
        <v>7244</v>
      </c>
      <c r="D64" t="s">
        <v>4642</v>
      </c>
    </row>
    <row r="65" spans="1:4">
      <c r="A65" t="s">
        <v>7307</v>
      </c>
      <c r="B65" t="s">
        <v>7308</v>
      </c>
      <c r="C65" t="s">
        <v>7309</v>
      </c>
      <c r="D65" t="s">
        <v>7120</v>
      </c>
    </row>
    <row r="66" spans="1:4">
      <c r="A66" t="s">
        <v>4933</v>
      </c>
      <c r="B66" t="s">
        <v>7310</v>
      </c>
      <c r="C66" t="s">
        <v>7244</v>
      </c>
      <c r="D66" t="s">
        <v>4642</v>
      </c>
    </row>
    <row r="67" spans="1:4">
      <c r="A67" t="s">
        <v>7180</v>
      </c>
      <c r="B67" t="s">
        <v>7181</v>
      </c>
      <c r="C67" t="s">
        <v>4642</v>
      </c>
      <c r="D67" t="s">
        <v>4642</v>
      </c>
    </row>
    <row r="68" spans="1:4">
      <c r="A68" t="s">
        <v>457</v>
      </c>
      <c r="B68" t="s">
        <v>591</v>
      </c>
      <c r="C68" t="s">
        <v>4642</v>
      </c>
      <c r="D68" t="s">
        <v>4642</v>
      </c>
    </row>
    <row r="69" spans="1:4">
      <c r="A69" t="s">
        <v>7189</v>
      </c>
      <c r="B69" t="s">
        <v>7190</v>
      </c>
      <c r="C69" t="s">
        <v>4642</v>
      </c>
      <c r="D69" t="s">
        <v>4642</v>
      </c>
    </row>
    <row r="70" spans="1:4">
      <c r="A70" s="110" t="s">
        <v>2039</v>
      </c>
      <c r="B70" s="110" t="s">
        <v>7243</v>
      </c>
      <c r="C70" s="110" t="s">
        <v>4642</v>
      </c>
      <c r="D70" s="110" t="s">
        <v>4642</v>
      </c>
    </row>
    <row r="71" spans="1:4">
      <c r="A71" s="110" t="s">
        <v>3404</v>
      </c>
      <c r="B71" s="110" t="s">
        <v>7311</v>
      </c>
      <c r="C71" s="110" t="s">
        <v>4642</v>
      </c>
      <c r="D71" s="110" t="s">
        <v>4642</v>
      </c>
    </row>
    <row r="72" spans="1:4">
      <c r="A72" s="110" t="s">
        <v>2502</v>
      </c>
      <c r="B72" s="110" t="s">
        <v>7312</v>
      </c>
      <c r="C72" s="110" t="s">
        <v>4642</v>
      </c>
      <c r="D72" s="110" t="s">
        <v>4642</v>
      </c>
    </row>
    <row r="73" spans="1:4">
      <c r="A73" s="110" t="s">
        <v>3603</v>
      </c>
      <c r="B73" s="110" t="s">
        <v>7313</v>
      </c>
      <c r="C73" s="110" t="s">
        <v>4642</v>
      </c>
      <c r="D73" s="110" t="s">
        <v>4642</v>
      </c>
    </row>
    <row r="74" spans="1:4">
      <c r="A74" t="s">
        <v>1411</v>
      </c>
      <c r="B74" t="s">
        <v>7169</v>
      </c>
      <c r="C74" t="s">
        <v>4642</v>
      </c>
      <c r="D74" t="s">
        <v>4642</v>
      </c>
    </row>
    <row r="75" spans="1:4">
      <c r="A75" s="110" t="s">
        <v>1297</v>
      </c>
      <c r="B75" s="110" t="s">
        <v>7314</v>
      </c>
      <c r="C75" t="s">
        <v>4642</v>
      </c>
      <c r="D75" t="s">
        <v>4642</v>
      </c>
    </row>
    <row r="76" spans="1:4">
      <c r="A76" t="s">
        <v>2896</v>
      </c>
      <c r="B76" t="s">
        <v>7161</v>
      </c>
      <c r="C76" t="s">
        <v>4642</v>
      </c>
      <c r="D76" t="s">
        <v>4642</v>
      </c>
    </row>
    <row r="77" spans="1:4">
      <c r="A77" s="110" t="s">
        <v>1154</v>
      </c>
      <c r="B77" s="110" t="s">
        <v>7315</v>
      </c>
      <c r="C77" t="s">
        <v>4642</v>
      </c>
      <c r="D77" t="s">
        <v>4642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J934"/>
  <sheetViews>
    <sheetView zoomScale="70" zoomScaleNormal="70" workbookViewId="0"/>
  </sheetViews>
  <sheetFormatPr defaultColWidth="9.33203125" defaultRowHeight="15"/>
  <cols>
    <col min="1" max="1" width="9.33203125" style="45" customWidth="1"/>
    <col min="2" max="2" width="32.6640625" style="45" customWidth="1"/>
    <col min="3" max="3" width="16.33203125" style="45" customWidth="1"/>
    <col min="4" max="4" width="9.33203125" style="45" customWidth="1"/>
    <col min="5" max="5" width="18" style="45" customWidth="1"/>
    <col min="6" max="6" width="24.83203125" style="45" customWidth="1"/>
    <col min="7" max="7" width="31.5" style="45" customWidth="1"/>
    <col min="8" max="8" width="18.33203125" style="45" customWidth="1"/>
    <col min="9" max="9" width="23" style="45" customWidth="1"/>
    <col min="10" max="10" width="48.83203125" style="45" customWidth="1"/>
    <col min="11" max="12" width="9.33203125" style="45" customWidth="1"/>
    <col min="13" max="16384" width="9.33203125" style="45"/>
  </cols>
  <sheetData>
    <row r="1" spans="1:10" ht="24.6" customHeight="1">
      <c r="A1" s="43"/>
      <c r="B1" s="43"/>
      <c r="C1" s="43"/>
      <c r="D1" s="43"/>
      <c r="E1" s="44" t="s">
        <v>7316</v>
      </c>
      <c r="F1" s="44" t="s">
        <v>7317</v>
      </c>
      <c r="G1" s="677" t="s">
        <v>7318</v>
      </c>
      <c r="H1" s="684"/>
      <c r="I1" s="684"/>
      <c r="J1" s="684"/>
    </row>
    <row r="2" spans="1:10" ht="40.9" customHeight="1">
      <c r="A2" s="26" t="s">
        <v>411</v>
      </c>
      <c r="B2" s="27" t="s">
        <v>1861</v>
      </c>
      <c r="C2" s="28" t="s">
        <v>6337</v>
      </c>
      <c r="D2" s="29" t="s">
        <v>1863</v>
      </c>
      <c r="E2" s="46" t="s">
        <v>4641</v>
      </c>
      <c r="F2" s="46" t="s">
        <v>4641</v>
      </c>
      <c r="G2" s="47" t="s">
        <v>7319</v>
      </c>
      <c r="H2" s="47" t="s">
        <v>7320</v>
      </c>
      <c r="I2" s="47" t="s">
        <v>7321</v>
      </c>
      <c r="J2" s="47" t="s">
        <v>4193</v>
      </c>
    </row>
    <row r="3" spans="1:10" ht="16.5">
      <c r="A3" s="30" t="s">
        <v>1869</v>
      </c>
      <c r="B3" s="30" t="s">
        <v>1870</v>
      </c>
      <c r="C3" s="31">
        <v>453</v>
      </c>
      <c r="D3" s="30" t="s">
        <v>1871</v>
      </c>
      <c r="E3" s="30" t="s">
        <v>453</v>
      </c>
      <c r="F3" s="30"/>
      <c r="G3" s="30"/>
      <c r="H3" s="30"/>
      <c r="I3" s="30"/>
      <c r="J3" s="30"/>
    </row>
    <row r="4" spans="1:10" ht="16.5">
      <c r="A4" s="48" t="s">
        <v>1874</v>
      </c>
      <c r="B4" s="48" t="s">
        <v>1875</v>
      </c>
      <c r="C4" s="49">
        <v>453</v>
      </c>
      <c r="D4" s="48" t="s">
        <v>1871</v>
      </c>
      <c r="E4" s="50" t="s">
        <v>453</v>
      </c>
      <c r="F4" s="30"/>
      <c r="G4" s="30" t="s">
        <v>1895</v>
      </c>
      <c r="H4" s="51" t="s">
        <v>7322</v>
      </c>
      <c r="I4" s="51" t="s">
        <v>7323</v>
      </c>
      <c r="J4" s="51" t="s">
        <v>7324</v>
      </c>
    </row>
    <row r="5" spans="1:10" ht="16.5">
      <c r="A5" s="30" t="s">
        <v>1876</v>
      </c>
      <c r="B5" s="30" t="s">
        <v>1877</v>
      </c>
      <c r="C5" s="32" t="s">
        <v>825</v>
      </c>
      <c r="D5" s="30" t="s">
        <v>1878</v>
      </c>
      <c r="E5" s="30" t="s">
        <v>453</v>
      </c>
      <c r="F5" s="30"/>
      <c r="G5" s="30"/>
      <c r="H5" s="30"/>
      <c r="I5" s="30"/>
      <c r="J5" s="30"/>
    </row>
    <row r="6" spans="1:10" ht="16.5">
      <c r="A6" s="48" t="s">
        <v>1881</v>
      </c>
      <c r="B6" s="48" t="s">
        <v>1882</v>
      </c>
      <c r="C6" s="49">
        <v>453</v>
      </c>
      <c r="D6" s="48" t="s">
        <v>1871</v>
      </c>
      <c r="E6" s="50" t="s">
        <v>453</v>
      </c>
      <c r="F6" s="30"/>
      <c r="G6" s="30" t="s">
        <v>1895</v>
      </c>
      <c r="H6" s="51" t="s">
        <v>7322</v>
      </c>
      <c r="I6" s="51" t="s">
        <v>7323</v>
      </c>
      <c r="J6" s="51" t="s">
        <v>7324</v>
      </c>
    </row>
    <row r="7" spans="1:10" ht="16.5">
      <c r="A7" s="30" t="s">
        <v>1883</v>
      </c>
      <c r="B7" s="30" t="s">
        <v>1884</v>
      </c>
      <c r="C7" s="31">
        <v>453</v>
      </c>
      <c r="D7" s="30" t="s">
        <v>1871</v>
      </c>
      <c r="E7" s="30" t="s">
        <v>453</v>
      </c>
      <c r="F7" s="30"/>
      <c r="G7" s="30"/>
      <c r="H7" s="30"/>
      <c r="I7" s="51"/>
      <c r="J7" s="51"/>
    </row>
    <row r="8" spans="1:10">
      <c r="A8" s="48" t="s">
        <v>1887</v>
      </c>
      <c r="B8" s="48" t="s">
        <v>1888</v>
      </c>
      <c r="C8" s="49">
        <v>453</v>
      </c>
      <c r="D8" s="48" t="s">
        <v>1871</v>
      </c>
      <c r="E8" s="50" t="s">
        <v>453</v>
      </c>
      <c r="F8" s="30"/>
      <c r="G8" s="30" t="s">
        <v>1895</v>
      </c>
      <c r="H8" s="51" t="s">
        <v>7322</v>
      </c>
      <c r="I8" s="51" t="s">
        <v>7323</v>
      </c>
      <c r="J8" s="51" t="s">
        <v>7324</v>
      </c>
    </row>
    <row r="9" spans="1:10" ht="21.75" customHeight="1">
      <c r="A9" s="30" t="s">
        <v>1893</v>
      </c>
      <c r="B9" s="30" t="s">
        <v>1894</v>
      </c>
      <c r="C9" s="31">
        <v>431</v>
      </c>
      <c r="D9" s="30" t="s">
        <v>1871</v>
      </c>
      <c r="E9" s="30" t="s">
        <v>453</v>
      </c>
      <c r="F9" s="30"/>
      <c r="G9" s="30" t="s">
        <v>1895</v>
      </c>
      <c r="H9" s="30" t="s">
        <v>1896</v>
      </c>
      <c r="I9" s="30" t="s">
        <v>7325</v>
      </c>
      <c r="J9" s="51" t="s">
        <v>7326</v>
      </c>
    </row>
    <row r="10" spans="1:10">
      <c r="A10" s="30" t="s">
        <v>1897</v>
      </c>
      <c r="B10" s="30" t="s">
        <v>1898</v>
      </c>
      <c r="C10" s="31">
        <v>431</v>
      </c>
      <c r="D10" s="30" t="s">
        <v>1871</v>
      </c>
      <c r="E10" s="30" t="s">
        <v>453</v>
      </c>
      <c r="F10" s="30"/>
      <c r="G10" s="30"/>
      <c r="H10" s="30"/>
      <c r="I10" s="51"/>
      <c r="J10" s="51"/>
    </row>
    <row r="11" spans="1:10">
      <c r="A11" s="30" t="s">
        <v>1899</v>
      </c>
      <c r="B11" s="30" t="s">
        <v>1900</v>
      </c>
      <c r="C11" s="31">
        <v>431</v>
      </c>
      <c r="D11" s="30" t="s">
        <v>1871</v>
      </c>
      <c r="E11" s="30" t="s">
        <v>453</v>
      </c>
      <c r="F11" s="30"/>
      <c r="G11" s="30"/>
      <c r="H11" s="30"/>
      <c r="I11" s="51"/>
      <c r="J11" s="51"/>
    </row>
    <row r="12" spans="1:10">
      <c r="A12" s="48" t="s">
        <v>1903</v>
      </c>
      <c r="B12" s="48" t="s">
        <v>1904</v>
      </c>
      <c r="C12" s="49">
        <v>531</v>
      </c>
      <c r="D12" s="48" t="s">
        <v>1871</v>
      </c>
      <c r="E12" s="50" t="s">
        <v>453</v>
      </c>
      <c r="F12" s="30"/>
      <c r="G12" s="30" t="s">
        <v>1895</v>
      </c>
      <c r="H12" s="51" t="s">
        <v>7322</v>
      </c>
      <c r="I12" s="51" t="s">
        <v>7323</v>
      </c>
      <c r="J12" s="51" t="s">
        <v>7324</v>
      </c>
    </row>
    <row r="13" spans="1:10">
      <c r="A13" s="48" t="s">
        <v>1905</v>
      </c>
      <c r="B13" s="48" t="s">
        <v>1906</v>
      </c>
      <c r="C13" s="49">
        <v>531</v>
      </c>
      <c r="D13" s="48" t="s">
        <v>1871</v>
      </c>
      <c r="E13" s="50" t="s">
        <v>453</v>
      </c>
      <c r="F13" s="30"/>
      <c r="G13" s="30" t="s">
        <v>1895</v>
      </c>
      <c r="H13" s="51" t="s">
        <v>7322</v>
      </c>
      <c r="I13" s="51" t="s">
        <v>7323</v>
      </c>
      <c r="J13" s="51" t="s">
        <v>7324</v>
      </c>
    </row>
    <row r="14" spans="1:10" ht="16.5">
      <c r="A14" s="30" t="s">
        <v>20</v>
      </c>
      <c r="B14" s="30" t="s">
        <v>1917</v>
      </c>
      <c r="C14" s="30" t="s">
        <v>825</v>
      </c>
      <c r="D14" s="30" t="s">
        <v>1878</v>
      </c>
      <c r="E14" s="30" t="s">
        <v>453</v>
      </c>
      <c r="F14" s="30"/>
      <c r="G14" s="30" t="s">
        <v>1895</v>
      </c>
      <c r="H14" s="30" t="s">
        <v>1919</v>
      </c>
      <c r="I14" s="30" t="s">
        <v>7161</v>
      </c>
      <c r="J14" s="30"/>
    </row>
    <row r="15" spans="1:10" ht="16.5">
      <c r="A15" s="30" t="s">
        <v>1922</v>
      </c>
      <c r="B15" s="30" t="s">
        <v>1923</v>
      </c>
      <c r="C15" s="30" t="s">
        <v>825</v>
      </c>
      <c r="D15" s="30" t="s">
        <v>1878</v>
      </c>
      <c r="E15" s="30" t="s">
        <v>453</v>
      </c>
      <c r="F15" s="30"/>
      <c r="G15" s="30" t="s">
        <v>1895</v>
      </c>
      <c r="H15" s="30" t="s">
        <v>1919</v>
      </c>
      <c r="I15" s="30" t="s">
        <v>7161</v>
      </c>
      <c r="J15" s="30"/>
    </row>
    <row r="16" spans="1:10" ht="16.5">
      <c r="A16" s="30" t="s">
        <v>1926</v>
      </c>
      <c r="B16" s="30" t="s">
        <v>1927</v>
      </c>
      <c r="C16" s="30" t="s">
        <v>825</v>
      </c>
      <c r="D16" s="30" t="s">
        <v>1878</v>
      </c>
      <c r="E16" s="30" t="s">
        <v>453</v>
      </c>
      <c r="F16" s="30"/>
      <c r="G16" s="30" t="s">
        <v>1895</v>
      </c>
      <c r="H16" s="30" t="s">
        <v>1919</v>
      </c>
      <c r="I16" s="30" t="s">
        <v>7161</v>
      </c>
      <c r="J16" s="30"/>
    </row>
    <row r="17" spans="1:10" ht="16.5">
      <c r="A17" s="30" t="s">
        <v>1928</v>
      </c>
      <c r="B17" s="30" t="s">
        <v>1929</v>
      </c>
      <c r="C17" s="30" t="s">
        <v>825</v>
      </c>
      <c r="D17" s="30" t="s">
        <v>1878</v>
      </c>
      <c r="E17" s="30" t="s">
        <v>453</v>
      </c>
      <c r="F17" s="30"/>
      <c r="G17" s="30" t="s">
        <v>1895</v>
      </c>
      <c r="H17" s="30" t="s">
        <v>1919</v>
      </c>
      <c r="I17" s="30" t="s">
        <v>7161</v>
      </c>
      <c r="J17" s="30"/>
    </row>
    <row r="18" spans="1:10" ht="16.5">
      <c r="A18" s="30" t="s">
        <v>1932</v>
      </c>
      <c r="B18" s="30" t="s">
        <v>1933</v>
      </c>
      <c r="C18" s="30" t="s">
        <v>825</v>
      </c>
      <c r="D18" s="30" t="s">
        <v>1878</v>
      </c>
      <c r="E18" s="30" t="s">
        <v>453</v>
      </c>
      <c r="F18" s="30"/>
      <c r="G18" s="30" t="s">
        <v>1895</v>
      </c>
      <c r="H18" s="30" t="s">
        <v>1919</v>
      </c>
      <c r="I18" s="30" t="s">
        <v>7161</v>
      </c>
      <c r="J18" s="30"/>
    </row>
    <row r="19" spans="1:10" ht="16.5">
      <c r="A19" s="30" t="s">
        <v>1934</v>
      </c>
      <c r="B19" s="30" t="s">
        <v>1935</v>
      </c>
      <c r="C19" s="30" t="s">
        <v>825</v>
      </c>
      <c r="D19" s="30" t="s">
        <v>1878</v>
      </c>
      <c r="E19" s="30" t="s">
        <v>453</v>
      </c>
      <c r="F19" s="30"/>
      <c r="G19" s="30" t="s">
        <v>1895</v>
      </c>
      <c r="H19" s="30" t="s">
        <v>1919</v>
      </c>
      <c r="I19" s="30" t="s">
        <v>7161</v>
      </c>
      <c r="J19" s="30"/>
    </row>
    <row r="20" spans="1:10" ht="16.5">
      <c r="A20" s="30" t="s">
        <v>1936</v>
      </c>
      <c r="B20" s="30" t="s">
        <v>1937</v>
      </c>
      <c r="C20" s="30" t="s">
        <v>825</v>
      </c>
      <c r="D20" s="30" t="s">
        <v>1878</v>
      </c>
      <c r="E20" s="30" t="s">
        <v>453</v>
      </c>
      <c r="F20" s="30"/>
      <c r="G20" s="30" t="s">
        <v>1895</v>
      </c>
      <c r="H20" s="30" t="s">
        <v>1919</v>
      </c>
      <c r="I20" s="30" t="s">
        <v>7161</v>
      </c>
      <c r="J20" s="30"/>
    </row>
    <row r="21" spans="1:10" ht="16.5">
      <c r="A21" s="30" t="s">
        <v>1938</v>
      </c>
      <c r="B21" s="30" t="s">
        <v>1939</v>
      </c>
      <c r="C21" s="30" t="s">
        <v>825</v>
      </c>
      <c r="D21" s="30" t="s">
        <v>1878</v>
      </c>
      <c r="E21" s="30" t="s">
        <v>453</v>
      </c>
      <c r="F21" s="30"/>
      <c r="G21" s="30" t="s">
        <v>1895</v>
      </c>
      <c r="H21" s="30" t="s">
        <v>1919</v>
      </c>
      <c r="I21" s="30" t="s">
        <v>7161</v>
      </c>
      <c r="J21" s="30"/>
    </row>
    <row r="22" spans="1:10" ht="16.5">
      <c r="A22" s="30" t="s">
        <v>1940</v>
      </c>
      <c r="B22" s="30" t="s">
        <v>1941</v>
      </c>
      <c r="C22" s="30" t="s">
        <v>825</v>
      </c>
      <c r="D22" s="30" t="s">
        <v>1878</v>
      </c>
      <c r="E22" s="30" t="s">
        <v>453</v>
      </c>
      <c r="F22" s="30"/>
      <c r="G22" s="30" t="s">
        <v>1895</v>
      </c>
      <c r="H22" s="30" t="s">
        <v>1919</v>
      </c>
      <c r="I22" s="30" t="s">
        <v>7161</v>
      </c>
      <c r="J22" s="30"/>
    </row>
    <row r="23" spans="1:10" ht="16.5">
      <c r="A23" s="30" t="s">
        <v>1944</v>
      </c>
      <c r="B23" s="30" t="s">
        <v>1945</v>
      </c>
      <c r="C23" s="30" t="s">
        <v>825</v>
      </c>
      <c r="D23" s="30" t="s">
        <v>1878</v>
      </c>
      <c r="E23" s="30" t="s">
        <v>453</v>
      </c>
      <c r="F23" s="30"/>
      <c r="G23" s="30" t="s">
        <v>1895</v>
      </c>
      <c r="H23" s="30" t="s">
        <v>1919</v>
      </c>
      <c r="I23" s="30" t="s">
        <v>7161</v>
      </c>
      <c r="J23" s="30"/>
    </row>
    <row r="24" spans="1:10" ht="16.5">
      <c r="A24" s="30" t="s">
        <v>1948</v>
      </c>
      <c r="B24" s="30" t="s">
        <v>1949</v>
      </c>
      <c r="C24" s="30" t="s">
        <v>825</v>
      </c>
      <c r="D24" s="30" t="s">
        <v>1878</v>
      </c>
      <c r="E24" s="30" t="s">
        <v>453</v>
      </c>
      <c r="F24" s="30"/>
      <c r="G24" s="30" t="s">
        <v>1895</v>
      </c>
      <c r="H24" s="30" t="s">
        <v>1919</v>
      </c>
      <c r="I24" s="30" t="s">
        <v>7161</v>
      </c>
      <c r="J24" s="30"/>
    </row>
    <row r="25" spans="1:10" ht="16.5">
      <c r="A25" s="30" t="s">
        <v>1950</v>
      </c>
      <c r="B25" s="30" t="s">
        <v>1949</v>
      </c>
      <c r="C25" s="30" t="s">
        <v>825</v>
      </c>
      <c r="D25" s="30" t="s">
        <v>1878</v>
      </c>
      <c r="E25" s="30" t="s">
        <v>453</v>
      </c>
      <c r="F25" s="30"/>
      <c r="G25" s="30" t="s">
        <v>1895</v>
      </c>
      <c r="H25" s="30" t="s">
        <v>1919</v>
      </c>
      <c r="I25" s="30" t="s">
        <v>7161</v>
      </c>
      <c r="J25" s="30"/>
    </row>
    <row r="26" spans="1:10">
      <c r="A26" s="30" t="s">
        <v>447</v>
      </c>
      <c r="B26" s="30" t="s">
        <v>1951</v>
      </c>
      <c r="C26" s="33">
        <v>572</v>
      </c>
      <c r="D26" s="30" t="s">
        <v>1871</v>
      </c>
      <c r="E26" s="30" t="s">
        <v>453</v>
      </c>
      <c r="F26" s="30"/>
      <c r="G26" s="30"/>
      <c r="H26" s="30"/>
      <c r="I26" s="30"/>
      <c r="J26" s="30"/>
    </row>
    <row r="27" spans="1:10">
      <c r="A27" s="30" t="s">
        <v>1954</v>
      </c>
      <c r="B27" s="30" t="s">
        <v>1955</v>
      </c>
      <c r="C27" s="33">
        <v>572</v>
      </c>
      <c r="D27" s="30" t="s">
        <v>1871</v>
      </c>
      <c r="E27" s="30" t="s">
        <v>453</v>
      </c>
      <c r="F27" s="30"/>
      <c r="G27" s="30"/>
      <c r="H27" s="30"/>
      <c r="I27" s="30"/>
      <c r="J27" s="30"/>
    </row>
    <row r="28" spans="1:10">
      <c r="A28" s="30" t="s">
        <v>1957</v>
      </c>
      <c r="B28" s="30" t="s">
        <v>1958</v>
      </c>
      <c r="C28" s="33">
        <v>572</v>
      </c>
      <c r="D28" s="30" t="s">
        <v>1871</v>
      </c>
      <c r="E28" s="30" t="s">
        <v>453</v>
      </c>
      <c r="F28" s="30"/>
      <c r="G28" s="30"/>
      <c r="H28" s="30"/>
      <c r="I28" s="30"/>
      <c r="J28" s="30"/>
    </row>
    <row r="29" spans="1:10">
      <c r="A29" s="30" t="s">
        <v>458</v>
      </c>
      <c r="B29" s="30" t="s">
        <v>1959</v>
      </c>
      <c r="C29" s="33">
        <v>572</v>
      </c>
      <c r="D29" s="30" t="s">
        <v>1871</v>
      </c>
      <c r="E29" s="30" t="s">
        <v>453</v>
      </c>
      <c r="F29" s="30"/>
      <c r="G29" s="30"/>
      <c r="H29" s="30"/>
      <c r="I29" s="30"/>
      <c r="J29" s="30"/>
    </row>
    <row r="30" spans="1:10">
      <c r="A30" s="30" t="s">
        <v>1960</v>
      </c>
      <c r="B30" s="30" t="s">
        <v>1961</v>
      </c>
      <c r="C30" s="33">
        <v>572</v>
      </c>
      <c r="D30" s="30" t="s">
        <v>1871</v>
      </c>
      <c r="E30" s="30" t="s">
        <v>453</v>
      </c>
      <c r="F30" s="30"/>
      <c r="G30" s="30"/>
      <c r="H30" s="30"/>
      <c r="I30" s="30"/>
      <c r="J30" s="30"/>
    </row>
    <row r="31" spans="1:10">
      <c r="A31" s="30" t="s">
        <v>519</v>
      </c>
      <c r="B31" s="30" t="s">
        <v>1962</v>
      </c>
      <c r="C31" s="33">
        <v>572</v>
      </c>
      <c r="D31" s="30" t="s">
        <v>1871</v>
      </c>
      <c r="E31" s="30" t="s">
        <v>452</v>
      </c>
      <c r="F31" s="30"/>
      <c r="G31" s="30"/>
      <c r="H31" s="30"/>
      <c r="I31" s="30"/>
      <c r="J31" s="30"/>
    </row>
    <row r="32" spans="1:10">
      <c r="A32" s="30" t="s">
        <v>1963</v>
      </c>
      <c r="B32" s="30" t="s">
        <v>1964</v>
      </c>
      <c r="C32" s="33">
        <v>572</v>
      </c>
      <c r="D32" s="30" t="s">
        <v>1871</v>
      </c>
      <c r="E32" s="30" t="s">
        <v>452</v>
      </c>
      <c r="F32" s="30"/>
      <c r="G32" s="30"/>
      <c r="H32" s="30"/>
      <c r="I32" s="30"/>
      <c r="J32" s="30"/>
    </row>
    <row r="33" spans="1:10">
      <c r="A33" s="30" t="s">
        <v>1965</v>
      </c>
      <c r="B33" s="30" t="s">
        <v>1966</v>
      </c>
      <c r="C33" s="33">
        <v>572</v>
      </c>
      <c r="D33" s="30" t="s">
        <v>1871</v>
      </c>
      <c r="E33" s="30" t="s">
        <v>452</v>
      </c>
      <c r="F33" s="30"/>
      <c r="G33" s="30"/>
      <c r="H33" s="30"/>
      <c r="I33" s="30"/>
      <c r="J33" s="30"/>
    </row>
    <row r="34" spans="1:10">
      <c r="A34" s="30" t="s">
        <v>1967</v>
      </c>
      <c r="B34" s="30" t="s">
        <v>1968</v>
      </c>
      <c r="C34" s="33">
        <v>572</v>
      </c>
      <c r="D34" s="30" t="s">
        <v>1871</v>
      </c>
      <c r="E34" s="30" t="s">
        <v>452</v>
      </c>
      <c r="F34" s="30"/>
      <c r="G34" s="30"/>
      <c r="H34" s="30"/>
      <c r="I34" s="30"/>
      <c r="J34" s="30"/>
    </row>
    <row r="35" spans="1:10">
      <c r="A35" s="30" t="s">
        <v>1969</v>
      </c>
      <c r="B35" s="30" t="s">
        <v>1970</v>
      </c>
      <c r="C35" s="33">
        <v>572</v>
      </c>
      <c r="D35" s="30" t="s">
        <v>1871</v>
      </c>
      <c r="E35" s="30" t="s">
        <v>452</v>
      </c>
      <c r="F35" s="30"/>
      <c r="G35" s="30"/>
      <c r="H35" s="30"/>
      <c r="I35" s="30"/>
      <c r="J35" s="30"/>
    </row>
    <row r="36" spans="1:10">
      <c r="A36" s="30" t="s">
        <v>1971</v>
      </c>
      <c r="B36" s="30" t="s">
        <v>1972</v>
      </c>
      <c r="C36" s="33">
        <v>572</v>
      </c>
      <c r="D36" s="30" t="s">
        <v>1871</v>
      </c>
      <c r="E36" s="30" t="s">
        <v>452</v>
      </c>
      <c r="F36" s="30"/>
      <c r="G36" s="30"/>
      <c r="H36" s="30"/>
      <c r="I36" s="30"/>
      <c r="J36" s="30"/>
    </row>
    <row r="37" spans="1:10">
      <c r="A37" s="30" t="s">
        <v>1973</v>
      </c>
      <c r="B37" s="30" t="s">
        <v>1974</v>
      </c>
      <c r="C37" s="33">
        <v>572</v>
      </c>
      <c r="D37" s="30" t="s">
        <v>1871</v>
      </c>
      <c r="E37" s="30" t="s">
        <v>452</v>
      </c>
      <c r="F37" s="30"/>
      <c r="G37" s="30"/>
      <c r="H37" s="30"/>
      <c r="I37" s="30"/>
      <c r="J37" s="30"/>
    </row>
    <row r="38" spans="1:10">
      <c r="A38" s="30" t="s">
        <v>1977</v>
      </c>
      <c r="B38" s="30" t="s">
        <v>1979</v>
      </c>
      <c r="C38" s="31">
        <v>552</v>
      </c>
      <c r="D38" s="30" t="s">
        <v>1871</v>
      </c>
      <c r="E38" s="30" t="s">
        <v>452</v>
      </c>
      <c r="F38" s="30"/>
      <c r="G38" s="30"/>
      <c r="H38" s="30"/>
      <c r="I38" s="30"/>
      <c r="J38" s="30"/>
    </row>
    <row r="39" spans="1:10">
      <c r="A39" s="34" t="s">
        <v>1981</v>
      </c>
      <c r="B39" s="34" t="s">
        <v>1982</v>
      </c>
      <c r="C39" s="35">
        <v>572</v>
      </c>
      <c r="D39" s="34" t="s">
        <v>1871</v>
      </c>
      <c r="E39" s="30" t="s">
        <v>452</v>
      </c>
      <c r="F39" s="30"/>
      <c r="G39" s="30"/>
      <c r="H39" s="30"/>
      <c r="I39" s="30"/>
      <c r="J39" s="30"/>
    </row>
    <row r="40" spans="1:10">
      <c r="A40" s="30" t="s">
        <v>1984</v>
      </c>
      <c r="B40" s="30" t="s">
        <v>1985</v>
      </c>
      <c r="C40" s="33">
        <v>572</v>
      </c>
      <c r="D40" s="30" t="s">
        <v>1871</v>
      </c>
      <c r="E40" s="30" t="s">
        <v>452</v>
      </c>
      <c r="F40" s="30"/>
      <c r="G40" s="30"/>
      <c r="H40" s="30"/>
      <c r="I40" s="30"/>
      <c r="J40" s="30"/>
    </row>
    <row r="41" spans="1:10">
      <c r="A41" s="30" t="s">
        <v>1986</v>
      </c>
      <c r="B41" s="30" t="s">
        <v>1987</v>
      </c>
      <c r="C41" s="33">
        <v>572</v>
      </c>
      <c r="D41" s="30" t="s">
        <v>1871</v>
      </c>
      <c r="E41" s="30" t="s">
        <v>452</v>
      </c>
      <c r="F41" s="30"/>
      <c r="G41" s="30"/>
      <c r="H41" s="30"/>
      <c r="I41" s="30"/>
      <c r="J41" s="30"/>
    </row>
    <row r="42" spans="1:10" ht="16.5">
      <c r="A42" s="30" t="s">
        <v>567</v>
      </c>
      <c r="B42" s="30" t="s">
        <v>1988</v>
      </c>
      <c r="C42" s="33">
        <v>572</v>
      </c>
      <c r="D42" s="30" t="s">
        <v>1871</v>
      </c>
      <c r="E42" s="30" t="s">
        <v>452</v>
      </c>
      <c r="F42" s="30"/>
      <c r="G42" s="30"/>
      <c r="H42" s="30"/>
      <c r="I42" s="30"/>
      <c r="J42" s="30"/>
    </row>
    <row r="43" spans="1:10">
      <c r="A43" s="30" t="s">
        <v>1989</v>
      </c>
      <c r="B43" s="30" t="s">
        <v>1990</v>
      </c>
      <c r="C43" s="33">
        <v>572</v>
      </c>
      <c r="D43" s="30" t="s">
        <v>1871</v>
      </c>
      <c r="E43" s="30" t="s">
        <v>452</v>
      </c>
      <c r="F43" s="30"/>
      <c r="G43" s="30"/>
      <c r="H43" s="30"/>
      <c r="I43" s="30"/>
      <c r="J43" s="30"/>
    </row>
    <row r="44" spans="1:10">
      <c r="A44" s="30" t="s">
        <v>1991</v>
      </c>
      <c r="B44" s="30" t="s">
        <v>1992</v>
      </c>
      <c r="C44" s="33">
        <v>572</v>
      </c>
      <c r="D44" s="30" t="s">
        <v>1871</v>
      </c>
      <c r="E44" s="30" t="s">
        <v>452</v>
      </c>
      <c r="F44" s="30"/>
      <c r="G44" s="30"/>
      <c r="H44" s="30"/>
      <c r="I44" s="30"/>
      <c r="J44" s="30"/>
    </row>
    <row r="45" spans="1:10">
      <c r="A45" s="30" t="s">
        <v>786</v>
      </c>
      <c r="B45" s="30" t="s">
        <v>1993</v>
      </c>
      <c r="C45" s="33">
        <v>572</v>
      </c>
      <c r="D45" s="30" t="s">
        <v>1871</v>
      </c>
      <c r="E45" s="30" t="s">
        <v>452</v>
      </c>
      <c r="F45" s="30"/>
      <c r="G45" s="30"/>
      <c r="H45" s="30"/>
      <c r="I45" s="30"/>
      <c r="J45" s="30"/>
    </row>
    <row r="46" spans="1:10">
      <c r="A46" s="30" t="s">
        <v>1996</v>
      </c>
      <c r="B46" s="30" t="s">
        <v>1997</v>
      </c>
      <c r="C46" s="31">
        <v>774</v>
      </c>
      <c r="D46" s="30" t="s">
        <v>1871</v>
      </c>
      <c r="E46" s="30" t="s">
        <v>452</v>
      </c>
      <c r="F46" s="30"/>
      <c r="G46" s="30"/>
      <c r="H46" s="30"/>
      <c r="I46" s="30"/>
      <c r="J46" s="30"/>
    </row>
    <row r="47" spans="1:10">
      <c r="A47" s="30" t="s">
        <v>2000</v>
      </c>
      <c r="B47" s="30" t="s">
        <v>2001</v>
      </c>
      <c r="C47" s="33">
        <v>552</v>
      </c>
      <c r="D47" s="30" t="s">
        <v>1871</v>
      </c>
      <c r="E47" s="30" t="s">
        <v>452</v>
      </c>
      <c r="F47" s="30"/>
      <c r="G47" s="30"/>
      <c r="H47" s="30"/>
      <c r="I47" s="30"/>
      <c r="J47" s="30"/>
    </row>
    <row r="48" spans="1:10">
      <c r="A48" s="30" t="s">
        <v>2002</v>
      </c>
      <c r="B48" s="30" t="s">
        <v>2003</v>
      </c>
      <c r="C48" s="33">
        <v>552</v>
      </c>
      <c r="D48" s="30" t="s">
        <v>1871</v>
      </c>
      <c r="E48" s="30" t="s">
        <v>452</v>
      </c>
      <c r="F48" s="30"/>
      <c r="G48" s="30"/>
      <c r="H48" s="30"/>
      <c r="I48" s="30"/>
      <c r="J48" s="30"/>
    </row>
    <row r="49" spans="1:10">
      <c r="A49" s="30" t="s">
        <v>2004</v>
      </c>
      <c r="B49" s="30" t="s">
        <v>2005</v>
      </c>
      <c r="C49" s="33">
        <v>552</v>
      </c>
      <c r="D49" s="30" t="s">
        <v>1871</v>
      </c>
      <c r="E49" s="30" t="s">
        <v>452</v>
      </c>
      <c r="F49" s="30"/>
      <c r="G49" s="30"/>
      <c r="H49" s="30"/>
      <c r="I49" s="30"/>
      <c r="J49" s="30"/>
    </row>
    <row r="50" spans="1:10">
      <c r="A50" s="30" t="s">
        <v>2006</v>
      </c>
      <c r="B50" s="30" t="s">
        <v>2007</v>
      </c>
      <c r="C50" s="33">
        <v>552</v>
      </c>
      <c r="D50" s="30" t="s">
        <v>1871</v>
      </c>
      <c r="E50" s="30" t="s">
        <v>452</v>
      </c>
      <c r="F50" s="30"/>
      <c r="G50" s="30"/>
      <c r="H50" s="30"/>
      <c r="I50" s="30"/>
      <c r="J50" s="30"/>
    </row>
    <row r="51" spans="1:10">
      <c r="A51" s="30" t="s">
        <v>2008</v>
      </c>
      <c r="B51" s="30" t="s">
        <v>2009</v>
      </c>
      <c r="C51" s="33">
        <v>552</v>
      </c>
      <c r="D51" s="30" t="s">
        <v>1871</v>
      </c>
      <c r="E51" s="30" t="s">
        <v>452</v>
      </c>
      <c r="F51" s="30"/>
      <c r="G51" s="30"/>
      <c r="H51" s="30"/>
      <c r="I51" s="30"/>
      <c r="J51" s="30"/>
    </row>
    <row r="52" spans="1:10">
      <c r="A52" s="30" t="s">
        <v>2010</v>
      </c>
      <c r="B52" s="30" t="s">
        <v>2011</v>
      </c>
      <c r="C52" s="33">
        <v>552</v>
      </c>
      <c r="D52" s="30" t="s">
        <v>1871</v>
      </c>
      <c r="E52" s="30" t="s">
        <v>452</v>
      </c>
      <c r="F52" s="30"/>
      <c r="G52" s="30"/>
      <c r="H52" s="30"/>
      <c r="I52" s="30"/>
      <c r="J52" s="30"/>
    </row>
    <row r="53" spans="1:10">
      <c r="A53" s="30" t="s">
        <v>2012</v>
      </c>
      <c r="B53" s="30" t="s">
        <v>2011</v>
      </c>
      <c r="C53" s="33">
        <v>552</v>
      </c>
      <c r="D53" s="30" t="s">
        <v>1871</v>
      </c>
      <c r="E53" s="30" t="s">
        <v>452</v>
      </c>
      <c r="F53" s="30"/>
      <c r="G53" s="30"/>
      <c r="H53" s="30"/>
      <c r="I53" s="30"/>
      <c r="J53" s="30"/>
    </row>
    <row r="54" spans="1:10">
      <c r="A54" s="30" t="s">
        <v>2013</v>
      </c>
      <c r="B54" s="30" t="s">
        <v>2014</v>
      </c>
      <c r="C54" s="33">
        <v>552</v>
      </c>
      <c r="D54" s="30" t="s">
        <v>1871</v>
      </c>
      <c r="E54" s="30" t="s">
        <v>452</v>
      </c>
      <c r="F54" s="30"/>
      <c r="G54" s="30"/>
      <c r="H54" s="30"/>
      <c r="I54" s="30"/>
      <c r="J54" s="30"/>
    </row>
    <row r="55" spans="1:10">
      <c r="A55" s="30" t="s">
        <v>2015</v>
      </c>
      <c r="B55" s="30" t="s">
        <v>2016</v>
      </c>
      <c r="C55" s="33">
        <v>552</v>
      </c>
      <c r="D55" s="30" t="s">
        <v>1871</v>
      </c>
      <c r="E55" s="30" t="s">
        <v>452</v>
      </c>
      <c r="F55" s="30"/>
      <c r="G55" s="30"/>
      <c r="H55" s="30"/>
      <c r="I55" s="30"/>
      <c r="J55" s="30"/>
    </row>
    <row r="56" spans="1:10">
      <c r="A56" s="30" t="s">
        <v>2017</v>
      </c>
      <c r="B56" s="30" t="s">
        <v>2018</v>
      </c>
      <c r="C56" s="33">
        <v>552</v>
      </c>
      <c r="D56" s="30" t="s">
        <v>1871</v>
      </c>
      <c r="E56" s="30" t="s">
        <v>452</v>
      </c>
      <c r="F56" s="30"/>
      <c r="G56" s="30"/>
      <c r="H56" s="30"/>
      <c r="I56" s="30"/>
      <c r="J56" s="30"/>
    </row>
    <row r="57" spans="1:10">
      <c r="A57" s="30" t="s">
        <v>522</v>
      </c>
      <c r="B57" s="30" t="s">
        <v>2019</v>
      </c>
      <c r="C57" s="33">
        <v>552</v>
      </c>
      <c r="D57" s="30" t="s">
        <v>1871</v>
      </c>
      <c r="E57" s="30" t="s">
        <v>452</v>
      </c>
      <c r="F57" s="30"/>
      <c r="G57" s="30"/>
      <c r="H57" s="30"/>
      <c r="I57" s="30"/>
      <c r="J57" s="30"/>
    </row>
    <row r="58" spans="1:10">
      <c r="A58" s="30" t="s">
        <v>2020</v>
      </c>
      <c r="B58" s="30" t="s">
        <v>2021</v>
      </c>
      <c r="C58" s="33">
        <v>552</v>
      </c>
      <c r="D58" s="30" t="s">
        <v>1871</v>
      </c>
      <c r="E58" s="30" t="s">
        <v>452</v>
      </c>
      <c r="F58" s="30"/>
      <c r="G58" s="30"/>
      <c r="H58" s="30"/>
      <c r="I58" s="30"/>
      <c r="J58" s="30"/>
    </row>
    <row r="59" spans="1:10">
      <c r="A59" s="30" t="s">
        <v>537</v>
      </c>
      <c r="B59" s="30" t="s">
        <v>2022</v>
      </c>
      <c r="C59" s="33">
        <v>552</v>
      </c>
      <c r="D59" s="30" t="s">
        <v>1871</v>
      </c>
      <c r="E59" s="30" t="s">
        <v>452</v>
      </c>
      <c r="F59" s="30"/>
      <c r="G59" s="30"/>
      <c r="H59" s="30"/>
      <c r="I59" s="30"/>
      <c r="J59" s="30"/>
    </row>
    <row r="60" spans="1:10">
      <c r="A60" s="30" t="s">
        <v>540</v>
      </c>
      <c r="B60" s="30" t="s">
        <v>2023</v>
      </c>
      <c r="C60" s="33">
        <v>552</v>
      </c>
      <c r="D60" s="30" t="s">
        <v>1871</v>
      </c>
      <c r="E60" s="30" t="s">
        <v>452</v>
      </c>
      <c r="F60" s="30"/>
      <c r="G60" s="30"/>
      <c r="H60" s="30"/>
      <c r="I60" s="30"/>
      <c r="J60" s="30"/>
    </row>
    <row r="61" spans="1:10">
      <c r="A61" s="30" t="s">
        <v>2024</v>
      </c>
      <c r="B61" s="30" t="s">
        <v>1982</v>
      </c>
      <c r="C61" s="33">
        <v>552</v>
      </c>
      <c r="D61" s="30" t="s">
        <v>1871</v>
      </c>
      <c r="E61" s="30" t="s">
        <v>452</v>
      </c>
      <c r="F61" s="30"/>
      <c r="G61" s="30"/>
      <c r="H61" s="30"/>
      <c r="I61" s="30"/>
      <c r="J61" s="30"/>
    </row>
    <row r="62" spans="1:10" ht="16.5">
      <c r="A62" s="30" t="s">
        <v>2025</v>
      </c>
      <c r="B62" s="30" t="s">
        <v>2026</v>
      </c>
      <c r="C62" s="36"/>
      <c r="D62" s="30" t="s">
        <v>1878</v>
      </c>
      <c r="E62" s="30" t="s">
        <v>452</v>
      </c>
      <c r="F62" s="30"/>
      <c r="G62" s="30"/>
      <c r="H62" s="30"/>
      <c r="I62" s="30"/>
      <c r="J62" s="30"/>
    </row>
    <row r="63" spans="1:10">
      <c r="A63" s="30" t="s">
        <v>2027</v>
      </c>
      <c r="B63" s="30" t="s">
        <v>2028</v>
      </c>
      <c r="C63" s="33">
        <v>552</v>
      </c>
      <c r="D63" s="30" t="s">
        <v>1871</v>
      </c>
      <c r="E63" s="30" t="s">
        <v>452</v>
      </c>
      <c r="F63" s="30"/>
      <c r="G63" s="30"/>
      <c r="H63" s="30"/>
      <c r="I63" s="30"/>
      <c r="J63" s="30"/>
    </row>
    <row r="64" spans="1:10">
      <c r="A64" s="30" t="s">
        <v>501</v>
      </c>
      <c r="B64" s="30" t="s">
        <v>2030</v>
      </c>
      <c r="C64" s="31">
        <v>416</v>
      </c>
      <c r="D64" s="30" t="s">
        <v>1871</v>
      </c>
      <c r="E64" s="30" t="s">
        <v>452</v>
      </c>
      <c r="F64" s="30"/>
      <c r="G64" s="30"/>
      <c r="H64" s="30"/>
      <c r="I64" s="30"/>
      <c r="J64" s="30"/>
    </row>
    <row r="65" spans="1:10">
      <c r="A65" s="30" t="s">
        <v>503</v>
      </c>
      <c r="B65" s="30" t="s">
        <v>7327</v>
      </c>
      <c r="C65" s="31">
        <v>416</v>
      </c>
      <c r="D65" s="30" t="s">
        <v>1871</v>
      </c>
      <c r="E65" s="30" t="s">
        <v>452</v>
      </c>
      <c r="F65" s="30"/>
      <c r="G65" s="30"/>
      <c r="H65" s="30"/>
      <c r="I65" s="30"/>
      <c r="J65" s="30"/>
    </row>
    <row r="66" spans="1:10">
      <c r="A66" s="30" t="s">
        <v>2031</v>
      </c>
      <c r="B66" s="30" t="s">
        <v>2032</v>
      </c>
      <c r="C66" s="31">
        <v>416</v>
      </c>
      <c r="D66" s="30" t="s">
        <v>1871</v>
      </c>
      <c r="E66" s="30" t="s">
        <v>452</v>
      </c>
      <c r="F66" s="30"/>
      <c r="G66" s="30"/>
      <c r="H66" s="30"/>
      <c r="I66" s="30"/>
      <c r="J66" s="30"/>
    </row>
    <row r="67" spans="1:10">
      <c r="A67" s="30" t="s">
        <v>2033</v>
      </c>
      <c r="B67" s="30" t="s">
        <v>2034</v>
      </c>
      <c r="C67" s="31">
        <v>416</v>
      </c>
      <c r="D67" s="30" t="s">
        <v>1871</v>
      </c>
      <c r="E67" s="30" t="s">
        <v>452</v>
      </c>
      <c r="F67" s="30"/>
      <c r="G67" s="30"/>
      <c r="H67" s="30"/>
      <c r="I67" s="30"/>
      <c r="J67" s="30"/>
    </row>
    <row r="68" spans="1:10">
      <c r="A68" s="30" t="s">
        <v>2035</v>
      </c>
      <c r="B68" s="30" t="s">
        <v>2036</v>
      </c>
      <c r="C68" s="31">
        <v>416</v>
      </c>
      <c r="D68" s="30" t="s">
        <v>1871</v>
      </c>
      <c r="E68" s="30" t="s">
        <v>452</v>
      </c>
      <c r="F68" s="30"/>
      <c r="G68" s="30"/>
      <c r="H68" s="30"/>
      <c r="I68" s="30"/>
      <c r="J68" s="30"/>
    </row>
    <row r="69" spans="1:10">
      <c r="A69" s="30" t="s">
        <v>2037</v>
      </c>
      <c r="B69" s="30" t="s">
        <v>2038</v>
      </c>
      <c r="C69" s="31">
        <v>416</v>
      </c>
      <c r="D69" s="30" t="s">
        <v>1871</v>
      </c>
      <c r="E69" s="30" t="s">
        <v>452</v>
      </c>
      <c r="F69" s="30"/>
      <c r="G69" s="30"/>
      <c r="H69" s="30"/>
      <c r="I69" s="30"/>
      <c r="J69" s="30"/>
    </row>
    <row r="70" spans="1:10" ht="16.5">
      <c r="A70" s="30" t="s">
        <v>2040</v>
      </c>
      <c r="B70" s="30" t="s">
        <v>2041</v>
      </c>
      <c r="C70" s="32" t="s">
        <v>825</v>
      </c>
      <c r="D70" s="30" t="s">
        <v>1878</v>
      </c>
      <c r="E70" s="30" t="s">
        <v>453</v>
      </c>
      <c r="F70" s="30"/>
      <c r="G70" s="30"/>
      <c r="H70" s="30"/>
      <c r="I70" s="30"/>
      <c r="J70" s="30"/>
    </row>
    <row r="71" spans="1:10" ht="16.5">
      <c r="A71" s="30" t="s">
        <v>2042</v>
      </c>
      <c r="B71" s="30" t="s">
        <v>2043</v>
      </c>
      <c r="C71" s="32" t="s">
        <v>825</v>
      </c>
      <c r="D71" s="30" t="s">
        <v>1878</v>
      </c>
      <c r="E71" s="30" t="s">
        <v>453</v>
      </c>
      <c r="F71" s="30"/>
      <c r="G71" s="30"/>
      <c r="H71" s="30"/>
      <c r="I71" s="30"/>
      <c r="J71" s="30"/>
    </row>
    <row r="72" spans="1:10">
      <c r="A72" s="30" t="s">
        <v>2055</v>
      </c>
      <c r="B72" s="30" t="s">
        <v>2056</v>
      </c>
      <c r="C72" s="31">
        <v>552</v>
      </c>
      <c r="D72" s="30" t="s">
        <v>1871</v>
      </c>
      <c r="E72" s="30" t="s">
        <v>452</v>
      </c>
      <c r="F72" s="30"/>
      <c r="G72" s="30"/>
      <c r="H72" s="30"/>
      <c r="I72" s="30"/>
      <c r="J72" s="30"/>
    </row>
    <row r="73" spans="1:10">
      <c r="A73" s="30" t="s">
        <v>2057</v>
      </c>
      <c r="B73" s="30" t="s">
        <v>2058</v>
      </c>
      <c r="C73" s="31">
        <v>552</v>
      </c>
      <c r="D73" s="30" t="s">
        <v>1871</v>
      </c>
      <c r="E73" s="30" t="s">
        <v>452</v>
      </c>
      <c r="F73" s="30"/>
      <c r="G73" s="30"/>
      <c r="H73" s="30"/>
      <c r="I73" s="30"/>
      <c r="J73" s="30"/>
    </row>
    <row r="74" spans="1:10">
      <c r="A74" s="30" t="s">
        <v>2059</v>
      </c>
      <c r="B74" s="30" t="s">
        <v>2060</v>
      </c>
      <c r="C74" s="31">
        <v>552</v>
      </c>
      <c r="D74" s="30" t="s">
        <v>1871</v>
      </c>
      <c r="E74" s="30" t="s">
        <v>452</v>
      </c>
      <c r="F74" s="30"/>
      <c r="G74" s="30"/>
      <c r="H74" s="30"/>
      <c r="I74" s="30"/>
      <c r="J74" s="30"/>
    </row>
    <row r="75" spans="1:10">
      <c r="A75" s="30" t="s">
        <v>2063</v>
      </c>
      <c r="B75" s="30" t="s">
        <v>2064</v>
      </c>
      <c r="C75" s="31">
        <v>552</v>
      </c>
      <c r="D75" s="30" t="s">
        <v>1871</v>
      </c>
      <c r="E75" s="30" t="s">
        <v>452</v>
      </c>
      <c r="F75" s="30"/>
      <c r="G75" s="30"/>
      <c r="H75" s="30"/>
      <c r="I75" s="30"/>
      <c r="J75" s="30"/>
    </row>
    <row r="76" spans="1:10">
      <c r="A76" s="30" t="s">
        <v>2065</v>
      </c>
      <c r="B76" s="30" t="s">
        <v>2066</v>
      </c>
      <c r="C76" s="31">
        <v>552</v>
      </c>
      <c r="D76" s="30" t="s">
        <v>1871</v>
      </c>
      <c r="E76" s="30" t="s">
        <v>453</v>
      </c>
      <c r="F76" s="30"/>
      <c r="G76" s="30" t="s">
        <v>1895</v>
      </c>
      <c r="H76" s="30" t="s">
        <v>1249</v>
      </c>
      <c r="I76" s="30" t="s">
        <v>7205</v>
      </c>
      <c r="J76" s="30"/>
    </row>
    <row r="77" spans="1:10">
      <c r="A77" s="30" t="s">
        <v>2067</v>
      </c>
      <c r="B77" s="30" t="s">
        <v>2068</v>
      </c>
      <c r="C77" s="31">
        <v>552</v>
      </c>
      <c r="D77" s="30" t="s">
        <v>1871</v>
      </c>
      <c r="E77" s="30" t="s">
        <v>452</v>
      </c>
      <c r="F77" s="30"/>
      <c r="G77" s="30"/>
      <c r="H77" s="30"/>
      <c r="I77" s="30"/>
      <c r="J77" s="30"/>
    </row>
    <row r="78" spans="1:10">
      <c r="A78" s="30" t="s">
        <v>2069</v>
      </c>
      <c r="B78" s="30" t="s">
        <v>2070</v>
      </c>
      <c r="C78" s="31">
        <v>552</v>
      </c>
      <c r="D78" s="30" t="s">
        <v>1871</v>
      </c>
      <c r="E78" s="30" t="s">
        <v>452</v>
      </c>
      <c r="F78" s="30"/>
      <c r="G78" s="30"/>
      <c r="H78" s="30"/>
      <c r="I78" s="30"/>
      <c r="J78" s="30"/>
    </row>
    <row r="79" spans="1:10">
      <c r="A79" s="30" t="s">
        <v>2073</v>
      </c>
      <c r="B79" s="30" t="s">
        <v>2074</v>
      </c>
      <c r="C79" s="31">
        <v>552</v>
      </c>
      <c r="D79" s="30" t="s">
        <v>1871</v>
      </c>
      <c r="E79" s="30" t="s">
        <v>452</v>
      </c>
      <c r="F79" s="30"/>
      <c r="G79" s="30"/>
      <c r="H79" s="30"/>
      <c r="I79" s="30"/>
      <c r="J79" s="30"/>
    </row>
    <row r="80" spans="1:10">
      <c r="A80" s="30" t="s">
        <v>2075</v>
      </c>
      <c r="B80" s="30" t="s">
        <v>2076</v>
      </c>
      <c r="C80" s="31">
        <v>552</v>
      </c>
      <c r="D80" s="30" t="s">
        <v>1871</v>
      </c>
      <c r="E80" s="30" t="s">
        <v>452</v>
      </c>
      <c r="F80" s="30"/>
      <c r="G80" s="30"/>
      <c r="H80" s="30"/>
      <c r="I80" s="30"/>
      <c r="J80" s="30"/>
    </row>
    <row r="81" spans="1:10">
      <c r="A81" s="30" t="s">
        <v>2079</v>
      </c>
      <c r="B81" s="30" t="s">
        <v>2080</v>
      </c>
      <c r="C81" s="31">
        <v>552</v>
      </c>
      <c r="D81" s="30" t="s">
        <v>1871</v>
      </c>
      <c r="E81" s="30" t="s">
        <v>452</v>
      </c>
      <c r="F81" s="30"/>
      <c r="G81" s="30"/>
      <c r="H81" s="30"/>
      <c r="I81" s="30"/>
      <c r="J81" s="30"/>
    </row>
    <row r="82" spans="1:10">
      <c r="A82" s="30" t="s">
        <v>2081</v>
      </c>
      <c r="B82" s="30" t="s">
        <v>2082</v>
      </c>
      <c r="C82" s="33">
        <v>552</v>
      </c>
      <c r="D82" s="30" t="s">
        <v>1871</v>
      </c>
      <c r="E82" s="30" t="s">
        <v>452</v>
      </c>
      <c r="F82" s="30"/>
      <c r="G82" s="30"/>
      <c r="H82" s="30"/>
      <c r="I82" s="30"/>
      <c r="J82" s="30"/>
    </row>
    <row r="83" spans="1:10">
      <c r="A83" s="30" t="s">
        <v>2083</v>
      </c>
      <c r="B83" s="30" t="s">
        <v>2084</v>
      </c>
      <c r="C83" s="31">
        <v>552</v>
      </c>
      <c r="D83" s="30" t="s">
        <v>1871</v>
      </c>
      <c r="E83" s="30" t="s">
        <v>452</v>
      </c>
      <c r="F83" s="30"/>
      <c r="G83" s="30"/>
      <c r="H83" s="30"/>
      <c r="I83" s="30"/>
      <c r="J83" s="30"/>
    </row>
    <row r="84" spans="1:10">
      <c r="A84" s="30" t="s">
        <v>2087</v>
      </c>
      <c r="B84" s="30" t="s">
        <v>2088</v>
      </c>
      <c r="C84" s="31">
        <v>552</v>
      </c>
      <c r="D84" s="30" t="s">
        <v>1871</v>
      </c>
      <c r="E84" s="30" t="s">
        <v>452</v>
      </c>
      <c r="F84" s="30"/>
      <c r="G84" s="30"/>
      <c r="H84" s="30"/>
      <c r="I84" s="30"/>
      <c r="J84" s="30"/>
    </row>
    <row r="85" spans="1:10">
      <c r="A85" s="30" t="s">
        <v>2089</v>
      </c>
      <c r="B85" s="30" t="s">
        <v>2090</v>
      </c>
      <c r="C85" s="31">
        <v>552</v>
      </c>
      <c r="D85" s="30" t="s">
        <v>1871</v>
      </c>
      <c r="E85" s="30" t="s">
        <v>452</v>
      </c>
      <c r="F85" s="30"/>
      <c r="G85" s="30"/>
      <c r="H85" s="30"/>
      <c r="I85" s="30"/>
      <c r="J85" s="30"/>
    </row>
    <row r="86" spans="1:10">
      <c r="A86" s="30" t="s">
        <v>2091</v>
      </c>
      <c r="B86" s="30" t="s">
        <v>2092</v>
      </c>
      <c r="C86" s="33">
        <v>552</v>
      </c>
      <c r="D86" s="30" t="s">
        <v>1871</v>
      </c>
      <c r="E86" s="30" t="s">
        <v>452</v>
      </c>
      <c r="F86" s="30"/>
      <c r="G86" s="30"/>
      <c r="H86" s="30"/>
      <c r="I86" s="30"/>
      <c r="J86" s="30"/>
    </row>
    <row r="87" spans="1:10">
      <c r="A87" s="30" t="s">
        <v>2093</v>
      </c>
      <c r="B87" s="30" t="s">
        <v>2094</v>
      </c>
      <c r="C87" s="33">
        <v>552</v>
      </c>
      <c r="D87" s="30" t="s">
        <v>1871</v>
      </c>
      <c r="E87" s="30" t="s">
        <v>452</v>
      </c>
      <c r="F87" s="30"/>
      <c r="G87" s="30"/>
      <c r="H87" s="30"/>
      <c r="I87" s="30"/>
      <c r="J87" s="30"/>
    </row>
    <row r="88" spans="1:10">
      <c r="A88" s="30" t="s">
        <v>2095</v>
      </c>
      <c r="B88" s="30" t="s">
        <v>2096</v>
      </c>
      <c r="C88" s="31">
        <v>416</v>
      </c>
      <c r="D88" s="30" t="s">
        <v>1871</v>
      </c>
      <c r="E88" s="30" t="s">
        <v>452</v>
      </c>
      <c r="F88" s="30"/>
      <c r="G88" s="30"/>
      <c r="H88" s="30"/>
      <c r="I88" s="30"/>
      <c r="J88" s="30"/>
    </row>
    <row r="89" spans="1:10">
      <c r="A89" s="30" t="s">
        <v>2097</v>
      </c>
      <c r="B89" s="30" t="s">
        <v>2098</v>
      </c>
      <c r="C89" s="31">
        <v>416</v>
      </c>
      <c r="D89" s="30" t="s">
        <v>1871</v>
      </c>
      <c r="E89" s="30" t="s">
        <v>452</v>
      </c>
      <c r="F89" s="30"/>
      <c r="G89" s="30"/>
      <c r="H89" s="30"/>
      <c r="I89" s="30"/>
      <c r="J89" s="30"/>
    </row>
    <row r="90" spans="1:10">
      <c r="A90" s="30" t="s">
        <v>2099</v>
      </c>
      <c r="B90" s="30" t="s">
        <v>2100</v>
      </c>
      <c r="C90" s="31">
        <v>416</v>
      </c>
      <c r="D90" s="30" t="s">
        <v>1871</v>
      </c>
      <c r="E90" s="30" t="s">
        <v>452</v>
      </c>
      <c r="F90" s="30"/>
      <c r="G90" s="30"/>
      <c r="H90" s="30"/>
      <c r="I90" s="30"/>
      <c r="J90" s="30"/>
    </row>
    <row r="91" spans="1:10">
      <c r="A91" s="34" t="s">
        <v>2101</v>
      </c>
      <c r="B91" s="34" t="s">
        <v>2102</v>
      </c>
      <c r="C91" s="37">
        <v>552</v>
      </c>
      <c r="D91" s="34" t="s">
        <v>1871</v>
      </c>
      <c r="E91" s="30" t="s">
        <v>452</v>
      </c>
      <c r="F91" s="30"/>
      <c r="G91" s="30"/>
      <c r="H91" s="30"/>
      <c r="I91" s="30"/>
      <c r="J91" s="30"/>
    </row>
    <row r="92" spans="1:10">
      <c r="A92" s="30" t="s">
        <v>2103</v>
      </c>
      <c r="B92" s="30" t="s">
        <v>2104</v>
      </c>
      <c r="C92" s="31">
        <v>552</v>
      </c>
      <c r="D92" s="30" t="s">
        <v>1871</v>
      </c>
      <c r="E92" s="30" t="s">
        <v>452</v>
      </c>
      <c r="F92" s="30"/>
      <c r="G92" s="30"/>
      <c r="H92" s="30"/>
      <c r="I92" s="30"/>
      <c r="J92" s="30"/>
    </row>
    <row r="93" spans="1:10">
      <c r="A93" s="30" t="s">
        <v>802</v>
      </c>
      <c r="B93" s="30" t="s">
        <v>2105</v>
      </c>
      <c r="C93" s="33">
        <v>552</v>
      </c>
      <c r="D93" s="30" t="s">
        <v>1871</v>
      </c>
      <c r="E93" s="30" t="s">
        <v>452</v>
      </c>
      <c r="F93" s="30"/>
      <c r="G93" s="30"/>
      <c r="H93" s="30"/>
      <c r="I93" s="30"/>
      <c r="J93" s="30"/>
    </row>
    <row r="94" spans="1:10">
      <c r="A94" s="30" t="s">
        <v>2106</v>
      </c>
      <c r="B94" s="30" t="s">
        <v>2107</v>
      </c>
      <c r="C94" s="31">
        <v>552</v>
      </c>
      <c r="D94" s="30" t="s">
        <v>1871</v>
      </c>
      <c r="E94" s="30" t="s">
        <v>452</v>
      </c>
      <c r="F94" s="30"/>
      <c r="G94" s="30"/>
      <c r="H94" s="30"/>
      <c r="I94" s="30"/>
      <c r="J94" s="30"/>
    </row>
    <row r="95" spans="1:10">
      <c r="A95" s="30" t="s">
        <v>2108</v>
      </c>
      <c r="B95" s="30" t="s">
        <v>2109</v>
      </c>
      <c r="C95" s="33">
        <v>552</v>
      </c>
      <c r="D95" s="30" t="s">
        <v>1871</v>
      </c>
      <c r="E95" s="30" t="s">
        <v>452</v>
      </c>
      <c r="F95" s="30"/>
      <c r="G95" s="30"/>
      <c r="H95" s="30"/>
      <c r="I95" s="30"/>
      <c r="J95" s="30"/>
    </row>
    <row r="96" spans="1:10">
      <c r="A96" s="30" t="s">
        <v>2112</v>
      </c>
      <c r="B96" s="30" t="s">
        <v>2113</v>
      </c>
      <c r="C96" s="33">
        <v>552</v>
      </c>
      <c r="D96" s="30" t="s">
        <v>1871</v>
      </c>
      <c r="E96" s="30" t="s">
        <v>452</v>
      </c>
      <c r="F96" s="30"/>
      <c r="G96" s="30"/>
      <c r="H96" s="30"/>
      <c r="I96" s="30"/>
      <c r="J96" s="30"/>
    </row>
    <row r="97" spans="1:10">
      <c r="A97" s="30" t="s">
        <v>2114</v>
      </c>
      <c r="B97" s="30" t="s">
        <v>2115</v>
      </c>
      <c r="C97" s="30">
        <v>458</v>
      </c>
      <c r="D97" s="30" t="s">
        <v>1871</v>
      </c>
      <c r="E97" s="30" t="s">
        <v>453</v>
      </c>
      <c r="F97" s="30"/>
      <c r="G97" s="30" t="s">
        <v>1895</v>
      </c>
      <c r="H97" s="30" t="s">
        <v>1896</v>
      </c>
      <c r="I97" s="30" t="s">
        <v>7325</v>
      </c>
      <c r="J97" s="30" t="s">
        <v>7328</v>
      </c>
    </row>
    <row r="98" spans="1:10">
      <c r="A98" s="30" t="s">
        <v>646</v>
      </c>
      <c r="B98" s="30" t="s">
        <v>647</v>
      </c>
      <c r="C98" s="30">
        <v>458</v>
      </c>
      <c r="D98" s="30" t="s">
        <v>1871</v>
      </c>
      <c r="E98" s="30" t="s">
        <v>453</v>
      </c>
      <c r="F98" s="30"/>
      <c r="G98" s="30" t="s">
        <v>1895</v>
      </c>
      <c r="H98" s="30" t="s">
        <v>1896</v>
      </c>
      <c r="I98" s="30" t="s">
        <v>7325</v>
      </c>
      <c r="J98" s="51" t="s">
        <v>7329</v>
      </c>
    </row>
    <row r="99" spans="1:10">
      <c r="A99" s="30" t="s">
        <v>2118</v>
      </c>
      <c r="B99" s="30" t="s">
        <v>2119</v>
      </c>
      <c r="C99" s="30">
        <v>552</v>
      </c>
      <c r="D99" s="30" t="s">
        <v>1871</v>
      </c>
      <c r="E99" s="30" t="s">
        <v>453</v>
      </c>
      <c r="F99" s="30"/>
      <c r="G99" s="30" t="s">
        <v>1895</v>
      </c>
      <c r="H99" s="30" t="s">
        <v>1896</v>
      </c>
      <c r="I99" s="30" t="s">
        <v>7325</v>
      </c>
      <c r="J99" s="51" t="s">
        <v>7328</v>
      </c>
    </row>
    <row r="100" spans="1:10">
      <c r="A100" s="30" t="s">
        <v>2120</v>
      </c>
      <c r="B100" s="30" t="s">
        <v>2121</v>
      </c>
      <c r="C100" s="30">
        <v>552</v>
      </c>
      <c r="D100" s="30" t="s">
        <v>1871</v>
      </c>
      <c r="E100" s="30" t="s">
        <v>453</v>
      </c>
      <c r="F100" s="30"/>
      <c r="G100" s="30" t="s">
        <v>1895</v>
      </c>
      <c r="H100" s="30" t="s">
        <v>1896</v>
      </c>
      <c r="I100" s="30" t="s">
        <v>7325</v>
      </c>
      <c r="J100" s="51" t="s">
        <v>7328</v>
      </c>
    </row>
    <row r="101" spans="1:10">
      <c r="A101" s="30" t="s">
        <v>2122</v>
      </c>
      <c r="B101" s="30" t="s">
        <v>2123</v>
      </c>
      <c r="C101" s="30">
        <v>552</v>
      </c>
      <c r="D101" s="30" t="s">
        <v>1871</v>
      </c>
      <c r="E101" s="30" t="s">
        <v>453</v>
      </c>
      <c r="F101" s="30"/>
      <c r="G101" s="30" t="s">
        <v>1895</v>
      </c>
      <c r="H101" s="30" t="s">
        <v>1896</v>
      </c>
      <c r="I101" s="30" t="s">
        <v>7325</v>
      </c>
      <c r="J101" s="51" t="s">
        <v>7326</v>
      </c>
    </row>
    <row r="102" spans="1:10">
      <c r="A102" s="30" t="s">
        <v>2124</v>
      </c>
      <c r="B102" s="30" t="s">
        <v>2126</v>
      </c>
      <c r="C102" s="30">
        <v>552</v>
      </c>
      <c r="D102" s="30" t="s">
        <v>1871</v>
      </c>
      <c r="E102" s="30" t="s">
        <v>453</v>
      </c>
      <c r="F102" s="30"/>
      <c r="G102" s="30" t="s">
        <v>1895</v>
      </c>
      <c r="H102" s="30" t="s">
        <v>1896</v>
      </c>
      <c r="I102" s="30" t="s">
        <v>7325</v>
      </c>
      <c r="J102" s="51" t="s">
        <v>7326</v>
      </c>
    </row>
    <row r="103" spans="1:10">
      <c r="A103" s="30" t="s">
        <v>2127</v>
      </c>
      <c r="B103" s="30" t="s">
        <v>2128</v>
      </c>
      <c r="C103" s="30">
        <v>552</v>
      </c>
      <c r="D103" s="30" t="s">
        <v>1871</v>
      </c>
      <c r="E103" s="30" t="s">
        <v>453</v>
      </c>
      <c r="F103" s="30"/>
      <c r="G103" s="30" t="s">
        <v>1895</v>
      </c>
      <c r="H103" s="30" t="s">
        <v>1896</v>
      </c>
      <c r="I103" s="30" t="s">
        <v>7325</v>
      </c>
      <c r="J103" s="51" t="s">
        <v>7330</v>
      </c>
    </row>
    <row r="104" spans="1:10">
      <c r="A104" s="30" t="s">
        <v>2129</v>
      </c>
      <c r="B104" s="30" t="s">
        <v>2130</v>
      </c>
      <c r="C104" s="30">
        <v>552</v>
      </c>
      <c r="D104" s="30" t="s">
        <v>1871</v>
      </c>
      <c r="E104" s="30" t="s">
        <v>453</v>
      </c>
      <c r="F104" s="30"/>
      <c r="G104" s="30" t="s">
        <v>1895</v>
      </c>
      <c r="H104" s="30" t="s">
        <v>1896</v>
      </c>
      <c r="I104" s="30" t="s">
        <v>7325</v>
      </c>
      <c r="J104" s="51" t="s">
        <v>7330</v>
      </c>
    </row>
    <row r="105" spans="1:10">
      <c r="A105" s="30" t="s">
        <v>2135</v>
      </c>
      <c r="B105" s="30" t="s">
        <v>2136</v>
      </c>
      <c r="C105" s="30">
        <v>541</v>
      </c>
      <c r="D105" s="30" t="s">
        <v>1871</v>
      </c>
      <c r="E105" s="30" t="s">
        <v>453</v>
      </c>
      <c r="F105" s="30"/>
      <c r="G105" s="30" t="s">
        <v>1895</v>
      </c>
      <c r="H105" s="30" t="s">
        <v>1896</v>
      </c>
      <c r="I105" s="30" t="s">
        <v>7325</v>
      </c>
      <c r="J105" s="51" t="s">
        <v>7328</v>
      </c>
    </row>
    <row r="106" spans="1:10">
      <c r="A106" s="30" t="s">
        <v>2137</v>
      </c>
      <c r="B106" s="30" t="s">
        <v>2138</v>
      </c>
      <c r="C106" s="30">
        <v>541</v>
      </c>
      <c r="D106" s="30" t="s">
        <v>1871</v>
      </c>
      <c r="E106" s="30" t="s">
        <v>453</v>
      </c>
      <c r="F106" s="30"/>
      <c r="G106" s="30" t="s">
        <v>1895</v>
      </c>
      <c r="H106" s="30" t="s">
        <v>1896</v>
      </c>
      <c r="I106" s="30" t="s">
        <v>7325</v>
      </c>
      <c r="J106" s="51" t="s">
        <v>7328</v>
      </c>
    </row>
    <row r="107" spans="1:10">
      <c r="A107" s="30" t="s">
        <v>655</v>
      </c>
      <c r="B107" s="30" t="s">
        <v>656</v>
      </c>
      <c r="C107" s="30">
        <v>552</v>
      </c>
      <c r="D107" s="30" t="s">
        <v>1871</v>
      </c>
      <c r="E107" s="30" t="s">
        <v>453</v>
      </c>
      <c r="F107" s="30"/>
      <c r="G107" s="30" t="s">
        <v>1895</v>
      </c>
      <c r="H107" s="30" t="s">
        <v>1896</v>
      </c>
      <c r="I107" s="30" t="s">
        <v>7325</v>
      </c>
      <c r="J107" s="51" t="s">
        <v>7328</v>
      </c>
    </row>
    <row r="108" spans="1:10">
      <c r="A108" s="30" t="s">
        <v>2143</v>
      </c>
      <c r="B108" s="30" t="s">
        <v>2144</v>
      </c>
      <c r="C108" s="30">
        <v>552</v>
      </c>
      <c r="D108" s="30" t="s">
        <v>1871</v>
      </c>
      <c r="E108" s="30" t="s">
        <v>453</v>
      </c>
      <c r="F108" s="30"/>
      <c r="G108" s="30" t="s">
        <v>1895</v>
      </c>
      <c r="H108" s="30" t="s">
        <v>1896</v>
      </c>
      <c r="I108" s="30" t="s">
        <v>7325</v>
      </c>
      <c r="J108" s="51" t="s">
        <v>7328</v>
      </c>
    </row>
    <row r="109" spans="1:10">
      <c r="A109" s="30" t="s">
        <v>2149</v>
      </c>
      <c r="B109" s="30" t="s">
        <v>2150</v>
      </c>
      <c r="C109" s="31">
        <v>552</v>
      </c>
      <c r="D109" s="30" t="s">
        <v>1871</v>
      </c>
      <c r="E109" s="30" t="s">
        <v>452</v>
      </c>
      <c r="F109" s="30"/>
      <c r="G109" s="30" t="s">
        <v>1895</v>
      </c>
      <c r="H109" s="30" t="s">
        <v>1896</v>
      </c>
      <c r="I109" s="30"/>
      <c r="J109" s="51"/>
    </row>
    <row r="110" spans="1:10">
      <c r="A110" s="30" t="s">
        <v>2152</v>
      </c>
      <c r="B110" s="30" t="s">
        <v>2153</v>
      </c>
      <c r="C110" s="31">
        <v>552</v>
      </c>
      <c r="D110" s="30" t="s">
        <v>1871</v>
      </c>
      <c r="E110" s="30" t="s">
        <v>452</v>
      </c>
      <c r="F110" s="30"/>
      <c r="G110" s="30" t="s">
        <v>1895</v>
      </c>
      <c r="H110" s="30" t="s">
        <v>1896</v>
      </c>
      <c r="I110" s="30"/>
      <c r="J110" s="51"/>
    </row>
    <row r="111" spans="1:10">
      <c r="A111" s="30" t="s">
        <v>2154</v>
      </c>
      <c r="B111" s="30" t="s">
        <v>2155</v>
      </c>
      <c r="C111" s="31">
        <v>552</v>
      </c>
      <c r="D111" s="30" t="s">
        <v>1871</v>
      </c>
      <c r="E111" s="30" t="s">
        <v>452</v>
      </c>
      <c r="F111" s="30"/>
      <c r="G111" s="30" t="s">
        <v>1895</v>
      </c>
      <c r="H111" s="30" t="s">
        <v>1896</v>
      </c>
      <c r="I111" s="30"/>
      <c r="J111" s="51"/>
    </row>
    <row r="112" spans="1:10">
      <c r="A112" s="30" t="s">
        <v>2156</v>
      </c>
      <c r="B112" s="30" t="s">
        <v>2157</v>
      </c>
      <c r="C112" s="31">
        <v>552</v>
      </c>
      <c r="D112" s="30" t="s">
        <v>1871</v>
      </c>
      <c r="E112" s="30" t="s">
        <v>452</v>
      </c>
      <c r="F112" s="30"/>
      <c r="G112" s="30" t="s">
        <v>1895</v>
      </c>
      <c r="H112" s="30" t="s">
        <v>1896</v>
      </c>
      <c r="I112" s="30"/>
      <c r="J112" s="51"/>
    </row>
    <row r="113" spans="1:10">
      <c r="A113" s="30" t="s">
        <v>2160</v>
      </c>
      <c r="B113" s="30" t="s">
        <v>2161</v>
      </c>
      <c r="C113" s="31">
        <v>552</v>
      </c>
      <c r="D113" s="30" t="s">
        <v>1871</v>
      </c>
      <c r="E113" s="30" t="s">
        <v>452</v>
      </c>
      <c r="F113" s="30"/>
      <c r="G113" s="30" t="s">
        <v>1895</v>
      </c>
      <c r="H113" s="30" t="s">
        <v>1896</v>
      </c>
      <c r="I113" s="30"/>
      <c r="J113" s="51"/>
    </row>
    <row r="114" spans="1:10">
      <c r="A114" s="30" t="s">
        <v>2162</v>
      </c>
      <c r="B114" s="30" t="s">
        <v>2163</v>
      </c>
      <c r="C114" s="31">
        <v>552</v>
      </c>
      <c r="D114" s="30" t="s">
        <v>1871</v>
      </c>
      <c r="E114" s="30" t="s">
        <v>452</v>
      </c>
      <c r="F114" s="30"/>
      <c r="G114" s="30" t="s">
        <v>1895</v>
      </c>
      <c r="H114" s="30" t="s">
        <v>1896</v>
      </c>
      <c r="I114" s="30"/>
      <c r="J114" s="51"/>
    </row>
    <row r="115" spans="1:10">
      <c r="A115" s="30" t="s">
        <v>2164</v>
      </c>
      <c r="B115" s="30" t="s">
        <v>2165</v>
      </c>
      <c r="C115" s="31">
        <v>552</v>
      </c>
      <c r="D115" s="30" t="s">
        <v>1871</v>
      </c>
      <c r="E115" s="30" t="s">
        <v>452</v>
      </c>
      <c r="F115" s="30"/>
      <c r="G115" s="30" t="s">
        <v>1895</v>
      </c>
      <c r="H115" s="30" t="s">
        <v>1896</v>
      </c>
      <c r="I115" s="30"/>
      <c r="J115" s="51"/>
    </row>
    <row r="116" spans="1:10">
      <c r="A116" s="30" t="s">
        <v>2166</v>
      </c>
      <c r="B116" s="30" t="s">
        <v>2167</v>
      </c>
      <c r="C116" s="31">
        <v>556</v>
      </c>
      <c r="D116" s="30" t="s">
        <v>1871</v>
      </c>
      <c r="E116" s="30" t="s">
        <v>452</v>
      </c>
      <c r="F116" s="30"/>
      <c r="G116" s="30" t="s">
        <v>1895</v>
      </c>
      <c r="H116" s="30" t="s">
        <v>1896</v>
      </c>
      <c r="I116" s="30"/>
      <c r="J116" s="51"/>
    </row>
    <row r="117" spans="1:10">
      <c r="A117" s="30" t="s">
        <v>7331</v>
      </c>
      <c r="B117" s="30" t="s">
        <v>7332</v>
      </c>
      <c r="C117" s="31">
        <v>552</v>
      </c>
      <c r="D117" s="30" t="s">
        <v>1871</v>
      </c>
      <c r="E117" s="30" t="s">
        <v>452</v>
      </c>
      <c r="F117" s="30"/>
      <c r="G117" s="30" t="s">
        <v>1895</v>
      </c>
      <c r="H117" s="30" t="s">
        <v>1896</v>
      </c>
      <c r="I117" s="30"/>
      <c r="J117" s="51"/>
    </row>
    <row r="118" spans="1:10">
      <c r="A118" s="30" t="s">
        <v>2172</v>
      </c>
      <c r="B118" s="30" t="s">
        <v>2173</v>
      </c>
      <c r="C118" s="31">
        <v>552</v>
      </c>
      <c r="D118" s="30" t="s">
        <v>1871</v>
      </c>
      <c r="E118" s="30" t="s">
        <v>452</v>
      </c>
      <c r="F118" s="30"/>
      <c r="G118" s="30" t="s">
        <v>1895</v>
      </c>
      <c r="H118" s="30" t="s">
        <v>1896</v>
      </c>
      <c r="I118" s="30"/>
      <c r="J118" s="51"/>
    </row>
    <row r="119" spans="1:10">
      <c r="A119" s="30" t="s">
        <v>2174</v>
      </c>
      <c r="B119" s="30" t="s">
        <v>2175</v>
      </c>
      <c r="C119" s="31">
        <v>552</v>
      </c>
      <c r="D119" s="30" t="s">
        <v>1871</v>
      </c>
      <c r="E119" s="30" t="s">
        <v>452</v>
      </c>
      <c r="F119" s="30"/>
      <c r="G119" s="30" t="s">
        <v>1895</v>
      </c>
      <c r="H119" s="30" t="s">
        <v>1896</v>
      </c>
      <c r="I119" s="30"/>
      <c r="J119" s="51"/>
    </row>
    <row r="120" spans="1:10">
      <c r="A120" s="30" t="s">
        <v>2176</v>
      </c>
      <c r="B120" s="30" t="s">
        <v>2177</v>
      </c>
      <c r="C120" s="31">
        <v>552</v>
      </c>
      <c r="D120" s="30" t="s">
        <v>1871</v>
      </c>
      <c r="E120" s="30" t="s">
        <v>452</v>
      </c>
      <c r="F120" s="30"/>
      <c r="G120" s="30" t="s">
        <v>1895</v>
      </c>
      <c r="H120" s="30" t="s">
        <v>1896</v>
      </c>
      <c r="I120" s="30"/>
      <c r="J120" s="51"/>
    </row>
    <row r="121" spans="1:10">
      <c r="A121" s="30" t="s">
        <v>7333</v>
      </c>
      <c r="B121" s="30" t="s">
        <v>7334</v>
      </c>
      <c r="C121" s="31">
        <v>552</v>
      </c>
      <c r="D121" s="30" t="s">
        <v>1871</v>
      </c>
      <c r="E121" s="30" t="s">
        <v>452</v>
      </c>
      <c r="F121" s="30"/>
      <c r="G121" s="30" t="s">
        <v>1895</v>
      </c>
      <c r="H121" s="30" t="s">
        <v>1896</v>
      </c>
      <c r="I121" s="30"/>
      <c r="J121" s="51"/>
    </row>
    <row r="122" spans="1:10">
      <c r="A122" s="30" t="s">
        <v>2180</v>
      </c>
      <c r="B122" s="30" t="s">
        <v>2181</v>
      </c>
      <c r="C122" s="31">
        <v>552</v>
      </c>
      <c r="D122" s="30" t="s">
        <v>1871</v>
      </c>
      <c r="E122" s="30" t="s">
        <v>452</v>
      </c>
      <c r="F122" s="30"/>
      <c r="G122" s="30" t="s">
        <v>1895</v>
      </c>
      <c r="H122" s="30" t="s">
        <v>1896</v>
      </c>
      <c r="I122" s="30"/>
      <c r="J122" s="51"/>
    </row>
    <row r="123" spans="1:10">
      <c r="A123" s="30" t="s">
        <v>2182</v>
      </c>
      <c r="B123" s="30" t="s">
        <v>2183</v>
      </c>
      <c r="C123" s="31">
        <v>552</v>
      </c>
      <c r="D123" s="30" t="s">
        <v>1871</v>
      </c>
      <c r="E123" s="30" t="s">
        <v>452</v>
      </c>
      <c r="F123" s="30"/>
      <c r="G123" s="30" t="s">
        <v>1895</v>
      </c>
      <c r="H123" s="30" t="s">
        <v>1896</v>
      </c>
      <c r="I123" s="30"/>
      <c r="J123" s="51"/>
    </row>
    <row r="124" spans="1:10">
      <c r="A124" s="30" t="s">
        <v>2184</v>
      </c>
      <c r="B124" s="30" t="s">
        <v>2185</v>
      </c>
      <c r="C124" s="31">
        <v>552</v>
      </c>
      <c r="D124" s="30" t="s">
        <v>1871</v>
      </c>
      <c r="E124" s="30" t="s">
        <v>452</v>
      </c>
      <c r="F124" s="30"/>
      <c r="G124" s="30" t="s">
        <v>1895</v>
      </c>
      <c r="H124" s="30" t="s">
        <v>1896</v>
      </c>
      <c r="I124" s="30"/>
      <c r="J124" s="51"/>
    </row>
    <row r="125" spans="1:10">
      <c r="A125" s="30" t="s">
        <v>2186</v>
      </c>
      <c r="B125" s="30" t="s">
        <v>2187</v>
      </c>
      <c r="C125" s="31">
        <v>552</v>
      </c>
      <c r="D125" s="30" t="s">
        <v>1871</v>
      </c>
      <c r="E125" s="30" t="s">
        <v>452</v>
      </c>
      <c r="F125" s="30"/>
      <c r="G125" s="30" t="s">
        <v>1895</v>
      </c>
      <c r="H125" s="30" t="s">
        <v>1896</v>
      </c>
      <c r="I125" s="30"/>
      <c r="J125" s="51"/>
    </row>
    <row r="126" spans="1:10">
      <c r="A126" s="30" t="s">
        <v>2190</v>
      </c>
      <c r="B126" s="30" t="s">
        <v>2191</v>
      </c>
      <c r="C126" s="31">
        <v>552</v>
      </c>
      <c r="D126" s="30" t="s">
        <v>1871</v>
      </c>
      <c r="E126" s="30" t="s">
        <v>452</v>
      </c>
      <c r="F126" s="30"/>
      <c r="G126" s="30" t="s">
        <v>1895</v>
      </c>
      <c r="H126" s="30" t="s">
        <v>1896</v>
      </c>
      <c r="I126" s="30"/>
      <c r="J126" s="51"/>
    </row>
    <row r="127" spans="1:10">
      <c r="A127" s="30" t="s">
        <v>2192</v>
      </c>
      <c r="B127" s="30" t="s">
        <v>2193</v>
      </c>
      <c r="C127" s="31">
        <v>552</v>
      </c>
      <c r="D127" s="30" t="s">
        <v>1871</v>
      </c>
      <c r="E127" s="30" t="s">
        <v>452</v>
      </c>
      <c r="F127" s="30"/>
      <c r="G127" s="30" t="s">
        <v>1895</v>
      </c>
      <c r="H127" s="30" t="s">
        <v>1896</v>
      </c>
      <c r="I127" s="30"/>
      <c r="J127" s="51"/>
    </row>
    <row r="128" spans="1:10">
      <c r="A128" s="30" t="s">
        <v>2194</v>
      </c>
      <c r="B128" s="30" t="s">
        <v>2195</v>
      </c>
      <c r="C128" s="31">
        <v>552</v>
      </c>
      <c r="D128" s="30" t="s">
        <v>1871</v>
      </c>
      <c r="E128" s="30" t="s">
        <v>452</v>
      </c>
      <c r="F128" s="30"/>
      <c r="G128" s="30" t="s">
        <v>1895</v>
      </c>
      <c r="H128" s="30" t="s">
        <v>1896</v>
      </c>
      <c r="I128" s="30"/>
      <c r="J128" s="51"/>
    </row>
    <row r="129" spans="1:10" ht="16.5">
      <c r="A129" s="30" t="s">
        <v>2196</v>
      </c>
      <c r="B129" s="30" t="s">
        <v>2197</v>
      </c>
      <c r="C129" s="31">
        <v>552</v>
      </c>
      <c r="D129" s="30" t="s">
        <v>1871</v>
      </c>
      <c r="E129" s="30" t="s">
        <v>452</v>
      </c>
      <c r="F129" s="30"/>
      <c r="G129" s="30" t="s">
        <v>1895</v>
      </c>
      <c r="H129" s="30" t="s">
        <v>1896</v>
      </c>
      <c r="I129" s="30"/>
      <c r="J129" s="51"/>
    </row>
    <row r="130" spans="1:10">
      <c r="A130" s="30" t="s">
        <v>2198</v>
      </c>
      <c r="B130" s="30" t="s">
        <v>2199</v>
      </c>
      <c r="C130" s="31">
        <v>552</v>
      </c>
      <c r="D130" s="30" t="s">
        <v>1871</v>
      </c>
      <c r="E130" s="30" t="s">
        <v>452</v>
      </c>
      <c r="F130" s="30"/>
      <c r="G130" s="30" t="s">
        <v>1895</v>
      </c>
      <c r="H130" s="30" t="s">
        <v>1896</v>
      </c>
      <c r="I130" s="30"/>
      <c r="J130" s="51"/>
    </row>
    <row r="131" spans="1:10" ht="16.5">
      <c r="A131" s="30" t="s">
        <v>2200</v>
      </c>
      <c r="B131" s="30" t="s">
        <v>2201</v>
      </c>
      <c r="C131" s="32" t="s">
        <v>825</v>
      </c>
      <c r="D131" s="30" t="s">
        <v>1878</v>
      </c>
      <c r="E131" s="30" t="s">
        <v>452</v>
      </c>
      <c r="F131" s="30"/>
      <c r="G131" s="30" t="s">
        <v>1895</v>
      </c>
      <c r="H131" s="30" t="s">
        <v>1896</v>
      </c>
      <c r="I131" s="30"/>
      <c r="J131" s="51"/>
    </row>
    <row r="132" spans="1:10">
      <c r="A132" s="30" t="s">
        <v>2206</v>
      </c>
      <c r="B132" s="30" t="s">
        <v>2207</v>
      </c>
      <c r="C132" s="31">
        <v>552</v>
      </c>
      <c r="D132" s="30" t="s">
        <v>1871</v>
      </c>
      <c r="E132" s="30" t="s">
        <v>452</v>
      </c>
      <c r="F132" s="30"/>
      <c r="G132" s="30" t="s">
        <v>1895</v>
      </c>
      <c r="H132" s="30" t="s">
        <v>1896</v>
      </c>
      <c r="I132" s="30"/>
      <c r="J132" s="51"/>
    </row>
    <row r="133" spans="1:10">
      <c r="A133" s="30" t="s">
        <v>2208</v>
      </c>
      <c r="B133" s="30" t="s">
        <v>2209</v>
      </c>
      <c r="C133" s="31">
        <v>552</v>
      </c>
      <c r="D133" s="30" t="s">
        <v>1871</v>
      </c>
      <c r="E133" s="30" t="s">
        <v>452</v>
      </c>
      <c r="F133" s="30"/>
      <c r="G133" s="30" t="s">
        <v>1895</v>
      </c>
      <c r="H133" s="30" t="s">
        <v>1896</v>
      </c>
      <c r="I133" s="30"/>
      <c r="J133" s="51"/>
    </row>
    <row r="134" spans="1:10">
      <c r="A134" s="30" t="s">
        <v>2210</v>
      </c>
      <c r="B134" s="30" t="s">
        <v>2211</v>
      </c>
      <c r="C134" s="31">
        <v>552</v>
      </c>
      <c r="D134" s="30" t="s">
        <v>1871</v>
      </c>
      <c r="E134" s="30" t="s">
        <v>452</v>
      </c>
      <c r="F134" s="30"/>
      <c r="G134" s="30" t="s">
        <v>1895</v>
      </c>
      <c r="H134" s="30" t="s">
        <v>1896</v>
      </c>
      <c r="I134" s="30"/>
      <c r="J134" s="51"/>
    </row>
    <row r="135" spans="1:10">
      <c r="A135" s="30" t="s">
        <v>2212</v>
      </c>
      <c r="B135" s="30" t="s">
        <v>2213</v>
      </c>
      <c r="C135" s="31">
        <v>552</v>
      </c>
      <c r="D135" s="30" t="s">
        <v>1871</v>
      </c>
      <c r="E135" s="30" t="s">
        <v>452</v>
      </c>
      <c r="F135" s="30"/>
      <c r="G135" s="30" t="s">
        <v>1895</v>
      </c>
      <c r="H135" s="30" t="s">
        <v>1896</v>
      </c>
      <c r="I135" s="30"/>
      <c r="J135" s="51"/>
    </row>
    <row r="136" spans="1:10">
      <c r="A136" s="30" t="s">
        <v>2216</v>
      </c>
      <c r="B136" s="30" t="s">
        <v>2217</v>
      </c>
      <c r="C136" s="31">
        <v>552</v>
      </c>
      <c r="D136" s="30" t="s">
        <v>1871</v>
      </c>
      <c r="E136" s="30" t="s">
        <v>452</v>
      </c>
      <c r="F136" s="30"/>
      <c r="G136" s="30" t="s">
        <v>1895</v>
      </c>
      <c r="H136" s="30" t="s">
        <v>1896</v>
      </c>
      <c r="I136" s="30"/>
      <c r="J136" s="51"/>
    </row>
    <row r="137" spans="1:10">
      <c r="A137" s="30" t="s">
        <v>2218</v>
      </c>
      <c r="B137" s="30" t="s">
        <v>2219</v>
      </c>
      <c r="C137" s="31">
        <v>556</v>
      </c>
      <c r="D137" s="30" t="s">
        <v>1871</v>
      </c>
      <c r="E137" s="30" t="s">
        <v>452</v>
      </c>
      <c r="F137" s="30"/>
      <c r="G137" s="30" t="s">
        <v>1895</v>
      </c>
      <c r="H137" s="30" t="s">
        <v>1896</v>
      </c>
      <c r="I137" s="30"/>
      <c r="J137" s="51"/>
    </row>
    <row r="138" spans="1:10" ht="16.5">
      <c r="A138" s="30" t="s">
        <v>2220</v>
      </c>
      <c r="B138" s="30" t="s">
        <v>2221</v>
      </c>
      <c r="C138" s="32" t="s">
        <v>825</v>
      </c>
      <c r="D138" s="30" t="s">
        <v>1878</v>
      </c>
      <c r="E138" s="30" t="s">
        <v>452</v>
      </c>
      <c r="F138" s="30"/>
      <c r="G138" s="30" t="s">
        <v>1895</v>
      </c>
      <c r="H138" s="30" t="s">
        <v>1896</v>
      </c>
      <c r="I138" s="30"/>
      <c r="J138" s="51"/>
    </row>
    <row r="139" spans="1:10" ht="16.5">
      <c r="A139" s="30" t="s">
        <v>2222</v>
      </c>
      <c r="B139" s="30" t="s">
        <v>2223</v>
      </c>
      <c r="C139" s="32" t="s">
        <v>825</v>
      </c>
      <c r="D139" s="30" t="s">
        <v>1878</v>
      </c>
      <c r="E139" s="30" t="s">
        <v>452</v>
      </c>
      <c r="F139" s="30"/>
      <c r="G139" s="30" t="s">
        <v>1895</v>
      </c>
      <c r="H139" s="30" t="s">
        <v>1896</v>
      </c>
      <c r="I139" s="30"/>
      <c r="J139" s="51"/>
    </row>
    <row r="140" spans="1:10">
      <c r="A140" s="30" t="s">
        <v>2226</v>
      </c>
      <c r="B140" s="30" t="s">
        <v>2227</v>
      </c>
      <c r="C140" s="30">
        <v>552</v>
      </c>
      <c r="D140" s="30" t="s">
        <v>1871</v>
      </c>
      <c r="E140" s="30" t="s">
        <v>453</v>
      </c>
      <c r="F140" s="30"/>
      <c r="G140" s="30" t="s">
        <v>1895</v>
      </c>
      <c r="H140" s="30" t="s">
        <v>1896</v>
      </c>
      <c r="I140" s="30" t="s">
        <v>7325</v>
      </c>
      <c r="J140" s="51" t="s">
        <v>7328</v>
      </c>
    </row>
    <row r="141" spans="1:10">
      <c r="A141" s="30" t="s">
        <v>2231</v>
      </c>
      <c r="B141" s="30" t="s">
        <v>2232</v>
      </c>
      <c r="C141" s="31">
        <v>331</v>
      </c>
      <c r="D141" s="30" t="s">
        <v>1871</v>
      </c>
      <c r="E141" s="30" t="s">
        <v>452</v>
      </c>
      <c r="F141" s="30"/>
      <c r="G141" s="30"/>
      <c r="H141" s="30"/>
      <c r="I141" s="30"/>
      <c r="J141" s="51"/>
    </row>
    <row r="142" spans="1:10">
      <c r="A142" s="30" t="s">
        <v>2234</v>
      </c>
      <c r="B142" s="30" t="s">
        <v>2235</v>
      </c>
      <c r="C142" s="31">
        <v>331</v>
      </c>
      <c r="D142" s="30" t="s">
        <v>1871</v>
      </c>
      <c r="E142" s="30" t="s">
        <v>452</v>
      </c>
      <c r="F142" s="30"/>
      <c r="G142" s="30"/>
      <c r="H142" s="30"/>
      <c r="I142" s="30"/>
      <c r="J142" s="51"/>
    </row>
    <row r="143" spans="1:10">
      <c r="A143" s="30" t="s">
        <v>2236</v>
      </c>
      <c r="B143" s="30" t="s">
        <v>2237</v>
      </c>
      <c r="C143" s="31">
        <v>331</v>
      </c>
      <c r="D143" s="30" t="s">
        <v>1871</v>
      </c>
      <c r="E143" s="30" t="s">
        <v>452</v>
      </c>
      <c r="F143" s="30"/>
      <c r="G143" s="30"/>
      <c r="H143" s="30"/>
      <c r="I143" s="30"/>
      <c r="J143" s="51"/>
    </row>
    <row r="144" spans="1:10" ht="16.5">
      <c r="A144" s="30" t="s">
        <v>2240</v>
      </c>
      <c r="B144" s="30" t="s">
        <v>2241</v>
      </c>
      <c r="C144" s="32" t="s">
        <v>825</v>
      </c>
      <c r="D144" s="30" t="s">
        <v>1878</v>
      </c>
      <c r="E144" s="30" t="s">
        <v>452</v>
      </c>
      <c r="F144" s="30"/>
      <c r="G144" s="30"/>
      <c r="H144" s="30"/>
      <c r="I144" s="30"/>
      <c r="J144" s="51"/>
    </row>
    <row r="145" spans="1:10">
      <c r="A145" s="30" t="s">
        <v>2245</v>
      </c>
      <c r="B145" s="30" t="s">
        <v>2246</v>
      </c>
      <c r="C145" s="31">
        <v>331</v>
      </c>
      <c r="D145" s="30" t="s">
        <v>1871</v>
      </c>
      <c r="E145" s="30" t="s">
        <v>452</v>
      </c>
      <c r="F145" s="30"/>
      <c r="G145" s="30"/>
      <c r="H145" s="30"/>
      <c r="I145" s="30"/>
      <c r="J145" s="51"/>
    </row>
    <row r="146" spans="1:10">
      <c r="A146" s="34" t="s">
        <v>2248</v>
      </c>
      <c r="B146" s="34" t="s">
        <v>2249</v>
      </c>
      <c r="C146" s="37">
        <v>331</v>
      </c>
      <c r="D146" s="34" t="s">
        <v>1871</v>
      </c>
      <c r="E146" s="30" t="s">
        <v>452</v>
      </c>
      <c r="F146" s="30"/>
      <c r="G146" s="30"/>
      <c r="H146" s="30"/>
      <c r="I146" s="30"/>
      <c r="J146" s="51"/>
    </row>
    <row r="147" spans="1:10">
      <c r="A147" s="30" t="s">
        <v>2250</v>
      </c>
      <c r="B147" s="30" t="s">
        <v>2251</v>
      </c>
      <c r="C147" s="31">
        <v>331</v>
      </c>
      <c r="D147" s="30" t="s">
        <v>1871</v>
      </c>
      <c r="E147" s="30" t="s">
        <v>452</v>
      </c>
      <c r="F147" s="30"/>
      <c r="G147" s="30"/>
      <c r="H147" s="30"/>
      <c r="I147" s="30"/>
      <c r="J147" s="51"/>
    </row>
    <row r="148" spans="1:10" ht="16.5">
      <c r="A148" s="30" t="s">
        <v>2254</v>
      </c>
      <c r="B148" s="30" t="s">
        <v>2255</v>
      </c>
      <c r="C148" s="32" t="s">
        <v>825</v>
      </c>
      <c r="D148" s="30" t="s">
        <v>1878</v>
      </c>
      <c r="E148" s="30" t="s">
        <v>452</v>
      </c>
      <c r="F148" s="30"/>
      <c r="G148" s="30"/>
      <c r="H148" s="30"/>
      <c r="I148" s="30"/>
      <c r="J148" s="51"/>
    </row>
    <row r="149" spans="1:10">
      <c r="A149" s="30" t="s">
        <v>2256</v>
      </c>
      <c r="B149" s="30" t="s">
        <v>2257</v>
      </c>
      <c r="C149" s="31">
        <v>481</v>
      </c>
      <c r="D149" s="30" t="s">
        <v>1871</v>
      </c>
      <c r="E149" s="30" t="s">
        <v>452</v>
      </c>
      <c r="F149" s="30"/>
      <c r="G149" s="30"/>
      <c r="H149" s="30"/>
      <c r="I149" s="30"/>
      <c r="J149" s="51"/>
    </row>
    <row r="150" spans="1:10">
      <c r="A150" s="30" t="s">
        <v>2258</v>
      </c>
      <c r="B150" s="30" t="s">
        <v>2259</v>
      </c>
      <c r="C150" s="31">
        <v>481</v>
      </c>
      <c r="D150" s="30" t="s">
        <v>1871</v>
      </c>
      <c r="E150" s="30" t="s">
        <v>452</v>
      </c>
      <c r="F150" s="30"/>
      <c r="G150" s="30"/>
      <c r="H150" s="30"/>
      <c r="I150" s="30"/>
      <c r="J150" s="51"/>
    </row>
    <row r="151" spans="1:10">
      <c r="A151" s="30" t="s">
        <v>2260</v>
      </c>
      <c r="B151" s="30" t="s">
        <v>2261</v>
      </c>
      <c r="C151" s="31">
        <v>481</v>
      </c>
      <c r="D151" s="30" t="s">
        <v>1871</v>
      </c>
      <c r="E151" s="30" t="s">
        <v>452</v>
      </c>
      <c r="F151" s="30"/>
      <c r="G151" s="30"/>
      <c r="H151" s="30"/>
      <c r="I151" s="30"/>
      <c r="J151" s="51"/>
    </row>
    <row r="152" spans="1:10">
      <c r="A152" s="30" t="s">
        <v>2262</v>
      </c>
      <c r="B152" s="30" t="s">
        <v>2263</v>
      </c>
      <c r="C152" s="31">
        <v>481</v>
      </c>
      <c r="D152" s="30" t="s">
        <v>1871</v>
      </c>
      <c r="E152" s="30" t="s">
        <v>452</v>
      </c>
      <c r="F152" s="30"/>
      <c r="G152" s="30"/>
      <c r="H152" s="30"/>
      <c r="I152" s="30"/>
      <c r="J152" s="51"/>
    </row>
    <row r="153" spans="1:10">
      <c r="A153" s="30" t="s">
        <v>2264</v>
      </c>
      <c r="B153" s="30" t="s">
        <v>2265</v>
      </c>
      <c r="C153" s="31">
        <v>481</v>
      </c>
      <c r="D153" s="30" t="s">
        <v>1871</v>
      </c>
      <c r="E153" s="30" t="s">
        <v>453</v>
      </c>
      <c r="F153" s="30"/>
      <c r="G153" s="30"/>
      <c r="H153" s="30"/>
      <c r="I153" s="30"/>
      <c r="J153" s="51"/>
    </row>
    <row r="154" spans="1:10" ht="16.5">
      <c r="A154" s="30" t="s">
        <v>2270</v>
      </c>
      <c r="B154" s="30" t="s">
        <v>2271</v>
      </c>
      <c r="C154" s="32" t="s">
        <v>825</v>
      </c>
      <c r="D154" s="30" t="s">
        <v>1878</v>
      </c>
      <c r="E154" s="30" t="s">
        <v>452</v>
      </c>
      <c r="F154" s="30"/>
      <c r="G154" s="30"/>
      <c r="H154" s="30"/>
      <c r="I154" s="30"/>
      <c r="J154" s="51"/>
    </row>
    <row r="155" spans="1:10" ht="16.5">
      <c r="A155" s="30" t="s">
        <v>2273</v>
      </c>
      <c r="B155" s="30" t="s">
        <v>2274</v>
      </c>
      <c r="C155" s="32" t="s">
        <v>825</v>
      </c>
      <c r="D155" s="30" t="s">
        <v>1878</v>
      </c>
      <c r="E155" s="30" t="s">
        <v>452</v>
      </c>
      <c r="F155" s="30"/>
      <c r="G155" s="30"/>
      <c r="H155" s="30"/>
      <c r="I155" s="30"/>
      <c r="J155" s="51"/>
    </row>
    <row r="156" spans="1:10" ht="16.5">
      <c r="A156" s="30" t="s">
        <v>2275</v>
      </c>
      <c r="B156" s="30" t="s">
        <v>2276</v>
      </c>
      <c r="C156" s="32" t="s">
        <v>825</v>
      </c>
      <c r="D156" s="30" t="s">
        <v>1878</v>
      </c>
      <c r="E156" s="30" t="s">
        <v>452</v>
      </c>
      <c r="F156" s="30"/>
      <c r="G156" s="30"/>
      <c r="H156" s="30"/>
      <c r="I156" s="30"/>
      <c r="J156" s="51"/>
    </row>
    <row r="157" spans="1:10" ht="16.5">
      <c r="A157" s="30" t="s">
        <v>2279</v>
      </c>
      <c r="B157" s="30" t="s">
        <v>2280</v>
      </c>
      <c r="C157" s="32" t="s">
        <v>825</v>
      </c>
      <c r="D157" s="30" t="s">
        <v>1878</v>
      </c>
      <c r="E157" s="30" t="s">
        <v>453</v>
      </c>
      <c r="F157" s="30"/>
      <c r="G157" s="30"/>
      <c r="H157" s="30"/>
      <c r="I157" s="30"/>
      <c r="J157" s="51"/>
    </row>
    <row r="158" spans="1:10">
      <c r="A158" s="30" t="s">
        <v>2281</v>
      </c>
      <c r="B158" s="30" t="s">
        <v>2282</v>
      </c>
      <c r="C158" s="31">
        <v>451</v>
      </c>
      <c r="D158" s="30" t="s">
        <v>1871</v>
      </c>
      <c r="E158" s="30" t="s">
        <v>453</v>
      </c>
      <c r="F158" s="30"/>
      <c r="G158" s="30"/>
      <c r="H158" s="30"/>
      <c r="I158" s="30"/>
      <c r="J158" s="51"/>
    </row>
    <row r="159" spans="1:10">
      <c r="A159" s="30" t="s">
        <v>668</v>
      </c>
      <c r="B159" s="30" t="s">
        <v>2283</v>
      </c>
      <c r="C159" s="33">
        <v>531</v>
      </c>
      <c r="D159" s="30" t="s">
        <v>1871</v>
      </c>
      <c r="E159" s="30" t="s">
        <v>452</v>
      </c>
      <c r="F159" s="30"/>
      <c r="G159" s="30"/>
      <c r="H159" s="30"/>
      <c r="I159" s="30"/>
      <c r="J159" s="51"/>
    </row>
    <row r="160" spans="1:10">
      <c r="A160" s="30" t="s">
        <v>685</v>
      </c>
      <c r="B160" s="30" t="s">
        <v>2284</v>
      </c>
      <c r="C160" s="33">
        <v>531</v>
      </c>
      <c r="D160" s="30" t="s">
        <v>1871</v>
      </c>
      <c r="E160" s="30" t="s">
        <v>452</v>
      </c>
      <c r="F160" s="30"/>
      <c r="G160" s="30"/>
      <c r="H160" s="30"/>
      <c r="I160" s="30"/>
      <c r="J160" s="51"/>
    </row>
    <row r="161" spans="1:10">
      <c r="A161" s="30" t="s">
        <v>2285</v>
      </c>
      <c r="B161" s="30" t="s">
        <v>2287</v>
      </c>
      <c r="C161" s="33">
        <v>531</v>
      </c>
      <c r="D161" s="30" t="s">
        <v>1871</v>
      </c>
      <c r="E161" s="30" t="s">
        <v>452</v>
      </c>
      <c r="F161" s="30"/>
      <c r="G161" s="30"/>
      <c r="H161" s="30"/>
      <c r="I161" s="30"/>
      <c r="J161" s="51"/>
    </row>
    <row r="162" spans="1:10">
      <c r="A162" s="30" t="s">
        <v>2288</v>
      </c>
      <c r="B162" s="30" t="s">
        <v>2289</v>
      </c>
      <c r="C162" s="33">
        <v>531</v>
      </c>
      <c r="D162" s="30" t="s">
        <v>1871</v>
      </c>
      <c r="E162" s="30" t="s">
        <v>452</v>
      </c>
      <c r="F162" s="30"/>
      <c r="G162" s="30"/>
      <c r="H162" s="30"/>
      <c r="I162" s="30"/>
      <c r="J162" s="51"/>
    </row>
    <row r="163" spans="1:10">
      <c r="A163" s="30" t="s">
        <v>2290</v>
      </c>
      <c r="B163" s="30" t="s">
        <v>2291</v>
      </c>
      <c r="C163" s="31">
        <v>531</v>
      </c>
      <c r="D163" s="30" t="s">
        <v>1871</v>
      </c>
      <c r="E163" s="30" t="s">
        <v>452</v>
      </c>
      <c r="F163" s="30"/>
      <c r="G163" s="30"/>
      <c r="H163" s="30"/>
      <c r="I163" s="30"/>
      <c r="J163" s="51"/>
    </row>
    <row r="164" spans="1:10">
      <c r="A164" s="30" t="s">
        <v>2292</v>
      </c>
      <c r="B164" s="30" t="s">
        <v>2293</v>
      </c>
      <c r="C164" s="31">
        <v>531</v>
      </c>
      <c r="D164" s="30" t="s">
        <v>1871</v>
      </c>
      <c r="E164" s="30" t="s">
        <v>452</v>
      </c>
      <c r="F164" s="30"/>
      <c r="G164" s="30"/>
      <c r="H164" s="30"/>
      <c r="I164" s="30"/>
      <c r="J164" s="51"/>
    </row>
    <row r="165" spans="1:10">
      <c r="A165" s="30" t="s">
        <v>2294</v>
      </c>
      <c r="B165" s="30" t="s">
        <v>2296</v>
      </c>
      <c r="C165" s="33">
        <v>531</v>
      </c>
      <c r="D165" s="30" t="s">
        <v>1871</v>
      </c>
      <c r="E165" s="30" t="s">
        <v>452</v>
      </c>
      <c r="F165" s="30"/>
      <c r="G165" s="30"/>
      <c r="H165" s="30"/>
      <c r="I165" s="30"/>
      <c r="J165" s="51"/>
    </row>
    <row r="166" spans="1:10">
      <c r="A166" s="30" t="s">
        <v>2297</v>
      </c>
      <c r="B166" s="30" t="s">
        <v>2299</v>
      </c>
      <c r="C166" s="33">
        <v>531</v>
      </c>
      <c r="D166" s="30" t="s">
        <v>1871</v>
      </c>
      <c r="E166" s="30" t="s">
        <v>452</v>
      </c>
      <c r="F166" s="30"/>
      <c r="G166" s="30"/>
      <c r="H166" s="30"/>
      <c r="I166" s="30"/>
      <c r="J166" s="51"/>
    </row>
    <row r="167" spans="1:10">
      <c r="A167" s="30" t="s">
        <v>2300</v>
      </c>
      <c r="B167" s="30" t="s">
        <v>2302</v>
      </c>
      <c r="C167" s="33">
        <v>531</v>
      </c>
      <c r="D167" s="30" t="s">
        <v>1871</v>
      </c>
      <c r="E167" s="30" t="s">
        <v>452</v>
      </c>
      <c r="F167" s="30"/>
      <c r="G167" s="30"/>
      <c r="H167" s="30"/>
      <c r="I167" s="30"/>
      <c r="J167" s="51"/>
    </row>
    <row r="168" spans="1:10">
      <c r="A168" s="30" t="s">
        <v>2303</v>
      </c>
      <c r="B168" s="30" t="s">
        <v>2304</v>
      </c>
      <c r="C168" s="33">
        <v>531</v>
      </c>
      <c r="D168" s="30" t="s">
        <v>1871</v>
      </c>
      <c r="E168" s="30" t="s">
        <v>452</v>
      </c>
      <c r="F168" s="30"/>
      <c r="G168" s="30"/>
      <c r="H168" s="30"/>
      <c r="I168" s="30"/>
      <c r="J168" s="51"/>
    </row>
    <row r="169" spans="1:10" ht="16.5">
      <c r="A169" s="30" t="s">
        <v>2305</v>
      </c>
      <c r="B169" s="30" t="s">
        <v>2306</v>
      </c>
      <c r="C169" s="33">
        <v>531</v>
      </c>
      <c r="D169" s="30" t="s">
        <v>1871</v>
      </c>
      <c r="E169" s="30" t="s">
        <v>453</v>
      </c>
      <c r="F169" s="30"/>
      <c r="G169" s="30"/>
      <c r="H169" s="30"/>
      <c r="I169" s="30"/>
      <c r="J169" s="51"/>
    </row>
    <row r="170" spans="1:10">
      <c r="A170" s="30" t="s">
        <v>2307</v>
      </c>
      <c r="B170" s="30" t="s">
        <v>2308</v>
      </c>
      <c r="C170" s="33">
        <v>531</v>
      </c>
      <c r="D170" s="30" t="s">
        <v>1871</v>
      </c>
      <c r="E170" s="30" t="s">
        <v>452</v>
      </c>
      <c r="F170" s="30"/>
      <c r="G170" s="30"/>
      <c r="H170" s="30"/>
      <c r="I170" s="30"/>
      <c r="J170" s="51"/>
    </row>
    <row r="171" spans="1:10">
      <c r="A171" s="30" t="s">
        <v>2309</v>
      </c>
      <c r="B171" s="30" t="s">
        <v>2310</v>
      </c>
      <c r="C171" s="31">
        <v>531</v>
      </c>
      <c r="D171" s="30" t="s">
        <v>1871</v>
      </c>
      <c r="E171" s="30" t="s">
        <v>452</v>
      </c>
      <c r="F171" s="30"/>
      <c r="G171" s="30"/>
      <c r="H171" s="30"/>
      <c r="I171" s="30"/>
      <c r="J171" s="51"/>
    </row>
    <row r="172" spans="1:10">
      <c r="A172" s="30" t="s">
        <v>2313</v>
      </c>
      <c r="B172" s="30" t="s">
        <v>2315</v>
      </c>
      <c r="C172" s="33">
        <v>531</v>
      </c>
      <c r="D172" s="30" t="s">
        <v>1871</v>
      </c>
      <c r="E172" s="30" t="s">
        <v>452</v>
      </c>
      <c r="F172" s="30"/>
      <c r="G172" s="30"/>
      <c r="H172" s="30"/>
      <c r="I172" s="30"/>
      <c r="J172" s="51"/>
    </row>
    <row r="173" spans="1:10">
      <c r="A173" s="30" t="s">
        <v>2316</v>
      </c>
      <c r="B173" s="30" t="s">
        <v>2318</v>
      </c>
      <c r="C173" s="33">
        <v>531</v>
      </c>
      <c r="D173" s="30" t="s">
        <v>1871</v>
      </c>
      <c r="E173" s="30" t="s">
        <v>452</v>
      </c>
      <c r="F173" s="30"/>
      <c r="G173" s="30"/>
      <c r="H173" s="30"/>
      <c r="I173" s="30"/>
      <c r="J173" s="51"/>
    </row>
    <row r="174" spans="1:10">
      <c r="A174" s="30" t="s">
        <v>2321</v>
      </c>
      <c r="B174" s="30" t="s">
        <v>2322</v>
      </c>
      <c r="C174" s="33">
        <v>531</v>
      </c>
      <c r="D174" s="30" t="s">
        <v>1871</v>
      </c>
      <c r="E174" s="30" t="s">
        <v>452</v>
      </c>
      <c r="F174" s="30"/>
      <c r="G174" s="30"/>
      <c r="H174" s="30"/>
      <c r="I174" s="30"/>
      <c r="J174" s="51"/>
    </row>
    <row r="175" spans="1:10">
      <c r="A175" s="30" t="s">
        <v>2323</v>
      </c>
      <c r="B175" s="30" t="s">
        <v>2324</v>
      </c>
      <c r="C175" s="33">
        <v>531</v>
      </c>
      <c r="D175" s="30" t="s">
        <v>1871</v>
      </c>
      <c r="E175" s="30" t="s">
        <v>453</v>
      </c>
      <c r="F175" s="30"/>
      <c r="G175" s="30" t="s">
        <v>1895</v>
      </c>
      <c r="H175" s="30" t="s">
        <v>1919</v>
      </c>
      <c r="I175" s="30" t="s">
        <v>7161</v>
      </c>
      <c r="J175" s="51"/>
    </row>
    <row r="176" spans="1:10">
      <c r="A176" s="30" t="s">
        <v>2325</v>
      </c>
      <c r="B176" s="30" t="s">
        <v>2326</v>
      </c>
      <c r="C176" s="33">
        <v>531</v>
      </c>
      <c r="D176" s="30" t="s">
        <v>1871</v>
      </c>
      <c r="E176" s="30" t="s">
        <v>452</v>
      </c>
      <c r="F176" s="30"/>
      <c r="G176" s="30"/>
      <c r="H176" s="30"/>
      <c r="I176" s="30"/>
      <c r="J176" s="51"/>
    </row>
    <row r="177" spans="1:10">
      <c r="A177" s="30" t="s">
        <v>2327</v>
      </c>
      <c r="B177" s="30" t="s">
        <v>2328</v>
      </c>
      <c r="C177" s="33">
        <v>531</v>
      </c>
      <c r="D177" s="30" t="s">
        <v>1871</v>
      </c>
      <c r="E177" s="30" t="s">
        <v>453</v>
      </c>
      <c r="F177" s="30"/>
      <c r="G177" s="30"/>
      <c r="H177" s="30"/>
      <c r="I177" s="30"/>
      <c r="J177" s="51"/>
    </row>
    <row r="178" spans="1:10">
      <c r="A178" s="30" t="s">
        <v>2329</v>
      </c>
      <c r="B178" s="30" t="s">
        <v>2330</v>
      </c>
      <c r="C178" s="33">
        <v>531</v>
      </c>
      <c r="D178" s="30" t="s">
        <v>1871</v>
      </c>
      <c r="E178" s="30" t="s">
        <v>452</v>
      </c>
      <c r="F178" s="30"/>
      <c r="G178" s="30"/>
      <c r="H178" s="30"/>
      <c r="I178" s="30"/>
      <c r="J178" s="51"/>
    </row>
    <row r="179" spans="1:10">
      <c r="A179" s="30" t="s">
        <v>2331</v>
      </c>
      <c r="B179" s="30" t="s">
        <v>2332</v>
      </c>
      <c r="C179" s="33">
        <v>531</v>
      </c>
      <c r="D179" s="30" t="s">
        <v>1871</v>
      </c>
      <c r="E179" s="30" t="s">
        <v>452</v>
      </c>
      <c r="F179" s="30"/>
      <c r="G179" s="30"/>
      <c r="H179" s="30"/>
      <c r="I179" s="30"/>
      <c r="J179" s="51"/>
    </row>
    <row r="180" spans="1:10">
      <c r="A180" s="30" t="s">
        <v>2333</v>
      </c>
      <c r="B180" s="30" t="s">
        <v>2334</v>
      </c>
      <c r="C180" s="33">
        <v>531</v>
      </c>
      <c r="D180" s="30" t="s">
        <v>1871</v>
      </c>
      <c r="E180" s="30" t="s">
        <v>452</v>
      </c>
      <c r="F180" s="30"/>
      <c r="G180" s="30"/>
      <c r="H180" s="30"/>
      <c r="I180" s="30"/>
      <c r="J180" s="51"/>
    </row>
    <row r="181" spans="1:10">
      <c r="A181" s="30" t="s">
        <v>2337</v>
      </c>
      <c r="B181" s="30" t="s">
        <v>2338</v>
      </c>
      <c r="C181" s="31">
        <v>531</v>
      </c>
      <c r="D181" s="30" t="s">
        <v>1871</v>
      </c>
      <c r="E181" s="30" t="s">
        <v>452</v>
      </c>
      <c r="F181" s="30"/>
      <c r="G181" s="30"/>
      <c r="H181" s="30"/>
      <c r="I181" s="30"/>
      <c r="J181" s="51"/>
    </row>
    <row r="182" spans="1:10">
      <c r="A182" s="30" t="s">
        <v>2339</v>
      </c>
      <c r="B182" s="30" t="s">
        <v>2340</v>
      </c>
      <c r="C182" s="31">
        <v>531</v>
      </c>
      <c r="D182" s="30" t="s">
        <v>1871</v>
      </c>
      <c r="E182" s="30" t="s">
        <v>452</v>
      </c>
      <c r="F182" s="30"/>
      <c r="G182" s="30"/>
      <c r="H182" s="30"/>
      <c r="I182" s="30"/>
      <c r="J182" s="51"/>
    </row>
    <row r="183" spans="1:10">
      <c r="A183" s="30" t="s">
        <v>2341</v>
      </c>
      <c r="B183" s="30" t="s">
        <v>2342</v>
      </c>
      <c r="C183" s="31">
        <v>531</v>
      </c>
      <c r="D183" s="30" t="s">
        <v>1871</v>
      </c>
      <c r="E183" s="30" t="s">
        <v>452</v>
      </c>
      <c r="F183" s="30"/>
      <c r="G183" s="30"/>
      <c r="H183" s="30"/>
      <c r="I183" s="30"/>
      <c r="J183" s="51"/>
    </row>
    <row r="184" spans="1:10">
      <c r="A184" s="30" t="s">
        <v>2343</v>
      </c>
      <c r="B184" s="30" t="s">
        <v>2344</v>
      </c>
      <c r="C184" s="31">
        <v>531</v>
      </c>
      <c r="D184" s="30" t="s">
        <v>1871</v>
      </c>
      <c r="E184" s="30" t="s">
        <v>452</v>
      </c>
      <c r="F184" s="30"/>
      <c r="G184" s="30"/>
      <c r="H184" s="30"/>
      <c r="I184" s="30"/>
      <c r="J184" s="51"/>
    </row>
    <row r="185" spans="1:10">
      <c r="A185" s="30" t="s">
        <v>2345</v>
      </c>
      <c r="B185" s="30" t="s">
        <v>2346</v>
      </c>
      <c r="C185" s="31">
        <v>531</v>
      </c>
      <c r="D185" s="30" t="s">
        <v>1871</v>
      </c>
      <c r="E185" s="30" t="s">
        <v>452</v>
      </c>
      <c r="F185" s="30"/>
      <c r="G185" s="30"/>
      <c r="H185" s="30"/>
      <c r="I185" s="30"/>
      <c r="J185" s="51"/>
    </row>
    <row r="186" spans="1:10">
      <c r="A186" s="30" t="s">
        <v>2347</v>
      </c>
      <c r="B186" s="30" t="s">
        <v>2348</v>
      </c>
      <c r="C186" s="31">
        <v>531</v>
      </c>
      <c r="D186" s="30" t="s">
        <v>1871</v>
      </c>
      <c r="E186" s="30" t="s">
        <v>452</v>
      </c>
      <c r="F186" s="30"/>
      <c r="G186" s="30"/>
      <c r="H186" s="30"/>
      <c r="I186" s="30"/>
      <c r="J186" s="51"/>
    </row>
    <row r="187" spans="1:10">
      <c r="A187" s="30" t="s">
        <v>2349</v>
      </c>
      <c r="B187" s="30" t="s">
        <v>2350</v>
      </c>
      <c r="C187" s="31">
        <v>531</v>
      </c>
      <c r="D187" s="30" t="s">
        <v>1871</v>
      </c>
      <c r="E187" s="30" t="s">
        <v>452</v>
      </c>
      <c r="F187" s="30"/>
      <c r="G187" s="30"/>
      <c r="H187" s="30"/>
      <c r="I187" s="30"/>
      <c r="J187" s="51"/>
    </row>
    <row r="188" spans="1:10" ht="16.5">
      <c r="A188" s="30" t="s">
        <v>2351</v>
      </c>
      <c r="B188" s="30" t="s">
        <v>2352</v>
      </c>
      <c r="C188" s="31">
        <v>531</v>
      </c>
      <c r="D188" s="30" t="s">
        <v>1871</v>
      </c>
      <c r="E188" s="30" t="s">
        <v>452</v>
      </c>
      <c r="F188" s="30"/>
      <c r="G188" s="30"/>
      <c r="H188" s="30"/>
      <c r="I188" s="30"/>
      <c r="J188" s="51"/>
    </row>
    <row r="189" spans="1:10">
      <c r="A189" s="30" t="s">
        <v>2353</v>
      </c>
      <c r="B189" s="30" t="s">
        <v>2354</v>
      </c>
      <c r="C189" s="31">
        <v>531</v>
      </c>
      <c r="D189" s="30" t="s">
        <v>1871</v>
      </c>
      <c r="E189" s="30" t="s">
        <v>452</v>
      </c>
      <c r="F189" s="30"/>
      <c r="G189" s="30"/>
      <c r="H189" s="30"/>
      <c r="I189" s="30"/>
      <c r="J189" s="51"/>
    </row>
    <row r="190" spans="1:10">
      <c r="A190" s="30" t="s">
        <v>2355</v>
      </c>
      <c r="B190" s="30" t="s">
        <v>2356</v>
      </c>
      <c r="C190" s="31">
        <v>531</v>
      </c>
      <c r="D190" s="30" t="s">
        <v>1871</v>
      </c>
      <c r="E190" s="30" t="s">
        <v>452</v>
      </c>
      <c r="F190" s="30"/>
      <c r="G190" s="30"/>
      <c r="H190" s="30"/>
      <c r="I190" s="30"/>
      <c r="J190" s="51"/>
    </row>
    <row r="191" spans="1:10">
      <c r="A191" s="30" t="s">
        <v>2357</v>
      </c>
      <c r="B191" s="30" t="s">
        <v>2358</v>
      </c>
      <c r="C191" s="31">
        <v>531</v>
      </c>
      <c r="D191" s="30" t="s">
        <v>1871</v>
      </c>
      <c r="E191" s="30" t="s">
        <v>452</v>
      </c>
      <c r="F191" s="30"/>
      <c r="G191" s="30"/>
      <c r="H191" s="30"/>
      <c r="I191" s="30"/>
      <c r="J191" s="51"/>
    </row>
    <row r="192" spans="1:10">
      <c r="A192" s="30" t="s">
        <v>2359</v>
      </c>
      <c r="B192" s="30" t="s">
        <v>2360</v>
      </c>
      <c r="C192" s="31">
        <v>531</v>
      </c>
      <c r="D192" s="30" t="s">
        <v>2361</v>
      </c>
      <c r="E192" s="30" t="s">
        <v>452</v>
      </c>
      <c r="F192" s="30"/>
      <c r="G192" s="30"/>
      <c r="H192" s="30"/>
      <c r="I192" s="30"/>
      <c r="J192" s="51"/>
    </row>
    <row r="193" spans="1:10">
      <c r="A193" s="30" t="s">
        <v>2362</v>
      </c>
      <c r="B193" s="30" t="s">
        <v>2363</v>
      </c>
      <c r="C193" s="31">
        <v>531</v>
      </c>
      <c r="D193" s="30" t="s">
        <v>1871</v>
      </c>
      <c r="E193" s="30" t="s">
        <v>452</v>
      </c>
      <c r="F193" s="30"/>
      <c r="G193" s="30"/>
      <c r="H193" s="30"/>
      <c r="I193" s="30"/>
      <c r="J193" s="51"/>
    </row>
    <row r="194" spans="1:10">
      <c r="A194" s="30" t="s">
        <v>2364</v>
      </c>
      <c r="B194" s="30" t="s">
        <v>2365</v>
      </c>
      <c r="C194" s="31">
        <v>531</v>
      </c>
      <c r="D194" s="30" t="s">
        <v>1871</v>
      </c>
      <c r="E194" s="30" t="s">
        <v>452</v>
      </c>
      <c r="F194" s="30"/>
      <c r="G194" s="30"/>
      <c r="H194" s="30"/>
      <c r="I194" s="30"/>
      <c r="J194" s="51"/>
    </row>
    <row r="195" spans="1:10">
      <c r="A195" s="30" t="s">
        <v>2366</v>
      </c>
      <c r="B195" s="30" t="s">
        <v>2367</v>
      </c>
      <c r="C195" s="31">
        <v>531</v>
      </c>
      <c r="D195" s="30" t="s">
        <v>1871</v>
      </c>
      <c r="E195" s="30" t="s">
        <v>452</v>
      </c>
      <c r="F195" s="30"/>
      <c r="G195" s="30"/>
      <c r="H195" s="30"/>
      <c r="I195" s="30"/>
      <c r="J195" s="51"/>
    </row>
    <row r="196" spans="1:10">
      <c r="A196" s="30" t="s">
        <v>2370</v>
      </c>
      <c r="B196" s="30" t="s">
        <v>2371</v>
      </c>
      <c r="C196" s="31">
        <v>522</v>
      </c>
      <c r="D196" s="30" t="s">
        <v>1871</v>
      </c>
      <c r="E196" s="30" t="s">
        <v>452</v>
      </c>
      <c r="F196" s="30"/>
      <c r="G196" s="30"/>
      <c r="H196" s="30"/>
      <c r="I196" s="30"/>
      <c r="J196" s="51"/>
    </row>
    <row r="197" spans="1:10">
      <c r="A197" s="30" t="s">
        <v>2372</v>
      </c>
      <c r="B197" s="30" t="s">
        <v>2373</v>
      </c>
      <c r="C197" s="31">
        <v>522</v>
      </c>
      <c r="D197" s="30" t="s">
        <v>1871</v>
      </c>
      <c r="E197" s="30" t="s">
        <v>452</v>
      </c>
      <c r="F197" s="30"/>
      <c r="G197" s="30"/>
      <c r="H197" s="30"/>
      <c r="I197" s="30"/>
      <c r="J197" s="51"/>
    </row>
    <row r="198" spans="1:10">
      <c r="A198" s="30" t="s">
        <v>2385</v>
      </c>
      <c r="B198" s="30" t="s">
        <v>2386</v>
      </c>
      <c r="C198" s="30">
        <v>453</v>
      </c>
      <c r="D198" s="30" t="s">
        <v>1871</v>
      </c>
      <c r="E198" s="30" t="s">
        <v>453</v>
      </c>
      <c r="F198" s="30"/>
      <c r="G198" s="30" t="s">
        <v>1895</v>
      </c>
      <c r="H198" s="30" t="s">
        <v>7322</v>
      </c>
      <c r="I198" s="30" t="s">
        <v>7323</v>
      </c>
      <c r="J198" s="51" t="s">
        <v>7324</v>
      </c>
    </row>
    <row r="199" spans="1:10">
      <c r="A199" s="30" t="s">
        <v>2388</v>
      </c>
      <c r="B199" s="30" t="s">
        <v>2389</v>
      </c>
      <c r="C199" s="30">
        <v>453</v>
      </c>
      <c r="D199" s="30" t="s">
        <v>1871</v>
      </c>
      <c r="E199" s="30" t="s">
        <v>453</v>
      </c>
      <c r="F199" s="30"/>
      <c r="G199" s="30" t="s">
        <v>1895</v>
      </c>
      <c r="H199" s="30" t="s">
        <v>7322</v>
      </c>
      <c r="I199" s="30" t="s">
        <v>7323</v>
      </c>
      <c r="J199" s="51" t="s">
        <v>7324</v>
      </c>
    </row>
    <row r="200" spans="1:10">
      <c r="A200" s="34" t="s">
        <v>2390</v>
      </c>
      <c r="B200" s="34" t="s">
        <v>2391</v>
      </c>
      <c r="C200" s="34">
        <v>453</v>
      </c>
      <c r="D200" s="34" t="s">
        <v>1871</v>
      </c>
      <c r="E200" s="30" t="s">
        <v>453</v>
      </c>
      <c r="F200" s="30"/>
      <c r="G200" s="30" t="s">
        <v>1895</v>
      </c>
      <c r="H200" s="30" t="s">
        <v>7322</v>
      </c>
      <c r="I200" s="30" t="s">
        <v>7323</v>
      </c>
      <c r="J200" s="51" t="s">
        <v>7324</v>
      </c>
    </row>
    <row r="201" spans="1:10">
      <c r="A201" s="30" t="s">
        <v>2392</v>
      </c>
      <c r="B201" s="30" t="s">
        <v>2393</v>
      </c>
      <c r="C201" s="30">
        <v>453</v>
      </c>
      <c r="D201" s="30" t="s">
        <v>1871</v>
      </c>
      <c r="E201" s="30" t="s">
        <v>453</v>
      </c>
      <c r="F201" s="30"/>
      <c r="G201" s="30" t="s">
        <v>1895</v>
      </c>
      <c r="H201" s="30" t="s">
        <v>7322</v>
      </c>
      <c r="I201" s="30" t="s">
        <v>7323</v>
      </c>
      <c r="J201" s="51" t="s">
        <v>7324</v>
      </c>
    </row>
    <row r="202" spans="1:10">
      <c r="A202" s="30" t="s">
        <v>2394</v>
      </c>
      <c r="B202" s="30" t="s">
        <v>2395</v>
      </c>
      <c r="C202" s="30">
        <v>453</v>
      </c>
      <c r="D202" s="30" t="s">
        <v>1871</v>
      </c>
      <c r="E202" s="30" t="s">
        <v>453</v>
      </c>
      <c r="F202" s="30"/>
      <c r="G202" s="30" t="s">
        <v>1895</v>
      </c>
      <c r="H202" s="30" t="s">
        <v>7322</v>
      </c>
      <c r="I202" s="30" t="s">
        <v>7323</v>
      </c>
      <c r="J202" s="51" t="s">
        <v>7324</v>
      </c>
    </row>
    <row r="203" spans="1:10">
      <c r="A203" s="30" t="s">
        <v>2396</v>
      </c>
      <c r="B203" s="30" t="s">
        <v>2397</v>
      </c>
      <c r="C203" s="30">
        <v>453</v>
      </c>
      <c r="D203" s="30" t="s">
        <v>1871</v>
      </c>
      <c r="E203" s="30" t="s">
        <v>453</v>
      </c>
      <c r="F203" s="30"/>
      <c r="G203" s="30" t="s">
        <v>1895</v>
      </c>
      <c r="H203" s="30" t="s">
        <v>7322</v>
      </c>
      <c r="I203" s="30" t="s">
        <v>7323</v>
      </c>
      <c r="J203" s="51" t="s">
        <v>7324</v>
      </c>
    </row>
    <row r="204" spans="1:10">
      <c r="A204" s="30" t="s">
        <v>2398</v>
      </c>
      <c r="B204" s="30" t="s">
        <v>2399</v>
      </c>
      <c r="C204" s="30">
        <v>453</v>
      </c>
      <c r="D204" s="30" t="s">
        <v>1871</v>
      </c>
      <c r="E204" s="30" t="s">
        <v>453</v>
      </c>
      <c r="F204" s="30"/>
      <c r="G204" s="30" t="s">
        <v>1895</v>
      </c>
      <c r="H204" s="30" t="s">
        <v>7322</v>
      </c>
      <c r="I204" s="30" t="s">
        <v>7323</v>
      </c>
      <c r="J204" s="51" t="s">
        <v>7324</v>
      </c>
    </row>
    <row r="205" spans="1:10">
      <c r="A205" s="30" t="s">
        <v>2402</v>
      </c>
      <c r="B205" s="30" t="s">
        <v>2403</v>
      </c>
      <c r="C205" s="31">
        <v>451</v>
      </c>
      <c r="D205" s="30" t="s">
        <v>1871</v>
      </c>
      <c r="E205" s="30" t="s">
        <v>453</v>
      </c>
      <c r="F205" s="30"/>
      <c r="G205" s="30"/>
      <c r="H205" s="30"/>
      <c r="I205" s="30"/>
      <c r="J205" s="51"/>
    </row>
    <row r="206" spans="1:10">
      <c r="A206" s="30" t="s">
        <v>2404</v>
      </c>
      <c r="B206" s="30" t="s">
        <v>2405</v>
      </c>
      <c r="C206" s="30">
        <v>451</v>
      </c>
      <c r="D206" s="30" t="s">
        <v>1871</v>
      </c>
      <c r="E206" s="30" t="s">
        <v>453</v>
      </c>
      <c r="F206" s="30"/>
      <c r="G206" s="30" t="s">
        <v>1895</v>
      </c>
      <c r="H206" s="30" t="s">
        <v>7322</v>
      </c>
      <c r="I206" s="30" t="s">
        <v>7323</v>
      </c>
      <c r="J206" s="51" t="s">
        <v>7324</v>
      </c>
    </row>
    <row r="207" spans="1:10">
      <c r="A207" s="30" t="s">
        <v>2406</v>
      </c>
      <c r="B207" s="30" t="s">
        <v>2407</v>
      </c>
      <c r="C207" s="31">
        <v>451</v>
      </c>
      <c r="D207" s="30" t="s">
        <v>1871</v>
      </c>
      <c r="E207" s="30" t="s">
        <v>453</v>
      </c>
      <c r="F207" s="30"/>
      <c r="G207" s="30"/>
      <c r="H207" s="30"/>
      <c r="I207" s="30"/>
      <c r="J207" s="51"/>
    </row>
    <row r="208" spans="1:10">
      <c r="A208" s="30" t="s">
        <v>2408</v>
      </c>
      <c r="B208" s="30" t="s">
        <v>2409</v>
      </c>
      <c r="C208" s="31">
        <v>451</v>
      </c>
      <c r="D208" s="30" t="s">
        <v>1871</v>
      </c>
      <c r="E208" s="30" t="s">
        <v>453</v>
      </c>
      <c r="F208" s="30"/>
      <c r="G208" s="30"/>
      <c r="H208" s="30"/>
      <c r="I208" s="30"/>
      <c r="J208" s="51"/>
    </row>
    <row r="209" spans="1:10">
      <c r="A209" s="30" t="s">
        <v>2410</v>
      </c>
      <c r="B209" s="30" t="s">
        <v>2411</v>
      </c>
      <c r="C209" s="30">
        <v>453</v>
      </c>
      <c r="D209" s="30" t="s">
        <v>1871</v>
      </c>
      <c r="E209" s="30" t="s">
        <v>453</v>
      </c>
      <c r="F209" s="30"/>
      <c r="G209" s="30" t="s">
        <v>1895</v>
      </c>
      <c r="H209" s="30" t="s">
        <v>7322</v>
      </c>
      <c r="I209" s="30" t="s">
        <v>7323</v>
      </c>
      <c r="J209" s="51" t="s">
        <v>7324</v>
      </c>
    </row>
    <row r="210" spans="1:10">
      <c r="A210" s="30" t="s">
        <v>2412</v>
      </c>
      <c r="B210" s="30" t="s">
        <v>2413</v>
      </c>
      <c r="C210" s="31">
        <v>451</v>
      </c>
      <c r="D210" s="30" t="s">
        <v>1871</v>
      </c>
      <c r="E210" s="30" t="s">
        <v>453</v>
      </c>
      <c r="F210" s="30"/>
      <c r="G210" s="30"/>
      <c r="H210" s="30"/>
      <c r="I210" s="30"/>
      <c r="J210" s="51"/>
    </row>
    <row r="211" spans="1:10" ht="16.5">
      <c r="A211" s="30" t="s">
        <v>2414</v>
      </c>
      <c r="B211" s="30" t="s">
        <v>2415</v>
      </c>
      <c r="C211" s="31">
        <v>451</v>
      </c>
      <c r="D211" s="30" t="s">
        <v>1871</v>
      </c>
      <c r="E211" s="30" t="s">
        <v>453</v>
      </c>
      <c r="F211" s="30"/>
      <c r="G211" s="30"/>
      <c r="H211" s="30"/>
      <c r="I211" s="30"/>
      <c r="J211" s="51"/>
    </row>
    <row r="212" spans="1:10">
      <c r="A212" s="30" t="s">
        <v>2418</v>
      </c>
      <c r="B212" s="30" t="s">
        <v>2419</v>
      </c>
      <c r="C212" s="31">
        <v>451</v>
      </c>
      <c r="D212" s="30" t="s">
        <v>1871</v>
      </c>
      <c r="E212" s="30" t="s">
        <v>453</v>
      </c>
      <c r="F212" s="30"/>
      <c r="G212" s="30"/>
      <c r="H212" s="30"/>
      <c r="I212" s="30"/>
      <c r="J212" s="51"/>
    </row>
    <row r="213" spans="1:10">
      <c r="A213" s="30" t="s">
        <v>2420</v>
      </c>
      <c r="B213" s="30" t="s">
        <v>2421</v>
      </c>
      <c r="C213" s="31">
        <v>451</v>
      </c>
      <c r="D213" s="30" t="s">
        <v>1871</v>
      </c>
      <c r="E213" s="30" t="s">
        <v>453</v>
      </c>
      <c r="F213" s="30"/>
      <c r="G213" s="30"/>
      <c r="H213" s="30"/>
      <c r="I213" s="30"/>
      <c r="J213" s="51"/>
    </row>
    <row r="214" spans="1:10">
      <c r="A214" s="30" t="s">
        <v>2422</v>
      </c>
      <c r="B214" s="30" t="s">
        <v>2423</v>
      </c>
      <c r="C214" s="31">
        <v>451</v>
      </c>
      <c r="D214" s="30" t="s">
        <v>1871</v>
      </c>
      <c r="E214" s="30" t="s">
        <v>453</v>
      </c>
      <c r="F214" s="30"/>
      <c r="G214" s="30"/>
      <c r="H214" s="30"/>
      <c r="I214" s="30"/>
      <c r="J214" s="51"/>
    </row>
    <row r="215" spans="1:10" ht="16.5">
      <c r="A215" s="30" t="s">
        <v>2424</v>
      </c>
      <c r="B215" s="30" t="s">
        <v>2425</v>
      </c>
      <c r="C215" s="31">
        <v>451</v>
      </c>
      <c r="D215" s="30" t="s">
        <v>1871</v>
      </c>
      <c r="E215" s="30" t="s">
        <v>453</v>
      </c>
      <c r="F215" s="30"/>
      <c r="G215" s="30"/>
      <c r="H215" s="30"/>
      <c r="I215" s="30"/>
      <c r="J215" s="51"/>
    </row>
    <row r="216" spans="1:10">
      <c r="A216" s="30" t="s">
        <v>2426</v>
      </c>
      <c r="B216" s="30" t="s">
        <v>2427</v>
      </c>
      <c r="C216" s="31">
        <v>451</v>
      </c>
      <c r="D216" s="30" t="s">
        <v>1871</v>
      </c>
      <c r="E216" s="30" t="s">
        <v>453</v>
      </c>
      <c r="F216" s="30"/>
      <c r="G216" s="30"/>
      <c r="H216" s="30"/>
      <c r="I216" s="30"/>
      <c r="J216" s="51"/>
    </row>
    <row r="217" spans="1:10" ht="16.5">
      <c r="A217" s="30" t="s">
        <v>2428</v>
      </c>
      <c r="B217" s="30" t="s">
        <v>2429</v>
      </c>
      <c r="C217" s="31">
        <v>451</v>
      </c>
      <c r="D217" s="30" t="s">
        <v>1871</v>
      </c>
      <c r="E217" s="30" t="s">
        <v>453</v>
      </c>
      <c r="F217" s="30"/>
      <c r="G217" s="30"/>
      <c r="H217" s="30"/>
      <c r="I217" s="30"/>
      <c r="J217" s="51"/>
    </row>
    <row r="218" spans="1:10" ht="16.5">
      <c r="A218" s="30" t="s">
        <v>2430</v>
      </c>
      <c r="B218" s="30" t="s">
        <v>2431</v>
      </c>
      <c r="C218" s="31">
        <v>451</v>
      </c>
      <c r="D218" s="30" t="s">
        <v>1871</v>
      </c>
      <c r="E218" s="30" t="s">
        <v>453</v>
      </c>
      <c r="F218" s="30"/>
      <c r="G218" s="30"/>
      <c r="H218" s="30"/>
      <c r="I218" s="30"/>
      <c r="J218" s="51"/>
    </row>
    <row r="219" spans="1:10">
      <c r="A219" s="30" t="s">
        <v>2432</v>
      </c>
      <c r="B219" s="30" t="s">
        <v>2433</v>
      </c>
      <c r="C219" s="31">
        <v>451</v>
      </c>
      <c r="D219" s="30" t="s">
        <v>1871</v>
      </c>
      <c r="E219" s="30" t="s">
        <v>453</v>
      </c>
      <c r="F219" s="30"/>
      <c r="G219" s="30"/>
      <c r="H219" s="30"/>
      <c r="I219" s="30"/>
      <c r="J219" s="51"/>
    </row>
    <row r="220" spans="1:10">
      <c r="A220" s="30" t="s">
        <v>2434</v>
      </c>
      <c r="B220" s="30" t="s">
        <v>2435</v>
      </c>
      <c r="C220" s="31">
        <v>451</v>
      </c>
      <c r="D220" s="30" t="s">
        <v>1871</v>
      </c>
      <c r="E220" s="30" t="s">
        <v>453</v>
      </c>
      <c r="F220" s="30"/>
      <c r="G220" s="30"/>
      <c r="H220" s="30"/>
      <c r="I220" s="30"/>
      <c r="J220" s="51"/>
    </row>
    <row r="221" spans="1:10">
      <c r="A221" s="30" t="s">
        <v>2436</v>
      </c>
      <c r="B221" s="30" t="s">
        <v>2437</v>
      </c>
      <c r="C221" s="31">
        <v>451</v>
      </c>
      <c r="D221" s="30" t="s">
        <v>1871</v>
      </c>
      <c r="E221" s="30" t="s">
        <v>453</v>
      </c>
      <c r="F221" s="30"/>
      <c r="G221" s="30"/>
      <c r="H221" s="30"/>
      <c r="I221" s="30"/>
      <c r="J221" s="51"/>
    </row>
    <row r="222" spans="1:10">
      <c r="A222" s="30" t="s">
        <v>2438</v>
      </c>
      <c r="B222" s="30" t="s">
        <v>2439</v>
      </c>
      <c r="C222" s="31">
        <v>451</v>
      </c>
      <c r="D222" s="30" t="s">
        <v>1871</v>
      </c>
      <c r="E222" s="30" t="s">
        <v>453</v>
      </c>
      <c r="F222" s="30"/>
      <c r="G222" s="30"/>
      <c r="H222" s="30"/>
      <c r="I222" s="30"/>
      <c r="J222" s="51"/>
    </row>
    <row r="223" spans="1:10">
      <c r="A223" s="30" t="s">
        <v>2442</v>
      </c>
      <c r="B223" s="30" t="s">
        <v>2443</v>
      </c>
      <c r="C223" s="31">
        <v>454</v>
      </c>
      <c r="D223" s="30" t="s">
        <v>1871</v>
      </c>
      <c r="E223" s="30" t="s">
        <v>453</v>
      </c>
      <c r="F223" s="30"/>
      <c r="G223" s="30"/>
      <c r="H223" s="30"/>
      <c r="I223" s="30"/>
      <c r="J223" s="51"/>
    </row>
    <row r="224" spans="1:10">
      <c r="A224" s="30" t="s">
        <v>2444</v>
      </c>
      <c r="B224" s="30" t="s">
        <v>2445</v>
      </c>
      <c r="C224" s="30">
        <v>454</v>
      </c>
      <c r="D224" s="30" t="s">
        <v>1871</v>
      </c>
      <c r="E224" s="30" t="s">
        <v>453</v>
      </c>
      <c r="F224" s="30"/>
      <c r="G224" s="30" t="s">
        <v>1895</v>
      </c>
      <c r="H224" s="30" t="s">
        <v>7322</v>
      </c>
      <c r="I224" s="30" t="s">
        <v>7323</v>
      </c>
      <c r="J224" s="51" t="s">
        <v>7324</v>
      </c>
    </row>
    <row r="225" spans="1:10">
      <c r="A225" s="30" t="s">
        <v>2446</v>
      </c>
      <c r="B225" s="30" t="s">
        <v>2448</v>
      </c>
      <c r="C225" s="31">
        <v>454</v>
      </c>
      <c r="D225" s="30" t="s">
        <v>1871</v>
      </c>
      <c r="E225" s="30" t="s">
        <v>453</v>
      </c>
      <c r="F225" s="30"/>
      <c r="G225" s="30"/>
      <c r="H225" s="30"/>
      <c r="I225" s="30"/>
      <c r="J225" s="51"/>
    </row>
    <row r="226" spans="1:10">
      <c r="A226" s="30" t="s">
        <v>2451</v>
      </c>
      <c r="B226" s="30" t="s">
        <v>2452</v>
      </c>
      <c r="C226" s="31">
        <v>454</v>
      </c>
      <c r="D226" s="30" t="s">
        <v>1871</v>
      </c>
      <c r="E226" s="30" t="s">
        <v>453</v>
      </c>
      <c r="F226" s="30"/>
      <c r="G226" s="30"/>
      <c r="H226" s="30"/>
      <c r="I226" s="30"/>
      <c r="J226" s="51"/>
    </row>
    <row r="227" spans="1:10">
      <c r="A227" s="30" t="s">
        <v>2453</v>
      </c>
      <c r="B227" s="30" t="s">
        <v>2454</v>
      </c>
      <c r="C227" s="31">
        <v>454</v>
      </c>
      <c r="D227" s="30" t="s">
        <v>1871</v>
      </c>
      <c r="E227" s="30" t="s">
        <v>453</v>
      </c>
      <c r="F227" s="30"/>
      <c r="G227" s="30"/>
      <c r="H227" s="30"/>
      <c r="I227" s="30"/>
      <c r="J227" s="51"/>
    </row>
    <row r="228" spans="1:10">
      <c r="A228" s="30" t="s">
        <v>2455</v>
      </c>
      <c r="B228" s="30" t="s">
        <v>2456</v>
      </c>
      <c r="C228" s="31">
        <v>454</v>
      </c>
      <c r="D228" s="30" t="s">
        <v>1871</v>
      </c>
      <c r="E228" s="30" t="s">
        <v>453</v>
      </c>
      <c r="F228" s="30"/>
      <c r="G228" s="30"/>
      <c r="H228" s="30"/>
      <c r="I228" s="30"/>
      <c r="J228" s="51"/>
    </row>
    <row r="229" spans="1:10">
      <c r="A229" s="30" t="s">
        <v>2459</v>
      </c>
      <c r="B229" s="30" t="s">
        <v>2460</v>
      </c>
      <c r="C229" s="31">
        <v>453</v>
      </c>
      <c r="D229" s="30" t="s">
        <v>1871</v>
      </c>
      <c r="E229" s="30" t="s">
        <v>453</v>
      </c>
      <c r="F229" s="30"/>
      <c r="G229" s="30"/>
      <c r="H229" s="30"/>
      <c r="I229" s="30"/>
      <c r="J229" s="51"/>
    </row>
    <row r="230" spans="1:10">
      <c r="A230" s="30" t="s">
        <v>2462</v>
      </c>
      <c r="B230" s="30" t="s">
        <v>2463</v>
      </c>
      <c r="C230" s="31">
        <v>453</v>
      </c>
      <c r="D230" s="30" t="s">
        <v>1871</v>
      </c>
      <c r="E230" s="30" t="s">
        <v>453</v>
      </c>
      <c r="F230" s="30"/>
      <c r="G230" s="30"/>
      <c r="H230" s="30"/>
      <c r="I230" s="30"/>
      <c r="J230" s="51"/>
    </row>
    <row r="231" spans="1:10">
      <c r="A231" s="30" t="s">
        <v>2464</v>
      </c>
      <c r="B231" s="30" t="s">
        <v>2465</v>
      </c>
      <c r="C231" s="31">
        <v>453</v>
      </c>
      <c r="D231" s="30" t="s">
        <v>1871</v>
      </c>
      <c r="E231" s="30" t="s">
        <v>453</v>
      </c>
      <c r="F231" s="30"/>
      <c r="G231" s="30"/>
      <c r="H231" s="30"/>
      <c r="I231" s="30"/>
      <c r="J231" s="51"/>
    </row>
    <row r="232" spans="1:10">
      <c r="A232" s="30" t="s">
        <v>2466</v>
      </c>
      <c r="B232" s="30" t="s">
        <v>2467</v>
      </c>
      <c r="C232" s="31">
        <v>453</v>
      </c>
      <c r="D232" s="30" t="s">
        <v>1871</v>
      </c>
      <c r="E232" s="30" t="s">
        <v>453</v>
      </c>
      <c r="F232" s="30"/>
      <c r="G232" s="30"/>
      <c r="H232" s="30"/>
      <c r="I232" s="30"/>
      <c r="J232" s="51"/>
    </row>
    <row r="233" spans="1:10">
      <c r="A233" s="30" t="s">
        <v>2468</v>
      </c>
      <c r="B233" s="30" t="s">
        <v>2469</v>
      </c>
      <c r="C233" s="31">
        <v>453</v>
      </c>
      <c r="D233" s="30" t="s">
        <v>1871</v>
      </c>
      <c r="E233" s="30" t="s">
        <v>453</v>
      </c>
      <c r="F233" s="30"/>
      <c r="G233" s="30" t="s">
        <v>1895</v>
      </c>
      <c r="H233" s="30" t="s">
        <v>1249</v>
      </c>
      <c r="I233" s="30" t="s">
        <v>7335</v>
      </c>
      <c r="J233" s="51"/>
    </row>
    <row r="234" spans="1:10">
      <c r="A234" s="30" t="s">
        <v>2470</v>
      </c>
      <c r="B234" s="30" t="s">
        <v>2471</v>
      </c>
      <c r="C234" s="31">
        <v>453</v>
      </c>
      <c r="D234" s="30" t="s">
        <v>1871</v>
      </c>
      <c r="E234" s="30" t="s">
        <v>453</v>
      </c>
      <c r="F234" s="30"/>
      <c r="G234" s="30" t="s">
        <v>1895</v>
      </c>
      <c r="H234" s="30" t="s">
        <v>1249</v>
      </c>
      <c r="I234" s="30" t="s">
        <v>7335</v>
      </c>
      <c r="J234" s="51"/>
    </row>
    <row r="235" spans="1:10">
      <c r="A235" s="30" t="s">
        <v>2472</v>
      </c>
      <c r="B235" s="30" t="s">
        <v>2474</v>
      </c>
      <c r="C235" s="31">
        <v>453</v>
      </c>
      <c r="D235" s="30" t="s">
        <v>1871</v>
      </c>
      <c r="E235" s="30" t="s">
        <v>453</v>
      </c>
      <c r="F235" s="30"/>
      <c r="G235" s="30" t="s">
        <v>1895</v>
      </c>
      <c r="H235" s="30" t="s">
        <v>1249</v>
      </c>
      <c r="I235" s="30" t="s">
        <v>7335</v>
      </c>
      <c r="J235" s="51"/>
    </row>
    <row r="236" spans="1:10">
      <c r="A236" s="30" t="s">
        <v>2477</v>
      </c>
      <c r="B236" s="30" t="s">
        <v>2478</v>
      </c>
      <c r="C236" s="31">
        <v>453</v>
      </c>
      <c r="D236" s="30" t="s">
        <v>1871</v>
      </c>
      <c r="E236" s="30" t="s">
        <v>453</v>
      </c>
      <c r="F236" s="30"/>
      <c r="G236" s="30"/>
      <c r="H236" s="30"/>
      <c r="I236" s="30"/>
      <c r="J236" s="51"/>
    </row>
    <row r="237" spans="1:10">
      <c r="A237" s="30" t="s">
        <v>2479</v>
      </c>
      <c r="B237" s="30" t="s">
        <v>2481</v>
      </c>
      <c r="C237" s="33">
        <v>453</v>
      </c>
      <c r="D237" s="30" t="s">
        <v>1871</v>
      </c>
      <c r="E237" s="30" t="s">
        <v>453</v>
      </c>
      <c r="F237" s="30"/>
      <c r="G237" s="30"/>
      <c r="H237" s="30"/>
      <c r="I237" s="30"/>
      <c r="J237" s="51"/>
    </row>
    <row r="238" spans="1:10">
      <c r="A238" s="30" t="s">
        <v>2482</v>
      </c>
      <c r="B238" s="30" t="s">
        <v>2484</v>
      </c>
      <c r="C238" s="33">
        <v>453</v>
      </c>
      <c r="D238" s="30" t="s">
        <v>1871</v>
      </c>
      <c r="E238" s="30" t="s">
        <v>453</v>
      </c>
      <c r="F238" s="30"/>
      <c r="G238" s="30"/>
      <c r="H238" s="30"/>
      <c r="I238" s="30"/>
      <c r="J238" s="51"/>
    </row>
    <row r="239" spans="1:10">
      <c r="A239" s="30" t="s">
        <v>2485</v>
      </c>
      <c r="B239" s="30" t="s">
        <v>2487</v>
      </c>
      <c r="C239" s="31">
        <v>453</v>
      </c>
      <c r="D239" s="30" t="s">
        <v>1871</v>
      </c>
      <c r="E239" s="30" t="s">
        <v>453</v>
      </c>
      <c r="F239" s="30"/>
      <c r="G239" s="30"/>
      <c r="H239" s="30"/>
      <c r="I239" s="30"/>
      <c r="J239" s="51"/>
    </row>
    <row r="240" spans="1:10">
      <c r="A240" s="30" t="s">
        <v>2488</v>
      </c>
      <c r="B240" s="30" t="s">
        <v>2489</v>
      </c>
      <c r="C240" s="31">
        <v>451</v>
      </c>
      <c r="D240" s="30" t="s">
        <v>1871</v>
      </c>
      <c r="E240" s="30" t="s">
        <v>453</v>
      </c>
      <c r="F240" s="30"/>
      <c r="G240" s="30"/>
      <c r="H240" s="30"/>
      <c r="I240" s="30"/>
      <c r="J240" s="51"/>
    </row>
    <row r="241" spans="1:10">
      <c r="A241" s="30" t="s">
        <v>2490</v>
      </c>
      <c r="B241" s="30" t="s">
        <v>2491</v>
      </c>
      <c r="C241" s="30">
        <v>453</v>
      </c>
      <c r="D241" s="30" t="s">
        <v>1871</v>
      </c>
      <c r="E241" s="30" t="s">
        <v>453</v>
      </c>
      <c r="F241" s="30"/>
      <c r="G241" s="30" t="s">
        <v>1895</v>
      </c>
      <c r="H241" s="30" t="s">
        <v>7322</v>
      </c>
      <c r="I241" s="30" t="s">
        <v>7323</v>
      </c>
      <c r="J241" s="51" t="s">
        <v>7324</v>
      </c>
    </row>
    <row r="242" spans="1:10">
      <c r="A242" s="30" t="s">
        <v>2492</v>
      </c>
      <c r="B242" s="30" t="s">
        <v>2493</v>
      </c>
      <c r="C242" s="31">
        <v>453</v>
      </c>
      <c r="D242" s="30" t="s">
        <v>1871</v>
      </c>
      <c r="E242" s="30" t="s">
        <v>453</v>
      </c>
      <c r="F242" s="30"/>
      <c r="G242" s="30"/>
      <c r="H242" s="30"/>
      <c r="I242" s="30"/>
      <c r="J242" s="51"/>
    </row>
    <row r="243" spans="1:10">
      <c r="A243" s="30" t="s">
        <v>1107</v>
      </c>
      <c r="B243" s="30" t="s">
        <v>2495</v>
      </c>
      <c r="C243" s="30">
        <v>453</v>
      </c>
      <c r="D243" s="30" t="s">
        <v>1871</v>
      </c>
      <c r="E243" s="30" t="s">
        <v>453</v>
      </c>
      <c r="F243" s="30"/>
      <c r="G243" s="30" t="s">
        <v>1895</v>
      </c>
      <c r="H243" s="30" t="s">
        <v>7322</v>
      </c>
      <c r="I243" s="30" t="s">
        <v>7323</v>
      </c>
      <c r="J243" s="51" t="s">
        <v>7324</v>
      </c>
    </row>
    <row r="244" spans="1:10" ht="16.5">
      <c r="A244" s="30" t="s">
        <v>2500</v>
      </c>
      <c r="B244" s="30" t="s">
        <v>2501</v>
      </c>
      <c r="C244" s="31">
        <v>453</v>
      </c>
      <c r="D244" s="30" t="s">
        <v>1878</v>
      </c>
      <c r="E244" s="30" t="s">
        <v>453</v>
      </c>
      <c r="F244" s="30"/>
      <c r="G244" s="30"/>
      <c r="H244" s="30"/>
      <c r="I244" s="51"/>
      <c r="J244" s="51"/>
    </row>
    <row r="245" spans="1:10">
      <c r="A245" s="30" t="s">
        <v>2503</v>
      </c>
      <c r="B245" s="30" t="s">
        <v>2504</v>
      </c>
      <c r="C245" s="31">
        <v>432</v>
      </c>
      <c r="D245" s="30" t="s">
        <v>1871</v>
      </c>
      <c r="E245" s="30" t="s">
        <v>452</v>
      </c>
      <c r="F245" s="30"/>
      <c r="G245" s="30"/>
      <c r="H245" s="30"/>
      <c r="I245" s="51"/>
      <c r="J245" s="51"/>
    </row>
    <row r="246" spans="1:10">
      <c r="A246" s="30" t="s">
        <v>2505</v>
      </c>
      <c r="B246" s="30" t="s">
        <v>2506</v>
      </c>
      <c r="C246" s="31">
        <v>432</v>
      </c>
      <c r="D246" s="30" t="s">
        <v>1871</v>
      </c>
      <c r="E246" s="30" t="s">
        <v>452</v>
      </c>
      <c r="F246" s="30"/>
      <c r="G246" s="30"/>
      <c r="H246" s="30"/>
      <c r="I246" s="51"/>
      <c r="J246" s="51"/>
    </row>
    <row r="247" spans="1:10">
      <c r="A247" s="30" t="s">
        <v>2507</v>
      </c>
      <c r="B247" s="30" t="s">
        <v>2508</v>
      </c>
      <c r="C247" s="31">
        <v>432</v>
      </c>
      <c r="D247" s="30" t="s">
        <v>1871</v>
      </c>
      <c r="E247" s="30" t="s">
        <v>452</v>
      </c>
      <c r="F247" s="30"/>
      <c r="G247" s="30"/>
      <c r="H247" s="30"/>
      <c r="I247" s="51"/>
      <c r="J247" s="51"/>
    </row>
    <row r="248" spans="1:10">
      <c r="A248" s="30" t="s">
        <v>2509</v>
      </c>
      <c r="B248" s="30" t="s">
        <v>2510</v>
      </c>
      <c r="C248" s="31">
        <v>432</v>
      </c>
      <c r="D248" s="30" t="s">
        <v>1871</v>
      </c>
      <c r="E248" s="30" t="s">
        <v>452</v>
      </c>
      <c r="F248" s="30"/>
      <c r="G248" s="30"/>
      <c r="H248" s="30"/>
      <c r="I248" s="51"/>
      <c r="J248" s="51"/>
    </row>
    <row r="249" spans="1:10" ht="16.5">
      <c r="A249" s="30" t="s">
        <v>2511</v>
      </c>
      <c r="B249" s="30" t="s">
        <v>2512</v>
      </c>
      <c r="C249" s="31">
        <v>432</v>
      </c>
      <c r="D249" s="30" t="s">
        <v>1871</v>
      </c>
      <c r="E249" s="30" t="s">
        <v>452</v>
      </c>
      <c r="F249" s="30"/>
      <c r="G249" s="30"/>
      <c r="H249" s="30"/>
      <c r="I249" s="51"/>
      <c r="J249" s="51"/>
    </row>
    <row r="250" spans="1:10">
      <c r="A250" s="30" t="s">
        <v>2513</v>
      </c>
      <c r="B250" s="30" t="s">
        <v>2514</v>
      </c>
      <c r="C250" s="31">
        <v>432</v>
      </c>
      <c r="D250" s="30" t="s">
        <v>1871</v>
      </c>
      <c r="E250" s="30" t="s">
        <v>452</v>
      </c>
      <c r="F250" s="30"/>
      <c r="G250" s="30"/>
      <c r="H250" s="30"/>
      <c r="I250" s="51"/>
      <c r="J250" s="51"/>
    </row>
    <row r="251" spans="1:10" ht="16.5">
      <c r="A251" s="30" t="s">
        <v>724</v>
      </c>
      <c r="B251" s="30" t="s">
        <v>725</v>
      </c>
      <c r="C251" s="31">
        <v>432</v>
      </c>
      <c r="D251" s="30" t="s">
        <v>1871</v>
      </c>
      <c r="E251" s="30" t="s">
        <v>452</v>
      </c>
      <c r="F251" s="30"/>
      <c r="G251" s="30"/>
      <c r="H251" s="30"/>
      <c r="I251" s="51"/>
      <c r="J251" s="51"/>
    </row>
    <row r="252" spans="1:10">
      <c r="A252" s="30" t="s">
        <v>2515</v>
      </c>
      <c r="B252" s="30" t="s">
        <v>2516</v>
      </c>
      <c r="C252" s="31">
        <v>432</v>
      </c>
      <c r="D252" s="30" t="s">
        <v>1871</v>
      </c>
      <c r="E252" s="30" t="s">
        <v>452</v>
      </c>
      <c r="F252" s="30"/>
      <c r="G252" s="30"/>
      <c r="H252" s="30"/>
      <c r="I252" s="51"/>
      <c r="J252" s="51"/>
    </row>
    <row r="253" spans="1:10">
      <c r="A253" s="30" t="s">
        <v>2517</v>
      </c>
      <c r="B253" s="30" t="s">
        <v>2518</v>
      </c>
      <c r="C253" s="31">
        <v>432</v>
      </c>
      <c r="D253" s="30" t="s">
        <v>1871</v>
      </c>
      <c r="E253" s="30" t="s">
        <v>452</v>
      </c>
      <c r="F253" s="30"/>
      <c r="G253" s="30"/>
      <c r="H253" s="30"/>
      <c r="I253" s="51"/>
      <c r="J253" s="51"/>
    </row>
    <row r="254" spans="1:10">
      <c r="A254" s="30" t="s">
        <v>2519</v>
      </c>
      <c r="B254" s="30" t="s">
        <v>2520</v>
      </c>
      <c r="C254" s="31">
        <v>432</v>
      </c>
      <c r="D254" s="30" t="s">
        <v>1871</v>
      </c>
      <c r="E254" s="30" t="s">
        <v>452</v>
      </c>
      <c r="F254" s="30"/>
      <c r="G254" s="30"/>
      <c r="H254" s="30"/>
      <c r="I254" s="51"/>
      <c r="J254" s="51"/>
    </row>
    <row r="255" spans="1:10" ht="16.5">
      <c r="A255" s="30" t="s">
        <v>2521</v>
      </c>
      <c r="B255" s="30" t="s">
        <v>2522</v>
      </c>
      <c r="C255" s="31">
        <v>432</v>
      </c>
      <c r="D255" s="30" t="s">
        <v>1871</v>
      </c>
      <c r="E255" s="30" t="s">
        <v>452</v>
      </c>
      <c r="F255" s="30"/>
      <c r="G255" s="30"/>
      <c r="H255" s="30"/>
      <c r="I255" s="51"/>
      <c r="J255" s="51"/>
    </row>
    <row r="256" spans="1:10">
      <c r="A256" s="30" t="s">
        <v>720</v>
      </c>
      <c r="B256" s="30" t="s">
        <v>721</v>
      </c>
      <c r="C256" s="31">
        <v>432</v>
      </c>
      <c r="D256" s="30" t="s">
        <v>1871</v>
      </c>
      <c r="E256" s="30" t="s">
        <v>452</v>
      </c>
      <c r="F256" s="30"/>
      <c r="G256" s="30"/>
      <c r="H256" s="30"/>
      <c r="I256" s="51"/>
      <c r="J256" s="51"/>
    </row>
    <row r="257" spans="1:10">
      <c r="A257" s="30" t="s">
        <v>2523</v>
      </c>
      <c r="B257" s="30" t="s">
        <v>2524</v>
      </c>
      <c r="C257" s="31">
        <v>432</v>
      </c>
      <c r="D257" s="30" t="s">
        <v>1871</v>
      </c>
      <c r="E257" s="30" t="s">
        <v>452</v>
      </c>
      <c r="F257" s="30"/>
      <c r="G257" s="30"/>
      <c r="H257" s="30"/>
      <c r="I257" s="51"/>
      <c r="J257" s="51"/>
    </row>
    <row r="258" spans="1:10">
      <c r="A258" s="30" t="s">
        <v>2525</v>
      </c>
      <c r="B258" s="30" t="s">
        <v>2526</v>
      </c>
      <c r="C258" s="31">
        <v>431</v>
      </c>
      <c r="D258" s="30" t="s">
        <v>1871</v>
      </c>
      <c r="E258" s="30" t="s">
        <v>452</v>
      </c>
      <c r="F258" s="30"/>
      <c r="G258" s="30"/>
      <c r="H258" s="30"/>
      <c r="I258" s="51"/>
      <c r="J258" s="51"/>
    </row>
    <row r="259" spans="1:10">
      <c r="A259" s="30" t="s">
        <v>2528</v>
      </c>
      <c r="B259" s="30" t="s">
        <v>2529</v>
      </c>
      <c r="C259" s="31">
        <v>432</v>
      </c>
      <c r="D259" s="30" t="s">
        <v>1871</v>
      </c>
      <c r="E259" s="30" t="s">
        <v>452</v>
      </c>
      <c r="F259" s="30"/>
      <c r="G259" s="30"/>
      <c r="H259" s="30"/>
      <c r="I259" s="51"/>
      <c r="J259" s="51"/>
    </row>
    <row r="260" spans="1:10">
      <c r="A260" s="30" t="s">
        <v>2530</v>
      </c>
      <c r="B260" s="30" t="s">
        <v>2531</v>
      </c>
      <c r="C260" s="31">
        <v>432</v>
      </c>
      <c r="D260" s="30" t="s">
        <v>1871</v>
      </c>
      <c r="E260" s="30" t="s">
        <v>452</v>
      </c>
      <c r="F260" s="30"/>
      <c r="G260" s="30"/>
      <c r="H260" s="30"/>
      <c r="I260" s="51"/>
      <c r="J260" s="51"/>
    </row>
    <row r="261" spans="1:10">
      <c r="A261" s="30" t="s">
        <v>2535</v>
      </c>
      <c r="B261" s="30" t="s">
        <v>2536</v>
      </c>
      <c r="C261" s="31">
        <v>435</v>
      </c>
      <c r="D261" s="30" t="s">
        <v>1871</v>
      </c>
      <c r="E261" s="30" t="s">
        <v>452</v>
      </c>
      <c r="F261" s="30"/>
      <c r="G261" s="30"/>
      <c r="H261" s="30"/>
      <c r="I261" s="51"/>
      <c r="J261" s="51"/>
    </row>
    <row r="262" spans="1:10" ht="16.5">
      <c r="A262" s="30" t="s">
        <v>2537</v>
      </c>
      <c r="B262" s="30" t="s">
        <v>2538</v>
      </c>
      <c r="C262" s="31">
        <v>435</v>
      </c>
      <c r="D262" s="30" t="s">
        <v>1871</v>
      </c>
      <c r="E262" s="30" t="s">
        <v>452</v>
      </c>
      <c r="F262" s="30"/>
      <c r="G262" s="30"/>
      <c r="H262" s="30"/>
      <c r="I262" s="51"/>
      <c r="J262" s="51"/>
    </row>
    <row r="263" spans="1:10" ht="16.5">
      <c r="A263" s="30" t="s">
        <v>2539</v>
      </c>
      <c r="B263" s="30" t="s">
        <v>2540</v>
      </c>
      <c r="C263" s="31">
        <v>435</v>
      </c>
      <c r="D263" s="30" t="s">
        <v>1871</v>
      </c>
      <c r="E263" s="30" t="s">
        <v>452</v>
      </c>
      <c r="F263" s="30"/>
      <c r="G263" s="30"/>
      <c r="H263" s="30"/>
      <c r="I263" s="51"/>
      <c r="J263" s="51"/>
    </row>
    <row r="264" spans="1:10">
      <c r="A264" s="30" t="s">
        <v>2541</v>
      </c>
      <c r="B264" s="30" t="s">
        <v>2542</v>
      </c>
      <c r="C264" s="31">
        <v>435</v>
      </c>
      <c r="D264" s="30" t="s">
        <v>1871</v>
      </c>
      <c r="E264" s="30" t="s">
        <v>452</v>
      </c>
      <c r="F264" s="30"/>
      <c r="G264" s="30"/>
      <c r="H264" s="30"/>
      <c r="I264" s="51"/>
      <c r="J264" s="51"/>
    </row>
    <row r="265" spans="1:10">
      <c r="A265" s="30" t="s">
        <v>2543</v>
      </c>
      <c r="B265" s="30" t="s">
        <v>2544</v>
      </c>
      <c r="C265" s="31">
        <v>435</v>
      </c>
      <c r="D265" s="30" t="s">
        <v>1871</v>
      </c>
      <c r="E265" s="30" t="s">
        <v>452</v>
      </c>
      <c r="F265" s="30"/>
      <c r="G265" s="30"/>
      <c r="H265" s="30"/>
      <c r="I265" s="51"/>
      <c r="J265" s="51"/>
    </row>
    <row r="266" spans="1:10">
      <c r="A266" s="30" t="s">
        <v>2545</v>
      </c>
      <c r="B266" s="30" t="s">
        <v>2546</v>
      </c>
      <c r="C266" s="31">
        <v>435</v>
      </c>
      <c r="D266" s="30" t="s">
        <v>1871</v>
      </c>
      <c r="E266" s="30" t="s">
        <v>452</v>
      </c>
      <c r="F266" s="30"/>
      <c r="G266" s="30"/>
      <c r="H266" s="30"/>
      <c r="I266" s="51"/>
      <c r="J266" s="51"/>
    </row>
    <row r="267" spans="1:10" ht="16.5">
      <c r="A267" s="30" t="s">
        <v>2547</v>
      </c>
      <c r="B267" s="30" t="s">
        <v>2548</v>
      </c>
      <c r="C267" s="31">
        <v>435</v>
      </c>
      <c r="D267" s="30" t="s">
        <v>1871</v>
      </c>
      <c r="E267" s="30" t="s">
        <v>452</v>
      </c>
      <c r="F267" s="30"/>
      <c r="G267" s="30"/>
      <c r="H267" s="30"/>
      <c r="I267" s="51"/>
      <c r="J267" s="51"/>
    </row>
    <row r="268" spans="1:10" ht="16.5">
      <c r="A268" s="30" t="s">
        <v>2549</v>
      </c>
      <c r="B268" s="30" t="s">
        <v>2550</v>
      </c>
      <c r="C268" s="31">
        <v>435</v>
      </c>
      <c r="D268" s="30" t="s">
        <v>1871</v>
      </c>
      <c r="E268" s="30" t="s">
        <v>452</v>
      </c>
      <c r="F268" s="30"/>
      <c r="G268" s="30"/>
      <c r="H268" s="30"/>
      <c r="I268" s="51"/>
      <c r="J268" s="51"/>
    </row>
    <row r="269" spans="1:10" ht="16.5">
      <c r="A269" s="30" t="s">
        <v>2551</v>
      </c>
      <c r="B269" s="30" t="s">
        <v>2552</v>
      </c>
      <c r="C269" s="31">
        <v>435</v>
      </c>
      <c r="D269" s="30" t="s">
        <v>1871</v>
      </c>
      <c r="E269" s="30" t="s">
        <v>452</v>
      </c>
      <c r="F269" s="30"/>
      <c r="G269" s="30"/>
      <c r="H269" s="30"/>
      <c r="I269" s="51"/>
      <c r="J269" s="51"/>
    </row>
    <row r="270" spans="1:10" ht="16.5">
      <c r="A270" s="30" t="s">
        <v>2553</v>
      </c>
      <c r="B270" s="30" t="s">
        <v>2554</v>
      </c>
      <c r="C270" s="31">
        <v>435</v>
      </c>
      <c r="D270" s="30" t="s">
        <v>1871</v>
      </c>
      <c r="E270" s="30" t="s">
        <v>452</v>
      </c>
      <c r="F270" s="30"/>
      <c r="G270" s="30"/>
      <c r="H270" s="30"/>
      <c r="I270" s="51"/>
      <c r="J270" s="51"/>
    </row>
    <row r="271" spans="1:10" ht="16.5">
      <c r="A271" s="34" t="s">
        <v>2555</v>
      </c>
      <c r="B271" s="34" t="s">
        <v>2556</v>
      </c>
      <c r="C271" s="37">
        <v>435</v>
      </c>
      <c r="D271" s="34" t="s">
        <v>1871</v>
      </c>
      <c r="E271" s="30" t="s">
        <v>452</v>
      </c>
      <c r="F271" s="30"/>
      <c r="G271" s="30"/>
      <c r="H271" s="30"/>
      <c r="I271" s="51"/>
      <c r="J271" s="51"/>
    </row>
    <row r="272" spans="1:10" ht="16.5">
      <c r="A272" s="30" t="s">
        <v>2557</v>
      </c>
      <c r="B272" s="30" t="s">
        <v>2558</v>
      </c>
      <c r="C272" s="31">
        <v>435</v>
      </c>
      <c r="D272" s="30" t="s">
        <v>1871</v>
      </c>
      <c r="E272" s="30" t="s">
        <v>452</v>
      </c>
      <c r="F272" s="30"/>
      <c r="G272" s="30"/>
      <c r="H272" s="30"/>
      <c r="I272" s="51"/>
      <c r="J272" s="51"/>
    </row>
    <row r="273" spans="1:10">
      <c r="A273" s="30" t="s">
        <v>2559</v>
      </c>
      <c r="B273" s="30" t="s">
        <v>2560</v>
      </c>
      <c r="C273" s="31">
        <v>435</v>
      </c>
      <c r="D273" s="30" t="s">
        <v>1871</v>
      </c>
      <c r="E273" s="30" t="s">
        <v>452</v>
      </c>
      <c r="F273" s="30"/>
      <c r="G273" s="30"/>
      <c r="H273" s="30"/>
      <c r="I273" s="51"/>
      <c r="J273" s="51"/>
    </row>
    <row r="274" spans="1:10">
      <c r="A274" s="30" t="s">
        <v>2561</v>
      </c>
      <c r="B274" s="30" t="s">
        <v>2562</v>
      </c>
      <c r="C274" s="31">
        <v>435</v>
      </c>
      <c r="D274" s="30" t="s">
        <v>1871</v>
      </c>
      <c r="E274" s="30" t="s">
        <v>452</v>
      </c>
      <c r="F274" s="30"/>
      <c r="G274" s="30"/>
      <c r="H274" s="30"/>
      <c r="I274" s="51"/>
      <c r="J274" s="51"/>
    </row>
    <row r="275" spans="1:10">
      <c r="A275" s="30" t="s">
        <v>2563</v>
      </c>
      <c r="B275" s="30" t="s">
        <v>2564</v>
      </c>
      <c r="C275" s="31">
        <v>435</v>
      </c>
      <c r="D275" s="30" t="s">
        <v>1871</v>
      </c>
      <c r="E275" s="30" t="s">
        <v>452</v>
      </c>
      <c r="F275" s="30"/>
      <c r="G275" s="30"/>
      <c r="H275" s="30"/>
      <c r="I275" s="51"/>
      <c r="J275" s="51"/>
    </row>
    <row r="276" spans="1:10">
      <c r="A276" s="30" t="s">
        <v>2565</v>
      </c>
      <c r="B276" s="30" t="s">
        <v>2566</v>
      </c>
      <c r="C276" s="31">
        <v>435</v>
      </c>
      <c r="D276" s="30" t="s">
        <v>1871</v>
      </c>
      <c r="E276" s="30" t="s">
        <v>452</v>
      </c>
      <c r="F276" s="30"/>
      <c r="G276" s="30"/>
      <c r="H276" s="30"/>
      <c r="I276" s="51"/>
      <c r="J276" s="51"/>
    </row>
    <row r="277" spans="1:10">
      <c r="A277" s="30" t="s">
        <v>2567</v>
      </c>
      <c r="B277" s="30" t="s">
        <v>2568</v>
      </c>
      <c r="C277" s="31">
        <v>435</v>
      </c>
      <c r="D277" s="30" t="s">
        <v>1871</v>
      </c>
      <c r="E277" s="30" t="s">
        <v>452</v>
      </c>
      <c r="F277" s="30"/>
      <c r="G277" s="30"/>
      <c r="H277" s="30"/>
      <c r="I277" s="51"/>
      <c r="J277" s="51"/>
    </row>
    <row r="278" spans="1:10">
      <c r="A278" s="30" t="s">
        <v>2569</v>
      </c>
      <c r="B278" s="30" t="s">
        <v>2570</v>
      </c>
      <c r="C278" s="31">
        <v>435</v>
      </c>
      <c r="D278" s="30" t="s">
        <v>1871</v>
      </c>
      <c r="E278" s="30" t="s">
        <v>452</v>
      </c>
      <c r="F278" s="30"/>
      <c r="G278" s="30"/>
      <c r="H278" s="30"/>
      <c r="I278" s="51"/>
      <c r="J278" s="51"/>
    </row>
    <row r="279" spans="1:10" ht="16.5">
      <c r="A279" s="30" t="s">
        <v>2571</v>
      </c>
      <c r="B279" s="30" t="s">
        <v>2572</v>
      </c>
      <c r="C279" s="31">
        <v>435</v>
      </c>
      <c r="D279" s="30" t="s">
        <v>1871</v>
      </c>
      <c r="E279" s="30" t="s">
        <v>452</v>
      </c>
      <c r="F279" s="30"/>
      <c r="G279" s="30"/>
      <c r="H279" s="30"/>
      <c r="I279" s="51"/>
      <c r="J279" s="51"/>
    </row>
    <row r="280" spans="1:10">
      <c r="A280" s="30" t="s">
        <v>2573</v>
      </c>
      <c r="B280" s="30" t="s">
        <v>2574</v>
      </c>
      <c r="C280" s="31">
        <v>435</v>
      </c>
      <c r="D280" s="30" t="s">
        <v>1871</v>
      </c>
      <c r="E280" s="30" t="s">
        <v>452</v>
      </c>
      <c r="F280" s="30"/>
      <c r="G280" s="30"/>
      <c r="H280" s="30"/>
      <c r="I280" s="51"/>
      <c r="J280" s="51"/>
    </row>
    <row r="281" spans="1:10">
      <c r="A281" s="30" t="s">
        <v>2575</v>
      </c>
      <c r="B281" s="30" t="s">
        <v>2576</v>
      </c>
      <c r="C281" s="31">
        <v>435</v>
      </c>
      <c r="D281" s="30" t="s">
        <v>1871</v>
      </c>
      <c r="E281" s="30" t="s">
        <v>452</v>
      </c>
      <c r="F281" s="30"/>
      <c r="G281" s="30"/>
      <c r="H281" s="30"/>
      <c r="I281" s="51"/>
      <c r="J281" s="51"/>
    </row>
    <row r="282" spans="1:10">
      <c r="A282" s="30" t="s">
        <v>2577</v>
      </c>
      <c r="B282" s="30" t="s">
        <v>2578</v>
      </c>
      <c r="C282" s="31">
        <v>435</v>
      </c>
      <c r="D282" s="30" t="s">
        <v>1871</v>
      </c>
      <c r="E282" s="30" t="s">
        <v>452</v>
      </c>
      <c r="F282" s="30"/>
      <c r="G282" s="30"/>
      <c r="H282" s="30"/>
      <c r="I282" s="51"/>
      <c r="J282" s="51"/>
    </row>
    <row r="283" spans="1:10">
      <c r="A283" s="30" t="s">
        <v>2579</v>
      </c>
      <c r="B283" s="30" t="s">
        <v>2580</v>
      </c>
      <c r="C283" s="31">
        <v>435</v>
      </c>
      <c r="D283" s="30" t="s">
        <v>1871</v>
      </c>
      <c r="E283" s="30" t="s">
        <v>452</v>
      </c>
      <c r="F283" s="30"/>
      <c r="G283" s="30"/>
      <c r="H283" s="30"/>
      <c r="I283" s="51"/>
      <c r="J283" s="51"/>
    </row>
    <row r="284" spans="1:10">
      <c r="A284" s="30" t="s">
        <v>2581</v>
      </c>
      <c r="B284" s="30" t="s">
        <v>2582</v>
      </c>
      <c r="C284" s="31">
        <v>435</v>
      </c>
      <c r="D284" s="30" t="s">
        <v>1871</v>
      </c>
      <c r="E284" s="30" t="s">
        <v>452</v>
      </c>
      <c r="F284" s="30"/>
      <c r="G284" s="30"/>
      <c r="H284" s="30"/>
      <c r="I284" s="51"/>
      <c r="J284" s="51"/>
    </row>
    <row r="285" spans="1:10" ht="16.5">
      <c r="A285" s="30" t="s">
        <v>2583</v>
      </c>
      <c r="B285" s="30" t="s">
        <v>2584</v>
      </c>
      <c r="C285" s="31">
        <v>435</v>
      </c>
      <c r="D285" s="30" t="s">
        <v>1871</v>
      </c>
      <c r="E285" s="30" t="s">
        <v>452</v>
      </c>
      <c r="F285" s="30"/>
      <c r="G285" s="30"/>
      <c r="H285" s="30"/>
      <c r="I285" s="51"/>
      <c r="J285" s="51"/>
    </row>
    <row r="286" spans="1:10">
      <c r="A286" s="30" t="s">
        <v>2585</v>
      </c>
      <c r="B286" s="30" t="s">
        <v>2586</v>
      </c>
      <c r="C286" s="31">
        <v>435</v>
      </c>
      <c r="D286" s="30" t="s">
        <v>1871</v>
      </c>
      <c r="E286" s="30" t="s">
        <v>452</v>
      </c>
      <c r="F286" s="30"/>
      <c r="G286" s="30"/>
      <c r="H286" s="30"/>
      <c r="I286" s="51"/>
      <c r="J286" s="51"/>
    </row>
    <row r="287" spans="1:10" ht="16.5">
      <c r="A287" s="30" t="s">
        <v>2587</v>
      </c>
      <c r="B287" s="30" t="s">
        <v>2588</v>
      </c>
      <c r="C287" s="31">
        <v>435</v>
      </c>
      <c r="D287" s="30" t="s">
        <v>1871</v>
      </c>
      <c r="E287" s="30" t="s">
        <v>452</v>
      </c>
      <c r="F287" s="30"/>
      <c r="G287" s="30"/>
      <c r="H287" s="30"/>
      <c r="I287" s="51"/>
      <c r="J287" s="51"/>
    </row>
    <row r="288" spans="1:10">
      <c r="A288" s="30" t="s">
        <v>2589</v>
      </c>
      <c r="B288" s="30" t="s">
        <v>2590</v>
      </c>
      <c r="C288" s="31">
        <v>435</v>
      </c>
      <c r="D288" s="30" t="s">
        <v>1871</v>
      </c>
      <c r="E288" s="30" t="s">
        <v>452</v>
      </c>
      <c r="F288" s="30"/>
      <c r="G288" s="30"/>
      <c r="H288" s="30"/>
      <c r="I288" s="51"/>
      <c r="J288" s="51"/>
    </row>
    <row r="289" spans="1:10" ht="16.5">
      <c r="A289" s="30" t="s">
        <v>2591</v>
      </c>
      <c r="B289" s="30" t="s">
        <v>2592</v>
      </c>
      <c r="C289" s="31">
        <v>435</v>
      </c>
      <c r="D289" s="30" t="s">
        <v>1871</v>
      </c>
      <c r="E289" s="30" t="s">
        <v>452</v>
      </c>
      <c r="F289" s="30"/>
      <c r="G289" s="30"/>
      <c r="H289" s="30"/>
      <c r="I289" s="51"/>
      <c r="J289" s="51"/>
    </row>
    <row r="290" spans="1:10">
      <c r="A290" s="30" t="s">
        <v>2595</v>
      </c>
      <c r="B290" s="30" t="s">
        <v>2596</v>
      </c>
      <c r="C290" s="31">
        <v>435</v>
      </c>
      <c r="D290" s="30" t="s">
        <v>1871</v>
      </c>
      <c r="E290" s="30" t="s">
        <v>452</v>
      </c>
      <c r="F290" s="30"/>
      <c r="G290" s="30"/>
      <c r="H290" s="30"/>
      <c r="I290" s="51"/>
      <c r="J290" s="51"/>
    </row>
    <row r="291" spans="1:10">
      <c r="A291" s="30" t="s">
        <v>2597</v>
      </c>
      <c r="B291" s="30" t="s">
        <v>2598</v>
      </c>
      <c r="C291" s="33">
        <v>435</v>
      </c>
      <c r="D291" s="30" t="s">
        <v>1871</v>
      </c>
      <c r="E291" s="30" t="s">
        <v>452</v>
      </c>
      <c r="F291" s="30"/>
      <c r="G291" s="30"/>
      <c r="H291" s="30"/>
      <c r="I291" s="51"/>
      <c r="J291" s="51"/>
    </row>
    <row r="292" spans="1:10">
      <c r="A292" s="30" t="s">
        <v>2599</v>
      </c>
      <c r="B292" s="30" t="s">
        <v>2600</v>
      </c>
      <c r="C292" s="31">
        <v>435</v>
      </c>
      <c r="D292" s="30" t="s">
        <v>1871</v>
      </c>
      <c r="E292" s="30" t="s">
        <v>452</v>
      </c>
      <c r="F292" s="30"/>
      <c r="G292" s="30"/>
      <c r="H292" s="30"/>
      <c r="I292" s="51"/>
      <c r="J292" s="51"/>
    </row>
    <row r="293" spans="1:10">
      <c r="A293" s="30" t="s">
        <v>2603</v>
      </c>
      <c r="B293" s="30" t="s">
        <v>2604</v>
      </c>
      <c r="C293" s="31">
        <v>435</v>
      </c>
      <c r="D293" s="30" t="s">
        <v>1871</v>
      </c>
      <c r="E293" s="30" t="s">
        <v>452</v>
      </c>
      <c r="F293" s="30"/>
      <c r="G293" s="30"/>
      <c r="H293" s="30"/>
      <c r="I293" s="51"/>
      <c r="J293" s="51"/>
    </row>
    <row r="294" spans="1:10">
      <c r="A294" s="30" t="s">
        <v>2605</v>
      </c>
      <c r="B294" s="30" t="s">
        <v>2606</v>
      </c>
      <c r="C294" s="31">
        <v>435</v>
      </c>
      <c r="D294" s="30" t="s">
        <v>1871</v>
      </c>
      <c r="E294" s="30" t="s">
        <v>452</v>
      </c>
      <c r="F294" s="30"/>
      <c r="G294" s="30"/>
      <c r="H294" s="30"/>
      <c r="I294" s="51"/>
      <c r="J294" s="51"/>
    </row>
    <row r="295" spans="1:10">
      <c r="A295" s="30" t="s">
        <v>2609</v>
      </c>
      <c r="B295" s="30" t="s">
        <v>2610</v>
      </c>
      <c r="C295" s="31">
        <v>451</v>
      </c>
      <c r="D295" s="30" t="s">
        <v>1871</v>
      </c>
      <c r="E295" s="30" t="s">
        <v>452</v>
      </c>
      <c r="F295" s="30"/>
      <c r="G295" s="30"/>
      <c r="H295" s="30"/>
      <c r="I295" s="51"/>
      <c r="J295" s="51"/>
    </row>
    <row r="296" spans="1:10">
      <c r="A296" s="30" t="s">
        <v>2611</v>
      </c>
      <c r="B296" s="30" t="s">
        <v>2612</v>
      </c>
      <c r="C296" s="31">
        <v>451</v>
      </c>
      <c r="D296" s="30" t="s">
        <v>1871</v>
      </c>
      <c r="E296" s="30" t="s">
        <v>452</v>
      </c>
      <c r="F296" s="30"/>
      <c r="G296" s="30"/>
      <c r="H296" s="30"/>
      <c r="I296" s="51"/>
      <c r="J296" s="51"/>
    </row>
    <row r="297" spans="1:10">
      <c r="A297" s="30" t="s">
        <v>2613</v>
      </c>
      <c r="B297" s="30" t="s">
        <v>2614</v>
      </c>
      <c r="C297" s="31">
        <v>451</v>
      </c>
      <c r="D297" s="30" t="s">
        <v>1871</v>
      </c>
      <c r="E297" s="30" t="s">
        <v>452</v>
      </c>
      <c r="F297" s="30"/>
      <c r="G297" s="30"/>
      <c r="H297" s="30"/>
      <c r="I297" s="51"/>
      <c r="J297" s="51"/>
    </row>
    <row r="298" spans="1:10" ht="16.5">
      <c r="A298" s="30" t="s">
        <v>2615</v>
      </c>
      <c r="B298" s="30" t="s">
        <v>2616</v>
      </c>
      <c r="C298" s="31">
        <v>451</v>
      </c>
      <c r="D298" s="30" t="s">
        <v>1871</v>
      </c>
      <c r="E298" s="30" t="s">
        <v>452</v>
      </c>
      <c r="F298" s="30"/>
      <c r="G298" s="30"/>
      <c r="H298" s="30"/>
      <c r="I298" s="51"/>
      <c r="J298" s="51"/>
    </row>
    <row r="299" spans="1:10">
      <c r="A299" s="30" t="s">
        <v>2617</v>
      </c>
      <c r="B299" s="30" t="s">
        <v>2618</v>
      </c>
      <c r="C299" s="31">
        <v>435</v>
      </c>
      <c r="D299" s="30" t="s">
        <v>1871</v>
      </c>
      <c r="E299" s="30" t="s">
        <v>452</v>
      </c>
      <c r="F299" s="30"/>
      <c r="G299" s="30"/>
      <c r="H299" s="30"/>
      <c r="I299" s="51"/>
      <c r="J299" s="51"/>
    </row>
    <row r="300" spans="1:10" ht="16.5">
      <c r="A300" s="30" t="s">
        <v>2619</v>
      </c>
      <c r="B300" s="30" t="s">
        <v>2620</v>
      </c>
      <c r="C300" s="32" t="s">
        <v>825</v>
      </c>
      <c r="D300" s="30" t="s">
        <v>1878</v>
      </c>
      <c r="E300" s="30" t="s">
        <v>452</v>
      </c>
      <c r="F300" s="30"/>
      <c r="G300" s="30"/>
      <c r="H300" s="30"/>
      <c r="I300" s="51"/>
      <c r="J300" s="51"/>
    </row>
    <row r="301" spans="1:10">
      <c r="A301" s="30" t="s">
        <v>2621</v>
      </c>
      <c r="B301" s="30" t="s">
        <v>2622</v>
      </c>
      <c r="C301" s="31">
        <v>451</v>
      </c>
      <c r="D301" s="30" t="s">
        <v>1871</v>
      </c>
      <c r="E301" s="30" t="s">
        <v>452</v>
      </c>
      <c r="F301" s="30"/>
      <c r="G301" s="30"/>
      <c r="H301" s="30"/>
      <c r="I301" s="51"/>
      <c r="J301" s="51"/>
    </row>
    <row r="302" spans="1:10">
      <c r="A302" s="30" t="s">
        <v>2623</v>
      </c>
      <c r="B302" s="30" t="s">
        <v>2624</v>
      </c>
      <c r="C302" s="31">
        <v>451</v>
      </c>
      <c r="D302" s="30" t="s">
        <v>1871</v>
      </c>
      <c r="E302" s="30" t="s">
        <v>452</v>
      </c>
      <c r="F302" s="30"/>
      <c r="G302" s="30"/>
      <c r="H302" s="30"/>
      <c r="I302" s="51"/>
      <c r="J302" s="51"/>
    </row>
    <row r="303" spans="1:10">
      <c r="A303" s="30" t="s">
        <v>2625</v>
      </c>
      <c r="B303" s="30" t="s">
        <v>2626</v>
      </c>
      <c r="C303" s="31">
        <v>431</v>
      </c>
      <c r="D303" s="30" t="s">
        <v>1871</v>
      </c>
      <c r="E303" s="30" t="s">
        <v>452</v>
      </c>
      <c r="F303" s="30"/>
      <c r="G303" s="30"/>
      <c r="H303" s="30"/>
      <c r="I303" s="51"/>
      <c r="J303" s="51"/>
    </row>
    <row r="304" spans="1:10">
      <c r="A304" s="30" t="s">
        <v>2627</v>
      </c>
      <c r="B304" s="30" t="s">
        <v>2628</v>
      </c>
      <c r="C304" s="31">
        <v>431</v>
      </c>
      <c r="D304" s="30" t="s">
        <v>1871</v>
      </c>
      <c r="E304" s="30" t="s">
        <v>452</v>
      </c>
      <c r="F304" s="30"/>
      <c r="G304" s="30"/>
      <c r="H304" s="30"/>
      <c r="I304" s="51"/>
      <c r="J304" s="51"/>
    </row>
    <row r="305" spans="1:10">
      <c r="A305" s="30" t="s">
        <v>2629</v>
      </c>
      <c r="B305" s="30" t="s">
        <v>2630</v>
      </c>
      <c r="C305" s="31">
        <v>451</v>
      </c>
      <c r="D305" s="30" t="s">
        <v>1871</v>
      </c>
      <c r="E305" s="30" t="s">
        <v>452</v>
      </c>
      <c r="F305" s="30"/>
      <c r="G305" s="30"/>
      <c r="H305" s="30"/>
      <c r="I305" s="51"/>
      <c r="J305" s="51"/>
    </row>
    <row r="306" spans="1:10">
      <c r="A306" s="30" t="s">
        <v>2633</v>
      </c>
      <c r="B306" s="30" t="s">
        <v>2634</v>
      </c>
      <c r="C306" s="31">
        <v>451</v>
      </c>
      <c r="D306" s="30" t="s">
        <v>1871</v>
      </c>
      <c r="E306" s="30" t="s">
        <v>452</v>
      </c>
      <c r="F306" s="30"/>
      <c r="G306" s="30"/>
      <c r="H306" s="30"/>
      <c r="I306" s="51"/>
      <c r="J306" s="51"/>
    </row>
    <row r="307" spans="1:10">
      <c r="A307" s="30" t="s">
        <v>2635</v>
      </c>
      <c r="B307" s="30" t="s">
        <v>2636</v>
      </c>
      <c r="C307" s="31">
        <v>451</v>
      </c>
      <c r="D307" s="30" t="s">
        <v>1871</v>
      </c>
      <c r="E307" s="30" t="s">
        <v>452</v>
      </c>
      <c r="F307" s="30"/>
      <c r="G307" s="30"/>
      <c r="H307" s="30"/>
      <c r="I307" s="51"/>
      <c r="J307" s="51"/>
    </row>
    <row r="308" spans="1:10">
      <c r="A308" s="30" t="s">
        <v>728</v>
      </c>
      <c r="B308" s="30" t="s">
        <v>729</v>
      </c>
      <c r="C308" s="31">
        <v>451</v>
      </c>
      <c r="D308" s="30" t="s">
        <v>1871</v>
      </c>
      <c r="E308" s="30" t="s">
        <v>452</v>
      </c>
      <c r="F308" s="30"/>
      <c r="G308" s="30"/>
      <c r="H308" s="30"/>
      <c r="I308" s="51"/>
      <c r="J308" s="51"/>
    </row>
    <row r="309" spans="1:10">
      <c r="A309" s="30" t="s">
        <v>2637</v>
      </c>
      <c r="B309" s="30" t="s">
        <v>2638</v>
      </c>
      <c r="C309" s="31">
        <v>451</v>
      </c>
      <c r="D309" s="30" t="s">
        <v>1871</v>
      </c>
      <c r="E309" s="30" t="s">
        <v>452</v>
      </c>
      <c r="F309" s="30"/>
      <c r="G309" s="30"/>
      <c r="H309" s="30"/>
      <c r="I309" s="51"/>
      <c r="J309" s="51"/>
    </row>
    <row r="310" spans="1:10">
      <c r="A310" s="30" t="s">
        <v>2639</v>
      </c>
      <c r="B310" s="30" t="s">
        <v>2640</v>
      </c>
      <c r="C310" s="31">
        <v>451</v>
      </c>
      <c r="D310" s="30" t="s">
        <v>1871</v>
      </c>
      <c r="E310" s="30" t="s">
        <v>452</v>
      </c>
      <c r="F310" s="30"/>
      <c r="G310" s="30"/>
      <c r="H310" s="30"/>
      <c r="I310" s="51"/>
      <c r="J310" s="51"/>
    </row>
    <row r="311" spans="1:10">
      <c r="A311" s="30" t="s">
        <v>2641</v>
      </c>
      <c r="B311" s="30" t="s">
        <v>2642</v>
      </c>
      <c r="C311" s="31">
        <v>451</v>
      </c>
      <c r="D311" s="30" t="s">
        <v>1871</v>
      </c>
      <c r="E311" s="30" t="s">
        <v>452</v>
      </c>
      <c r="F311" s="30"/>
      <c r="G311" s="30"/>
      <c r="H311" s="30"/>
      <c r="I311" s="51"/>
      <c r="J311" s="51"/>
    </row>
    <row r="312" spans="1:10">
      <c r="A312" s="30" t="s">
        <v>2643</v>
      </c>
      <c r="B312" s="30" t="s">
        <v>2644</v>
      </c>
      <c r="C312" s="31">
        <v>451</v>
      </c>
      <c r="D312" s="30" t="s">
        <v>1871</v>
      </c>
      <c r="E312" s="30" t="s">
        <v>452</v>
      </c>
      <c r="F312" s="30"/>
      <c r="G312" s="30"/>
      <c r="H312" s="30"/>
      <c r="I312" s="51"/>
      <c r="J312" s="51"/>
    </row>
    <row r="313" spans="1:10">
      <c r="A313" s="30" t="s">
        <v>2645</v>
      </c>
      <c r="B313" s="30" t="s">
        <v>2646</v>
      </c>
      <c r="C313" s="31">
        <v>451</v>
      </c>
      <c r="D313" s="30" t="s">
        <v>1871</v>
      </c>
      <c r="E313" s="30" t="s">
        <v>452</v>
      </c>
      <c r="F313" s="30"/>
      <c r="G313" s="30"/>
      <c r="H313" s="30"/>
      <c r="I313" s="51"/>
      <c r="J313" s="51"/>
    </row>
    <row r="314" spans="1:10">
      <c r="A314" s="30" t="s">
        <v>2651</v>
      </c>
      <c r="B314" s="30" t="s">
        <v>2652</v>
      </c>
      <c r="C314" s="31">
        <v>431</v>
      </c>
      <c r="D314" s="30" t="s">
        <v>1871</v>
      </c>
      <c r="E314" s="30" t="s">
        <v>452</v>
      </c>
      <c r="F314" s="30"/>
      <c r="G314" s="30"/>
      <c r="H314" s="30"/>
      <c r="I314" s="51"/>
      <c r="J314" s="51"/>
    </row>
    <row r="315" spans="1:10">
      <c r="A315" s="30" t="s">
        <v>2653</v>
      </c>
      <c r="B315" s="30" t="s">
        <v>2654</v>
      </c>
      <c r="C315" s="31">
        <v>431</v>
      </c>
      <c r="D315" s="30" t="s">
        <v>1871</v>
      </c>
      <c r="E315" s="30" t="s">
        <v>452</v>
      </c>
      <c r="F315" s="30"/>
      <c r="G315" s="30"/>
      <c r="H315" s="30"/>
      <c r="I315" s="51"/>
      <c r="J315" s="51"/>
    </row>
    <row r="316" spans="1:10">
      <c r="A316" s="30" t="s">
        <v>2655</v>
      </c>
      <c r="B316" s="30" t="s">
        <v>2656</v>
      </c>
      <c r="C316" s="33">
        <v>431</v>
      </c>
      <c r="D316" s="30" t="s">
        <v>1871</v>
      </c>
      <c r="E316" s="30" t="s">
        <v>452</v>
      </c>
      <c r="F316" s="30"/>
      <c r="G316" s="30"/>
      <c r="H316" s="30"/>
      <c r="I316" s="51"/>
      <c r="J316" s="51"/>
    </row>
    <row r="317" spans="1:10" ht="16.5">
      <c r="A317" s="30" t="s">
        <v>2657</v>
      </c>
      <c r="B317" s="30" t="s">
        <v>2658</v>
      </c>
      <c r="C317" s="31">
        <v>431</v>
      </c>
      <c r="D317" s="30" t="s">
        <v>1871</v>
      </c>
      <c r="E317" s="30" t="s">
        <v>452</v>
      </c>
      <c r="F317" s="30"/>
      <c r="G317" s="30"/>
      <c r="H317" s="30"/>
      <c r="I317" s="51"/>
      <c r="J317" s="51"/>
    </row>
    <row r="318" spans="1:10">
      <c r="A318" s="30" t="s">
        <v>2659</v>
      </c>
      <c r="B318" s="30" t="s">
        <v>2660</v>
      </c>
      <c r="C318" s="31">
        <v>431</v>
      </c>
      <c r="D318" s="30" t="s">
        <v>1871</v>
      </c>
      <c r="E318" s="30" t="s">
        <v>452</v>
      </c>
      <c r="F318" s="30"/>
      <c r="G318" s="30"/>
      <c r="H318" s="30"/>
      <c r="I318" s="51"/>
      <c r="J318" s="51"/>
    </row>
    <row r="319" spans="1:10">
      <c r="A319" s="30" t="s">
        <v>2661</v>
      </c>
      <c r="B319" s="30" t="s">
        <v>2662</v>
      </c>
      <c r="C319" s="31">
        <v>431</v>
      </c>
      <c r="D319" s="30" t="s">
        <v>1871</v>
      </c>
      <c r="E319" s="30" t="s">
        <v>452</v>
      </c>
      <c r="F319" s="30"/>
      <c r="G319" s="30"/>
      <c r="H319" s="30"/>
      <c r="I319" s="51"/>
      <c r="J319" s="51"/>
    </row>
    <row r="320" spans="1:10">
      <c r="A320" s="30" t="s">
        <v>2663</v>
      </c>
      <c r="B320" s="30" t="s">
        <v>2664</v>
      </c>
      <c r="C320" s="31">
        <v>431</v>
      </c>
      <c r="D320" s="30" t="s">
        <v>1871</v>
      </c>
      <c r="E320" s="30" t="s">
        <v>452</v>
      </c>
      <c r="F320" s="30"/>
      <c r="G320" s="30"/>
      <c r="H320" s="30"/>
      <c r="I320" s="51"/>
      <c r="J320" s="51"/>
    </row>
    <row r="321" spans="1:10">
      <c r="A321" s="30" t="s">
        <v>2667</v>
      </c>
      <c r="B321" s="30" t="s">
        <v>2668</v>
      </c>
      <c r="C321" s="31">
        <v>431</v>
      </c>
      <c r="D321" s="30" t="s">
        <v>1871</v>
      </c>
      <c r="E321" s="30" t="s">
        <v>452</v>
      </c>
      <c r="F321" s="30"/>
      <c r="G321" s="30"/>
      <c r="H321" s="30"/>
      <c r="I321" s="51"/>
      <c r="J321" s="51"/>
    </row>
    <row r="322" spans="1:10">
      <c r="A322" s="30" t="s">
        <v>2669</v>
      </c>
      <c r="B322" s="30" t="s">
        <v>2670</v>
      </c>
      <c r="C322" s="31">
        <v>431</v>
      </c>
      <c r="D322" s="30" t="s">
        <v>1871</v>
      </c>
      <c r="E322" s="30" t="s">
        <v>452</v>
      </c>
      <c r="F322" s="30"/>
      <c r="G322" s="30"/>
      <c r="H322" s="30"/>
      <c r="I322" s="51"/>
      <c r="J322" s="51"/>
    </row>
    <row r="323" spans="1:10">
      <c r="A323" s="30" t="s">
        <v>2671</v>
      </c>
      <c r="B323" s="30" t="s">
        <v>2672</v>
      </c>
      <c r="C323" s="31">
        <v>431</v>
      </c>
      <c r="D323" s="30" t="s">
        <v>1871</v>
      </c>
      <c r="E323" s="30" t="s">
        <v>452</v>
      </c>
      <c r="F323" s="30"/>
      <c r="G323" s="30"/>
      <c r="H323" s="30"/>
      <c r="I323" s="51"/>
      <c r="J323" s="51"/>
    </row>
    <row r="324" spans="1:10">
      <c r="A324" s="30" t="s">
        <v>2673</v>
      </c>
      <c r="B324" s="30" t="s">
        <v>2674</v>
      </c>
      <c r="C324" s="31">
        <v>431</v>
      </c>
      <c r="D324" s="30" t="s">
        <v>1871</v>
      </c>
      <c r="E324" s="30" t="s">
        <v>452</v>
      </c>
      <c r="F324" s="30"/>
      <c r="G324" s="30"/>
      <c r="H324" s="30"/>
      <c r="I324" s="51"/>
      <c r="J324" s="51"/>
    </row>
    <row r="325" spans="1:10" ht="16.5">
      <c r="A325" s="30" t="s">
        <v>2675</v>
      </c>
      <c r="B325" s="30" t="s">
        <v>2676</v>
      </c>
      <c r="C325" s="31">
        <v>431</v>
      </c>
      <c r="D325" s="30" t="s">
        <v>1871</v>
      </c>
      <c r="E325" s="30" t="s">
        <v>452</v>
      </c>
      <c r="F325" s="30"/>
      <c r="G325" s="30"/>
      <c r="H325" s="30"/>
      <c r="I325" s="51"/>
      <c r="J325" s="51"/>
    </row>
    <row r="326" spans="1:10">
      <c r="A326" s="30" t="s">
        <v>2677</v>
      </c>
      <c r="B326" s="30" t="s">
        <v>2678</v>
      </c>
      <c r="C326" s="31">
        <v>431</v>
      </c>
      <c r="D326" s="30" t="s">
        <v>1871</v>
      </c>
      <c r="E326" s="30" t="s">
        <v>452</v>
      </c>
      <c r="F326" s="30"/>
      <c r="G326" s="30"/>
      <c r="H326" s="30"/>
      <c r="I326" s="51"/>
      <c r="J326" s="51"/>
    </row>
    <row r="327" spans="1:10">
      <c r="A327" s="30" t="s">
        <v>2679</v>
      </c>
      <c r="B327" s="30" t="s">
        <v>2680</v>
      </c>
      <c r="C327" s="31">
        <v>431</v>
      </c>
      <c r="D327" s="30" t="s">
        <v>1871</v>
      </c>
      <c r="E327" s="30" t="s">
        <v>452</v>
      </c>
      <c r="F327" s="30"/>
      <c r="G327" s="30"/>
      <c r="H327" s="30"/>
      <c r="I327" s="51"/>
      <c r="J327" s="51"/>
    </row>
    <row r="328" spans="1:10">
      <c r="A328" s="30" t="s">
        <v>2681</v>
      </c>
      <c r="B328" s="30" t="s">
        <v>2682</v>
      </c>
      <c r="C328" s="31">
        <v>431</v>
      </c>
      <c r="D328" s="30" t="s">
        <v>1871</v>
      </c>
      <c r="E328" s="30" t="s">
        <v>452</v>
      </c>
      <c r="F328" s="30"/>
      <c r="G328" s="30"/>
      <c r="H328" s="30"/>
      <c r="I328" s="51"/>
      <c r="J328" s="51"/>
    </row>
    <row r="329" spans="1:10">
      <c r="A329" s="30" t="s">
        <v>2683</v>
      </c>
      <c r="B329" s="30" t="s">
        <v>2684</v>
      </c>
      <c r="C329" s="31">
        <v>431</v>
      </c>
      <c r="D329" s="30" t="s">
        <v>1871</v>
      </c>
      <c r="E329" s="30" t="s">
        <v>452</v>
      </c>
      <c r="F329" s="30"/>
      <c r="G329" s="30"/>
      <c r="H329" s="30"/>
      <c r="I329" s="51"/>
      <c r="J329" s="51"/>
    </row>
    <row r="330" spans="1:10">
      <c r="A330" s="30" t="s">
        <v>2687</v>
      </c>
      <c r="B330" s="30" t="s">
        <v>2689</v>
      </c>
      <c r="C330" s="33">
        <v>435</v>
      </c>
      <c r="D330" s="30" t="s">
        <v>1871</v>
      </c>
      <c r="E330" s="30" t="s">
        <v>452</v>
      </c>
      <c r="F330" s="30"/>
      <c r="G330" s="30"/>
      <c r="H330" s="30"/>
      <c r="I330" s="51"/>
      <c r="J330" s="51"/>
    </row>
    <row r="331" spans="1:10">
      <c r="A331" s="30" t="s">
        <v>2690</v>
      </c>
      <c r="B331" s="30" t="s">
        <v>2691</v>
      </c>
      <c r="C331" s="31">
        <v>431</v>
      </c>
      <c r="D331" s="30" t="s">
        <v>1871</v>
      </c>
      <c r="E331" s="30" t="s">
        <v>452</v>
      </c>
      <c r="F331" s="30"/>
      <c r="G331" s="30"/>
      <c r="H331" s="30"/>
      <c r="I331" s="51"/>
      <c r="J331" s="51"/>
    </row>
    <row r="332" spans="1:10" ht="16.5">
      <c r="A332" s="30" t="s">
        <v>2692</v>
      </c>
      <c r="B332" s="30" t="s">
        <v>2693</v>
      </c>
      <c r="C332" s="32" t="s">
        <v>825</v>
      </c>
      <c r="D332" s="30" t="s">
        <v>1878</v>
      </c>
      <c r="E332" s="30" t="s">
        <v>452</v>
      </c>
      <c r="F332" s="30"/>
      <c r="G332" s="30"/>
      <c r="H332" s="30"/>
      <c r="I332" s="51"/>
      <c r="J332" s="51"/>
    </row>
    <row r="333" spans="1:10" ht="16.5">
      <c r="A333" s="30" t="s">
        <v>2694</v>
      </c>
      <c r="B333" s="30" t="s">
        <v>733</v>
      </c>
      <c r="C333" s="32" t="s">
        <v>825</v>
      </c>
      <c r="D333" s="30" t="s">
        <v>1878</v>
      </c>
      <c r="E333" s="30" t="s">
        <v>452</v>
      </c>
      <c r="F333" s="30"/>
      <c r="G333" s="30"/>
      <c r="H333" s="30"/>
      <c r="I333" s="51"/>
      <c r="J333" s="51"/>
    </row>
    <row r="334" spans="1:10">
      <c r="A334" s="30" t="s">
        <v>2696</v>
      </c>
      <c r="B334" s="30" t="s">
        <v>2697</v>
      </c>
      <c r="C334" s="31">
        <v>451</v>
      </c>
      <c r="D334" s="30" t="s">
        <v>1871</v>
      </c>
      <c r="E334" s="30" t="s">
        <v>452</v>
      </c>
      <c r="F334" s="30"/>
      <c r="G334" s="30"/>
      <c r="H334" s="30"/>
      <c r="I334" s="51"/>
      <c r="J334" s="51"/>
    </row>
    <row r="335" spans="1:10">
      <c r="A335" s="30" t="s">
        <v>2698</v>
      </c>
      <c r="B335" s="30" t="s">
        <v>2699</v>
      </c>
      <c r="C335" s="31">
        <v>522</v>
      </c>
      <c r="D335" s="30" t="s">
        <v>1871</v>
      </c>
      <c r="E335" s="30" t="s">
        <v>452</v>
      </c>
      <c r="F335" s="30"/>
      <c r="G335" s="30"/>
      <c r="H335" s="30"/>
      <c r="I335" s="51"/>
      <c r="J335" s="51"/>
    </row>
    <row r="336" spans="1:10">
      <c r="A336" s="34" t="s">
        <v>2700</v>
      </c>
      <c r="B336" s="34" t="s">
        <v>2701</v>
      </c>
      <c r="C336" s="37">
        <v>522</v>
      </c>
      <c r="D336" s="34" t="s">
        <v>1871</v>
      </c>
      <c r="E336" s="30" t="s">
        <v>452</v>
      </c>
      <c r="F336" s="30"/>
      <c r="G336" s="30"/>
      <c r="H336" s="30"/>
      <c r="I336" s="51"/>
      <c r="J336" s="51"/>
    </row>
    <row r="337" spans="1:10">
      <c r="A337" s="30" t="s">
        <v>2702</v>
      </c>
      <c r="B337" s="30" t="s">
        <v>2703</v>
      </c>
      <c r="C337" s="31">
        <v>451</v>
      </c>
      <c r="D337" s="30" t="s">
        <v>1871</v>
      </c>
      <c r="E337" s="30" t="s">
        <v>452</v>
      </c>
      <c r="F337" s="30"/>
      <c r="G337" s="30"/>
      <c r="H337" s="30"/>
      <c r="I337" s="51"/>
      <c r="J337" s="51"/>
    </row>
    <row r="338" spans="1:10" ht="16.5">
      <c r="A338" s="30" t="s">
        <v>2704</v>
      </c>
      <c r="B338" s="30" t="s">
        <v>2705</v>
      </c>
      <c r="C338" s="32" t="s">
        <v>825</v>
      </c>
      <c r="D338" s="30" t="s">
        <v>1878</v>
      </c>
      <c r="E338" s="30" t="s">
        <v>452</v>
      </c>
      <c r="F338" s="30"/>
      <c r="G338" s="30"/>
      <c r="H338" s="30"/>
      <c r="I338" s="51"/>
      <c r="J338" s="51"/>
    </row>
    <row r="339" spans="1:10" ht="16.5">
      <c r="A339" s="30" t="s">
        <v>2706</v>
      </c>
      <c r="B339" s="30" t="s">
        <v>2707</v>
      </c>
      <c r="C339" s="32" t="s">
        <v>825</v>
      </c>
      <c r="D339" s="30" t="s">
        <v>1878</v>
      </c>
      <c r="E339" s="30" t="s">
        <v>452</v>
      </c>
      <c r="F339" s="30"/>
      <c r="G339" s="30"/>
      <c r="H339" s="30"/>
      <c r="I339" s="51"/>
      <c r="J339" s="51"/>
    </row>
    <row r="340" spans="1:10">
      <c r="A340" s="30" t="s">
        <v>2708</v>
      </c>
      <c r="B340" s="30" t="s">
        <v>2709</v>
      </c>
      <c r="C340" s="31">
        <v>433</v>
      </c>
      <c r="D340" s="30" t="s">
        <v>1871</v>
      </c>
      <c r="E340" s="30" t="s">
        <v>452</v>
      </c>
      <c r="F340" s="30"/>
      <c r="G340" s="30"/>
      <c r="H340" s="30"/>
      <c r="I340" s="51"/>
      <c r="J340" s="51"/>
    </row>
    <row r="341" spans="1:10">
      <c r="A341" s="30" t="s">
        <v>2714</v>
      </c>
      <c r="B341" s="30" t="s">
        <v>2715</v>
      </c>
      <c r="C341" s="31">
        <v>742</v>
      </c>
      <c r="D341" s="30" t="s">
        <v>1871</v>
      </c>
      <c r="E341" s="30" t="s">
        <v>452</v>
      </c>
      <c r="F341" s="30"/>
      <c r="G341" s="30"/>
      <c r="H341" s="30"/>
      <c r="I341" s="51"/>
      <c r="J341" s="51"/>
    </row>
    <row r="342" spans="1:10">
      <c r="A342" s="30" t="s">
        <v>2716</v>
      </c>
      <c r="B342" s="30" t="s">
        <v>2717</v>
      </c>
      <c r="C342" s="31">
        <v>742</v>
      </c>
      <c r="D342" s="30" t="s">
        <v>1871</v>
      </c>
      <c r="E342" s="30" t="s">
        <v>452</v>
      </c>
      <c r="F342" s="30"/>
      <c r="G342" s="30"/>
      <c r="H342" s="30"/>
      <c r="I342" s="51"/>
      <c r="J342" s="51"/>
    </row>
    <row r="343" spans="1:10">
      <c r="A343" s="30" t="s">
        <v>2718</v>
      </c>
      <c r="B343" s="30" t="s">
        <v>2719</v>
      </c>
      <c r="C343" s="31">
        <v>742</v>
      </c>
      <c r="D343" s="30" t="s">
        <v>1871</v>
      </c>
      <c r="E343" s="30" t="s">
        <v>452</v>
      </c>
      <c r="F343" s="30"/>
      <c r="G343" s="30"/>
      <c r="H343" s="30"/>
      <c r="I343" s="51"/>
      <c r="J343" s="51"/>
    </row>
    <row r="344" spans="1:10" ht="16.5">
      <c r="A344" s="30" t="s">
        <v>2724</v>
      </c>
      <c r="B344" s="30" t="s">
        <v>2725</v>
      </c>
      <c r="C344" s="32" t="s">
        <v>825</v>
      </c>
      <c r="D344" s="30" t="s">
        <v>1878</v>
      </c>
      <c r="E344" s="30" t="s">
        <v>453</v>
      </c>
      <c r="F344" s="30"/>
      <c r="G344" s="30" t="s">
        <v>1895</v>
      </c>
      <c r="H344" s="30" t="s">
        <v>1249</v>
      </c>
      <c r="I344" s="51" t="s">
        <v>7335</v>
      </c>
      <c r="J344" s="51"/>
    </row>
    <row r="345" spans="1:10" ht="16.5">
      <c r="A345" s="30" t="s">
        <v>2729</v>
      </c>
      <c r="B345" s="30" t="s">
        <v>2730</v>
      </c>
      <c r="C345" s="32" t="s">
        <v>825</v>
      </c>
      <c r="D345" s="30" t="s">
        <v>1878</v>
      </c>
      <c r="E345" s="30" t="s">
        <v>453</v>
      </c>
      <c r="F345" s="30"/>
      <c r="G345" s="30"/>
      <c r="H345" s="30"/>
      <c r="I345" s="51"/>
      <c r="J345" s="51"/>
    </row>
    <row r="346" spans="1:10" ht="16.5">
      <c r="A346" s="30" t="s">
        <v>2733</v>
      </c>
      <c r="B346" s="30" t="s">
        <v>2734</v>
      </c>
      <c r="C346" s="32" t="s">
        <v>825</v>
      </c>
      <c r="D346" s="30" t="s">
        <v>1878</v>
      </c>
      <c r="E346" s="30" t="s">
        <v>453</v>
      </c>
      <c r="F346" s="30"/>
      <c r="G346" s="30" t="s">
        <v>1895</v>
      </c>
      <c r="H346" s="30" t="s">
        <v>1249</v>
      </c>
      <c r="I346" s="51" t="s">
        <v>7335</v>
      </c>
      <c r="J346" s="51"/>
    </row>
    <row r="347" spans="1:10" ht="16.5">
      <c r="A347" s="30" t="s">
        <v>2737</v>
      </c>
      <c r="B347" s="30" t="s">
        <v>2736</v>
      </c>
      <c r="C347" s="32" t="s">
        <v>825</v>
      </c>
      <c r="D347" s="30" t="s">
        <v>1878</v>
      </c>
      <c r="E347" s="30" t="s">
        <v>453</v>
      </c>
      <c r="F347" s="30"/>
      <c r="G347" s="30"/>
      <c r="H347" s="30"/>
      <c r="I347" s="51"/>
      <c r="J347" s="51"/>
    </row>
    <row r="348" spans="1:10">
      <c r="A348" s="30" t="s">
        <v>2740</v>
      </c>
      <c r="B348" s="30" t="s">
        <v>2741</v>
      </c>
      <c r="C348" s="31">
        <v>551</v>
      </c>
      <c r="D348" s="30" t="s">
        <v>1871</v>
      </c>
      <c r="E348" s="30" t="s">
        <v>453</v>
      </c>
      <c r="F348" s="30"/>
      <c r="G348" s="30"/>
      <c r="H348" s="30"/>
      <c r="I348" s="51"/>
      <c r="J348" s="51"/>
    </row>
    <row r="349" spans="1:10">
      <c r="A349" s="30" t="s">
        <v>2743</v>
      </c>
      <c r="B349" s="30" t="s">
        <v>2744</v>
      </c>
      <c r="C349" s="31">
        <v>551</v>
      </c>
      <c r="D349" s="30" t="s">
        <v>1871</v>
      </c>
      <c r="E349" s="30" t="s">
        <v>453</v>
      </c>
      <c r="F349" s="30"/>
      <c r="G349" s="30"/>
      <c r="H349" s="30"/>
      <c r="I349" s="51"/>
      <c r="J349" s="51"/>
    </row>
    <row r="350" spans="1:10">
      <c r="A350" s="30" t="s">
        <v>2745</v>
      </c>
      <c r="B350" s="30" t="s">
        <v>2746</v>
      </c>
      <c r="C350" s="31">
        <v>551</v>
      </c>
      <c r="D350" s="30" t="s">
        <v>1871</v>
      </c>
      <c r="E350" s="30" t="s">
        <v>453</v>
      </c>
      <c r="F350" s="30"/>
      <c r="G350" s="30"/>
      <c r="H350" s="30"/>
      <c r="I350" s="51"/>
      <c r="J350" s="51"/>
    </row>
    <row r="351" spans="1:10">
      <c r="A351" s="30" t="s">
        <v>2747</v>
      </c>
      <c r="B351" s="30" t="s">
        <v>2748</v>
      </c>
      <c r="C351" s="31">
        <v>551</v>
      </c>
      <c r="D351" s="30" t="s">
        <v>1871</v>
      </c>
      <c r="E351" s="30" t="s">
        <v>453</v>
      </c>
      <c r="F351" s="30"/>
      <c r="G351" s="30"/>
      <c r="H351" s="30"/>
      <c r="I351" s="51"/>
      <c r="J351" s="51"/>
    </row>
    <row r="352" spans="1:10">
      <c r="A352" s="30" t="s">
        <v>2749</v>
      </c>
      <c r="B352" s="30" t="s">
        <v>2750</v>
      </c>
      <c r="C352" s="31">
        <v>551</v>
      </c>
      <c r="D352" s="30" t="s">
        <v>1871</v>
      </c>
      <c r="E352" s="30" t="s">
        <v>453</v>
      </c>
      <c r="F352" s="30"/>
      <c r="G352" s="30"/>
      <c r="H352" s="30"/>
      <c r="I352" s="51"/>
      <c r="J352" s="51"/>
    </row>
    <row r="353" spans="1:10">
      <c r="A353" s="30" t="s">
        <v>2751</v>
      </c>
      <c r="B353" s="30" t="s">
        <v>2752</v>
      </c>
      <c r="C353" s="31">
        <v>551</v>
      </c>
      <c r="D353" s="30" t="s">
        <v>1871</v>
      </c>
      <c r="E353" s="30" t="s">
        <v>453</v>
      </c>
      <c r="F353" s="30"/>
      <c r="G353" s="30"/>
      <c r="H353" s="30"/>
      <c r="I353" s="51"/>
      <c r="J353" s="51"/>
    </row>
    <row r="354" spans="1:10">
      <c r="A354" s="30" t="s">
        <v>2753</v>
      </c>
      <c r="B354" s="30" t="s">
        <v>2754</v>
      </c>
      <c r="C354" s="31">
        <v>551</v>
      </c>
      <c r="D354" s="30" t="s">
        <v>1871</v>
      </c>
      <c r="E354" s="30" t="s">
        <v>453</v>
      </c>
      <c r="F354" s="30"/>
      <c r="G354" s="30"/>
      <c r="H354" s="30"/>
      <c r="I354" s="51"/>
      <c r="J354" s="51"/>
    </row>
    <row r="355" spans="1:10">
      <c r="A355" s="30" t="s">
        <v>2757</v>
      </c>
      <c r="B355" s="38" t="s">
        <v>2758</v>
      </c>
      <c r="C355" s="31">
        <v>555</v>
      </c>
      <c r="D355" s="30" t="s">
        <v>1871</v>
      </c>
      <c r="E355" s="30" t="s">
        <v>452</v>
      </c>
      <c r="F355" s="30"/>
      <c r="G355" s="30"/>
      <c r="H355" s="30"/>
      <c r="I355" s="51"/>
      <c r="J355" s="51"/>
    </row>
    <row r="356" spans="1:10">
      <c r="A356" s="30" t="s">
        <v>2759</v>
      </c>
      <c r="B356" s="38" t="s">
        <v>2760</v>
      </c>
      <c r="C356" s="31">
        <v>555</v>
      </c>
      <c r="D356" s="30" t="s">
        <v>1871</v>
      </c>
      <c r="E356" s="30" t="s">
        <v>452</v>
      </c>
      <c r="F356" s="30"/>
      <c r="G356" s="30"/>
      <c r="H356" s="30"/>
      <c r="I356" s="51"/>
      <c r="J356" s="51"/>
    </row>
    <row r="357" spans="1:10">
      <c r="A357" s="30" t="s">
        <v>2761</v>
      </c>
      <c r="B357" s="38" t="s">
        <v>2762</v>
      </c>
      <c r="C357" s="31">
        <v>555</v>
      </c>
      <c r="D357" s="30" t="s">
        <v>1871</v>
      </c>
      <c r="E357" s="30" t="s">
        <v>452</v>
      </c>
      <c r="F357" s="30"/>
      <c r="G357" s="30"/>
      <c r="H357" s="30"/>
      <c r="I357" s="51"/>
      <c r="J357" s="51"/>
    </row>
    <row r="358" spans="1:10">
      <c r="A358" s="30" t="s">
        <v>2763</v>
      </c>
      <c r="B358" s="38" t="s">
        <v>2764</v>
      </c>
      <c r="C358" s="31">
        <v>555</v>
      </c>
      <c r="D358" s="30" t="s">
        <v>1871</v>
      </c>
      <c r="E358" s="30" t="s">
        <v>452</v>
      </c>
      <c r="F358" s="30"/>
      <c r="G358" s="30"/>
      <c r="H358" s="30"/>
      <c r="I358" s="51"/>
      <c r="J358" s="51"/>
    </row>
    <row r="359" spans="1:10">
      <c r="A359" s="30" t="s">
        <v>2765</v>
      </c>
      <c r="B359" s="38" t="s">
        <v>2766</v>
      </c>
      <c r="C359" s="31">
        <v>555</v>
      </c>
      <c r="D359" s="30" t="s">
        <v>1871</v>
      </c>
      <c r="E359" s="30" t="s">
        <v>452</v>
      </c>
      <c r="F359" s="30"/>
      <c r="G359" s="30"/>
      <c r="H359" s="30"/>
      <c r="I359" s="51"/>
      <c r="J359" s="51"/>
    </row>
    <row r="360" spans="1:10">
      <c r="A360" s="30" t="s">
        <v>2767</v>
      </c>
      <c r="B360" s="38" t="s">
        <v>2768</v>
      </c>
      <c r="C360" s="31">
        <v>572</v>
      </c>
      <c r="D360" s="30" t="s">
        <v>1871</v>
      </c>
      <c r="E360" s="30" t="s">
        <v>452</v>
      </c>
      <c r="F360" s="30"/>
      <c r="G360" s="30"/>
      <c r="H360" s="30"/>
      <c r="I360" s="51"/>
      <c r="J360" s="51"/>
    </row>
    <row r="361" spans="1:10">
      <c r="A361" s="30" t="s">
        <v>2769</v>
      </c>
      <c r="B361" s="38" t="s">
        <v>2770</v>
      </c>
      <c r="C361" s="31">
        <v>555</v>
      </c>
      <c r="D361" s="30" t="s">
        <v>1871</v>
      </c>
      <c r="E361" s="30" t="s">
        <v>452</v>
      </c>
      <c r="F361" s="30"/>
      <c r="G361" s="30"/>
      <c r="H361" s="30"/>
      <c r="I361" s="51"/>
      <c r="J361" s="51"/>
    </row>
    <row r="362" spans="1:10">
      <c r="A362" s="30" t="s">
        <v>2771</v>
      </c>
      <c r="B362" s="38" t="s">
        <v>2772</v>
      </c>
      <c r="C362" s="31">
        <v>555</v>
      </c>
      <c r="D362" s="30" t="s">
        <v>1871</v>
      </c>
      <c r="E362" s="30" t="s">
        <v>452</v>
      </c>
      <c r="F362" s="30"/>
      <c r="G362" s="30"/>
      <c r="H362" s="30"/>
      <c r="I362" s="51"/>
      <c r="J362" s="51"/>
    </row>
    <row r="363" spans="1:10">
      <c r="A363" s="30" t="s">
        <v>2773</v>
      </c>
      <c r="B363" s="38" t="s">
        <v>2774</v>
      </c>
      <c r="C363" s="31">
        <v>555</v>
      </c>
      <c r="D363" s="30" t="s">
        <v>1871</v>
      </c>
      <c r="E363" s="30" t="s">
        <v>452</v>
      </c>
      <c r="F363" s="30"/>
      <c r="G363" s="30"/>
      <c r="H363" s="30"/>
      <c r="I363" s="51"/>
      <c r="J363" s="51"/>
    </row>
    <row r="364" spans="1:10">
      <c r="A364" s="30" t="s">
        <v>2775</v>
      </c>
      <c r="B364" s="38" t="s">
        <v>2776</v>
      </c>
      <c r="C364" s="31">
        <v>572</v>
      </c>
      <c r="D364" s="30" t="s">
        <v>1871</v>
      </c>
      <c r="E364" s="30" t="s">
        <v>452</v>
      </c>
      <c r="F364" s="30"/>
      <c r="G364" s="30"/>
      <c r="H364" s="30"/>
      <c r="I364" s="51"/>
      <c r="J364" s="51"/>
    </row>
    <row r="365" spans="1:10">
      <c r="A365" s="30" t="s">
        <v>2777</v>
      </c>
      <c r="B365" s="38" t="s">
        <v>2778</v>
      </c>
      <c r="C365" s="31">
        <v>572</v>
      </c>
      <c r="D365" s="30" t="s">
        <v>1871</v>
      </c>
      <c r="E365" s="30" t="s">
        <v>452</v>
      </c>
      <c r="F365" s="30"/>
      <c r="G365" s="30"/>
      <c r="H365" s="30"/>
      <c r="I365" s="51"/>
      <c r="J365" s="51"/>
    </row>
    <row r="366" spans="1:10">
      <c r="A366" s="30" t="s">
        <v>2779</v>
      </c>
      <c r="B366" s="38" t="s">
        <v>2780</v>
      </c>
      <c r="C366" s="31">
        <v>572</v>
      </c>
      <c r="D366" s="30" t="s">
        <v>1871</v>
      </c>
      <c r="E366" s="30" t="s">
        <v>453</v>
      </c>
      <c r="F366" s="30"/>
      <c r="G366" s="30"/>
      <c r="H366" s="30"/>
      <c r="I366" s="51"/>
      <c r="J366" s="51"/>
    </row>
    <row r="367" spans="1:10">
      <c r="A367" s="30" t="s">
        <v>2781</v>
      </c>
      <c r="B367" s="38" t="s">
        <v>2782</v>
      </c>
      <c r="C367" s="31">
        <v>572</v>
      </c>
      <c r="D367" s="30" t="s">
        <v>1871</v>
      </c>
      <c r="E367" s="30" t="s">
        <v>452</v>
      </c>
      <c r="F367" s="30"/>
      <c r="G367" s="30"/>
      <c r="H367" s="30"/>
      <c r="I367" s="51"/>
      <c r="J367" s="51"/>
    </row>
    <row r="368" spans="1:10">
      <c r="A368" s="30" t="s">
        <v>2783</v>
      </c>
      <c r="B368" s="38" t="s">
        <v>2784</v>
      </c>
      <c r="C368" s="31">
        <v>572</v>
      </c>
      <c r="D368" s="30" t="s">
        <v>1871</v>
      </c>
      <c r="E368" s="30" t="s">
        <v>452</v>
      </c>
      <c r="F368" s="30"/>
      <c r="G368" s="30"/>
      <c r="H368" s="30"/>
      <c r="I368" s="51"/>
      <c r="J368" s="51"/>
    </row>
    <row r="369" spans="1:10">
      <c r="A369" s="30" t="s">
        <v>2785</v>
      </c>
      <c r="B369" s="38" t="s">
        <v>2786</v>
      </c>
      <c r="C369" s="31">
        <v>572</v>
      </c>
      <c r="D369" s="30" t="s">
        <v>1871</v>
      </c>
      <c r="E369" s="30" t="s">
        <v>452</v>
      </c>
      <c r="F369" s="30"/>
      <c r="G369" s="30"/>
      <c r="H369" s="30"/>
      <c r="I369" s="51"/>
      <c r="J369" s="51"/>
    </row>
    <row r="370" spans="1:10">
      <c r="A370" s="30" t="s">
        <v>2787</v>
      </c>
      <c r="B370" s="38" t="s">
        <v>2788</v>
      </c>
      <c r="C370" s="31">
        <v>572</v>
      </c>
      <c r="D370" s="30" t="s">
        <v>1871</v>
      </c>
      <c r="E370" s="30" t="s">
        <v>453</v>
      </c>
      <c r="F370" s="30"/>
      <c r="G370" s="30"/>
      <c r="H370" s="30"/>
      <c r="I370" s="51"/>
      <c r="J370" s="51"/>
    </row>
    <row r="371" spans="1:10">
      <c r="A371" s="30" t="s">
        <v>2789</v>
      </c>
      <c r="B371" s="38" t="s">
        <v>2790</v>
      </c>
      <c r="C371" s="31">
        <v>572</v>
      </c>
      <c r="D371" s="30" t="s">
        <v>1871</v>
      </c>
      <c r="E371" s="30" t="s">
        <v>452</v>
      </c>
      <c r="F371" s="30"/>
      <c r="G371" s="30"/>
      <c r="H371" s="30"/>
      <c r="I371" s="51"/>
      <c r="J371" s="51"/>
    </row>
    <row r="372" spans="1:10">
      <c r="A372" s="30" t="s">
        <v>2791</v>
      </c>
      <c r="B372" s="38" t="s">
        <v>2792</v>
      </c>
      <c r="C372" s="31">
        <v>572</v>
      </c>
      <c r="D372" s="30" t="s">
        <v>1871</v>
      </c>
      <c r="E372" s="30" t="s">
        <v>452</v>
      </c>
      <c r="F372" s="30"/>
      <c r="G372" s="30"/>
      <c r="H372" s="30"/>
      <c r="I372" s="51"/>
      <c r="J372" s="51"/>
    </row>
    <row r="373" spans="1:10">
      <c r="A373" s="30" t="s">
        <v>2793</v>
      </c>
      <c r="B373" s="38" t="s">
        <v>2794</v>
      </c>
      <c r="C373" s="31">
        <v>572</v>
      </c>
      <c r="D373" s="30" t="s">
        <v>1871</v>
      </c>
      <c r="E373" s="30" t="s">
        <v>452</v>
      </c>
      <c r="F373" s="30"/>
      <c r="G373" s="30"/>
      <c r="H373" s="30"/>
      <c r="I373" s="51"/>
      <c r="J373" s="51"/>
    </row>
    <row r="374" spans="1:10">
      <c r="A374" s="30" t="s">
        <v>2795</v>
      </c>
      <c r="B374" s="38" t="s">
        <v>2796</v>
      </c>
      <c r="C374" s="31">
        <v>572</v>
      </c>
      <c r="D374" s="30" t="s">
        <v>1871</v>
      </c>
      <c r="E374" s="30" t="s">
        <v>452</v>
      </c>
      <c r="F374" s="30"/>
      <c r="G374" s="30"/>
      <c r="H374" s="30"/>
      <c r="I374" s="51"/>
      <c r="J374" s="51"/>
    </row>
    <row r="375" spans="1:10">
      <c r="A375" s="30" t="s">
        <v>2797</v>
      </c>
      <c r="B375" s="38" t="s">
        <v>2798</v>
      </c>
      <c r="C375" s="31">
        <v>572</v>
      </c>
      <c r="D375" s="30" t="s">
        <v>1871</v>
      </c>
      <c r="E375" s="30" t="s">
        <v>452</v>
      </c>
      <c r="F375" s="30"/>
      <c r="G375" s="30"/>
      <c r="H375" s="30"/>
      <c r="I375" s="51"/>
      <c r="J375" s="51"/>
    </row>
    <row r="376" spans="1:10" ht="16.5">
      <c r="A376" s="30" t="s">
        <v>2799</v>
      </c>
      <c r="B376" s="30" t="s">
        <v>2800</v>
      </c>
      <c r="C376" s="30" t="s">
        <v>825</v>
      </c>
      <c r="D376" s="30" t="s">
        <v>1878</v>
      </c>
      <c r="E376" s="30" t="s">
        <v>453</v>
      </c>
      <c r="F376" s="30"/>
      <c r="G376" s="30" t="s">
        <v>6025</v>
      </c>
      <c r="H376" s="30" t="s">
        <v>7336</v>
      </c>
      <c r="I376" s="51" t="s">
        <v>7337</v>
      </c>
      <c r="J376" s="51"/>
    </row>
    <row r="377" spans="1:10">
      <c r="A377" s="30" t="s">
        <v>2801</v>
      </c>
      <c r="B377" s="38" t="s">
        <v>2802</v>
      </c>
      <c r="C377" s="31">
        <v>572</v>
      </c>
      <c r="D377" s="30" t="s">
        <v>1871</v>
      </c>
      <c r="E377" s="30" t="s">
        <v>452</v>
      </c>
      <c r="F377" s="30"/>
      <c r="G377" s="30"/>
      <c r="H377" s="30"/>
      <c r="I377" s="51"/>
      <c r="J377" s="51"/>
    </row>
    <row r="378" spans="1:10">
      <c r="A378" s="30" t="s">
        <v>2803</v>
      </c>
      <c r="B378" s="38" t="s">
        <v>2804</v>
      </c>
      <c r="C378" s="31">
        <v>572</v>
      </c>
      <c r="D378" s="30" t="s">
        <v>1871</v>
      </c>
      <c r="E378" s="30" t="s">
        <v>452</v>
      </c>
      <c r="F378" s="30"/>
      <c r="G378" s="30"/>
      <c r="H378" s="30"/>
      <c r="I378" s="51"/>
      <c r="J378" s="51"/>
    </row>
    <row r="379" spans="1:10">
      <c r="A379" s="30" t="s">
        <v>2805</v>
      </c>
      <c r="B379" s="38" t="s">
        <v>2806</v>
      </c>
      <c r="C379" s="31">
        <v>551</v>
      </c>
      <c r="D379" s="30" t="s">
        <v>1871</v>
      </c>
      <c r="E379" s="30" t="s">
        <v>452</v>
      </c>
      <c r="F379" s="30"/>
      <c r="G379" s="30"/>
      <c r="H379" s="30"/>
      <c r="I379" s="51"/>
      <c r="J379" s="51"/>
    </row>
    <row r="380" spans="1:10">
      <c r="A380" s="30" t="s">
        <v>2807</v>
      </c>
      <c r="B380" s="38" t="s">
        <v>2808</v>
      </c>
      <c r="C380" s="31">
        <v>551</v>
      </c>
      <c r="D380" s="30" t="s">
        <v>1871</v>
      </c>
      <c r="E380" s="30" t="s">
        <v>452</v>
      </c>
      <c r="F380" s="30"/>
      <c r="G380" s="30"/>
      <c r="H380" s="30"/>
      <c r="I380" s="51"/>
      <c r="J380" s="51"/>
    </row>
    <row r="381" spans="1:10">
      <c r="A381" s="30" t="s">
        <v>2811</v>
      </c>
      <c r="B381" s="38" t="s">
        <v>2812</v>
      </c>
      <c r="C381" s="31">
        <v>551</v>
      </c>
      <c r="D381" s="30" t="s">
        <v>1871</v>
      </c>
      <c r="E381" s="30" t="s">
        <v>452</v>
      </c>
      <c r="F381" s="30"/>
      <c r="G381" s="30"/>
      <c r="H381" s="30"/>
      <c r="I381" s="51"/>
      <c r="J381" s="51"/>
    </row>
    <row r="382" spans="1:10">
      <c r="A382" s="30" t="s">
        <v>2813</v>
      </c>
      <c r="B382" s="38" t="s">
        <v>2814</v>
      </c>
      <c r="C382" s="31">
        <v>551</v>
      </c>
      <c r="D382" s="30" t="s">
        <v>1871</v>
      </c>
      <c r="E382" s="30" t="s">
        <v>452</v>
      </c>
      <c r="F382" s="30"/>
      <c r="G382" s="30"/>
      <c r="H382" s="30"/>
      <c r="I382" s="51"/>
      <c r="J382" s="51"/>
    </row>
    <row r="383" spans="1:10">
      <c r="A383" s="30" t="s">
        <v>2815</v>
      </c>
      <c r="B383" s="38" t="s">
        <v>2816</v>
      </c>
      <c r="C383" s="31">
        <v>551</v>
      </c>
      <c r="D383" s="30" t="s">
        <v>1871</v>
      </c>
      <c r="E383" s="30" t="s">
        <v>452</v>
      </c>
      <c r="F383" s="30"/>
      <c r="G383" s="30"/>
      <c r="H383" s="30"/>
      <c r="I383" s="51"/>
      <c r="J383" s="51"/>
    </row>
    <row r="384" spans="1:10">
      <c r="A384" s="30" t="s">
        <v>2817</v>
      </c>
      <c r="B384" s="38" t="s">
        <v>2818</v>
      </c>
      <c r="C384" s="31">
        <v>572</v>
      </c>
      <c r="D384" s="30" t="s">
        <v>1871</v>
      </c>
      <c r="E384" s="30" t="s">
        <v>452</v>
      </c>
      <c r="F384" s="30"/>
      <c r="G384" s="30"/>
      <c r="H384" s="30"/>
      <c r="I384" s="51"/>
      <c r="J384" s="51"/>
    </row>
    <row r="385" spans="1:10">
      <c r="A385" s="30" t="s">
        <v>2819</v>
      </c>
      <c r="B385" s="38" t="s">
        <v>2820</v>
      </c>
      <c r="C385" s="31">
        <v>572</v>
      </c>
      <c r="D385" s="30" t="s">
        <v>1871</v>
      </c>
      <c r="E385" s="30" t="s">
        <v>452</v>
      </c>
      <c r="F385" s="30"/>
      <c r="G385" s="30"/>
      <c r="H385" s="30"/>
      <c r="I385" s="51"/>
      <c r="J385" s="51"/>
    </row>
    <row r="386" spans="1:10">
      <c r="A386" s="30" t="s">
        <v>2821</v>
      </c>
      <c r="B386" s="38" t="s">
        <v>2822</v>
      </c>
      <c r="C386" s="31">
        <v>572</v>
      </c>
      <c r="D386" s="30" t="s">
        <v>1871</v>
      </c>
      <c r="E386" s="30" t="s">
        <v>452</v>
      </c>
      <c r="F386" s="30"/>
      <c r="G386" s="30"/>
      <c r="H386" s="30"/>
      <c r="I386" s="51"/>
      <c r="J386" s="51"/>
    </row>
    <row r="387" spans="1:10">
      <c r="A387" s="30" t="s">
        <v>2823</v>
      </c>
      <c r="B387" s="38" t="s">
        <v>2824</v>
      </c>
      <c r="C387" s="31">
        <v>555</v>
      </c>
      <c r="D387" s="30" t="s">
        <v>1871</v>
      </c>
      <c r="E387" s="30" t="s">
        <v>452</v>
      </c>
      <c r="F387" s="30"/>
      <c r="G387" s="30"/>
      <c r="H387" s="30"/>
      <c r="I387" s="51"/>
      <c r="J387" s="51"/>
    </row>
    <row r="388" spans="1:10">
      <c r="A388" s="30" t="s">
        <v>2825</v>
      </c>
      <c r="B388" s="30" t="s">
        <v>2826</v>
      </c>
      <c r="C388" s="31">
        <v>572</v>
      </c>
      <c r="D388" s="30" t="s">
        <v>1871</v>
      </c>
      <c r="E388" s="30" t="s">
        <v>453</v>
      </c>
      <c r="F388" s="30"/>
      <c r="G388" s="30"/>
      <c r="H388" s="30"/>
      <c r="I388" s="51"/>
      <c r="J388" s="51"/>
    </row>
    <row r="389" spans="1:10">
      <c r="A389" s="30" t="s">
        <v>2828</v>
      </c>
      <c r="B389" s="30" t="s">
        <v>2829</v>
      </c>
      <c r="C389" s="31">
        <v>572</v>
      </c>
      <c r="D389" s="30" t="s">
        <v>1871</v>
      </c>
      <c r="E389" s="30" t="s">
        <v>453</v>
      </c>
      <c r="F389" s="30"/>
      <c r="G389" s="30"/>
      <c r="H389" s="30"/>
      <c r="I389" s="51"/>
      <c r="J389" s="51"/>
    </row>
    <row r="390" spans="1:10">
      <c r="A390" s="30" t="s">
        <v>2830</v>
      </c>
      <c r="B390" s="38" t="s">
        <v>2831</v>
      </c>
      <c r="C390" s="31">
        <v>572</v>
      </c>
      <c r="D390" s="30" t="s">
        <v>1871</v>
      </c>
      <c r="E390" s="30" t="s">
        <v>453</v>
      </c>
      <c r="F390" s="30"/>
      <c r="G390" s="30"/>
      <c r="H390" s="30"/>
      <c r="I390" s="51"/>
      <c r="J390" s="51"/>
    </row>
    <row r="391" spans="1:10">
      <c r="A391" s="30" t="s">
        <v>2832</v>
      </c>
      <c r="B391" s="38" t="s">
        <v>2833</v>
      </c>
      <c r="C391" s="31">
        <v>572</v>
      </c>
      <c r="D391" s="30" t="s">
        <v>1871</v>
      </c>
      <c r="E391" s="30" t="s">
        <v>453</v>
      </c>
      <c r="F391" s="30"/>
      <c r="G391" s="30"/>
      <c r="H391" s="30"/>
      <c r="I391" s="51"/>
      <c r="J391" s="51"/>
    </row>
    <row r="392" spans="1:10" ht="16.5">
      <c r="A392" s="30" t="s">
        <v>2834</v>
      </c>
      <c r="B392" s="38" t="s">
        <v>2835</v>
      </c>
      <c r="C392" s="32" t="s">
        <v>2836</v>
      </c>
      <c r="D392" s="30" t="s">
        <v>2837</v>
      </c>
      <c r="E392" s="30" t="s">
        <v>453</v>
      </c>
      <c r="F392" s="30"/>
      <c r="G392" s="30"/>
      <c r="H392" s="30"/>
      <c r="I392" s="51"/>
      <c r="J392" s="51"/>
    </row>
    <row r="393" spans="1:10">
      <c r="A393" s="30" t="s">
        <v>2838</v>
      </c>
      <c r="B393" s="30" t="s">
        <v>2839</v>
      </c>
      <c r="C393" s="31">
        <v>572</v>
      </c>
      <c r="D393" s="30" t="s">
        <v>1871</v>
      </c>
      <c r="E393" s="30" t="s">
        <v>453</v>
      </c>
      <c r="F393" s="30"/>
      <c r="G393" s="30"/>
      <c r="H393" s="30"/>
      <c r="I393" s="51"/>
      <c r="J393" s="51"/>
    </row>
    <row r="394" spans="1:10">
      <c r="A394" s="30" t="s">
        <v>2840</v>
      </c>
      <c r="B394" s="38" t="s">
        <v>2841</v>
      </c>
      <c r="C394" s="31">
        <v>551</v>
      </c>
      <c r="D394" s="30" t="s">
        <v>1871</v>
      </c>
      <c r="E394" s="30" t="s">
        <v>453</v>
      </c>
      <c r="F394" s="30"/>
      <c r="G394" s="30"/>
      <c r="H394" s="30"/>
      <c r="I394" s="51"/>
      <c r="J394" s="51"/>
    </row>
    <row r="395" spans="1:10">
      <c r="A395" s="30" t="s">
        <v>2842</v>
      </c>
      <c r="B395" s="38" t="s">
        <v>2843</v>
      </c>
      <c r="C395" s="31">
        <v>572</v>
      </c>
      <c r="D395" s="30" t="s">
        <v>1871</v>
      </c>
      <c r="E395" s="30" t="s">
        <v>453</v>
      </c>
      <c r="F395" s="30"/>
      <c r="G395" s="30"/>
      <c r="H395" s="30"/>
      <c r="I395" s="51"/>
      <c r="J395" s="51"/>
    </row>
    <row r="396" spans="1:10">
      <c r="A396" s="30" t="s">
        <v>2844</v>
      </c>
      <c r="B396" s="38" t="s">
        <v>2845</v>
      </c>
      <c r="C396" s="31">
        <v>572</v>
      </c>
      <c r="D396" s="30" t="s">
        <v>1871</v>
      </c>
      <c r="E396" s="30" t="s">
        <v>453</v>
      </c>
      <c r="F396" s="30"/>
      <c r="G396" s="30"/>
      <c r="H396" s="30"/>
      <c r="I396" s="51"/>
      <c r="J396" s="51"/>
    </row>
    <row r="397" spans="1:10">
      <c r="A397" s="30" t="s">
        <v>2846</v>
      </c>
      <c r="B397" s="38" t="s">
        <v>2847</v>
      </c>
      <c r="C397" s="31">
        <v>572</v>
      </c>
      <c r="D397" s="30" t="s">
        <v>1871</v>
      </c>
      <c r="E397" s="30" t="s">
        <v>453</v>
      </c>
      <c r="F397" s="30"/>
      <c r="G397" s="30"/>
      <c r="H397" s="30"/>
      <c r="I397" s="51"/>
      <c r="J397" s="51"/>
    </row>
    <row r="398" spans="1:10">
      <c r="A398" s="30" t="s">
        <v>2848</v>
      </c>
      <c r="B398" s="30" t="s">
        <v>2849</v>
      </c>
      <c r="C398" s="31">
        <v>572</v>
      </c>
      <c r="D398" s="30" t="s">
        <v>1871</v>
      </c>
      <c r="E398" s="30" t="s">
        <v>453</v>
      </c>
      <c r="F398" s="30"/>
      <c r="G398" s="30"/>
      <c r="H398" s="30"/>
      <c r="I398" s="51"/>
      <c r="J398" s="51"/>
    </row>
    <row r="399" spans="1:10">
      <c r="A399" s="30" t="s">
        <v>2850</v>
      </c>
      <c r="B399" s="38" t="s">
        <v>2851</v>
      </c>
      <c r="C399" s="31">
        <v>551</v>
      </c>
      <c r="D399" s="30" t="s">
        <v>1871</v>
      </c>
      <c r="E399" s="30" t="s">
        <v>452</v>
      </c>
      <c r="F399" s="30"/>
      <c r="G399" s="30"/>
      <c r="H399" s="30"/>
      <c r="I399" s="51"/>
      <c r="J399" s="51"/>
    </row>
    <row r="400" spans="1:10">
      <c r="A400" s="30" t="s">
        <v>2852</v>
      </c>
      <c r="B400" s="38" t="s">
        <v>2853</v>
      </c>
      <c r="C400" s="31">
        <v>551</v>
      </c>
      <c r="D400" s="30" t="s">
        <v>1871</v>
      </c>
      <c r="E400" s="30" t="s">
        <v>453</v>
      </c>
      <c r="F400" s="30"/>
      <c r="G400" s="30"/>
      <c r="H400" s="30"/>
      <c r="I400" s="51"/>
      <c r="J400" s="51"/>
    </row>
    <row r="401" spans="1:10">
      <c r="A401" s="30" t="s">
        <v>2854</v>
      </c>
      <c r="B401" s="38" t="s">
        <v>2855</v>
      </c>
      <c r="C401" s="31">
        <v>551</v>
      </c>
      <c r="D401" s="30" t="s">
        <v>1871</v>
      </c>
      <c r="E401" s="30" t="s">
        <v>453</v>
      </c>
      <c r="F401" s="30"/>
      <c r="G401" s="30"/>
      <c r="H401" s="30"/>
      <c r="I401" s="51"/>
      <c r="J401" s="51"/>
    </row>
    <row r="402" spans="1:10">
      <c r="A402" s="30" t="s">
        <v>2856</v>
      </c>
      <c r="B402" s="38" t="s">
        <v>2857</v>
      </c>
      <c r="C402" s="31">
        <v>551</v>
      </c>
      <c r="D402" s="30" t="s">
        <v>1871</v>
      </c>
      <c r="E402" s="30" t="s">
        <v>453</v>
      </c>
      <c r="F402" s="30"/>
      <c r="G402" s="30"/>
      <c r="H402" s="30"/>
      <c r="I402" s="51"/>
      <c r="J402" s="51"/>
    </row>
    <row r="403" spans="1:10">
      <c r="A403" s="34" t="s">
        <v>2858</v>
      </c>
      <c r="B403" s="39" t="s">
        <v>2859</v>
      </c>
      <c r="C403" s="37">
        <v>551</v>
      </c>
      <c r="D403" s="34" t="s">
        <v>1871</v>
      </c>
      <c r="E403" s="30" t="s">
        <v>452</v>
      </c>
      <c r="F403" s="30"/>
      <c r="G403" s="30"/>
      <c r="H403" s="30"/>
      <c r="I403" s="51"/>
      <c r="J403" s="51"/>
    </row>
    <row r="404" spans="1:10">
      <c r="A404" s="30" t="s">
        <v>2860</v>
      </c>
      <c r="B404" s="38" t="s">
        <v>2861</v>
      </c>
      <c r="C404" s="31">
        <v>572</v>
      </c>
      <c r="D404" s="30" t="s">
        <v>1871</v>
      </c>
      <c r="E404" s="30" t="s">
        <v>453</v>
      </c>
      <c r="F404" s="30"/>
      <c r="G404" s="30"/>
      <c r="H404" s="30"/>
      <c r="I404" s="51"/>
      <c r="J404" s="51"/>
    </row>
    <row r="405" spans="1:10">
      <c r="A405" s="30" t="s">
        <v>2862</v>
      </c>
      <c r="B405" s="38" t="s">
        <v>2863</v>
      </c>
      <c r="C405" s="31">
        <v>572</v>
      </c>
      <c r="D405" s="30" t="s">
        <v>1871</v>
      </c>
      <c r="E405" s="30" t="s">
        <v>453</v>
      </c>
      <c r="F405" s="30"/>
      <c r="G405" s="30"/>
      <c r="H405" s="30"/>
      <c r="I405" s="51"/>
      <c r="J405" s="51"/>
    </row>
    <row r="406" spans="1:10">
      <c r="A406" s="30" t="s">
        <v>2864</v>
      </c>
      <c r="B406" s="38" t="s">
        <v>2865</v>
      </c>
      <c r="C406" s="31">
        <v>572</v>
      </c>
      <c r="D406" s="30" t="s">
        <v>1871</v>
      </c>
      <c r="E406" s="30" t="s">
        <v>453</v>
      </c>
      <c r="F406" s="30"/>
      <c r="G406" s="30"/>
      <c r="H406" s="30"/>
      <c r="I406" s="51"/>
      <c r="J406" s="51"/>
    </row>
    <row r="407" spans="1:10">
      <c r="A407" s="30" t="s">
        <v>2866</v>
      </c>
      <c r="B407" s="38" t="s">
        <v>2867</v>
      </c>
      <c r="C407" s="31">
        <v>572</v>
      </c>
      <c r="D407" s="30" t="s">
        <v>1871</v>
      </c>
      <c r="E407" s="30" t="s">
        <v>453</v>
      </c>
      <c r="F407" s="30"/>
      <c r="G407" s="30"/>
      <c r="H407" s="30"/>
      <c r="I407" s="51"/>
      <c r="J407" s="51"/>
    </row>
    <row r="408" spans="1:10">
      <c r="A408" s="30" t="s">
        <v>2868</v>
      </c>
      <c r="B408" s="38" t="s">
        <v>2869</v>
      </c>
      <c r="C408" s="31">
        <v>572</v>
      </c>
      <c r="D408" s="30" t="s">
        <v>1871</v>
      </c>
      <c r="E408" s="30" t="s">
        <v>452</v>
      </c>
      <c r="F408" s="30"/>
      <c r="G408" s="30"/>
      <c r="H408" s="30"/>
      <c r="I408" s="51"/>
      <c r="J408" s="51"/>
    </row>
    <row r="409" spans="1:10">
      <c r="A409" s="30" t="s">
        <v>2870</v>
      </c>
      <c r="B409" s="38" t="s">
        <v>2871</v>
      </c>
      <c r="C409" s="31">
        <v>572</v>
      </c>
      <c r="D409" s="30" t="s">
        <v>1871</v>
      </c>
      <c r="E409" s="30" t="s">
        <v>453</v>
      </c>
      <c r="F409" s="30"/>
      <c r="G409" s="30"/>
      <c r="H409" s="30"/>
      <c r="I409" s="51"/>
      <c r="J409" s="51"/>
    </row>
    <row r="410" spans="1:10">
      <c r="A410" s="30" t="s">
        <v>2872</v>
      </c>
      <c r="B410" s="38" t="s">
        <v>2873</v>
      </c>
      <c r="C410" s="31">
        <v>572</v>
      </c>
      <c r="D410" s="30" t="s">
        <v>1871</v>
      </c>
      <c r="E410" s="30" t="s">
        <v>453</v>
      </c>
      <c r="F410" s="30"/>
      <c r="G410" s="30"/>
      <c r="H410" s="30"/>
      <c r="I410" s="51"/>
      <c r="J410" s="51"/>
    </row>
    <row r="411" spans="1:10">
      <c r="A411" s="30" t="s">
        <v>2874</v>
      </c>
      <c r="B411" s="30" t="s">
        <v>2875</v>
      </c>
      <c r="C411" s="31">
        <v>571</v>
      </c>
      <c r="D411" s="30" t="s">
        <v>1871</v>
      </c>
      <c r="E411" s="30" t="s">
        <v>453</v>
      </c>
      <c r="F411" s="30"/>
      <c r="G411" s="30"/>
      <c r="H411" s="30"/>
      <c r="I411" s="51"/>
      <c r="J411" s="51"/>
    </row>
    <row r="412" spans="1:10">
      <c r="A412" s="30" t="s">
        <v>2876</v>
      </c>
      <c r="B412" s="38" t="s">
        <v>2877</v>
      </c>
      <c r="C412" s="31">
        <v>572</v>
      </c>
      <c r="D412" s="30" t="s">
        <v>1871</v>
      </c>
      <c r="E412" s="30" t="s">
        <v>453</v>
      </c>
      <c r="F412" s="30"/>
      <c r="G412" s="30"/>
      <c r="H412" s="30"/>
      <c r="I412" s="51"/>
      <c r="J412" s="51"/>
    </row>
    <row r="413" spans="1:10">
      <c r="A413" s="30" t="s">
        <v>2878</v>
      </c>
      <c r="B413" s="38" t="s">
        <v>2879</v>
      </c>
      <c r="C413" s="31">
        <v>572</v>
      </c>
      <c r="D413" s="30" t="s">
        <v>1871</v>
      </c>
      <c r="E413" s="30" t="s">
        <v>453</v>
      </c>
      <c r="F413" s="30"/>
      <c r="G413" s="30"/>
      <c r="H413" s="30"/>
      <c r="I413" s="51"/>
      <c r="J413" s="51"/>
    </row>
    <row r="414" spans="1:10">
      <c r="A414" s="30" t="s">
        <v>2880</v>
      </c>
      <c r="B414" s="38" t="s">
        <v>2881</v>
      </c>
      <c r="C414" s="31">
        <v>572</v>
      </c>
      <c r="D414" s="30" t="s">
        <v>1871</v>
      </c>
      <c r="E414" s="30" t="s">
        <v>453</v>
      </c>
      <c r="F414" s="30"/>
      <c r="G414" s="30"/>
      <c r="H414" s="30"/>
      <c r="I414" s="51"/>
      <c r="J414" s="51"/>
    </row>
    <row r="415" spans="1:10">
      <c r="A415" s="30" t="s">
        <v>2882</v>
      </c>
      <c r="B415" s="38" t="s">
        <v>2883</v>
      </c>
      <c r="C415" s="31">
        <v>572</v>
      </c>
      <c r="D415" s="30" t="s">
        <v>1871</v>
      </c>
      <c r="E415" s="30" t="s">
        <v>453</v>
      </c>
      <c r="F415" s="30"/>
      <c r="G415" s="30"/>
      <c r="H415" s="30"/>
      <c r="I415" s="51"/>
      <c r="J415" s="51"/>
    </row>
    <row r="416" spans="1:10">
      <c r="A416" s="30" t="s">
        <v>2884</v>
      </c>
      <c r="B416" s="38" t="s">
        <v>2885</v>
      </c>
      <c r="C416" s="31">
        <v>572</v>
      </c>
      <c r="D416" s="30" t="s">
        <v>1871</v>
      </c>
      <c r="E416" s="30" t="s">
        <v>453</v>
      </c>
      <c r="F416" s="30"/>
      <c r="G416" s="30"/>
      <c r="H416" s="30"/>
      <c r="I416" s="51"/>
      <c r="J416" s="51"/>
    </row>
    <row r="417" spans="1:10">
      <c r="A417" s="30" t="s">
        <v>2886</v>
      </c>
      <c r="B417" s="38" t="s">
        <v>2887</v>
      </c>
      <c r="C417" s="31">
        <v>572</v>
      </c>
      <c r="D417" s="30" t="s">
        <v>1871</v>
      </c>
      <c r="E417" s="30" t="s">
        <v>453</v>
      </c>
      <c r="F417" s="30"/>
      <c r="G417" s="30"/>
      <c r="H417" s="30"/>
      <c r="I417" s="51"/>
      <c r="J417" s="51"/>
    </row>
    <row r="418" spans="1:10">
      <c r="A418" s="30" t="s">
        <v>2888</v>
      </c>
      <c r="B418" s="38" t="s">
        <v>2889</v>
      </c>
      <c r="C418" s="31">
        <v>572</v>
      </c>
      <c r="D418" s="30" t="s">
        <v>1871</v>
      </c>
      <c r="E418" s="30" t="s">
        <v>452</v>
      </c>
      <c r="F418" s="30"/>
      <c r="G418" s="30"/>
      <c r="H418" s="30"/>
      <c r="I418" s="51"/>
      <c r="J418" s="51"/>
    </row>
    <row r="419" spans="1:10" ht="16.5">
      <c r="A419" s="30" t="s">
        <v>2890</v>
      </c>
      <c r="B419" s="30" t="s">
        <v>2891</v>
      </c>
      <c r="C419" s="32" t="s">
        <v>825</v>
      </c>
      <c r="D419" s="30" t="s">
        <v>1878</v>
      </c>
      <c r="E419" s="30" t="s">
        <v>453</v>
      </c>
      <c r="F419" s="30"/>
      <c r="G419" s="30"/>
      <c r="H419" s="30"/>
      <c r="I419" s="51"/>
      <c r="J419" s="51"/>
    </row>
    <row r="420" spans="1:10">
      <c r="A420" s="30" t="s">
        <v>2892</v>
      </c>
      <c r="B420" s="38" t="s">
        <v>2893</v>
      </c>
      <c r="C420" s="31">
        <v>551</v>
      </c>
      <c r="D420" s="30" t="s">
        <v>1871</v>
      </c>
      <c r="E420" s="30" t="s">
        <v>453</v>
      </c>
      <c r="F420" s="30"/>
      <c r="G420" s="30"/>
      <c r="H420" s="30"/>
      <c r="I420" s="51"/>
      <c r="J420" s="51"/>
    </row>
    <row r="421" spans="1:10">
      <c r="A421" s="30" t="s">
        <v>2894</v>
      </c>
      <c r="B421" s="38" t="s">
        <v>2895</v>
      </c>
      <c r="C421" s="31">
        <v>551</v>
      </c>
      <c r="D421" s="31" t="s">
        <v>1871</v>
      </c>
      <c r="E421" s="30" t="s">
        <v>453</v>
      </c>
      <c r="F421" s="30"/>
      <c r="G421" s="30"/>
      <c r="H421" s="30"/>
      <c r="I421" s="51"/>
      <c r="J421" s="51"/>
    </row>
    <row r="422" spans="1:10">
      <c r="A422" s="30" t="s">
        <v>2897</v>
      </c>
      <c r="B422" s="38" t="s">
        <v>2898</v>
      </c>
      <c r="C422" s="31">
        <v>551</v>
      </c>
      <c r="D422" s="31" t="s">
        <v>1871</v>
      </c>
      <c r="E422" s="30" t="s">
        <v>453</v>
      </c>
      <c r="F422" s="30"/>
      <c r="G422" s="30"/>
      <c r="H422" s="30"/>
      <c r="I422" s="51"/>
      <c r="J422" s="51"/>
    </row>
    <row r="423" spans="1:10">
      <c r="A423" s="30" t="s">
        <v>2899</v>
      </c>
      <c r="B423" s="38" t="s">
        <v>2900</v>
      </c>
      <c r="C423" s="31">
        <v>551</v>
      </c>
      <c r="D423" s="31" t="s">
        <v>1871</v>
      </c>
      <c r="E423" s="30" t="s">
        <v>453</v>
      </c>
      <c r="F423" s="30"/>
      <c r="G423" s="30"/>
      <c r="H423" s="30"/>
      <c r="I423" s="51"/>
      <c r="J423" s="51"/>
    </row>
    <row r="424" spans="1:10">
      <c r="A424" s="30" t="s">
        <v>2901</v>
      </c>
      <c r="B424" s="38" t="s">
        <v>2902</v>
      </c>
      <c r="C424" s="31">
        <v>572</v>
      </c>
      <c r="D424" s="31" t="s">
        <v>1871</v>
      </c>
      <c r="E424" s="30" t="s">
        <v>453</v>
      </c>
      <c r="F424" s="30"/>
      <c r="G424" s="30"/>
      <c r="H424" s="30"/>
      <c r="I424" s="51"/>
      <c r="J424" s="51"/>
    </row>
    <row r="425" spans="1:10">
      <c r="A425" s="30" t="s">
        <v>2903</v>
      </c>
      <c r="B425" s="30" t="s">
        <v>2904</v>
      </c>
      <c r="C425" s="31">
        <v>552</v>
      </c>
      <c r="D425" s="31" t="s">
        <v>1871</v>
      </c>
      <c r="E425" s="30" t="s">
        <v>453</v>
      </c>
      <c r="F425" s="30"/>
      <c r="G425" s="30"/>
      <c r="H425" s="30"/>
      <c r="I425" s="51"/>
      <c r="J425" s="51"/>
    </row>
    <row r="426" spans="1:10">
      <c r="A426" s="30" t="s">
        <v>2905</v>
      </c>
      <c r="B426" s="38" t="s">
        <v>2906</v>
      </c>
      <c r="C426" s="31">
        <v>551</v>
      </c>
      <c r="D426" s="31" t="s">
        <v>1871</v>
      </c>
      <c r="E426" s="30" t="s">
        <v>453</v>
      </c>
      <c r="F426" s="30"/>
      <c r="G426" s="30"/>
      <c r="H426" s="30"/>
      <c r="I426" s="51"/>
      <c r="J426" s="51"/>
    </row>
    <row r="427" spans="1:10">
      <c r="A427" s="30" t="s">
        <v>2907</v>
      </c>
      <c r="B427" s="38" t="s">
        <v>2908</v>
      </c>
      <c r="C427" s="31">
        <v>551</v>
      </c>
      <c r="D427" s="31" t="s">
        <v>1871</v>
      </c>
      <c r="E427" s="30" t="s">
        <v>453</v>
      </c>
      <c r="F427" s="30"/>
      <c r="G427" s="30"/>
      <c r="H427" s="30"/>
      <c r="I427" s="51"/>
      <c r="J427" s="51"/>
    </row>
    <row r="428" spans="1:10">
      <c r="A428" s="30" t="s">
        <v>2909</v>
      </c>
      <c r="B428" s="38" t="s">
        <v>2910</v>
      </c>
      <c r="C428" s="31">
        <v>551</v>
      </c>
      <c r="D428" s="31" t="s">
        <v>1871</v>
      </c>
      <c r="E428" s="30" t="s">
        <v>453</v>
      </c>
      <c r="F428" s="30"/>
      <c r="G428" s="30"/>
      <c r="H428" s="30"/>
      <c r="I428" s="51"/>
      <c r="J428" s="51"/>
    </row>
    <row r="429" spans="1:10">
      <c r="A429" s="30" t="s">
        <v>2911</v>
      </c>
      <c r="B429" s="38" t="s">
        <v>2912</v>
      </c>
      <c r="C429" s="31">
        <v>572</v>
      </c>
      <c r="D429" s="31" t="s">
        <v>1871</v>
      </c>
      <c r="E429" s="30" t="s">
        <v>453</v>
      </c>
      <c r="F429" s="30"/>
      <c r="G429" s="30"/>
      <c r="H429" s="30"/>
      <c r="I429" s="51"/>
      <c r="J429" s="51"/>
    </row>
    <row r="430" spans="1:10">
      <c r="A430" s="30" t="s">
        <v>2913</v>
      </c>
      <c r="B430" s="38" t="s">
        <v>2914</v>
      </c>
      <c r="C430" s="31">
        <v>572</v>
      </c>
      <c r="D430" s="31" t="s">
        <v>1871</v>
      </c>
      <c r="E430" s="30" t="s">
        <v>453</v>
      </c>
      <c r="F430" s="30"/>
      <c r="G430" s="30"/>
      <c r="H430" s="30"/>
      <c r="I430" s="51"/>
      <c r="J430" s="51"/>
    </row>
    <row r="431" spans="1:10">
      <c r="A431" s="30" t="s">
        <v>2915</v>
      </c>
      <c r="B431" s="38" t="s">
        <v>2916</v>
      </c>
      <c r="C431" s="31">
        <v>572</v>
      </c>
      <c r="D431" s="31" t="s">
        <v>1871</v>
      </c>
      <c r="E431" s="30" t="s">
        <v>453</v>
      </c>
      <c r="F431" s="30"/>
      <c r="G431" s="30"/>
      <c r="H431" s="30"/>
      <c r="I431" s="51"/>
      <c r="J431" s="51"/>
    </row>
    <row r="432" spans="1:10">
      <c r="A432" s="30" t="s">
        <v>2919</v>
      </c>
      <c r="B432" s="38" t="s">
        <v>2920</v>
      </c>
      <c r="C432" s="31">
        <v>551</v>
      </c>
      <c r="D432" s="31" t="s">
        <v>1871</v>
      </c>
      <c r="E432" s="30" t="s">
        <v>453</v>
      </c>
      <c r="F432" s="30"/>
      <c r="G432" s="30"/>
      <c r="H432" s="30"/>
      <c r="I432" s="51"/>
      <c r="J432" s="51"/>
    </row>
    <row r="433" spans="1:10">
      <c r="A433" s="30" t="s">
        <v>2923</v>
      </c>
      <c r="B433" s="30" t="s">
        <v>2924</v>
      </c>
      <c r="C433" s="31" t="s">
        <v>825</v>
      </c>
      <c r="D433" s="31" t="s">
        <v>1878</v>
      </c>
      <c r="E433" s="30" t="s">
        <v>453</v>
      </c>
      <c r="F433" s="30"/>
      <c r="G433" s="30"/>
      <c r="H433" s="30"/>
      <c r="I433" s="51"/>
      <c r="J433" s="51"/>
    </row>
    <row r="434" spans="1:10">
      <c r="A434" s="30" t="s">
        <v>2925</v>
      </c>
      <c r="B434" s="30" t="s">
        <v>2926</v>
      </c>
      <c r="C434" s="31" t="s">
        <v>825</v>
      </c>
      <c r="D434" s="31" t="s">
        <v>1878</v>
      </c>
      <c r="E434" s="30" t="s">
        <v>453</v>
      </c>
      <c r="F434" s="30"/>
      <c r="G434" s="30"/>
      <c r="H434" s="30"/>
      <c r="I434" s="51"/>
      <c r="J434" s="51"/>
    </row>
    <row r="435" spans="1:10">
      <c r="A435" s="30" t="s">
        <v>2927</v>
      </c>
      <c r="B435" s="30" t="s">
        <v>2928</v>
      </c>
      <c r="C435" s="31">
        <v>572</v>
      </c>
      <c r="D435" s="31" t="s">
        <v>1871</v>
      </c>
      <c r="E435" s="30" t="s">
        <v>453</v>
      </c>
      <c r="F435" s="30"/>
      <c r="G435" s="30"/>
      <c r="H435" s="30"/>
      <c r="I435" s="51"/>
      <c r="J435" s="51"/>
    </row>
    <row r="436" spans="1:10">
      <c r="A436" s="30" t="s">
        <v>2929</v>
      </c>
      <c r="B436" s="30" t="s">
        <v>2930</v>
      </c>
      <c r="C436" s="31">
        <v>572</v>
      </c>
      <c r="D436" s="31" t="s">
        <v>1871</v>
      </c>
      <c r="E436" s="30" t="s">
        <v>452</v>
      </c>
      <c r="F436" s="30"/>
      <c r="G436" s="30"/>
      <c r="H436" s="30"/>
      <c r="I436" s="51"/>
      <c r="J436" s="51"/>
    </row>
    <row r="437" spans="1:10">
      <c r="A437" s="30" t="s">
        <v>2931</v>
      </c>
      <c r="B437" s="30" t="s">
        <v>2932</v>
      </c>
      <c r="C437" s="31">
        <v>572</v>
      </c>
      <c r="D437" s="31" t="s">
        <v>1871</v>
      </c>
      <c r="E437" s="30" t="s">
        <v>452</v>
      </c>
      <c r="F437" s="30"/>
      <c r="G437" s="30"/>
      <c r="H437" s="30"/>
      <c r="I437" s="51"/>
      <c r="J437" s="51"/>
    </row>
    <row r="438" spans="1:10">
      <c r="A438" s="30" t="s">
        <v>2933</v>
      </c>
      <c r="B438" s="30" t="s">
        <v>2934</v>
      </c>
      <c r="C438" s="31" t="s">
        <v>825</v>
      </c>
      <c r="D438" s="31" t="s">
        <v>1878</v>
      </c>
      <c r="E438" s="30" t="s">
        <v>453</v>
      </c>
      <c r="F438" s="30"/>
      <c r="G438" s="30"/>
      <c r="H438" s="30"/>
      <c r="I438" s="51"/>
      <c r="J438" s="51"/>
    </row>
    <row r="439" spans="1:10">
      <c r="A439" s="30" t="s">
        <v>2937</v>
      </c>
      <c r="B439" s="30" t="s">
        <v>2938</v>
      </c>
      <c r="C439" s="31">
        <v>572</v>
      </c>
      <c r="D439" s="31" t="s">
        <v>1871</v>
      </c>
      <c r="E439" s="30" t="s">
        <v>453</v>
      </c>
      <c r="F439" s="30"/>
      <c r="G439" s="30"/>
      <c r="H439" s="30"/>
      <c r="I439" s="51"/>
      <c r="J439" s="51"/>
    </row>
    <row r="440" spans="1:10">
      <c r="A440" s="30" t="s">
        <v>2939</v>
      </c>
      <c r="B440" s="30" t="s">
        <v>2940</v>
      </c>
      <c r="C440" s="31">
        <v>572</v>
      </c>
      <c r="D440" s="31" t="s">
        <v>1871</v>
      </c>
      <c r="E440" s="30" t="s">
        <v>453</v>
      </c>
      <c r="F440" s="30"/>
      <c r="G440" s="30" t="s">
        <v>1895</v>
      </c>
      <c r="H440" s="30" t="s">
        <v>7322</v>
      </c>
      <c r="I440" s="30" t="s">
        <v>7323</v>
      </c>
      <c r="J440" s="51" t="s">
        <v>7338</v>
      </c>
    </row>
    <row r="441" spans="1:10">
      <c r="A441" s="30" t="s">
        <v>2941</v>
      </c>
      <c r="B441" s="30" t="s">
        <v>2942</v>
      </c>
      <c r="C441" s="31">
        <v>572</v>
      </c>
      <c r="D441" s="31" t="s">
        <v>1871</v>
      </c>
      <c r="E441" s="30" t="s">
        <v>453</v>
      </c>
      <c r="F441" s="30"/>
      <c r="G441" s="30" t="s">
        <v>1895</v>
      </c>
      <c r="H441" s="30" t="s">
        <v>7322</v>
      </c>
      <c r="I441" s="30" t="s">
        <v>7323</v>
      </c>
      <c r="J441" s="51" t="s">
        <v>7339</v>
      </c>
    </row>
    <row r="442" spans="1:10">
      <c r="A442" s="30" t="s">
        <v>2943</v>
      </c>
      <c r="B442" s="30" t="s">
        <v>2944</v>
      </c>
      <c r="C442" s="31">
        <v>551</v>
      </c>
      <c r="D442" s="31" t="s">
        <v>1871</v>
      </c>
      <c r="E442" s="30" t="s">
        <v>453</v>
      </c>
      <c r="F442" s="30"/>
      <c r="G442" s="30"/>
      <c r="H442" s="30"/>
      <c r="I442" s="51"/>
      <c r="J442" s="51"/>
    </row>
    <row r="443" spans="1:10">
      <c r="A443" s="30" t="s">
        <v>2945</v>
      </c>
      <c r="B443" s="30" t="s">
        <v>2946</v>
      </c>
      <c r="C443" s="31">
        <v>551</v>
      </c>
      <c r="D443" s="31" t="s">
        <v>1871</v>
      </c>
      <c r="E443" s="30" t="s">
        <v>453</v>
      </c>
      <c r="F443" s="30"/>
      <c r="G443" s="30"/>
      <c r="H443" s="30"/>
      <c r="I443" s="51"/>
      <c r="J443" s="51"/>
    </row>
    <row r="444" spans="1:10">
      <c r="A444" s="30" t="s">
        <v>2947</v>
      </c>
      <c r="B444" s="30" t="s">
        <v>2948</v>
      </c>
      <c r="C444" s="31">
        <v>551</v>
      </c>
      <c r="D444" s="31" t="s">
        <v>1871</v>
      </c>
      <c r="E444" s="30" t="s">
        <v>453</v>
      </c>
      <c r="F444" s="30"/>
      <c r="G444" s="30"/>
      <c r="H444" s="30"/>
      <c r="I444" s="51"/>
      <c r="J444" s="51"/>
    </row>
    <row r="445" spans="1:10">
      <c r="A445" s="30" t="s">
        <v>2955</v>
      </c>
      <c r="B445" s="30" t="s">
        <v>2956</v>
      </c>
      <c r="C445" s="31">
        <v>572</v>
      </c>
      <c r="D445" s="31" t="s">
        <v>1871</v>
      </c>
      <c r="E445" s="30" t="s">
        <v>452</v>
      </c>
      <c r="F445" s="30"/>
      <c r="G445" s="30"/>
      <c r="H445" s="30"/>
      <c r="I445" s="51"/>
      <c r="J445" s="51"/>
    </row>
    <row r="446" spans="1:10">
      <c r="A446" s="30" t="s">
        <v>2957</v>
      </c>
      <c r="B446" s="30" t="s">
        <v>2959</v>
      </c>
      <c r="C446" s="31">
        <v>572</v>
      </c>
      <c r="D446" s="31" t="s">
        <v>1871</v>
      </c>
      <c r="E446" s="30" t="s">
        <v>452</v>
      </c>
      <c r="F446" s="30"/>
      <c r="G446" s="30"/>
      <c r="H446" s="30"/>
      <c r="I446" s="51"/>
      <c r="J446" s="51"/>
    </row>
    <row r="447" spans="1:10">
      <c r="A447" s="30" t="s">
        <v>2960</v>
      </c>
      <c r="B447" s="30" t="s">
        <v>2961</v>
      </c>
      <c r="C447" s="31">
        <v>572</v>
      </c>
      <c r="D447" s="31" t="s">
        <v>1871</v>
      </c>
      <c r="E447" s="30" t="s">
        <v>452</v>
      </c>
      <c r="F447" s="30"/>
      <c r="G447" s="30"/>
      <c r="H447" s="30"/>
      <c r="I447" s="51"/>
      <c r="J447" s="51"/>
    </row>
    <row r="448" spans="1:10">
      <c r="A448" s="30" t="s">
        <v>2964</v>
      </c>
      <c r="B448" s="30" t="s">
        <v>2965</v>
      </c>
      <c r="C448" s="31">
        <v>572</v>
      </c>
      <c r="D448" s="31" t="s">
        <v>1871</v>
      </c>
      <c r="E448" s="30" t="s">
        <v>452</v>
      </c>
      <c r="F448" s="30"/>
      <c r="G448" s="30"/>
      <c r="H448" s="30"/>
      <c r="I448" s="51"/>
      <c r="J448" s="51"/>
    </row>
    <row r="449" spans="1:10">
      <c r="A449" s="30" t="s">
        <v>2966</v>
      </c>
      <c r="B449" s="30" t="s">
        <v>2967</v>
      </c>
      <c r="C449" s="31">
        <v>572</v>
      </c>
      <c r="D449" s="31" t="s">
        <v>1871</v>
      </c>
      <c r="E449" s="30" t="s">
        <v>452</v>
      </c>
      <c r="F449" s="30"/>
      <c r="G449" s="30"/>
      <c r="H449" s="30"/>
      <c r="I449" s="51"/>
      <c r="J449" s="51"/>
    </row>
    <row r="450" spans="1:10">
      <c r="A450" s="30" t="s">
        <v>2970</v>
      </c>
      <c r="B450" s="30" t="s">
        <v>2971</v>
      </c>
      <c r="C450" s="31">
        <v>572</v>
      </c>
      <c r="D450" s="31" t="s">
        <v>1871</v>
      </c>
      <c r="E450" s="30" t="s">
        <v>453</v>
      </c>
      <c r="F450" s="30"/>
      <c r="G450" s="30"/>
      <c r="H450" s="30"/>
      <c r="I450" s="51"/>
      <c r="J450" s="51"/>
    </row>
    <row r="451" spans="1:10">
      <c r="A451" s="48" t="s">
        <v>2972</v>
      </c>
      <c r="B451" s="48" t="s">
        <v>2973</v>
      </c>
      <c r="C451" s="31">
        <v>572</v>
      </c>
      <c r="D451" s="31" t="s">
        <v>1871</v>
      </c>
      <c r="E451" s="50" t="s">
        <v>453</v>
      </c>
      <c r="F451" s="30"/>
      <c r="G451" s="30" t="s">
        <v>1895</v>
      </c>
      <c r="H451" s="51" t="s">
        <v>7322</v>
      </c>
      <c r="I451" s="51" t="s">
        <v>7323</v>
      </c>
      <c r="J451" s="51" t="s">
        <v>7340</v>
      </c>
    </row>
    <row r="452" spans="1:10">
      <c r="A452" s="48" t="s">
        <v>2974</v>
      </c>
      <c r="B452" s="48" t="s">
        <v>2975</v>
      </c>
      <c r="C452" s="31">
        <v>572</v>
      </c>
      <c r="D452" s="31" t="s">
        <v>1871</v>
      </c>
      <c r="E452" s="50" t="s">
        <v>453</v>
      </c>
      <c r="F452" s="30"/>
      <c r="G452" s="30" t="s">
        <v>6025</v>
      </c>
      <c r="H452" s="51" t="s">
        <v>7341</v>
      </c>
      <c r="I452" s="50"/>
      <c r="J452" s="51"/>
    </row>
    <row r="453" spans="1:10">
      <c r="A453" s="30" t="s">
        <v>2976</v>
      </c>
      <c r="B453" s="30" t="s">
        <v>2977</v>
      </c>
      <c r="C453" s="31">
        <v>572</v>
      </c>
      <c r="D453" s="31" t="s">
        <v>1871</v>
      </c>
      <c r="E453" s="30" t="s">
        <v>453</v>
      </c>
      <c r="F453" s="30"/>
      <c r="G453" s="30" t="s">
        <v>1895</v>
      </c>
      <c r="H453" s="30" t="s">
        <v>1919</v>
      </c>
      <c r="I453" s="30" t="s">
        <v>7161</v>
      </c>
      <c r="J453" s="51" t="s">
        <v>7342</v>
      </c>
    </row>
    <row r="454" spans="1:10">
      <c r="A454" s="48" t="s">
        <v>2978</v>
      </c>
      <c r="B454" s="48" t="s">
        <v>2979</v>
      </c>
      <c r="C454" s="31">
        <v>572</v>
      </c>
      <c r="D454" s="31" t="s">
        <v>1871</v>
      </c>
      <c r="E454" s="50" t="s">
        <v>453</v>
      </c>
      <c r="F454" s="30"/>
      <c r="G454" s="30" t="s">
        <v>1895</v>
      </c>
      <c r="H454" s="30" t="s">
        <v>1919</v>
      </c>
      <c r="I454" s="50" t="s">
        <v>7161</v>
      </c>
      <c r="J454" s="51" t="s">
        <v>7342</v>
      </c>
    </row>
    <row r="455" spans="1:10">
      <c r="A455" s="30" t="s">
        <v>2980</v>
      </c>
      <c r="B455" s="30" t="s">
        <v>2981</v>
      </c>
      <c r="C455" s="31" t="s">
        <v>2982</v>
      </c>
      <c r="D455" s="31" t="s">
        <v>2983</v>
      </c>
      <c r="E455" s="30" t="s">
        <v>453</v>
      </c>
      <c r="F455" s="30"/>
      <c r="G455" s="30"/>
      <c r="H455" s="30"/>
      <c r="I455" s="30"/>
      <c r="J455" s="51"/>
    </row>
    <row r="456" spans="1:10">
      <c r="A456" s="30" t="s">
        <v>2984</v>
      </c>
      <c r="B456" s="30" t="s">
        <v>2985</v>
      </c>
      <c r="C456" s="31">
        <v>572</v>
      </c>
      <c r="D456" s="31" t="s">
        <v>1871</v>
      </c>
      <c r="E456" s="30" t="s">
        <v>453</v>
      </c>
      <c r="F456" s="30"/>
      <c r="G456" s="30" t="s">
        <v>1895</v>
      </c>
      <c r="H456" s="30" t="s">
        <v>7322</v>
      </c>
      <c r="I456" s="30" t="s">
        <v>7323</v>
      </c>
      <c r="J456" s="51" t="s">
        <v>7343</v>
      </c>
    </row>
    <row r="457" spans="1:10">
      <c r="A457" s="30" t="s">
        <v>2988</v>
      </c>
      <c r="B457" s="30" t="s">
        <v>2989</v>
      </c>
      <c r="C457" s="31">
        <v>572</v>
      </c>
      <c r="D457" s="31" t="s">
        <v>1871</v>
      </c>
      <c r="E457" s="30" t="s">
        <v>452</v>
      </c>
      <c r="F457" s="30"/>
      <c r="G457" s="30"/>
      <c r="H457" s="30"/>
      <c r="I457" s="30"/>
      <c r="J457" s="51"/>
    </row>
    <row r="458" spans="1:10">
      <c r="A458" s="30" t="s">
        <v>461</v>
      </c>
      <c r="B458" s="30" t="s">
        <v>2991</v>
      </c>
      <c r="C458" s="31">
        <v>572</v>
      </c>
      <c r="D458" s="31" t="s">
        <v>1871</v>
      </c>
      <c r="E458" s="30" t="s">
        <v>453</v>
      </c>
      <c r="F458" s="30"/>
      <c r="G458" s="30"/>
      <c r="H458" s="30"/>
      <c r="I458" s="30"/>
      <c r="J458" s="51"/>
    </row>
    <row r="459" spans="1:10">
      <c r="A459" s="30" t="s">
        <v>2994</v>
      </c>
      <c r="B459" s="30" t="s">
        <v>2995</v>
      </c>
      <c r="C459" s="31">
        <v>572</v>
      </c>
      <c r="D459" s="31" t="s">
        <v>1871</v>
      </c>
      <c r="E459" s="30" t="s">
        <v>453</v>
      </c>
      <c r="F459" s="30"/>
      <c r="G459" s="30"/>
      <c r="H459" s="30"/>
      <c r="I459" s="30"/>
      <c r="J459" s="51"/>
    </row>
    <row r="460" spans="1:10">
      <c r="A460" s="30" t="s">
        <v>2996</v>
      </c>
      <c r="B460" s="30" t="s">
        <v>2998</v>
      </c>
      <c r="C460" s="31">
        <v>572</v>
      </c>
      <c r="D460" s="31" t="s">
        <v>1871</v>
      </c>
      <c r="E460" s="30" t="s">
        <v>453</v>
      </c>
      <c r="F460" s="30"/>
      <c r="G460" s="30"/>
      <c r="H460" s="30"/>
      <c r="I460" s="30"/>
      <c r="J460" s="51"/>
    </row>
    <row r="461" spans="1:10">
      <c r="A461" s="30" t="s">
        <v>3001</v>
      </c>
      <c r="B461" s="30" t="s">
        <v>3002</v>
      </c>
      <c r="C461" s="31">
        <v>431</v>
      </c>
      <c r="D461" s="31" t="s">
        <v>1871</v>
      </c>
      <c r="E461" s="30" t="s">
        <v>452</v>
      </c>
      <c r="F461" s="30"/>
      <c r="G461" s="30"/>
      <c r="H461" s="30"/>
      <c r="I461" s="30"/>
      <c r="J461" s="51"/>
    </row>
    <row r="462" spans="1:10">
      <c r="A462" s="30" t="s">
        <v>3003</v>
      </c>
      <c r="B462" s="30" t="s">
        <v>3005</v>
      </c>
      <c r="C462" s="31">
        <v>431</v>
      </c>
      <c r="D462" s="31" t="s">
        <v>1871</v>
      </c>
      <c r="E462" s="30" t="s">
        <v>452</v>
      </c>
      <c r="F462" s="30"/>
      <c r="G462" s="30"/>
      <c r="H462" s="30"/>
      <c r="I462" s="30"/>
      <c r="J462" s="51"/>
    </row>
    <row r="463" spans="1:10">
      <c r="A463" s="30" t="s">
        <v>3006</v>
      </c>
      <c r="B463" s="30" t="s">
        <v>3007</v>
      </c>
      <c r="C463" s="31">
        <v>431</v>
      </c>
      <c r="D463" s="31" t="s">
        <v>1871</v>
      </c>
      <c r="E463" s="30" t="s">
        <v>452</v>
      </c>
      <c r="F463" s="30"/>
      <c r="G463" s="30"/>
      <c r="H463" s="30"/>
      <c r="I463" s="30"/>
      <c r="J463" s="51"/>
    </row>
    <row r="464" spans="1:10">
      <c r="A464" s="30" t="s">
        <v>3008</v>
      </c>
      <c r="B464" s="30" t="s">
        <v>3009</v>
      </c>
      <c r="C464" s="31">
        <v>431</v>
      </c>
      <c r="D464" s="31" t="s">
        <v>1871</v>
      </c>
      <c r="E464" s="30" t="s">
        <v>452</v>
      </c>
      <c r="F464" s="30"/>
      <c r="G464" s="30"/>
      <c r="H464" s="30"/>
      <c r="I464" s="30"/>
      <c r="J464" s="51"/>
    </row>
    <row r="465" spans="1:10">
      <c r="A465" s="30" t="s">
        <v>3016</v>
      </c>
      <c r="B465" s="30" t="s">
        <v>3017</v>
      </c>
      <c r="C465" s="31">
        <v>431</v>
      </c>
      <c r="D465" s="31" t="s">
        <v>1871</v>
      </c>
      <c r="E465" s="30" t="s">
        <v>452</v>
      </c>
      <c r="F465" s="30"/>
      <c r="G465" s="30"/>
      <c r="H465" s="30"/>
      <c r="I465" s="30"/>
      <c r="J465" s="51"/>
    </row>
    <row r="466" spans="1:10">
      <c r="A466" s="30" t="s">
        <v>3018</v>
      </c>
      <c r="B466" s="30" t="s">
        <v>3017</v>
      </c>
      <c r="C466" s="31">
        <v>431</v>
      </c>
      <c r="D466" s="31" t="s">
        <v>1871</v>
      </c>
      <c r="E466" s="30" t="s">
        <v>452</v>
      </c>
      <c r="F466" s="30"/>
      <c r="G466" s="30"/>
      <c r="H466" s="30"/>
      <c r="I466" s="30"/>
      <c r="J466" s="51"/>
    </row>
    <row r="467" spans="1:10">
      <c r="A467" s="30" t="s">
        <v>3023</v>
      </c>
      <c r="B467" s="30" t="s">
        <v>3024</v>
      </c>
      <c r="C467" s="31">
        <v>774</v>
      </c>
      <c r="D467" s="31" t="s">
        <v>1871</v>
      </c>
      <c r="E467" s="30" t="s">
        <v>452</v>
      </c>
      <c r="F467" s="30"/>
      <c r="G467" s="30"/>
      <c r="H467" s="30"/>
      <c r="I467" s="30"/>
      <c r="J467" s="51"/>
    </row>
    <row r="468" spans="1:10">
      <c r="A468" s="30" t="s">
        <v>3026</v>
      </c>
      <c r="B468" s="30" t="s">
        <v>3027</v>
      </c>
      <c r="C468" s="31">
        <v>774</v>
      </c>
      <c r="D468" s="31" t="s">
        <v>1871</v>
      </c>
      <c r="E468" s="30" t="s">
        <v>452</v>
      </c>
      <c r="F468" s="30"/>
      <c r="G468" s="30"/>
      <c r="H468" s="30"/>
      <c r="I468" s="30"/>
      <c r="J468" s="51"/>
    </row>
    <row r="469" spans="1:10">
      <c r="A469" s="30" t="s">
        <v>3028</v>
      </c>
      <c r="B469" s="30" t="s">
        <v>3029</v>
      </c>
      <c r="C469" s="31">
        <v>774</v>
      </c>
      <c r="D469" s="31" t="s">
        <v>1871</v>
      </c>
      <c r="E469" s="30" t="s">
        <v>452</v>
      </c>
      <c r="F469" s="30"/>
      <c r="G469" s="30"/>
      <c r="H469" s="30"/>
      <c r="I469" s="30"/>
      <c r="J469" s="51"/>
    </row>
    <row r="470" spans="1:10">
      <c r="A470" s="30" t="s">
        <v>3030</v>
      </c>
      <c r="B470" s="30" t="s">
        <v>3031</v>
      </c>
      <c r="C470" s="31">
        <v>774</v>
      </c>
      <c r="D470" s="31" t="s">
        <v>1871</v>
      </c>
      <c r="E470" s="30" t="s">
        <v>452</v>
      </c>
      <c r="F470" s="30"/>
      <c r="G470" s="30"/>
      <c r="H470" s="30"/>
      <c r="I470" s="30"/>
      <c r="J470" s="51"/>
    </row>
    <row r="471" spans="1:10">
      <c r="A471" s="30" t="s">
        <v>3032</v>
      </c>
      <c r="B471" s="30" t="s">
        <v>3033</v>
      </c>
      <c r="C471" s="31">
        <v>774</v>
      </c>
      <c r="D471" s="31" t="s">
        <v>1871</v>
      </c>
      <c r="E471" s="30" t="s">
        <v>452</v>
      </c>
      <c r="F471" s="30"/>
      <c r="G471" s="30"/>
      <c r="H471" s="30"/>
      <c r="I471" s="30"/>
      <c r="J471" s="51"/>
    </row>
    <row r="472" spans="1:10">
      <c r="A472" s="30" t="s">
        <v>3034</v>
      </c>
      <c r="B472" s="30" t="s">
        <v>3035</v>
      </c>
      <c r="C472" s="31">
        <v>774</v>
      </c>
      <c r="D472" s="31" t="s">
        <v>1871</v>
      </c>
      <c r="E472" s="30" t="s">
        <v>452</v>
      </c>
      <c r="F472" s="30"/>
      <c r="G472" s="30"/>
      <c r="H472" s="30"/>
      <c r="I472" s="30"/>
      <c r="J472" s="51"/>
    </row>
    <row r="473" spans="1:10">
      <c r="A473" s="30" t="s">
        <v>3036</v>
      </c>
      <c r="B473" s="30" t="s">
        <v>3037</v>
      </c>
      <c r="C473" s="31">
        <v>774</v>
      </c>
      <c r="D473" s="31" t="s">
        <v>1871</v>
      </c>
      <c r="E473" s="30" t="s">
        <v>452</v>
      </c>
      <c r="F473" s="30"/>
      <c r="G473" s="30"/>
      <c r="H473" s="30"/>
      <c r="I473" s="30"/>
      <c r="J473" s="51"/>
    </row>
    <row r="474" spans="1:10">
      <c r="A474" s="30" t="s">
        <v>3038</v>
      </c>
      <c r="B474" s="30" t="s">
        <v>3039</v>
      </c>
      <c r="C474" s="31">
        <v>774</v>
      </c>
      <c r="D474" s="31" t="s">
        <v>1871</v>
      </c>
      <c r="E474" s="30" t="s">
        <v>452</v>
      </c>
      <c r="F474" s="30"/>
      <c r="G474" s="30"/>
      <c r="H474" s="30"/>
      <c r="I474" s="30"/>
      <c r="J474" s="51"/>
    </row>
    <row r="475" spans="1:10">
      <c r="A475" s="30" t="s">
        <v>3040</v>
      </c>
      <c r="B475" s="30" t="s">
        <v>3041</v>
      </c>
      <c r="C475" s="31">
        <v>774</v>
      </c>
      <c r="D475" s="31" t="s">
        <v>1871</v>
      </c>
      <c r="E475" s="30" t="s">
        <v>452</v>
      </c>
      <c r="F475" s="30"/>
      <c r="G475" s="30"/>
      <c r="H475" s="30"/>
      <c r="I475" s="30"/>
      <c r="J475" s="51"/>
    </row>
    <row r="476" spans="1:10">
      <c r="A476" s="30" t="s">
        <v>3042</v>
      </c>
      <c r="B476" s="30" t="s">
        <v>3043</v>
      </c>
      <c r="C476" s="31">
        <v>774</v>
      </c>
      <c r="D476" s="31" t="s">
        <v>1871</v>
      </c>
      <c r="E476" s="30" t="s">
        <v>452</v>
      </c>
      <c r="F476" s="30"/>
      <c r="G476" s="30"/>
      <c r="H476" s="30"/>
      <c r="I476" s="30"/>
      <c r="J476" s="51"/>
    </row>
    <row r="477" spans="1:10">
      <c r="A477" s="30" t="s">
        <v>3044</v>
      </c>
      <c r="B477" s="30" t="s">
        <v>3045</v>
      </c>
      <c r="C477" s="31">
        <v>774</v>
      </c>
      <c r="D477" s="31" t="s">
        <v>1871</v>
      </c>
      <c r="E477" s="30" t="s">
        <v>452</v>
      </c>
      <c r="F477" s="30"/>
      <c r="G477" s="30"/>
      <c r="H477" s="30"/>
      <c r="I477" s="30"/>
      <c r="J477" s="51"/>
    </row>
    <row r="478" spans="1:10">
      <c r="A478" s="30" t="s">
        <v>3046</v>
      </c>
      <c r="B478" s="30" t="s">
        <v>3047</v>
      </c>
      <c r="C478" s="31">
        <v>774</v>
      </c>
      <c r="D478" s="31" t="s">
        <v>1871</v>
      </c>
      <c r="E478" s="30" t="s">
        <v>452</v>
      </c>
      <c r="F478" s="30"/>
      <c r="G478" s="30"/>
      <c r="H478" s="30"/>
      <c r="I478" s="30"/>
      <c r="J478" s="51"/>
    </row>
    <row r="479" spans="1:10">
      <c r="A479" s="30" t="s">
        <v>3048</v>
      </c>
      <c r="B479" s="30" t="s">
        <v>3049</v>
      </c>
      <c r="C479" s="31">
        <v>774</v>
      </c>
      <c r="D479" s="31" t="s">
        <v>1871</v>
      </c>
      <c r="E479" s="30" t="s">
        <v>452</v>
      </c>
      <c r="F479" s="30"/>
      <c r="G479" s="30"/>
      <c r="H479" s="30"/>
      <c r="I479" s="30"/>
      <c r="J479" s="51"/>
    </row>
    <row r="480" spans="1:10">
      <c r="A480" s="30" t="s">
        <v>3050</v>
      </c>
      <c r="B480" s="30" t="s">
        <v>3051</v>
      </c>
      <c r="C480" s="31">
        <v>774</v>
      </c>
      <c r="D480" s="31" t="s">
        <v>1871</v>
      </c>
      <c r="E480" s="30" t="s">
        <v>452</v>
      </c>
      <c r="F480" s="30"/>
      <c r="G480" s="30"/>
      <c r="H480" s="30"/>
      <c r="I480" s="30"/>
      <c r="J480" s="51"/>
    </row>
    <row r="481" spans="1:10">
      <c r="A481" s="30" t="s">
        <v>3052</v>
      </c>
      <c r="B481" s="30" t="s">
        <v>3053</v>
      </c>
      <c r="C481" s="31">
        <v>774</v>
      </c>
      <c r="D481" s="31" t="s">
        <v>1871</v>
      </c>
      <c r="E481" s="30" t="s">
        <v>452</v>
      </c>
      <c r="F481" s="30"/>
      <c r="G481" s="30"/>
      <c r="H481" s="30"/>
      <c r="I481" s="30"/>
      <c r="J481" s="51"/>
    </row>
    <row r="482" spans="1:10">
      <c r="A482" s="30" t="s">
        <v>3058</v>
      </c>
      <c r="B482" s="30" t="s">
        <v>3059</v>
      </c>
      <c r="C482" s="31">
        <v>631</v>
      </c>
      <c r="D482" s="31" t="s">
        <v>1871</v>
      </c>
      <c r="E482" s="30" t="s">
        <v>452</v>
      </c>
      <c r="F482" s="30"/>
      <c r="G482" s="30"/>
      <c r="H482" s="30"/>
      <c r="I482" s="30"/>
      <c r="J482" s="51"/>
    </row>
    <row r="483" spans="1:10">
      <c r="A483" s="30" t="s">
        <v>3060</v>
      </c>
      <c r="B483" s="30" t="s">
        <v>3061</v>
      </c>
      <c r="C483" s="31">
        <v>631</v>
      </c>
      <c r="D483" s="31" t="s">
        <v>1871</v>
      </c>
      <c r="E483" s="30" t="s">
        <v>452</v>
      </c>
      <c r="F483" s="30"/>
      <c r="G483" s="30"/>
      <c r="H483" s="30"/>
      <c r="I483" s="30"/>
      <c r="J483" s="51"/>
    </row>
    <row r="484" spans="1:10">
      <c r="A484" s="30" t="s">
        <v>3064</v>
      </c>
      <c r="B484" s="30" t="s">
        <v>3065</v>
      </c>
      <c r="C484" s="31">
        <v>651</v>
      </c>
      <c r="D484" s="31" t="s">
        <v>1871</v>
      </c>
      <c r="E484" s="30" t="s">
        <v>452</v>
      </c>
      <c r="F484" s="30"/>
      <c r="G484" s="30"/>
      <c r="H484" s="30"/>
      <c r="I484" s="30"/>
      <c r="J484" s="51"/>
    </row>
    <row r="485" spans="1:10">
      <c r="A485" s="30" t="s">
        <v>3066</v>
      </c>
      <c r="B485" s="30" t="s">
        <v>3067</v>
      </c>
      <c r="C485" s="31">
        <v>651</v>
      </c>
      <c r="D485" s="31" t="s">
        <v>1871</v>
      </c>
      <c r="E485" s="30" t="s">
        <v>452</v>
      </c>
      <c r="F485" s="30"/>
      <c r="G485" s="30"/>
      <c r="H485" s="30"/>
      <c r="I485" s="30"/>
      <c r="J485" s="51"/>
    </row>
    <row r="486" spans="1:10">
      <c r="A486" s="30" t="s">
        <v>3068</v>
      </c>
      <c r="B486" s="30" t="s">
        <v>3069</v>
      </c>
      <c r="C486" s="31">
        <v>651</v>
      </c>
      <c r="D486" s="31" t="s">
        <v>1871</v>
      </c>
      <c r="E486" s="30" t="s">
        <v>452</v>
      </c>
      <c r="F486" s="30"/>
      <c r="G486" s="30"/>
      <c r="H486" s="30"/>
      <c r="I486" s="30"/>
      <c r="J486" s="51"/>
    </row>
    <row r="487" spans="1:10">
      <c r="A487" s="30" t="s">
        <v>3070</v>
      </c>
      <c r="B487" s="30" t="s">
        <v>3071</v>
      </c>
      <c r="C487" s="31">
        <v>651</v>
      </c>
      <c r="D487" s="31" t="s">
        <v>1871</v>
      </c>
      <c r="E487" s="30" t="s">
        <v>452</v>
      </c>
      <c r="F487" s="30"/>
      <c r="G487" s="30"/>
      <c r="H487" s="30"/>
      <c r="I487" s="30"/>
      <c r="J487" s="51"/>
    </row>
    <row r="488" spans="1:10">
      <c r="A488" s="30" t="s">
        <v>3076</v>
      </c>
      <c r="B488" s="30" t="s">
        <v>3077</v>
      </c>
      <c r="C488" s="31">
        <v>552</v>
      </c>
      <c r="D488" s="31" t="s">
        <v>1871</v>
      </c>
      <c r="E488" s="30" t="s">
        <v>452</v>
      </c>
      <c r="F488" s="30"/>
      <c r="G488" s="30"/>
      <c r="H488" s="30"/>
      <c r="I488" s="30"/>
      <c r="J488" s="51"/>
    </row>
    <row r="489" spans="1:10">
      <c r="A489" s="30" t="s">
        <v>3078</v>
      </c>
      <c r="B489" s="30" t="s">
        <v>3079</v>
      </c>
      <c r="C489" s="31">
        <v>552</v>
      </c>
      <c r="D489" s="31" t="s">
        <v>1871</v>
      </c>
      <c r="E489" s="30" t="s">
        <v>452</v>
      </c>
      <c r="F489" s="30"/>
      <c r="G489" s="30"/>
      <c r="H489" s="30"/>
      <c r="I489" s="30"/>
      <c r="J489" s="51"/>
    </row>
    <row r="490" spans="1:10">
      <c r="A490" s="30" t="s">
        <v>3080</v>
      </c>
      <c r="B490" s="30" t="s">
        <v>3081</v>
      </c>
      <c r="C490" s="31">
        <v>552</v>
      </c>
      <c r="D490" s="31" t="s">
        <v>1871</v>
      </c>
      <c r="E490" s="30" t="s">
        <v>452</v>
      </c>
      <c r="F490" s="30"/>
      <c r="G490" s="30"/>
      <c r="H490" s="30"/>
      <c r="I490" s="30"/>
      <c r="J490" s="51"/>
    </row>
    <row r="491" spans="1:10">
      <c r="A491" s="30" t="s">
        <v>3082</v>
      </c>
      <c r="B491" s="30" t="s">
        <v>3083</v>
      </c>
      <c r="C491" s="31">
        <v>552</v>
      </c>
      <c r="D491" s="31" t="s">
        <v>1871</v>
      </c>
      <c r="E491" s="30" t="s">
        <v>452</v>
      </c>
      <c r="F491" s="30"/>
      <c r="G491" s="30"/>
      <c r="H491" s="30"/>
      <c r="I491" s="30"/>
      <c r="J491" s="51"/>
    </row>
    <row r="492" spans="1:10">
      <c r="A492" s="30" t="s">
        <v>3086</v>
      </c>
      <c r="B492" s="30" t="s">
        <v>3087</v>
      </c>
      <c r="C492" s="31">
        <v>652</v>
      </c>
      <c r="D492" s="31" t="s">
        <v>1871</v>
      </c>
      <c r="E492" s="30" t="s">
        <v>452</v>
      </c>
      <c r="F492" s="30"/>
      <c r="G492" s="30"/>
      <c r="H492" s="30"/>
      <c r="I492" s="30"/>
      <c r="J492" s="51"/>
    </row>
    <row r="493" spans="1:10">
      <c r="A493" s="30" t="s">
        <v>7344</v>
      </c>
      <c r="B493" s="30" t="s">
        <v>7345</v>
      </c>
      <c r="C493" s="31">
        <v>552</v>
      </c>
      <c r="D493" s="31" t="s">
        <v>1871</v>
      </c>
      <c r="E493" s="30" t="s">
        <v>452</v>
      </c>
      <c r="F493" s="30"/>
      <c r="G493" s="30"/>
      <c r="H493" s="30"/>
      <c r="I493" s="30"/>
      <c r="J493" s="51"/>
    </row>
    <row r="494" spans="1:10">
      <c r="A494" s="30" t="s">
        <v>3093</v>
      </c>
      <c r="B494" s="30" t="s">
        <v>3094</v>
      </c>
      <c r="C494" s="31" t="s">
        <v>825</v>
      </c>
      <c r="D494" s="31" t="s">
        <v>1878</v>
      </c>
      <c r="E494" s="30" t="s">
        <v>452</v>
      </c>
      <c r="F494" s="30"/>
      <c r="G494" s="30"/>
      <c r="H494" s="30"/>
      <c r="I494" s="30"/>
      <c r="J494" s="51"/>
    </row>
    <row r="495" spans="1:10">
      <c r="A495" s="30" t="s">
        <v>3095</v>
      </c>
      <c r="B495" s="30" t="s">
        <v>3096</v>
      </c>
      <c r="C495" s="31">
        <v>552</v>
      </c>
      <c r="D495" s="31" t="s">
        <v>1871</v>
      </c>
      <c r="E495" s="30" t="s">
        <v>452</v>
      </c>
      <c r="F495" s="30"/>
      <c r="G495" s="30"/>
      <c r="H495" s="30"/>
      <c r="I495" s="30"/>
      <c r="J495" s="51"/>
    </row>
    <row r="496" spans="1:10">
      <c r="A496" s="30" t="s">
        <v>3103</v>
      </c>
      <c r="B496" s="30" t="s">
        <v>3104</v>
      </c>
      <c r="C496" s="31">
        <v>453</v>
      </c>
      <c r="D496" s="31" t="s">
        <v>1871</v>
      </c>
      <c r="E496" s="30" t="s">
        <v>453</v>
      </c>
      <c r="F496" s="30"/>
      <c r="G496" s="30"/>
      <c r="H496" s="30"/>
      <c r="I496" s="30"/>
      <c r="J496" s="51"/>
    </row>
    <row r="497" spans="1:10">
      <c r="A497" s="30" t="s">
        <v>3107</v>
      </c>
      <c r="B497" s="30" t="s">
        <v>3108</v>
      </c>
      <c r="C497" s="31">
        <v>453</v>
      </c>
      <c r="D497" s="31" t="s">
        <v>1871</v>
      </c>
      <c r="E497" s="30" t="s">
        <v>453</v>
      </c>
      <c r="F497" s="30"/>
      <c r="G497" s="30"/>
      <c r="H497" s="30"/>
      <c r="I497" s="30"/>
      <c r="J497" s="51"/>
    </row>
    <row r="498" spans="1:10">
      <c r="A498" s="30" t="s">
        <v>3111</v>
      </c>
      <c r="B498" s="30" t="s">
        <v>3112</v>
      </c>
      <c r="C498" s="31">
        <v>552</v>
      </c>
      <c r="D498" s="31" t="s">
        <v>1871</v>
      </c>
      <c r="E498" s="30" t="s">
        <v>453</v>
      </c>
      <c r="F498" s="30"/>
      <c r="G498" s="30"/>
      <c r="H498" s="30"/>
      <c r="I498" s="30"/>
      <c r="J498" s="51"/>
    </row>
    <row r="499" spans="1:10">
      <c r="A499" s="30" t="s">
        <v>3115</v>
      </c>
      <c r="B499" s="30" t="s">
        <v>3116</v>
      </c>
      <c r="C499" s="31">
        <v>556</v>
      </c>
      <c r="D499" s="31" t="s">
        <v>1871</v>
      </c>
      <c r="E499" s="30" t="s">
        <v>453</v>
      </c>
      <c r="F499" s="30"/>
      <c r="G499" s="30"/>
      <c r="H499" s="30"/>
      <c r="I499" s="30"/>
      <c r="J499" s="51"/>
    </row>
    <row r="500" spans="1:10">
      <c r="A500" s="30" t="s">
        <v>3121</v>
      </c>
      <c r="B500" s="30" t="s">
        <v>3122</v>
      </c>
      <c r="C500" s="31">
        <v>522</v>
      </c>
      <c r="D500" s="31" t="s">
        <v>1871</v>
      </c>
      <c r="E500" s="30" t="s">
        <v>453</v>
      </c>
      <c r="F500" s="30"/>
      <c r="G500" s="30"/>
      <c r="H500" s="30"/>
      <c r="I500" s="30"/>
      <c r="J500" s="51"/>
    </row>
    <row r="501" spans="1:10">
      <c r="A501" s="30" t="s">
        <v>3124</v>
      </c>
      <c r="B501" s="30" t="s">
        <v>3125</v>
      </c>
      <c r="C501" s="31">
        <v>522</v>
      </c>
      <c r="D501" s="31" t="s">
        <v>1871</v>
      </c>
      <c r="E501" s="30" t="s">
        <v>453</v>
      </c>
      <c r="F501" s="30"/>
      <c r="G501" s="30"/>
      <c r="H501" s="30"/>
      <c r="I501" s="30"/>
      <c r="J501" s="51"/>
    </row>
    <row r="502" spans="1:10">
      <c r="A502" s="30" t="s">
        <v>3126</v>
      </c>
      <c r="B502" s="30" t="s">
        <v>3127</v>
      </c>
      <c r="C502" s="31">
        <v>346</v>
      </c>
      <c r="D502" s="31" t="s">
        <v>1871</v>
      </c>
      <c r="E502" s="30" t="s">
        <v>452</v>
      </c>
      <c r="F502" s="30"/>
      <c r="G502" s="30"/>
      <c r="H502" s="30"/>
      <c r="I502" s="30"/>
      <c r="J502" s="51"/>
    </row>
    <row r="503" spans="1:10">
      <c r="A503" s="30" t="s">
        <v>3130</v>
      </c>
      <c r="B503" s="30" t="s">
        <v>3131</v>
      </c>
      <c r="C503" s="31">
        <v>681</v>
      </c>
      <c r="D503" s="31" t="s">
        <v>1871</v>
      </c>
      <c r="E503" s="30" t="s">
        <v>453</v>
      </c>
      <c r="F503" s="30"/>
      <c r="G503" s="30" t="s">
        <v>1895</v>
      </c>
      <c r="H503" s="30" t="s">
        <v>7322</v>
      </c>
      <c r="I503" s="30" t="s">
        <v>7323</v>
      </c>
      <c r="J503" s="51" t="s">
        <v>7346</v>
      </c>
    </row>
    <row r="504" spans="1:10">
      <c r="A504" s="30" t="s">
        <v>3134</v>
      </c>
      <c r="B504" s="30" t="s">
        <v>3135</v>
      </c>
      <c r="C504" s="31">
        <v>681</v>
      </c>
      <c r="D504" s="31" t="s">
        <v>1871</v>
      </c>
      <c r="E504" s="30" t="s">
        <v>453</v>
      </c>
      <c r="F504" s="30"/>
      <c r="G504" s="30" t="s">
        <v>1895</v>
      </c>
      <c r="H504" s="30" t="s">
        <v>7322</v>
      </c>
      <c r="I504" s="30" t="s">
        <v>7323</v>
      </c>
      <c r="J504" s="51" t="s">
        <v>7347</v>
      </c>
    </row>
    <row r="505" spans="1:10">
      <c r="A505" s="30" t="s">
        <v>3136</v>
      </c>
      <c r="B505" s="30" t="s">
        <v>3137</v>
      </c>
      <c r="C505" s="31">
        <v>681</v>
      </c>
      <c r="D505" s="31" t="s">
        <v>1871</v>
      </c>
      <c r="E505" s="30" t="s">
        <v>453</v>
      </c>
      <c r="F505" s="30"/>
      <c r="G505" s="30" t="s">
        <v>1895</v>
      </c>
      <c r="H505" s="30" t="s">
        <v>7322</v>
      </c>
      <c r="I505" s="30" t="s">
        <v>7323</v>
      </c>
      <c r="J505" s="51" t="s">
        <v>7347</v>
      </c>
    </row>
    <row r="506" spans="1:10">
      <c r="A506" s="30" t="s">
        <v>3138</v>
      </c>
      <c r="B506" s="30" t="s">
        <v>3139</v>
      </c>
      <c r="C506" s="31">
        <v>681</v>
      </c>
      <c r="D506" s="31" t="s">
        <v>1871</v>
      </c>
      <c r="E506" s="30" t="s">
        <v>453</v>
      </c>
      <c r="F506" s="30"/>
      <c r="G506" s="30" t="s">
        <v>1895</v>
      </c>
      <c r="H506" s="30" t="s">
        <v>7322</v>
      </c>
      <c r="I506" s="30" t="s">
        <v>7323</v>
      </c>
      <c r="J506" s="51" t="s">
        <v>7347</v>
      </c>
    </row>
    <row r="507" spans="1:10">
      <c r="A507" s="30" t="s">
        <v>3140</v>
      </c>
      <c r="B507" s="30" t="s">
        <v>3141</v>
      </c>
      <c r="C507" s="31">
        <v>681</v>
      </c>
      <c r="D507" s="31" t="s">
        <v>1871</v>
      </c>
      <c r="E507" s="30" t="s">
        <v>453</v>
      </c>
      <c r="F507" s="30"/>
      <c r="G507" s="30" t="s">
        <v>1895</v>
      </c>
      <c r="H507" s="30" t="s">
        <v>7322</v>
      </c>
      <c r="I507" s="30" t="s">
        <v>7323</v>
      </c>
      <c r="J507" s="51" t="s">
        <v>7347</v>
      </c>
    </row>
    <row r="508" spans="1:10">
      <c r="A508" s="30" t="s">
        <v>3144</v>
      </c>
      <c r="B508" s="30" t="s">
        <v>3145</v>
      </c>
      <c r="C508" s="31" t="s">
        <v>825</v>
      </c>
      <c r="D508" s="31" t="s">
        <v>1878</v>
      </c>
      <c r="E508" s="30" t="s">
        <v>453</v>
      </c>
      <c r="F508" s="30"/>
      <c r="G508" s="30" t="s">
        <v>1895</v>
      </c>
      <c r="H508" s="30" t="s">
        <v>7322</v>
      </c>
      <c r="I508" s="30" t="s">
        <v>7323</v>
      </c>
      <c r="J508" s="51" t="s">
        <v>7348</v>
      </c>
    </row>
    <row r="509" spans="1:10">
      <c r="A509" s="30" t="s">
        <v>3148</v>
      </c>
      <c r="B509" s="30" t="s">
        <v>3149</v>
      </c>
      <c r="C509" s="31" t="s">
        <v>825</v>
      </c>
      <c r="D509" s="31" t="s">
        <v>1878</v>
      </c>
      <c r="E509" s="30" t="s">
        <v>453</v>
      </c>
      <c r="F509" s="30"/>
      <c r="G509" s="30" t="s">
        <v>1895</v>
      </c>
      <c r="H509" s="30" t="s">
        <v>7322</v>
      </c>
      <c r="I509" s="30" t="s">
        <v>7323</v>
      </c>
      <c r="J509" s="51" t="s">
        <v>7348</v>
      </c>
    </row>
    <row r="510" spans="1:10">
      <c r="A510" s="30" t="s">
        <v>3152</v>
      </c>
      <c r="B510" s="30" t="s">
        <v>3153</v>
      </c>
      <c r="C510" s="31" t="s">
        <v>825</v>
      </c>
      <c r="D510" s="31" t="s">
        <v>1878</v>
      </c>
      <c r="E510" s="30" t="s">
        <v>453</v>
      </c>
      <c r="F510" s="30"/>
      <c r="G510" s="30" t="s">
        <v>1895</v>
      </c>
      <c r="H510" s="30" t="s">
        <v>7322</v>
      </c>
      <c r="I510" s="30" t="s">
        <v>7323</v>
      </c>
      <c r="J510" s="51" t="s">
        <v>7348</v>
      </c>
    </row>
    <row r="511" spans="1:10">
      <c r="A511" s="30" t="s">
        <v>3156</v>
      </c>
      <c r="B511" s="30" t="s">
        <v>3157</v>
      </c>
      <c r="C511" s="31">
        <v>453</v>
      </c>
      <c r="D511" s="31" t="s">
        <v>1871</v>
      </c>
      <c r="E511" s="30" t="s">
        <v>453</v>
      </c>
      <c r="F511" s="30"/>
      <c r="G511" s="30" t="s">
        <v>1895</v>
      </c>
      <c r="H511" s="30" t="s">
        <v>7322</v>
      </c>
      <c r="I511" s="30" t="s">
        <v>7323</v>
      </c>
      <c r="J511" s="51" t="s">
        <v>7348</v>
      </c>
    </row>
    <row r="512" spans="1:10">
      <c r="A512" s="30" t="s">
        <v>3158</v>
      </c>
      <c r="B512" s="30" t="s">
        <v>3159</v>
      </c>
      <c r="C512" s="31">
        <v>451</v>
      </c>
      <c r="D512" s="31" t="s">
        <v>1871</v>
      </c>
      <c r="E512" s="30" t="s">
        <v>452</v>
      </c>
      <c r="F512" s="30"/>
      <c r="G512" s="30"/>
      <c r="H512" s="30"/>
      <c r="I512" s="30"/>
      <c r="J512" s="51"/>
    </row>
    <row r="513" spans="1:10">
      <c r="A513" s="30" t="s">
        <v>3160</v>
      </c>
      <c r="B513" s="30" t="s">
        <v>3161</v>
      </c>
      <c r="C513" s="31">
        <v>451</v>
      </c>
      <c r="D513" s="31" t="s">
        <v>1871</v>
      </c>
      <c r="E513" s="30" t="s">
        <v>452</v>
      </c>
      <c r="F513" s="30"/>
      <c r="G513" s="30"/>
      <c r="H513" s="30"/>
      <c r="I513" s="30"/>
      <c r="J513" s="51"/>
    </row>
    <row r="514" spans="1:10">
      <c r="A514" s="30" t="s">
        <v>759</v>
      </c>
      <c r="B514" s="30" t="s">
        <v>760</v>
      </c>
      <c r="C514" s="31">
        <v>451</v>
      </c>
      <c r="D514" s="31" t="s">
        <v>1871</v>
      </c>
      <c r="E514" s="30" t="s">
        <v>452</v>
      </c>
      <c r="F514" s="30"/>
      <c r="G514" s="30"/>
      <c r="H514" s="30"/>
      <c r="I514" s="30"/>
      <c r="J514" s="51"/>
    </row>
    <row r="515" spans="1:10">
      <c r="A515" s="30" t="s">
        <v>3162</v>
      </c>
      <c r="B515" s="30" t="s">
        <v>3164</v>
      </c>
      <c r="C515" s="31">
        <v>451</v>
      </c>
      <c r="D515" s="31" t="s">
        <v>1871</v>
      </c>
      <c r="E515" s="30" t="s">
        <v>452</v>
      </c>
      <c r="F515" s="30"/>
      <c r="G515" s="30"/>
      <c r="H515" s="30"/>
      <c r="I515" s="30"/>
      <c r="J515" s="51"/>
    </row>
    <row r="516" spans="1:10">
      <c r="A516" s="30" t="s">
        <v>749</v>
      </c>
      <c r="B516" s="30" t="s">
        <v>3166</v>
      </c>
      <c r="C516" s="31">
        <v>451</v>
      </c>
      <c r="D516" s="31" t="s">
        <v>1871</v>
      </c>
      <c r="E516" s="30" t="s">
        <v>452</v>
      </c>
      <c r="F516" s="30"/>
      <c r="G516" s="30"/>
      <c r="H516" s="30"/>
      <c r="I516" s="30"/>
      <c r="J516" s="51"/>
    </row>
    <row r="517" spans="1:10">
      <c r="A517" s="30" t="s">
        <v>3171</v>
      </c>
      <c r="B517" s="30" t="s">
        <v>3172</v>
      </c>
      <c r="C517" s="31">
        <v>451</v>
      </c>
      <c r="D517" s="31" t="s">
        <v>1871</v>
      </c>
      <c r="E517" s="30" t="s">
        <v>452</v>
      </c>
      <c r="F517" s="30"/>
      <c r="G517" s="30"/>
      <c r="H517" s="30"/>
      <c r="I517" s="30"/>
      <c r="J517" s="51"/>
    </row>
    <row r="518" spans="1:10">
      <c r="A518" s="30" t="s">
        <v>3173</v>
      </c>
      <c r="B518" s="30" t="s">
        <v>764</v>
      </c>
      <c r="C518" s="31">
        <v>552</v>
      </c>
      <c r="D518" s="31" t="s">
        <v>1871</v>
      </c>
      <c r="E518" s="30" t="s">
        <v>452</v>
      </c>
      <c r="F518" s="30"/>
      <c r="G518" s="30"/>
      <c r="H518" s="30"/>
      <c r="I518" s="30"/>
      <c r="J518" s="51"/>
    </row>
    <row r="519" spans="1:10">
      <c r="A519" s="30" t="s">
        <v>3174</v>
      </c>
      <c r="B519" s="30" t="s">
        <v>3175</v>
      </c>
      <c r="C519" s="31" t="s">
        <v>825</v>
      </c>
      <c r="D519" s="31" t="s">
        <v>1878</v>
      </c>
      <c r="E519" s="30" t="s">
        <v>452</v>
      </c>
      <c r="F519" s="30"/>
      <c r="G519" s="30"/>
      <c r="H519" s="30"/>
      <c r="I519" s="30"/>
      <c r="J519" s="51"/>
    </row>
    <row r="520" spans="1:10">
      <c r="A520" s="30" t="s">
        <v>3178</v>
      </c>
      <c r="B520" s="30" t="s">
        <v>3179</v>
      </c>
      <c r="C520" s="31">
        <v>522</v>
      </c>
      <c r="D520" s="31" t="s">
        <v>1871</v>
      </c>
      <c r="E520" s="30" t="s">
        <v>452</v>
      </c>
      <c r="F520" s="30"/>
      <c r="G520" s="30"/>
      <c r="H520" s="30"/>
      <c r="I520" s="30"/>
      <c r="J520" s="51"/>
    </row>
    <row r="521" spans="1:10">
      <c r="A521" s="30" t="s">
        <v>3180</v>
      </c>
      <c r="B521" s="30" t="s">
        <v>3181</v>
      </c>
      <c r="C521" s="31">
        <v>522</v>
      </c>
      <c r="D521" s="31" t="s">
        <v>1871</v>
      </c>
      <c r="E521" s="30" t="s">
        <v>452</v>
      </c>
      <c r="F521" s="30"/>
      <c r="G521" s="30"/>
      <c r="H521" s="30"/>
      <c r="I521" s="30"/>
      <c r="J521" s="51"/>
    </row>
    <row r="522" spans="1:10">
      <c r="A522" s="30" t="s">
        <v>3182</v>
      </c>
      <c r="B522" s="30" t="s">
        <v>3183</v>
      </c>
      <c r="C522" s="31">
        <v>522</v>
      </c>
      <c r="D522" s="31" t="s">
        <v>1871</v>
      </c>
      <c r="E522" s="30" t="s">
        <v>452</v>
      </c>
      <c r="F522" s="30"/>
      <c r="G522" s="30"/>
      <c r="H522" s="30"/>
      <c r="I522" s="30"/>
      <c r="J522" s="51"/>
    </row>
    <row r="523" spans="1:10">
      <c r="A523" s="30" t="s">
        <v>3184</v>
      </c>
      <c r="B523" s="30" t="s">
        <v>3186</v>
      </c>
      <c r="C523" s="31">
        <v>522</v>
      </c>
      <c r="D523" s="31" t="s">
        <v>1871</v>
      </c>
      <c r="E523" s="30" t="s">
        <v>452</v>
      </c>
      <c r="F523" s="30"/>
      <c r="G523" s="30"/>
      <c r="H523" s="30"/>
      <c r="I523" s="30"/>
      <c r="J523" s="51"/>
    </row>
    <row r="524" spans="1:10">
      <c r="A524" s="30" t="s">
        <v>3187</v>
      </c>
      <c r="B524" s="30" t="s">
        <v>3188</v>
      </c>
      <c r="C524" s="31">
        <v>522</v>
      </c>
      <c r="D524" s="31" t="s">
        <v>1871</v>
      </c>
      <c r="E524" s="30" t="s">
        <v>453</v>
      </c>
      <c r="F524" s="30"/>
      <c r="G524" s="30"/>
      <c r="H524" s="30"/>
      <c r="I524" s="30"/>
      <c r="J524" s="51"/>
    </row>
    <row r="525" spans="1:10">
      <c r="A525" s="30" t="s">
        <v>3189</v>
      </c>
      <c r="B525" s="30" t="s">
        <v>3190</v>
      </c>
      <c r="C525" s="31">
        <v>522</v>
      </c>
      <c r="D525" s="31" t="s">
        <v>1871</v>
      </c>
      <c r="E525" s="30" t="s">
        <v>452</v>
      </c>
      <c r="F525" s="30"/>
      <c r="G525" s="30"/>
      <c r="H525" s="30"/>
      <c r="I525" s="30"/>
      <c r="J525" s="51"/>
    </row>
    <row r="526" spans="1:10">
      <c r="A526" s="30" t="s">
        <v>3191</v>
      </c>
      <c r="B526" s="30" t="s">
        <v>3192</v>
      </c>
      <c r="C526" s="31">
        <v>522</v>
      </c>
      <c r="D526" s="31" t="s">
        <v>1871</v>
      </c>
      <c r="E526" s="30" t="s">
        <v>453</v>
      </c>
      <c r="F526" s="30"/>
      <c r="G526" s="30"/>
      <c r="H526" s="30"/>
      <c r="I526" s="30"/>
      <c r="J526" s="51"/>
    </row>
    <row r="527" spans="1:10">
      <c r="A527" s="30" t="s">
        <v>3193</v>
      </c>
      <c r="B527" s="30" t="s">
        <v>3194</v>
      </c>
      <c r="C527" s="31">
        <v>522</v>
      </c>
      <c r="D527" s="31" t="s">
        <v>1871</v>
      </c>
      <c r="E527" s="30" t="s">
        <v>452</v>
      </c>
      <c r="F527" s="30"/>
      <c r="G527" s="30"/>
      <c r="H527" s="30"/>
      <c r="I527" s="30"/>
      <c r="J527" s="51"/>
    </row>
    <row r="528" spans="1:10">
      <c r="A528" s="30" t="s">
        <v>3195</v>
      </c>
      <c r="B528" s="30" t="s">
        <v>3196</v>
      </c>
      <c r="C528" s="31">
        <v>522</v>
      </c>
      <c r="D528" s="31" t="s">
        <v>1871</v>
      </c>
      <c r="E528" s="30" t="s">
        <v>452</v>
      </c>
      <c r="F528" s="30"/>
      <c r="G528" s="30"/>
      <c r="H528" s="30"/>
      <c r="I528" s="30"/>
      <c r="J528" s="51"/>
    </row>
    <row r="529" spans="1:10">
      <c r="A529" s="30" t="s">
        <v>3197</v>
      </c>
      <c r="B529" s="30" t="s">
        <v>3198</v>
      </c>
      <c r="C529" s="31">
        <v>522</v>
      </c>
      <c r="D529" s="31" t="s">
        <v>1871</v>
      </c>
      <c r="E529" s="30" t="s">
        <v>452</v>
      </c>
      <c r="F529" s="30"/>
      <c r="G529" s="30"/>
      <c r="H529" s="30"/>
      <c r="I529" s="30"/>
      <c r="J529" s="51"/>
    </row>
    <row r="530" spans="1:10">
      <c r="A530" s="30" t="s">
        <v>3199</v>
      </c>
      <c r="B530" s="30" t="s">
        <v>3200</v>
      </c>
      <c r="C530" s="31">
        <v>522</v>
      </c>
      <c r="D530" s="31" t="s">
        <v>1871</v>
      </c>
      <c r="E530" s="30" t="s">
        <v>452</v>
      </c>
      <c r="F530" s="30"/>
      <c r="G530" s="30"/>
      <c r="H530" s="30"/>
      <c r="I530" s="30"/>
      <c r="J530" s="51"/>
    </row>
    <row r="531" spans="1:10">
      <c r="A531" s="30" t="s">
        <v>3201</v>
      </c>
      <c r="B531" s="30" t="s">
        <v>3202</v>
      </c>
      <c r="C531" s="31">
        <v>522</v>
      </c>
      <c r="D531" s="31" t="s">
        <v>1871</v>
      </c>
      <c r="E531" s="30" t="s">
        <v>452</v>
      </c>
      <c r="F531" s="30"/>
      <c r="G531" s="30"/>
      <c r="H531" s="30"/>
      <c r="I531" s="30"/>
      <c r="J531" s="51"/>
    </row>
    <row r="532" spans="1:10">
      <c r="A532" s="30" t="s">
        <v>3203</v>
      </c>
      <c r="B532" s="30" t="s">
        <v>3204</v>
      </c>
      <c r="C532" s="31">
        <v>522</v>
      </c>
      <c r="D532" s="31" t="s">
        <v>1871</v>
      </c>
      <c r="E532" s="30" t="s">
        <v>452</v>
      </c>
      <c r="F532" s="30"/>
      <c r="G532" s="30"/>
      <c r="H532" s="30"/>
      <c r="I532" s="30"/>
      <c r="J532" s="51"/>
    </row>
    <row r="533" spans="1:10">
      <c r="A533" s="30" t="s">
        <v>3205</v>
      </c>
      <c r="B533" s="30" t="s">
        <v>3206</v>
      </c>
      <c r="C533" s="31">
        <v>522</v>
      </c>
      <c r="D533" s="31" t="s">
        <v>1871</v>
      </c>
      <c r="E533" s="30" t="s">
        <v>452</v>
      </c>
      <c r="F533" s="30"/>
      <c r="G533" s="30"/>
      <c r="H533" s="30"/>
      <c r="I533" s="30"/>
      <c r="J533" s="51"/>
    </row>
    <row r="534" spans="1:10">
      <c r="A534" s="30" t="s">
        <v>3207</v>
      </c>
      <c r="B534" s="30" t="s">
        <v>3208</v>
      </c>
      <c r="C534" s="31">
        <v>522</v>
      </c>
      <c r="D534" s="31" t="s">
        <v>1871</v>
      </c>
      <c r="E534" s="30" t="s">
        <v>452</v>
      </c>
      <c r="F534" s="30"/>
      <c r="G534" s="30"/>
      <c r="H534" s="30"/>
      <c r="I534" s="30"/>
      <c r="J534" s="51"/>
    </row>
    <row r="535" spans="1:10">
      <c r="A535" s="30" t="s">
        <v>3209</v>
      </c>
      <c r="B535" s="30" t="s">
        <v>3211</v>
      </c>
      <c r="C535" s="31">
        <v>522</v>
      </c>
      <c r="D535" s="31" t="s">
        <v>1871</v>
      </c>
      <c r="E535" s="30" t="s">
        <v>452</v>
      </c>
      <c r="F535" s="30"/>
      <c r="G535" s="30"/>
      <c r="H535" s="30"/>
      <c r="I535" s="30"/>
      <c r="J535" s="51"/>
    </row>
    <row r="536" spans="1:10">
      <c r="A536" s="30" t="s">
        <v>3212</v>
      </c>
      <c r="B536" s="30" t="s">
        <v>3214</v>
      </c>
      <c r="C536" s="31">
        <v>522</v>
      </c>
      <c r="D536" s="31" t="s">
        <v>1871</v>
      </c>
      <c r="E536" s="30" t="s">
        <v>453</v>
      </c>
      <c r="F536" s="30"/>
      <c r="G536" s="30"/>
      <c r="H536" s="30"/>
      <c r="I536" s="30"/>
      <c r="J536" s="51"/>
    </row>
    <row r="537" spans="1:10">
      <c r="A537" s="30" t="s">
        <v>3215</v>
      </c>
      <c r="B537" s="30" t="s">
        <v>3217</v>
      </c>
      <c r="C537" s="31">
        <v>522</v>
      </c>
      <c r="D537" s="31" t="s">
        <v>1871</v>
      </c>
      <c r="E537" s="30" t="s">
        <v>452</v>
      </c>
      <c r="F537" s="30"/>
      <c r="G537" s="30"/>
      <c r="H537" s="30"/>
      <c r="I537" s="30"/>
      <c r="J537" s="51"/>
    </row>
    <row r="538" spans="1:10">
      <c r="A538" s="30" t="s">
        <v>3218</v>
      </c>
      <c r="B538" s="30" t="s">
        <v>3219</v>
      </c>
      <c r="C538" s="31">
        <v>522</v>
      </c>
      <c r="D538" s="31" t="s">
        <v>1871</v>
      </c>
      <c r="E538" s="30" t="s">
        <v>453</v>
      </c>
      <c r="F538" s="30"/>
      <c r="G538" s="30"/>
      <c r="H538" s="30"/>
      <c r="I538" s="30"/>
      <c r="J538" s="51"/>
    </row>
    <row r="539" spans="1:10">
      <c r="A539" s="30" t="s">
        <v>3220</v>
      </c>
      <c r="B539" s="30" t="s">
        <v>3221</v>
      </c>
      <c r="C539" s="31">
        <v>522</v>
      </c>
      <c r="D539" s="31" t="s">
        <v>1871</v>
      </c>
      <c r="E539" s="30" t="s">
        <v>452</v>
      </c>
      <c r="F539" s="30"/>
      <c r="G539" s="30"/>
      <c r="H539" s="30"/>
      <c r="I539" s="30"/>
      <c r="J539" s="51"/>
    </row>
    <row r="540" spans="1:10">
      <c r="A540" s="30" t="s">
        <v>3226</v>
      </c>
      <c r="B540" s="30" t="s">
        <v>3228</v>
      </c>
      <c r="C540" s="31">
        <v>522</v>
      </c>
      <c r="D540" s="31" t="s">
        <v>1871</v>
      </c>
      <c r="E540" s="30" t="s">
        <v>452</v>
      </c>
      <c r="F540" s="30"/>
      <c r="G540" s="30"/>
      <c r="H540" s="30"/>
      <c r="I540" s="30"/>
      <c r="J540" s="51"/>
    </row>
    <row r="541" spans="1:10">
      <c r="A541" s="30" t="s">
        <v>810</v>
      </c>
      <c r="B541" s="30" t="s">
        <v>3229</v>
      </c>
      <c r="C541" s="31">
        <v>522</v>
      </c>
      <c r="D541" s="31" t="s">
        <v>1871</v>
      </c>
      <c r="E541" s="30" t="s">
        <v>452</v>
      </c>
      <c r="F541" s="30"/>
      <c r="G541" s="30"/>
      <c r="H541" s="30"/>
      <c r="I541" s="30"/>
      <c r="J541" s="51"/>
    </row>
    <row r="542" spans="1:10">
      <c r="A542" s="30" t="s">
        <v>3230</v>
      </c>
      <c r="B542" s="30" t="s">
        <v>3232</v>
      </c>
      <c r="C542" s="31">
        <v>522</v>
      </c>
      <c r="D542" s="31" t="s">
        <v>1871</v>
      </c>
      <c r="E542" s="30" t="s">
        <v>452</v>
      </c>
      <c r="F542" s="30"/>
      <c r="G542" s="30"/>
      <c r="H542" s="30"/>
      <c r="I542" s="30"/>
      <c r="J542" s="51"/>
    </row>
    <row r="543" spans="1:10">
      <c r="A543" s="30" t="s">
        <v>3233</v>
      </c>
      <c r="B543" s="30" t="s">
        <v>3234</v>
      </c>
      <c r="C543" s="31">
        <v>522</v>
      </c>
      <c r="D543" s="31" t="s">
        <v>1871</v>
      </c>
      <c r="E543" s="30" t="s">
        <v>453</v>
      </c>
      <c r="F543" s="30"/>
      <c r="G543" s="30"/>
      <c r="H543" s="30"/>
      <c r="I543" s="30"/>
      <c r="J543" s="51"/>
    </row>
    <row r="544" spans="1:10">
      <c r="A544" s="30" t="s">
        <v>3235</v>
      </c>
      <c r="B544" s="30" t="s">
        <v>3236</v>
      </c>
      <c r="C544" s="31">
        <v>522</v>
      </c>
      <c r="D544" s="31" t="s">
        <v>1871</v>
      </c>
      <c r="E544" s="30" t="s">
        <v>452</v>
      </c>
      <c r="F544" s="30"/>
      <c r="G544" s="30"/>
      <c r="H544" s="30"/>
      <c r="I544" s="30"/>
      <c r="J544" s="51"/>
    </row>
    <row r="545" spans="1:10">
      <c r="A545" s="30" t="s">
        <v>3237</v>
      </c>
      <c r="B545" s="30" t="s">
        <v>3238</v>
      </c>
      <c r="C545" s="31">
        <v>522</v>
      </c>
      <c r="D545" s="31" t="s">
        <v>1871</v>
      </c>
      <c r="E545" s="30" t="s">
        <v>452</v>
      </c>
      <c r="F545" s="30"/>
      <c r="G545" s="30"/>
      <c r="H545" s="30"/>
      <c r="I545" s="30"/>
      <c r="J545" s="51"/>
    </row>
    <row r="546" spans="1:10">
      <c r="A546" s="30" t="s">
        <v>813</v>
      </c>
      <c r="B546" s="30" t="s">
        <v>3241</v>
      </c>
      <c r="C546" s="31">
        <v>522</v>
      </c>
      <c r="D546" s="31" t="s">
        <v>1871</v>
      </c>
      <c r="E546" s="30" t="s">
        <v>452</v>
      </c>
      <c r="F546" s="30"/>
      <c r="G546" s="30"/>
      <c r="H546" s="30"/>
      <c r="I546" s="30"/>
      <c r="J546" s="51"/>
    </row>
    <row r="547" spans="1:10" ht="16.5">
      <c r="A547" s="30" t="s">
        <v>3242</v>
      </c>
      <c r="B547" s="30" t="s">
        <v>3243</v>
      </c>
      <c r="C547" s="31">
        <v>522</v>
      </c>
      <c r="D547" s="31" t="s">
        <v>1871</v>
      </c>
      <c r="E547" s="30" t="s">
        <v>452</v>
      </c>
      <c r="F547" s="30"/>
      <c r="G547" s="30"/>
      <c r="H547" s="30"/>
      <c r="I547" s="30"/>
      <c r="J547" s="51"/>
    </row>
    <row r="548" spans="1:10">
      <c r="A548" s="30" t="s">
        <v>3246</v>
      </c>
      <c r="B548" s="30" t="s">
        <v>3248</v>
      </c>
      <c r="C548" s="31">
        <v>522</v>
      </c>
      <c r="D548" s="31" t="s">
        <v>1871</v>
      </c>
      <c r="E548" s="30" t="s">
        <v>452</v>
      </c>
      <c r="F548" s="30"/>
      <c r="G548" s="30"/>
      <c r="H548" s="30"/>
      <c r="I548" s="30"/>
      <c r="J548" s="51"/>
    </row>
    <row r="549" spans="1:10" ht="16.5">
      <c r="A549" s="30" t="s">
        <v>3249</v>
      </c>
      <c r="B549" s="30" t="s">
        <v>3251</v>
      </c>
      <c r="C549" s="31">
        <v>522</v>
      </c>
      <c r="D549" s="31" t="s">
        <v>1871</v>
      </c>
      <c r="E549" s="30" t="s">
        <v>452</v>
      </c>
      <c r="F549" s="30"/>
      <c r="G549" s="30"/>
      <c r="H549" s="30"/>
      <c r="I549" s="30"/>
      <c r="J549" s="51"/>
    </row>
    <row r="550" spans="1:10">
      <c r="A550" s="30" t="s">
        <v>3252</v>
      </c>
      <c r="B550" s="30" t="s">
        <v>3253</v>
      </c>
      <c r="C550" s="31">
        <v>522</v>
      </c>
      <c r="D550" s="31" t="s">
        <v>1871</v>
      </c>
      <c r="E550" s="30" t="s">
        <v>452</v>
      </c>
      <c r="F550" s="30"/>
      <c r="G550" s="30"/>
      <c r="H550" s="30"/>
      <c r="I550" s="30"/>
      <c r="J550" s="51"/>
    </row>
    <row r="551" spans="1:10">
      <c r="A551" s="30" t="s">
        <v>3254</v>
      </c>
      <c r="B551" s="30" t="s">
        <v>3255</v>
      </c>
      <c r="C551" s="31">
        <v>522</v>
      </c>
      <c r="D551" s="31" t="s">
        <v>1871</v>
      </c>
      <c r="E551" s="30" t="s">
        <v>452</v>
      </c>
      <c r="F551" s="30"/>
      <c r="G551" s="30"/>
      <c r="H551" s="30"/>
      <c r="I551" s="30"/>
      <c r="J551" s="51"/>
    </row>
    <row r="552" spans="1:10" ht="16.5">
      <c r="A552" s="30" t="s">
        <v>3256</v>
      </c>
      <c r="B552" s="30" t="s">
        <v>3257</v>
      </c>
      <c r="C552" s="31">
        <v>522</v>
      </c>
      <c r="D552" s="31" t="s">
        <v>1871</v>
      </c>
      <c r="E552" s="30" t="s">
        <v>452</v>
      </c>
      <c r="F552" s="30"/>
      <c r="G552" s="30"/>
      <c r="H552" s="30"/>
      <c r="I552" s="30"/>
      <c r="J552" s="51"/>
    </row>
    <row r="553" spans="1:10">
      <c r="A553" s="30" t="s">
        <v>3260</v>
      </c>
      <c r="B553" s="30" t="s">
        <v>3261</v>
      </c>
      <c r="C553" s="31">
        <v>522</v>
      </c>
      <c r="D553" s="31" t="s">
        <v>1871</v>
      </c>
      <c r="E553" s="30" t="s">
        <v>452</v>
      </c>
      <c r="F553" s="30"/>
      <c r="G553" s="30"/>
      <c r="H553" s="30"/>
      <c r="I553" s="30"/>
      <c r="J553" s="51"/>
    </row>
    <row r="554" spans="1:10">
      <c r="A554" s="30" t="s">
        <v>3262</v>
      </c>
      <c r="B554" s="30" t="s">
        <v>3263</v>
      </c>
      <c r="C554" s="31">
        <v>522</v>
      </c>
      <c r="D554" s="31" t="s">
        <v>1871</v>
      </c>
      <c r="E554" s="30" t="s">
        <v>452</v>
      </c>
      <c r="F554" s="30"/>
      <c r="G554" s="30"/>
      <c r="H554" s="30"/>
      <c r="I554" s="30"/>
      <c r="J554" s="51"/>
    </row>
    <row r="555" spans="1:10">
      <c r="A555" s="30" t="s">
        <v>3264</v>
      </c>
      <c r="B555" s="30" t="s">
        <v>3265</v>
      </c>
      <c r="C555" s="31">
        <v>522</v>
      </c>
      <c r="D555" s="31" t="s">
        <v>1871</v>
      </c>
      <c r="E555" s="30" t="s">
        <v>452</v>
      </c>
      <c r="F555" s="30"/>
      <c r="G555" s="30"/>
      <c r="H555" s="30"/>
      <c r="I555" s="30"/>
      <c r="J555" s="51"/>
    </row>
    <row r="556" spans="1:10">
      <c r="A556" s="30" t="s">
        <v>3266</v>
      </c>
      <c r="B556" s="30" t="s">
        <v>3267</v>
      </c>
      <c r="C556" s="31">
        <v>522</v>
      </c>
      <c r="D556" s="31" t="s">
        <v>1871</v>
      </c>
      <c r="E556" s="30" t="s">
        <v>452</v>
      </c>
      <c r="F556" s="30"/>
      <c r="G556" s="30"/>
      <c r="H556" s="30"/>
      <c r="I556" s="30"/>
      <c r="J556" s="51"/>
    </row>
    <row r="557" spans="1:10">
      <c r="A557" s="30" t="s">
        <v>3270</v>
      </c>
      <c r="B557" s="30" t="s">
        <v>3272</v>
      </c>
      <c r="C557" s="31">
        <v>522</v>
      </c>
      <c r="D557" s="31" t="s">
        <v>1871</v>
      </c>
      <c r="E557" s="30" t="s">
        <v>452</v>
      </c>
      <c r="F557" s="30"/>
      <c r="G557" s="30"/>
      <c r="H557" s="30"/>
      <c r="I557" s="30"/>
      <c r="J557" s="51"/>
    </row>
    <row r="558" spans="1:10">
      <c r="A558" s="30" t="s">
        <v>3273</v>
      </c>
      <c r="B558" s="30" t="s">
        <v>3274</v>
      </c>
      <c r="C558" s="31">
        <v>522</v>
      </c>
      <c r="D558" s="31" t="s">
        <v>1871</v>
      </c>
      <c r="E558" s="30" t="s">
        <v>452</v>
      </c>
      <c r="F558" s="30"/>
      <c r="G558" s="30"/>
      <c r="H558" s="30"/>
      <c r="I558" s="30"/>
      <c r="J558" s="51"/>
    </row>
    <row r="559" spans="1:10">
      <c r="A559" s="30" t="s">
        <v>3279</v>
      </c>
      <c r="B559" s="30" t="s">
        <v>3280</v>
      </c>
      <c r="C559" s="31">
        <v>631</v>
      </c>
      <c r="D559" s="31" t="s">
        <v>1871</v>
      </c>
      <c r="E559" s="30" t="s">
        <v>452</v>
      </c>
      <c r="F559" s="30"/>
      <c r="G559" s="30"/>
      <c r="H559" s="30"/>
      <c r="I559" s="30"/>
      <c r="J559" s="51"/>
    </row>
    <row r="560" spans="1:10">
      <c r="A560" s="30" t="s">
        <v>3281</v>
      </c>
      <c r="B560" s="30" t="s">
        <v>3282</v>
      </c>
      <c r="C560" s="31">
        <v>631</v>
      </c>
      <c r="D560" s="31" t="s">
        <v>1871</v>
      </c>
      <c r="E560" s="30" t="s">
        <v>452</v>
      </c>
      <c r="F560" s="30"/>
      <c r="G560" s="30"/>
      <c r="H560" s="30"/>
      <c r="I560" s="30"/>
      <c r="J560" s="51"/>
    </row>
    <row r="561" spans="1:10">
      <c r="A561" s="30" t="s">
        <v>3283</v>
      </c>
      <c r="B561" s="30" t="s">
        <v>3284</v>
      </c>
      <c r="C561" s="31">
        <v>631</v>
      </c>
      <c r="D561" s="31" t="s">
        <v>1871</v>
      </c>
      <c r="E561" s="30" t="s">
        <v>452</v>
      </c>
      <c r="F561" s="30"/>
      <c r="G561" s="30"/>
      <c r="H561" s="30"/>
      <c r="I561" s="30"/>
      <c r="J561" s="51"/>
    </row>
    <row r="562" spans="1:10">
      <c r="A562" s="30" t="s">
        <v>3289</v>
      </c>
      <c r="B562" s="30" t="s">
        <v>3288</v>
      </c>
      <c r="C562" s="31">
        <v>522</v>
      </c>
      <c r="D562" s="31" t="s">
        <v>1871</v>
      </c>
      <c r="E562" s="30" t="s">
        <v>452</v>
      </c>
      <c r="F562" s="30"/>
      <c r="G562" s="30"/>
      <c r="H562" s="30"/>
      <c r="I562" s="30"/>
      <c r="J562" s="51"/>
    </row>
    <row r="563" spans="1:10">
      <c r="A563" s="30" t="s">
        <v>3293</v>
      </c>
      <c r="B563" s="30" t="s">
        <v>3295</v>
      </c>
      <c r="C563" s="31">
        <v>522</v>
      </c>
      <c r="D563" s="31" t="s">
        <v>1871</v>
      </c>
      <c r="E563" s="30" t="s">
        <v>452</v>
      </c>
      <c r="F563" s="30"/>
      <c r="G563" s="30"/>
      <c r="H563" s="30"/>
      <c r="I563" s="30"/>
      <c r="J563" s="51"/>
    </row>
    <row r="564" spans="1:10">
      <c r="A564" s="30" t="s">
        <v>3296</v>
      </c>
      <c r="B564" s="30" t="s">
        <v>3297</v>
      </c>
      <c r="C564" s="31">
        <v>522</v>
      </c>
      <c r="D564" s="31" t="s">
        <v>1871</v>
      </c>
      <c r="E564" s="30" t="s">
        <v>452</v>
      </c>
      <c r="F564" s="30"/>
      <c r="G564" s="30"/>
      <c r="H564" s="30"/>
      <c r="I564" s="30"/>
      <c r="J564" s="51"/>
    </row>
    <row r="565" spans="1:10">
      <c r="A565" s="30" t="s">
        <v>3298</v>
      </c>
      <c r="B565" s="30" t="s">
        <v>3300</v>
      </c>
      <c r="C565" s="31">
        <v>522</v>
      </c>
      <c r="D565" s="31" t="s">
        <v>1871</v>
      </c>
      <c r="E565" s="30" t="s">
        <v>452</v>
      </c>
      <c r="F565" s="30"/>
      <c r="G565" s="30"/>
      <c r="H565" s="30"/>
      <c r="I565" s="30"/>
      <c r="J565" s="51"/>
    </row>
    <row r="566" spans="1:10">
      <c r="A566" s="30" t="s">
        <v>3301</v>
      </c>
      <c r="B566" s="30" t="s">
        <v>3303</v>
      </c>
      <c r="C566" s="31">
        <v>522</v>
      </c>
      <c r="D566" s="31" t="s">
        <v>1871</v>
      </c>
      <c r="E566" s="30" t="s">
        <v>452</v>
      </c>
      <c r="F566" s="30"/>
      <c r="G566" s="30"/>
      <c r="H566" s="30"/>
      <c r="I566" s="30"/>
      <c r="J566" s="51"/>
    </row>
    <row r="567" spans="1:10">
      <c r="A567" s="30" t="s">
        <v>3304</v>
      </c>
      <c r="B567" s="30" t="s">
        <v>3306</v>
      </c>
      <c r="C567" s="31">
        <v>522</v>
      </c>
      <c r="D567" s="31" t="s">
        <v>1871</v>
      </c>
      <c r="E567" s="30" t="s">
        <v>452</v>
      </c>
      <c r="F567" s="30"/>
      <c r="G567" s="30"/>
      <c r="H567" s="30"/>
      <c r="I567" s="30"/>
      <c r="J567" s="51"/>
    </row>
    <row r="568" spans="1:10">
      <c r="A568" s="30" t="s">
        <v>3307</v>
      </c>
      <c r="B568" s="30" t="s">
        <v>3308</v>
      </c>
      <c r="C568" s="31">
        <v>522</v>
      </c>
      <c r="D568" s="31" t="s">
        <v>1871</v>
      </c>
      <c r="E568" s="30" t="s">
        <v>452</v>
      </c>
      <c r="F568" s="30"/>
      <c r="G568" s="30"/>
      <c r="H568" s="30"/>
      <c r="I568" s="30"/>
      <c r="J568" s="51"/>
    </row>
    <row r="569" spans="1:10">
      <c r="A569" s="30" t="s">
        <v>3311</v>
      </c>
      <c r="B569" s="30" t="s">
        <v>3312</v>
      </c>
      <c r="C569" s="31">
        <v>522</v>
      </c>
      <c r="D569" s="31" t="s">
        <v>1871</v>
      </c>
      <c r="E569" s="30" t="s">
        <v>452</v>
      </c>
      <c r="F569" s="30"/>
      <c r="G569" s="30"/>
      <c r="H569" s="30"/>
      <c r="I569" s="30"/>
      <c r="J569" s="51"/>
    </row>
    <row r="570" spans="1:10">
      <c r="A570" s="30" t="s">
        <v>3313</v>
      </c>
      <c r="B570" s="30" t="s">
        <v>3314</v>
      </c>
      <c r="C570" s="31">
        <v>522</v>
      </c>
      <c r="D570" s="31" t="s">
        <v>1871</v>
      </c>
      <c r="E570" s="30" t="s">
        <v>452</v>
      </c>
      <c r="F570" s="30"/>
      <c r="G570" s="30"/>
      <c r="H570" s="30"/>
      <c r="I570" s="30"/>
      <c r="J570" s="51"/>
    </row>
    <row r="571" spans="1:10">
      <c r="A571" s="30" t="s">
        <v>3315</v>
      </c>
      <c r="B571" s="30" t="s">
        <v>3316</v>
      </c>
      <c r="C571" s="31">
        <v>522</v>
      </c>
      <c r="D571" s="31" t="s">
        <v>1871</v>
      </c>
      <c r="E571" s="30" t="s">
        <v>452</v>
      </c>
      <c r="F571" s="30"/>
      <c r="G571" s="30"/>
      <c r="H571" s="30"/>
      <c r="I571" s="30"/>
      <c r="J571" s="51"/>
    </row>
    <row r="572" spans="1:10">
      <c r="A572" s="30" t="s">
        <v>3321</v>
      </c>
      <c r="B572" s="30" t="s">
        <v>3322</v>
      </c>
      <c r="C572" s="31">
        <v>819</v>
      </c>
      <c r="D572" s="31" t="s">
        <v>1871</v>
      </c>
      <c r="E572" s="30" t="s">
        <v>452</v>
      </c>
      <c r="F572" s="30"/>
      <c r="G572" s="30"/>
      <c r="H572" s="30"/>
      <c r="I572" s="30"/>
      <c r="J572" s="51"/>
    </row>
    <row r="573" spans="1:10">
      <c r="A573" s="30" t="s">
        <v>3324</v>
      </c>
      <c r="B573" s="30" t="s">
        <v>3322</v>
      </c>
      <c r="C573" s="31">
        <v>819</v>
      </c>
      <c r="D573" s="31" t="s">
        <v>1871</v>
      </c>
      <c r="E573" s="30" t="s">
        <v>452</v>
      </c>
      <c r="F573" s="30"/>
      <c r="G573" s="30"/>
      <c r="H573" s="30"/>
      <c r="I573" s="30"/>
      <c r="J573" s="51"/>
    </row>
    <row r="574" spans="1:10">
      <c r="A574" s="30" t="s">
        <v>3325</v>
      </c>
      <c r="B574" s="30" t="s">
        <v>3326</v>
      </c>
      <c r="C574" s="31">
        <v>819</v>
      </c>
      <c r="D574" s="31" t="s">
        <v>1871</v>
      </c>
      <c r="E574" s="30" t="s">
        <v>452</v>
      </c>
      <c r="F574" s="30"/>
      <c r="G574" s="30"/>
      <c r="H574" s="30"/>
      <c r="I574" s="30"/>
      <c r="J574" s="51"/>
    </row>
    <row r="575" spans="1:10">
      <c r="A575" s="30" t="s">
        <v>3327</v>
      </c>
      <c r="B575" s="30" t="s">
        <v>3328</v>
      </c>
      <c r="C575" s="31">
        <v>819</v>
      </c>
      <c r="D575" s="31" t="s">
        <v>1871</v>
      </c>
      <c r="E575" s="30" t="s">
        <v>452</v>
      </c>
      <c r="F575" s="30"/>
      <c r="G575" s="30"/>
      <c r="H575" s="30"/>
      <c r="I575" s="30"/>
      <c r="J575" s="51"/>
    </row>
    <row r="576" spans="1:10">
      <c r="A576" s="30" t="s">
        <v>3329</v>
      </c>
      <c r="B576" s="30" t="s">
        <v>3330</v>
      </c>
      <c r="C576" s="31">
        <v>819</v>
      </c>
      <c r="D576" s="31" t="s">
        <v>1871</v>
      </c>
      <c r="E576" s="30" t="s">
        <v>452</v>
      </c>
      <c r="F576" s="30"/>
      <c r="G576" s="30"/>
      <c r="H576" s="30"/>
      <c r="I576" s="30"/>
      <c r="J576" s="51"/>
    </row>
    <row r="577" spans="1:10">
      <c r="A577" s="30" t="s">
        <v>3331</v>
      </c>
      <c r="B577" s="30" t="s">
        <v>3332</v>
      </c>
      <c r="C577" s="31">
        <v>819</v>
      </c>
      <c r="D577" s="31" t="s">
        <v>1871</v>
      </c>
      <c r="E577" s="30" t="s">
        <v>452</v>
      </c>
      <c r="F577" s="30"/>
      <c r="G577" s="30"/>
      <c r="H577" s="30"/>
      <c r="I577" s="30"/>
      <c r="J577" s="51"/>
    </row>
    <row r="578" spans="1:10">
      <c r="A578" s="30" t="s">
        <v>3337</v>
      </c>
      <c r="B578" s="30" t="s">
        <v>3338</v>
      </c>
      <c r="C578" s="31">
        <v>525</v>
      </c>
      <c r="D578" s="31" t="s">
        <v>1871</v>
      </c>
      <c r="E578" s="30" t="s">
        <v>452</v>
      </c>
      <c r="F578" s="30"/>
      <c r="G578" s="30"/>
      <c r="H578" s="30"/>
      <c r="I578" s="30"/>
      <c r="J578" s="51"/>
    </row>
    <row r="579" spans="1:10">
      <c r="A579" s="30" t="s">
        <v>3342</v>
      </c>
      <c r="B579" s="30" t="s">
        <v>3343</v>
      </c>
      <c r="C579" s="31">
        <v>451</v>
      </c>
      <c r="D579" s="31" t="s">
        <v>1871</v>
      </c>
      <c r="E579" s="30" t="s">
        <v>452</v>
      </c>
      <c r="F579" s="30"/>
      <c r="G579" s="30"/>
      <c r="H579" s="30"/>
      <c r="I579" s="30"/>
      <c r="J579" s="51"/>
    </row>
    <row r="580" spans="1:10">
      <c r="A580" s="30" t="s">
        <v>3344</v>
      </c>
      <c r="B580" s="30" t="s">
        <v>3345</v>
      </c>
      <c r="C580" s="31">
        <v>451</v>
      </c>
      <c r="D580" s="31" t="s">
        <v>1871</v>
      </c>
      <c r="E580" s="30" t="s">
        <v>452</v>
      </c>
      <c r="F580" s="30"/>
      <c r="G580" s="30"/>
      <c r="H580" s="30"/>
      <c r="I580" s="30"/>
      <c r="J580" s="51"/>
    </row>
    <row r="581" spans="1:10">
      <c r="A581" s="30" t="s">
        <v>3346</v>
      </c>
      <c r="B581" s="30" t="s">
        <v>3347</v>
      </c>
      <c r="C581" s="31">
        <v>451</v>
      </c>
      <c r="D581" s="31" t="s">
        <v>1871</v>
      </c>
      <c r="E581" s="30" t="s">
        <v>452</v>
      </c>
      <c r="F581" s="30"/>
      <c r="G581" s="30"/>
      <c r="H581" s="30"/>
      <c r="I581" s="30"/>
      <c r="J581" s="51"/>
    </row>
    <row r="582" spans="1:10">
      <c r="A582" s="30" t="s">
        <v>3350</v>
      </c>
      <c r="B582" s="30" t="s">
        <v>3351</v>
      </c>
      <c r="C582" s="31">
        <v>522</v>
      </c>
      <c r="D582" s="31" t="s">
        <v>1871</v>
      </c>
      <c r="E582" s="30" t="s">
        <v>452</v>
      </c>
      <c r="F582" s="30"/>
      <c r="G582" s="30"/>
      <c r="H582" s="30"/>
      <c r="I582" s="30"/>
      <c r="J582" s="51"/>
    </row>
    <row r="583" spans="1:10">
      <c r="A583" s="30" t="s">
        <v>3354</v>
      </c>
      <c r="B583" s="30" t="s">
        <v>3355</v>
      </c>
      <c r="C583" s="31">
        <v>522</v>
      </c>
      <c r="D583" s="31" t="s">
        <v>1871</v>
      </c>
      <c r="E583" s="30" t="s">
        <v>452</v>
      </c>
      <c r="F583" s="30"/>
      <c r="G583" s="30"/>
      <c r="H583" s="30"/>
      <c r="I583" s="30"/>
      <c r="J583" s="51"/>
    </row>
    <row r="584" spans="1:10">
      <c r="A584" s="30" t="s">
        <v>3356</v>
      </c>
      <c r="B584" s="30" t="s">
        <v>3357</v>
      </c>
      <c r="C584" s="31">
        <v>522</v>
      </c>
      <c r="D584" s="31" t="s">
        <v>1871</v>
      </c>
      <c r="E584" s="30" t="s">
        <v>452</v>
      </c>
      <c r="F584" s="30"/>
      <c r="G584" s="30"/>
      <c r="H584" s="30"/>
      <c r="I584" s="30"/>
      <c r="J584" s="51"/>
    </row>
    <row r="585" spans="1:10">
      <c r="A585" s="30" t="s">
        <v>3358</v>
      </c>
      <c r="B585" s="30" t="s">
        <v>3359</v>
      </c>
      <c r="C585" s="31">
        <v>522</v>
      </c>
      <c r="D585" s="31" t="s">
        <v>1871</v>
      </c>
      <c r="E585" s="30" t="s">
        <v>452</v>
      </c>
      <c r="F585" s="30"/>
      <c r="G585" s="30"/>
      <c r="H585" s="30"/>
      <c r="I585" s="30"/>
      <c r="J585" s="51"/>
    </row>
    <row r="586" spans="1:10">
      <c r="A586" s="30" t="s">
        <v>3364</v>
      </c>
      <c r="B586" s="30" t="s">
        <v>3365</v>
      </c>
      <c r="C586" s="31" t="s">
        <v>825</v>
      </c>
      <c r="D586" s="31" t="s">
        <v>1878</v>
      </c>
      <c r="E586" s="30" t="s">
        <v>452</v>
      </c>
      <c r="F586" s="30"/>
      <c r="G586" s="30"/>
      <c r="H586" s="30"/>
      <c r="I586" s="30"/>
      <c r="J586" s="51"/>
    </row>
    <row r="587" spans="1:10">
      <c r="A587" s="30" t="s">
        <v>3366</v>
      </c>
      <c r="B587" s="30" t="s">
        <v>3367</v>
      </c>
      <c r="C587" s="31" t="s">
        <v>825</v>
      </c>
      <c r="D587" s="31" t="s">
        <v>1878</v>
      </c>
      <c r="E587" s="30" t="s">
        <v>452</v>
      </c>
      <c r="F587" s="30"/>
      <c r="G587" s="30"/>
      <c r="H587" s="30"/>
      <c r="I587" s="30"/>
      <c r="J587" s="51"/>
    </row>
    <row r="588" spans="1:10">
      <c r="A588" s="30" t="s">
        <v>3370</v>
      </c>
      <c r="B588" s="30" t="s">
        <v>3371</v>
      </c>
      <c r="C588" s="31">
        <v>522</v>
      </c>
      <c r="D588" s="31" t="s">
        <v>1871</v>
      </c>
      <c r="E588" s="30" t="s">
        <v>452</v>
      </c>
      <c r="F588" s="30"/>
      <c r="G588" s="30"/>
      <c r="H588" s="30"/>
      <c r="I588" s="30"/>
      <c r="J588" s="51"/>
    </row>
    <row r="589" spans="1:10">
      <c r="A589" s="30" t="s">
        <v>3372</v>
      </c>
      <c r="B589" s="30" t="s">
        <v>3373</v>
      </c>
      <c r="C589" s="31">
        <v>522</v>
      </c>
      <c r="D589" s="31" t="s">
        <v>1871</v>
      </c>
      <c r="E589" s="30" t="s">
        <v>452</v>
      </c>
      <c r="F589" s="30"/>
      <c r="G589" s="30"/>
      <c r="H589" s="30"/>
      <c r="I589" s="30"/>
      <c r="J589" s="51"/>
    </row>
    <row r="590" spans="1:10">
      <c r="A590" s="30" t="s">
        <v>3374</v>
      </c>
      <c r="B590" s="30" t="s">
        <v>3375</v>
      </c>
      <c r="C590" s="31">
        <v>522</v>
      </c>
      <c r="D590" s="31" t="s">
        <v>1871</v>
      </c>
      <c r="E590" s="30" t="s">
        <v>452</v>
      </c>
      <c r="F590" s="30"/>
      <c r="G590" s="30"/>
      <c r="H590" s="30"/>
      <c r="I590" s="30"/>
      <c r="J590" s="51"/>
    </row>
    <row r="591" spans="1:10">
      <c r="A591" s="30" t="s">
        <v>3376</v>
      </c>
      <c r="B591" s="30" t="s">
        <v>3377</v>
      </c>
      <c r="C591" s="31">
        <v>522</v>
      </c>
      <c r="D591" s="31" t="s">
        <v>1871</v>
      </c>
      <c r="E591" s="30" t="s">
        <v>452</v>
      </c>
      <c r="F591" s="30"/>
      <c r="G591" s="30"/>
      <c r="H591" s="30"/>
      <c r="I591" s="30"/>
      <c r="J591" s="51"/>
    </row>
    <row r="592" spans="1:10">
      <c r="A592" s="30" t="s">
        <v>3384</v>
      </c>
      <c r="B592" s="30" t="s">
        <v>3386</v>
      </c>
      <c r="C592" s="31">
        <v>552</v>
      </c>
      <c r="D592" s="31" t="s">
        <v>1871</v>
      </c>
      <c r="E592" s="30" t="s">
        <v>452</v>
      </c>
      <c r="F592" s="30"/>
      <c r="G592" s="30"/>
      <c r="H592" s="30"/>
      <c r="I592" s="30"/>
      <c r="J592" s="51"/>
    </row>
    <row r="593" spans="1:10">
      <c r="A593" s="30" t="s">
        <v>3388</v>
      </c>
      <c r="B593" s="30" t="s">
        <v>3389</v>
      </c>
      <c r="C593" s="31">
        <v>552</v>
      </c>
      <c r="D593" s="31" t="s">
        <v>1871</v>
      </c>
      <c r="E593" s="30" t="s">
        <v>452</v>
      </c>
      <c r="F593" s="30"/>
      <c r="G593" s="30"/>
      <c r="H593" s="30"/>
      <c r="I593" s="30"/>
      <c r="J593" s="51"/>
    </row>
    <row r="594" spans="1:10">
      <c r="A594" s="30" t="s">
        <v>3390</v>
      </c>
      <c r="B594" s="30" t="s">
        <v>3391</v>
      </c>
      <c r="C594" s="31">
        <v>552</v>
      </c>
      <c r="D594" s="31" t="s">
        <v>1871</v>
      </c>
      <c r="E594" s="30" t="s">
        <v>452</v>
      </c>
      <c r="F594" s="30"/>
      <c r="G594" s="30"/>
      <c r="H594" s="30"/>
      <c r="I594" s="30"/>
      <c r="J594" s="51"/>
    </row>
    <row r="595" spans="1:10">
      <c r="A595" s="30" t="s">
        <v>3394</v>
      </c>
      <c r="B595" s="30" t="s">
        <v>3396</v>
      </c>
      <c r="C595" s="31">
        <v>552</v>
      </c>
      <c r="D595" s="31" t="s">
        <v>1871</v>
      </c>
      <c r="E595" s="30" t="s">
        <v>452</v>
      </c>
      <c r="F595" s="30"/>
      <c r="G595" s="30"/>
      <c r="H595" s="30"/>
      <c r="I595" s="30"/>
      <c r="J595" s="51"/>
    </row>
    <row r="596" spans="1:10">
      <c r="A596" s="30" t="s">
        <v>3397</v>
      </c>
      <c r="B596" s="30" t="s">
        <v>3395</v>
      </c>
      <c r="C596" s="31">
        <v>552</v>
      </c>
      <c r="D596" s="31" t="s">
        <v>1871</v>
      </c>
      <c r="E596" s="30" t="s">
        <v>452</v>
      </c>
      <c r="F596" s="30"/>
      <c r="G596" s="30"/>
      <c r="H596" s="30"/>
      <c r="I596" s="30"/>
      <c r="J596" s="51"/>
    </row>
    <row r="597" spans="1:10">
      <c r="A597" s="30" t="s">
        <v>7349</v>
      </c>
      <c r="B597" s="30" t="s">
        <v>7350</v>
      </c>
      <c r="C597" s="31">
        <v>552</v>
      </c>
      <c r="D597" s="31" t="s">
        <v>1871</v>
      </c>
      <c r="E597" s="30" t="s">
        <v>452</v>
      </c>
      <c r="F597" s="30"/>
      <c r="G597" s="30"/>
      <c r="H597" s="30"/>
      <c r="I597" s="30"/>
      <c r="J597" s="51"/>
    </row>
    <row r="598" spans="1:10">
      <c r="A598" s="30" t="s">
        <v>3400</v>
      </c>
      <c r="B598" s="30" t="s">
        <v>3401</v>
      </c>
      <c r="C598" s="31" t="s">
        <v>825</v>
      </c>
      <c r="D598" s="31" t="s">
        <v>1878</v>
      </c>
      <c r="E598" s="30" t="s">
        <v>452</v>
      </c>
      <c r="F598" s="30"/>
      <c r="G598" s="30"/>
      <c r="H598" s="30"/>
      <c r="I598" s="30"/>
      <c r="J598" s="51"/>
    </row>
    <row r="599" spans="1:10">
      <c r="A599" s="30" t="s">
        <v>3402</v>
      </c>
      <c r="B599" s="30" t="s">
        <v>3403</v>
      </c>
      <c r="C599" s="31" t="s">
        <v>825</v>
      </c>
      <c r="D599" s="31" t="s">
        <v>1878</v>
      </c>
      <c r="E599" s="30" t="s">
        <v>452</v>
      </c>
      <c r="F599" s="30"/>
      <c r="G599" s="30"/>
      <c r="H599" s="30"/>
      <c r="I599" s="30"/>
      <c r="J599" s="51"/>
    </row>
    <row r="600" spans="1:10">
      <c r="A600" s="30" t="s">
        <v>3405</v>
      </c>
      <c r="B600" s="30" t="s">
        <v>3406</v>
      </c>
      <c r="C600" s="31" t="s">
        <v>825</v>
      </c>
      <c r="D600" s="31" t="s">
        <v>1878</v>
      </c>
      <c r="E600" s="30" t="s">
        <v>452</v>
      </c>
      <c r="F600" s="30"/>
      <c r="G600" s="30"/>
      <c r="H600" s="30"/>
      <c r="I600" s="30"/>
      <c r="J600" s="51"/>
    </row>
    <row r="601" spans="1:10">
      <c r="A601" s="30" t="s">
        <v>3407</v>
      </c>
      <c r="B601" s="30" t="s">
        <v>3408</v>
      </c>
      <c r="C601" s="31">
        <v>552</v>
      </c>
      <c r="D601" s="31" t="s">
        <v>1871</v>
      </c>
      <c r="E601" s="30" t="s">
        <v>452</v>
      </c>
      <c r="F601" s="30"/>
      <c r="G601" s="30"/>
      <c r="H601" s="30"/>
      <c r="I601" s="30"/>
      <c r="J601" s="51"/>
    </row>
    <row r="602" spans="1:10">
      <c r="A602" s="30" t="s">
        <v>3409</v>
      </c>
      <c r="B602" s="30" t="s">
        <v>3410</v>
      </c>
      <c r="C602" s="31" t="s">
        <v>825</v>
      </c>
      <c r="D602" s="31" t="s">
        <v>1878</v>
      </c>
      <c r="E602" s="30" t="s">
        <v>452</v>
      </c>
      <c r="F602" s="30"/>
      <c r="G602" s="30"/>
      <c r="H602" s="30"/>
      <c r="I602" s="30"/>
      <c r="J602" s="51"/>
    </row>
    <row r="603" spans="1:10">
      <c r="A603" s="30" t="s">
        <v>3411</v>
      </c>
      <c r="B603" s="30" t="s">
        <v>3412</v>
      </c>
      <c r="C603" s="31">
        <v>552</v>
      </c>
      <c r="D603" s="31" t="s">
        <v>1871</v>
      </c>
      <c r="E603" s="30" t="s">
        <v>452</v>
      </c>
      <c r="F603" s="30"/>
      <c r="G603" s="30"/>
      <c r="H603" s="30"/>
      <c r="I603" s="30"/>
      <c r="J603" s="51"/>
    </row>
    <row r="604" spans="1:10">
      <c r="A604" s="30" t="s">
        <v>3415</v>
      </c>
      <c r="B604" s="30" t="s">
        <v>3416</v>
      </c>
      <c r="C604" s="31" t="s">
        <v>825</v>
      </c>
      <c r="D604" s="31" t="s">
        <v>1878</v>
      </c>
      <c r="E604" s="30" t="s">
        <v>452</v>
      </c>
      <c r="F604" s="30"/>
      <c r="G604" s="30"/>
      <c r="H604" s="30"/>
      <c r="I604" s="30"/>
      <c r="J604" s="51"/>
    </row>
    <row r="605" spans="1:10">
      <c r="A605" s="30" t="s">
        <v>3417</v>
      </c>
      <c r="B605" s="30" t="s">
        <v>3418</v>
      </c>
      <c r="C605" s="31" t="s">
        <v>825</v>
      </c>
      <c r="D605" s="31" t="s">
        <v>1878</v>
      </c>
      <c r="E605" s="30" t="s">
        <v>453</v>
      </c>
      <c r="F605" s="30"/>
      <c r="G605" s="30"/>
      <c r="H605" s="30"/>
      <c r="I605" s="30"/>
      <c r="J605" s="51"/>
    </row>
    <row r="606" spans="1:10">
      <c r="A606" s="30" t="s">
        <v>3419</v>
      </c>
      <c r="B606" s="30" t="s">
        <v>3420</v>
      </c>
      <c r="C606" s="31" t="s">
        <v>825</v>
      </c>
      <c r="D606" s="31" t="s">
        <v>1878</v>
      </c>
      <c r="E606" s="30" t="s">
        <v>453</v>
      </c>
      <c r="F606" s="30"/>
      <c r="G606" s="30"/>
      <c r="H606" s="30"/>
      <c r="I606" s="30"/>
      <c r="J606" s="51"/>
    </row>
    <row r="607" spans="1:10">
      <c r="A607" s="30" t="s">
        <v>3421</v>
      </c>
      <c r="B607" s="30" t="s">
        <v>3422</v>
      </c>
      <c r="C607" s="31" t="s">
        <v>825</v>
      </c>
      <c r="D607" s="31" t="s">
        <v>1878</v>
      </c>
      <c r="E607" s="30" t="s">
        <v>453</v>
      </c>
      <c r="F607" s="30"/>
      <c r="G607" s="30"/>
      <c r="H607" s="30"/>
      <c r="I607" s="30"/>
      <c r="J607" s="51"/>
    </row>
    <row r="608" spans="1:10">
      <c r="A608" s="30" t="s">
        <v>3423</v>
      </c>
      <c r="B608" s="30" t="s">
        <v>3424</v>
      </c>
      <c r="C608" s="31" t="s">
        <v>825</v>
      </c>
      <c r="D608" s="31" t="s">
        <v>1878</v>
      </c>
      <c r="E608" s="30" t="s">
        <v>453</v>
      </c>
      <c r="F608" s="30"/>
      <c r="G608" s="30"/>
      <c r="H608" s="30"/>
      <c r="I608" s="30"/>
      <c r="J608" s="51"/>
    </row>
    <row r="609" spans="1:10">
      <c r="A609" s="30" t="s">
        <v>3425</v>
      </c>
      <c r="B609" s="30" t="s">
        <v>3426</v>
      </c>
      <c r="C609" s="31" t="s">
        <v>825</v>
      </c>
      <c r="D609" s="31" t="s">
        <v>1878</v>
      </c>
      <c r="E609" s="30" t="s">
        <v>453</v>
      </c>
      <c r="F609" s="30"/>
      <c r="G609" s="30"/>
      <c r="H609" s="30"/>
      <c r="I609" s="30"/>
      <c r="J609" s="51"/>
    </row>
    <row r="610" spans="1:10">
      <c r="A610" s="30" t="s">
        <v>3427</v>
      </c>
      <c r="B610" s="30" t="s">
        <v>3428</v>
      </c>
      <c r="C610" s="31" t="s">
        <v>825</v>
      </c>
      <c r="D610" s="31" t="s">
        <v>1878</v>
      </c>
      <c r="E610" s="30" t="s">
        <v>453</v>
      </c>
      <c r="F610" s="30"/>
      <c r="G610" s="30"/>
      <c r="H610" s="30"/>
      <c r="I610" s="30"/>
      <c r="J610" s="51"/>
    </row>
    <row r="611" spans="1:10">
      <c r="A611" s="30" t="s">
        <v>3429</v>
      </c>
      <c r="B611" s="30" t="s">
        <v>3430</v>
      </c>
      <c r="C611" s="31" t="s">
        <v>825</v>
      </c>
      <c r="D611" s="31" t="s">
        <v>1878</v>
      </c>
      <c r="E611" s="30" t="s">
        <v>453</v>
      </c>
      <c r="F611" s="30"/>
      <c r="G611" s="30"/>
      <c r="H611" s="30"/>
      <c r="I611" s="30"/>
      <c r="J611" s="51"/>
    </row>
    <row r="612" spans="1:10">
      <c r="A612" s="34" t="s">
        <v>3431</v>
      </c>
      <c r="B612" s="34" t="s">
        <v>3430</v>
      </c>
      <c r="C612" s="31" t="s">
        <v>825</v>
      </c>
      <c r="D612" s="31" t="s">
        <v>1878</v>
      </c>
      <c r="E612" s="30" t="s">
        <v>453</v>
      </c>
      <c r="F612" s="30"/>
      <c r="G612" s="30"/>
      <c r="H612" s="30"/>
      <c r="I612" s="30"/>
      <c r="J612" s="51"/>
    </row>
    <row r="613" spans="1:10">
      <c r="A613" s="30" t="s">
        <v>3432</v>
      </c>
      <c r="B613" s="30" t="s">
        <v>3433</v>
      </c>
      <c r="C613" s="31" t="s">
        <v>825</v>
      </c>
      <c r="D613" s="31" t="s">
        <v>1878</v>
      </c>
      <c r="E613" s="30" t="s">
        <v>453</v>
      </c>
      <c r="F613" s="30"/>
      <c r="G613" s="30"/>
      <c r="H613" s="30"/>
      <c r="I613" s="30"/>
      <c r="J613" s="51"/>
    </row>
    <row r="614" spans="1:10">
      <c r="A614" s="30" t="s">
        <v>3434</v>
      </c>
      <c r="B614" s="30" t="s">
        <v>3435</v>
      </c>
      <c r="C614" s="31" t="s">
        <v>825</v>
      </c>
      <c r="D614" s="31" t="s">
        <v>1878</v>
      </c>
      <c r="E614" s="30" t="s">
        <v>453</v>
      </c>
      <c r="F614" s="30"/>
      <c r="G614" s="30" t="s">
        <v>1895</v>
      </c>
      <c r="H614" s="30" t="s">
        <v>1919</v>
      </c>
      <c r="I614" s="30" t="s">
        <v>7161</v>
      </c>
      <c r="J614" s="51"/>
    </row>
    <row r="615" spans="1:10">
      <c r="A615" s="30" t="s">
        <v>3437</v>
      </c>
      <c r="B615" s="30" t="s">
        <v>3438</v>
      </c>
      <c r="C615" s="31" t="s">
        <v>825</v>
      </c>
      <c r="D615" s="31" t="s">
        <v>1878</v>
      </c>
      <c r="E615" s="30" t="s">
        <v>453</v>
      </c>
      <c r="F615" s="30"/>
      <c r="G615" s="30" t="s">
        <v>1895</v>
      </c>
      <c r="H615" s="30" t="s">
        <v>1919</v>
      </c>
      <c r="I615" s="30" t="s">
        <v>7161</v>
      </c>
      <c r="J615" s="51"/>
    </row>
    <row r="616" spans="1:10">
      <c r="A616" s="30" t="s">
        <v>3439</v>
      </c>
      <c r="B616" s="30" t="s">
        <v>3440</v>
      </c>
      <c r="C616" s="31" t="s">
        <v>825</v>
      </c>
      <c r="D616" s="31" t="s">
        <v>1878</v>
      </c>
      <c r="E616" s="30" t="s">
        <v>453</v>
      </c>
      <c r="F616" s="30"/>
      <c r="G616" s="30" t="s">
        <v>1895</v>
      </c>
      <c r="H616" s="30" t="s">
        <v>1919</v>
      </c>
      <c r="I616" s="30" t="s">
        <v>7161</v>
      </c>
      <c r="J616" s="51"/>
    </row>
    <row r="617" spans="1:10">
      <c r="A617" s="30" t="s">
        <v>3441</v>
      </c>
      <c r="B617" s="30" t="s">
        <v>3442</v>
      </c>
      <c r="C617" s="31" t="s">
        <v>825</v>
      </c>
      <c r="D617" s="31" t="s">
        <v>1878</v>
      </c>
      <c r="E617" s="30" t="s">
        <v>453</v>
      </c>
      <c r="F617" s="30"/>
      <c r="G617" s="30"/>
      <c r="H617" s="30"/>
      <c r="I617" s="30"/>
      <c r="J617" s="51"/>
    </row>
    <row r="618" spans="1:10">
      <c r="A618" s="30" t="s">
        <v>3443</v>
      </c>
      <c r="B618" s="30" t="s">
        <v>3444</v>
      </c>
      <c r="C618" s="31" t="s">
        <v>825</v>
      </c>
      <c r="D618" s="31" t="s">
        <v>1878</v>
      </c>
      <c r="E618" s="30" t="s">
        <v>453</v>
      </c>
      <c r="F618" s="30"/>
      <c r="G618" s="30" t="s">
        <v>1895</v>
      </c>
      <c r="H618" s="30" t="s">
        <v>7351</v>
      </c>
      <c r="I618" s="30" t="s">
        <v>3444</v>
      </c>
      <c r="J618" s="51"/>
    </row>
    <row r="619" spans="1:10">
      <c r="A619" s="30" t="s">
        <v>3445</v>
      </c>
      <c r="B619" s="30" t="s">
        <v>3446</v>
      </c>
      <c r="C619" s="31" t="s">
        <v>825</v>
      </c>
      <c r="D619" s="31" t="s">
        <v>1878</v>
      </c>
      <c r="E619" s="30" t="s">
        <v>452</v>
      </c>
      <c r="F619" s="30"/>
      <c r="G619" s="30"/>
      <c r="H619" s="30"/>
      <c r="I619" s="30"/>
      <c r="J619" s="51"/>
    </row>
    <row r="620" spans="1:10">
      <c r="A620" s="30" t="s">
        <v>3447</v>
      </c>
      <c r="B620" s="30" t="s">
        <v>3448</v>
      </c>
      <c r="C620" s="31" t="s">
        <v>825</v>
      </c>
      <c r="D620" s="31" t="s">
        <v>1878</v>
      </c>
      <c r="E620" s="30" t="s">
        <v>452</v>
      </c>
      <c r="F620" s="30"/>
      <c r="G620" s="30"/>
      <c r="H620" s="30"/>
      <c r="I620" s="30"/>
      <c r="J620" s="51"/>
    </row>
    <row r="621" spans="1:10">
      <c r="A621" s="30" t="s">
        <v>3449</v>
      </c>
      <c r="B621" s="30" t="s">
        <v>3450</v>
      </c>
      <c r="C621" s="31" t="s">
        <v>825</v>
      </c>
      <c r="D621" s="31" t="s">
        <v>1878</v>
      </c>
      <c r="E621" s="30" t="s">
        <v>452</v>
      </c>
      <c r="F621" s="30"/>
      <c r="G621" s="30"/>
      <c r="H621" s="30"/>
      <c r="I621" s="30"/>
      <c r="J621" s="51"/>
    </row>
    <row r="622" spans="1:10">
      <c r="A622" s="30" t="s">
        <v>3451</v>
      </c>
      <c r="B622" s="30" t="s">
        <v>3452</v>
      </c>
      <c r="C622" s="31" t="s">
        <v>825</v>
      </c>
      <c r="D622" s="31" t="s">
        <v>1878</v>
      </c>
      <c r="E622" s="30" t="s">
        <v>452</v>
      </c>
      <c r="F622" s="30"/>
      <c r="G622" s="30"/>
      <c r="H622" s="30"/>
      <c r="I622" s="30"/>
      <c r="J622" s="51"/>
    </row>
    <row r="623" spans="1:10">
      <c r="A623" s="30" t="s">
        <v>3453</v>
      </c>
      <c r="B623" s="30" t="s">
        <v>3454</v>
      </c>
      <c r="C623" s="31" t="s">
        <v>825</v>
      </c>
      <c r="D623" s="31" t="s">
        <v>1878</v>
      </c>
      <c r="E623" s="30" t="s">
        <v>452</v>
      </c>
      <c r="F623" s="30"/>
      <c r="G623" s="30"/>
      <c r="H623" s="30"/>
      <c r="I623" s="30"/>
      <c r="J623" s="51"/>
    </row>
    <row r="624" spans="1:10">
      <c r="A624" s="30" t="s">
        <v>3455</v>
      </c>
      <c r="B624" s="30" t="s">
        <v>3456</v>
      </c>
      <c r="C624" s="31" t="s">
        <v>825</v>
      </c>
      <c r="D624" s="31" t="s">
        <v>1878</v>
      </c>
      <c r="E624" s="30" t="s">
        <v>452</v>
      </c>
      <c r="F624" s="30"/>
      <c r="G624" s="30"/>
      <c r="H624" s="30"/>
      <c r="I624" s="30"/>
      <c r="J624" s="51"/>
    </row>
    <row r="625" spans="1:10">
      <c r="A625" s="30" t="s">
        <v>3457</v>
      </c>
      <c r="B625" s="30" t="s">
        <v>3458</v>
      </c>
      <c r="C625" s="31" t="s">
        <v>825</v>
      </c>
      <c r="D625" s="31" t="s">
        <v>1878</v>
      </c>
      <c r="E625" s="30" t="s">
        <v>452</v>
      </c>
      <c r="F625" s="30"/>
      <c r="G625" s="30"/>
      <c r="H625" s="30"/>
      <c r="I625" s="30"/>
      <c r="J625" s="51"/>
    </row>
    <row r="626" spans="1:10">
      <c r="A626" s="30" t="s">
        <v>3459</v>
      </c>
      <c r="B626" s="30" t="s">
        <v>3460</v>
      </c>
      <c r="C626" s="31" t="s">
        <v>825</v>
      </c>
      <c r="D626" s="31" t="s">
        <v>1878</v>
      </c>
      <c r="E626" s="30" t="s">
        <v>452</v>
      </c>
      <c r="F626" s="30"/>
      <c r="G626" s="30"/>
      <c r="H626" s="30"/>
      <c r="I626" s="30"/>
      <c r="J626" s="51"/>
    </row>
    <row r="627" spans="1:10">
      <c r="A627" s="30" t="s">
        <v>3461</v>
      </c>
      <c r="B627" s="30" t="s">
        <v>3462</v>
      </c>
      <c r="C627" s="31" t="s">
        <v>825</v>
      </c>
      <c r="D627" s="31" t="s">
        <v>1878</v>
      </c>
      <c r="E627" s="30" t="s">
        <v>452</v>
      </c>
      <c r="F627" s="30"/>
      <c r="G627" s="30"/>
      <c r="H627" s="30"/>
      <c r="I627" s="30"/>
      <c r="J627" s="51"/>
    </row>
    <row r="628" spans="1:10">
      <c r="A628" s="30" t="s">
        <v>3463</v>
      </c>
      <c r="B628" s="30" t="s">
        <v>3464</v>
      </c>
      <c r="C628" s="31">
        <v>453</v>
      </c>
      <c r="D628" s="31" t="s">
        <v>1871</v>
      </c>
      <c r="E628" s="30" t="s">
        <v>453</v>
      </c>
      <c r="F628" s="30"/>
      <c r="G628" s="30"/>
      <c r="H628" s="30"/>
      <c r="I628" s="30"/>
      <c r="J628" s="51"/>
    </row>
    <row r="629" spans="1:10">
      <c r="A629" s="30" t="s">
        <v>3465</v>
      </c>
      <c r="B629" s="30" t="s">
        <v>3466</v>
      </c>
      <c r="C629" s="31" t="s">
        <v>825</v>
      </c>
      <c r="D629" s="31" t="s">
        <v>1878</v>
      </c>
      <c r="E629" s="30" t="s">
        <v>452</v>
      </c>
      <c r="F629" s="30"/>
      <c r="G629" s="30"/>
      <c r="H629" s="30"/>
      <c r="I629" s="30"/>
      <c r="J629" s="51"/>
    </row>
    <row r="630" spans="1:10">
      <c r="A630" s="30" t="s">
        <v>3467</v>
      </c>
      <c r="B630" s="30" t="s">
        <v>3468</v>
      </c>
      <c r="C630" s="31" t="s">
        <v>825</v>
      </c>
      <c r="D630" s="31" t="s">
        <v>1878</v>
      </c>
      <c r="E630" s="30" t="s">
        <v>453</v>
      </c>
      <c r="F630" s="30"/>
      <c r="G630" s="30"/>
      <c r="H630" s="30"/>
      <c r="I630" s="30"/>
      <c r="J630" s="51"/>
    </row>
    <row r="631" spans="1:10">
      <c r="A631" s="30" t="s">
        <v>3469</v>
      </c>
      <c r="B631" s="30" t="s">
        <v>3468</v>
      </c>
      <c r="C631" s="31" t="s">
        <v>825</v>
      </c>
      <c r="D631" s="31" t="s">
        <v>1878</v>
      </c>
      <c r="E631" s="30" t="s">
        <v>453</v>
      </c>
      <c r="F631" s="30"/>
      <c r="G631" s="30"/>
      <c r="H631" s="30"/>
      <c r="I631" s="30"/>
      <c r="J631" s="51"/>
    </row>
    <row r="632" spans="1:10">
      <c r="A632" s="30" t="s">
        <v>3470</v>
      </c>
      <c r="B632" s="30" t="s">
        <v>3471</v>
      </c>
      <c r="C632" s="31">
        <v>412</v>
      </c>
      <c r="D632" s="31" t="s">
        <v>1871</v>
      </c>
      <c r="E632" s="30" t="s">
        <v>452</v>
      </c>
      <c r="F632" s="30"/>
      <c r="G632" s="30"/>
      <c r="H632" s="30"/>
      <c r="I632" s="30"/>
      <c r="J632" s="51"/>
    </row>
    <row r="633" spans="1:10">
      <c r="A633" s="30" t="s">
        <v>3472</v>
      </c>
      <c r="B633" s="30" t="s">
        <v>3473</v>
      </c>
      <c r="C633" s="31" t="s">
        <v>825</v>
      </c>
      <c r="D633" s="31" t="s">
        <v>1878</v>
      </c>
      <c r="E633" s="30" t="s">
        <v>452</v>
      </c>
      <c r="F633" s="30"/>
      <c r="G633" s="30"/>
      <c r="H633" s="30"/>
      <c r="I633" s="30"/>
      <c r="J633" s="51"/>
    </row>
    <row r="634" spans="1:10">
      <c r="A634" s="30" t="s">
        <v>3476</v>
      </c>
      <c r="B634" s="30" t="s">
        <v>3477</v>
      </c>
      <c r="C634" s="31" t="s">
        <v>825</v>
      </c>
      <c r="D634" s="31" t="s">
        <v>1878</v>
      </c>
      <c r="E634" s="30" t="s">
        <v>453</v>
      </c>
      <c r="F634" s="30"/>
      <c r="G634" s="30" t="s">
        <v>6025</v>
      </c>
      <c r="H634" s="30" t="s">
        <v>7352</v>
      </c>
      <c r="I634" s="30" t="s">
        <v>3475</v>
      </c>
      <c r="J634" s="51"/>
    </row>
    <row r="635" spans="1:10">
      <c r="A635" s="48" t="s">
        <v>3478</v>
      </c>
      <c r="B635" s="48" t="s">
        <v>3479</v>
      </c>
      <c r="C635" s="31" t="s">
        <v>825</v>
      </c>
      <c r="D635" s="31" t="s">
        <v>1878</v>
      </c>
      <c r="E635" s="30" t="s">
        <v>453</v>
      </c>
      <c r="F635" s="30"/>
      <c r="G635" s="30" t="s">
        <v>6025</v>
      </c>
      <c r="H635" s="30" t="s">
        <v>7352</v>
      </c>
      <c r="I635" s="50"/>
      <c r="J635" s="51"/>
    </row>
    <row r="636" spans="1:10">
      <c r="A636" s="30" t="s">
        <v>3480</v>
      </c>
      <c r="B636" s="30" t="s">
        <v>3481</v>
      </c>
      <c r="C636" s="31" t="s">
        <v>825</v>
      </c>
      <c r="D636" s="31" t="s">
        <v>1878</v>
      </c>
      <c r="E636" s="30" t="s">
        <v>453</v>
      </c>
      <c r="F636" s="30"/>
      <c r="G636" s="30" t="s">
        <v>6025</v>
      </c>
      <c r="H636" s="30" t="s">
        <v>7352</v>
      </c>
      <c r="I636" s="30" t="s">
        <v>3475</v>
      </c>
      <c r="J636" s="51"/>
    </row>
    <row r="637" spans="1:10">
      <c r="A637" s="30" t="s">
        <v>3482</v>
      </c>
      <c r="B637" s="30" t="s">
        <v>3483</v>
      </c>
      <c r="C637" s="31" t="s">
        <v>825</v>
      </c>
      <c r="D637" s="31" t="s">
        <v>1878</v>
      </c>
      <c r="E637" s="30" t="s">
        <v>453</v>
      </c>
      <c r="F637" s="30"/>
      <c r="G637" s="30" t="s">
        <v>6025</v>
      </c>
      <c r="H637" s="30" t="s">
        <v>7352</v>
      </c>
      <c r="I637" s="30" t="s">
        <v>3475</v>
      </c>
      <c r="J637" s="51"/>
    </row>
    <row r="638" spans="1:10">
      <c r="A638" s="30" t="s">
        <v>3486</v>
      </c>
      <c r="B638" s="30" t="s">
        <v>3487</v>
      </c>
      <c r="C638" s="31" t="s">
        <v>825</v>
      </c>
      <c r="D638" s="31" t="s">
        <v>1878</v>
      </c>
      <c r="E638" s="30" t="s">
        <v>453</v>
      </c>
      <c r="F638" s="30"/>
      <c r="G638" s="30" t="s">
        <v>6025</v>
      </c>
      <c r="H638" s="30" t="s">
        <v>7336</v>
      </c>
      <c r="I638" s="30" t="s">
        <v>7337</v>
      </c>
      <c r="J638" s="51"/>
    </row>
    <row r="639" spans="1:10">
      <c r="A639" s="30" t="s">
        <v>3488</v>
      </c>
      <c r="B639" s="30" t="s">
        <v>3489</v>
      </c>
      <c r="C639" s="31" t="s">
        <v>825</v>
      </c>
      <c r="D639" s="31" t="s">
        <v>1878</v>
      </c>
      <c r="E639" s="30" t="s">
        <v>453</v>
      </c>
      <c r="F639" s="30"/>
      <c r="G639" s="30" t="s">
        <v>6025</v>
      </c>
      <c r="H639" s="30" t="s">
        <v>7336</v>
      </c>
      <c r="I639" s="30" t="s">
        <v>7337</v>
      </c>
      <c r="J639" s="51"/>
    </row>
    <row r="640" spans="1:10">
      <c r="A640" s="30" t="s">
        <v>3490</v>
      </c>
      <c r="B640" s="30" t="s">
        <v>3491</v>
      </c>
      <c r="C640" s="31" t="s">
        <v>825</v>
      </c>
      <c r="D640" s="31" t="s">
        <v>1878</v>
      </c>
      <c r="E640" s="30" t="s">
        <v>452</v>
      </c>
      <c r="F640" s="30"/>
      <c r="G640" s="30" t="s">
        <v>6025</v>
      </c>
      <c r="H640" s="30"/>
      <c r="I640" s="30"/>
      <c r="J640" s="51"/>
    </row>
    <row r="641" spans="1:10">
      <c r="A641" s="30" t="s">
        <v>3492</v>
      </c>
      <c r="B641" s="30" t="s">
        <v>3493</v>
      </c>
      <c r="C641" s="31" t="s">
        <v>825</v>
      </c>
      <c r="D641" s="31" t="s">
        <v>1878</v>
      </c>
      <c r="E641" s="30" t="s">
        <v>452</v>
      </c>
      <c r="F641" s="30"/>
      <c r="G641" s="30" t="s">
        <v>6025</v>
      </c>
      <c r="H641" s="30"/>
      <c r="I641" s="30"/>
      <c r="J641" s="51"/>
    </row>
    <row r="642" spans="1:10">
      <c r="A642" s="30" t="s">
        <v>3494</v>
      </c>
      <c r="B642" s="30" t="s">
        <v>3495</v>
      </c>
      <c r="C642" s="31" t="s">
        <v>825</v>
      </c>
      <c r="D642" s="31" t="s">
        <v>1878</v>
      </c>
      <c r="E642" s="30" t="s">
        <v>452</v>
      </c>
      <c r="F642" s="30"/>
      <c r="G642" s="30" t="s">
        <v>6025</v>
      </c>
      <c r="H642" s="30"/>
      <c r="I642" s="30"/>
      <c r="J642" s="51"/>
    </row>
    <row r="643" spans="1:10">
      <c r="A643" s="30" t="s">
        <v>3496</v>
      </c>
      <c r="B643" s="30" t="s">
        <v>3497</v>
      </c>
      <c r="C643" s="31" t="s">
        <v>825</v>
      </c>
      <c r="D643" s="31" t="s">
        <v>1878</v>
      </c>
      <c r="E643" s="30" t="s">
        <v>452</v>
      </c>
      <c r="F643" s="30"/>
      <c r="G643" s="30" t="s">
        <v>6025</v>
      </c>
      <c r="H643" s="30"/>
      <c r="I643" s="30"/>
      <c r="J643" s="51"/>
    </row>
    <row r="644" spans="1:10">
      <c r="A644" s="30" t="s">
        <v>3498</v>
      </c>
      <c r="B644" s="30" t="s">
        <v>3499</v>
      </c>
      <c r="C644" s="31" t="s">
        <v>825</v>
      </c>
      <c r="D644" s="31" t="s">
        <v>1878</v>
      </c>
      <c r="E644" s="30" t="s">
        <v>453</v>
      </c>
      <c r="F644" s="30"/>
      <c r="G644" s="30" t="s">
        <v>6025</v>
      </c>
      <c r="H644" s="30" t="s">
        <v>7341</v>
      </c>
      <c r="I644" s="30" t="s">
        <v>7353</v>
      </c>
      <c r="J644" s="51"/>
    </row>
    <row r="645" spans="1:10">
      <c r="A645" s="30" t="s">
        <v>3500</v>
      </c>
      <c r="B645" s="30" t="s">
        <v>3501</v>
      </c>
      <c r="C645" s="31" t="s">
        <v>825</v>
      </c>
      <c r="D645" s="31" t="s">
        <v>1878</v>
      </c>
      <c r="E645" s="30" t="s">
        <v>453</v>
      </c>
      <c r="F645" s="30"/>
      <c r="G645" s="30"/>
      <c r="H645" s="30"/>
      <c r="I645" s="30"/>
      <c r="J645" s="51"/>
    </row>
    <row r="646" spans="1:10">
      <c r="A646" s="30" t="s">
        <v>3502</v>
      </c>
      <c r="B646" s="30" t="s">
        <v>3503</v>
      </c>
      <c r="C646" s="31" t="s">
        <v>825</v>
      </c>
      <c r="D646" s="31" t="s">
        <v>1878</v>
      </c>
      <c r="E646" s="30" t="s">
        <v>452</v>
      </c>
      <c r="F646" s="30"/>
      <c r="G646" s="30"/>
      <c r="H646" s="30"/>
      <c r="I646" s="30"/>
      <c r="J646" s="51"/>
    </row>
    <row r="647" spans="1:10">
      <c r="A647" s="30" t="s">
        <v>3504</v>
      </c>
      <c r="B647" s="30" t="s">
        <v>3505</v>
      </c>
      <c r="C647" s="31" t="s">
        <v>825</v>
      </c>
      <c r="D647" s="31" t="s">
        <v>1878</v>
      </c>
      <c r="E647" s="30" t="s">
        <v>452</v>
      </c>
      <c r="F647" s="30"/>
      <c r="G647" s="30"/>
      <c r="H647" s="30"/>
      <c r="I647" s="30"/>
      <c r="J647" s="51"/>
    </row>
    <row r="648" spans="1:10">
      <c r="A648" s="30" t="s">
        <v>3506</v>
      </c>
      <c r="B648" s="30" t="s">
        <v>3507</v>
      </c>
      <c r="C648" s="31" t="s">
        <v>825</v>
      </c>
      <c r="D648" s="31" t="s">
        <v>1878</v>
      </c>
      <c r="E648" s="30" t="s">
        <v>452</v>
      </c>
      <c r="F648" s="30"/>
      <c r="G648" s="30"/>
      <c r="H648" s="30"/>
      <c r="I648" s="30"/>
      <c r="J648" s="51"/>
    </row>
    <row r="649" spans="1:10">
      <c r="A649" s="30" t="s">
        <v>3508</v>
      </c>
      <c r="B649" s="30" t="s">
        <v>3509</v>
      </c>
      <c r="C649" s="31" t="s">
        <v>825</v>
      </c>
      <c r="D649" s="31" t="s">
        <v>1878</v>
      </c>
      <c r="E649" s="30" t="s">
        <v>452</v>
      </c>
      <c r="F649" s="30"/>
      <c r="G649" s="30"/>
      <c r="H649" s="30"/>
      <c r="I649" s="30"/>
      <c r="J649" s="51"/>
    </row>
    <row r="650" spans="1:10">
      <c r="A650" s="30" t="s">
        <v>3510</v>
      </c>
      <c r="B650" s="30" t="s">
        <v>3511</v>
      </c>
      <c r="C650" s="31" t="s">
        <v>825</v>
      </c>
      <c r="D650" s="31" t="s">
        <v>1878</v>
      </c>
      <c r="E650" s="30" t="s">
        <v>452</v>
      </c>
      <c r="F650" s="30"/>
      <c r="G650" s="30"/>
      <c r="H650" s="30"/>
      <c r="I650" s="30"/>
      <c r="J650" s="51"/>
    </row>
    <row r="651" spans="1:10">
      <c r="A651" s="30" t="s">
        <v>3514</v>
      </c>
      <c r="B651" s="30" t="s">
        <v>3515</v>
      </c>
      <c r="C651" s="31" t="s">
        <v>825</v>
      </c>
      <c r="D651" s="31" t="s">
        <v>1878</v>
      </c>
      <c r="E651" s="30" t="s">
        <v>452</v>
      </c>
      <c r="F651" s="30"/>
      <c r="G651" s="30"/>
      <c r="H651" s="30"/>
      <c r="I651" s="30"/>
      <c r="J651" s="51"/>
    </row>
    <row r="652" spans="1:10">
      <c r="A652" s="30" t="s">
        <v>3516</v>
      </c>
      <c r="B652" s="30" t="s">
        <v>3517</v>
      </c>
      <c r="C652" s="31" t="s">
        <v>825</v>
      </c>
      <c r="D652" s="31" t="s">
        <v>1878</v>
      </c>
      <c r="E652" s="30" t="s">
        <v>453</v>
      </c>
      <c r="F652" s="30"/>
      <c r="G652" s="30"/>
      <c r="H652" s="30"/>
      <c r="I652" s="30"/>
      <c r="J652" s="51"/>
    </row>
    <row r="653" spans="1:10">
      <c r="A653" s="30" t="s">
        <v>3518</v>
      </c>
      <c r="B653" s="30" t="s">
        <v>3519</v>
      </c>
      <c r="C653" s="31">
        <v>451</v>
      </c>
      <c r="D653" s="31" t="s">
        <v>1871</v>
      </c>
      <c r="E653" s="30" t="s">
        <v>453</v>
      </c>
      <c r="F653" s="30"/>
      <c r="G653" s="30"/>
      <c r="H653" s="30"/>
      <c r="I653" s="30"/>
      <c r="J653" s="51"/>
    </row>
    <row r="654" spans="1:10">
      <c r="A654" s="30" t="s">
        <v>818</v>
      </c>
      <c r="B654" s="30" t="s">
        <v>3520</v>
      </c>
      <c r="C654" s="31" t="s">
        <v>825</v>
      </c>
      <c r="D654" s="31" t="s">
        <v>1878</v>
      </c>
      <c r="E654" s="30" t="s">
        <v>452</v>
      </c>
      <c r="F654" s="30"/>
      <c r="G654" s="30"/>
      <c r="H654" s="30"/>
      <c r="I654" s="30"/>
      <c r="J654" s="51"/>
    </row>
    <row r="655" spans="1:10">
      <c r="A655" s="30" t="s">
        <v>3521</v>
      </c>
      <c r="B655" s="30" t="s">
        <v>3522</v>
      </c>
      <c r="C655" s="31" t="s">
        <v>825</v>
      </c>
      <c r="D655" s="31" t="s">
        <v>1878</v>
      </c>
      <c r="E655" s="30" t="s">
        <v>452</v>
      </c>
      <c r="F655" s="30"/>
      <c r="G655" s="30"/>
      <c r="H655" s="30"/>
      <c r="I655" s="30"/>
      <c r="J655" s="51"/>
    </row>
    <row r="656" spans="1:10">
      <c r="A656" s="30" t="s">
        <v>3523</v>
      </c>
      <c r="B656" s="30" t="s">
        <v>3524</v>
      </c>
      <c r="C656" s="31" t="s">
        <v>825</v>
      </c>
      <c r="D656" s="31" t="s">
        <v>1878</v>
      </c>
      <c r="E656" s="30" t="s">
        <v>452</v>
      </c>
      <c r="F656" s="30"/>
      <c r="G656" s="30"/>
      <c r="H656" s="30"/>
      <c r="I656" s="30"/>
      <c r="J656" s="51"/>
    </row>
    <row r="657" spans="1:10">
      <c r="A657" s="30" t="s">
        <v>3527</v>
      </c>
      <c r="B657" s="30" t="s">
        <v>2928</v>
      </c>
      <c r="C657" s="31" t="s">
        <v>825</v>
      </c>
      <c r="D657" s="31" t="s">
        <v>1878</v>
      </c>
      <c r="E657" s="30" t="s">
        <v>453</v>
      </c>
      <c r="F657" s="30"/>
      <c r="G657" s="30"/>
      <c r="H657" s="30"/>
      <c r="I657" s="30"/>
      <c r="J657" s="51"/>
    </row>
    <row r="658" spans="1:10">
      <c r="A658" s="30" t="s">
        <v>3528</v>
      </c>
      <c r="B658" s="30" t="s">
        <v>3529</v>
      </c>
      <c r="C658" s="31" t="s">
        <v>825</v>
      </c>
      <c r="D658" s="31" t="s">
        <v>1878</v>
      </c>
      <c r="E658" s="30" t="s">
        <v>453</v>
      </c>
      <c r="F658" s="30"/>
      <c r="G658" s="30"/>
      <c r="H658" s="30"/>
      <c r="I658" s="30"/>
      <c r="J658" s="51"/>
    </row>
    <row r="659" spans="1:10">
      <c r="A659" s="30" t="s">
        <v>3530</v>
      </c>
      <c r="B659" s="30" t="s">
        <v>3531</v>
      </c>
      <c r="C659" s="31" t="s">
        <v>825</v>
      </c>
      <c r="D659" s="31" t="s">
        <v>1878</v>
      </c>
      <c r="E659" s="30" t="s">
        <v>453</v>
      </c>
      <c r="F659" s="30"/>
      <c r="G659" s="30"/>
      <c r="H659" s="30"/>
      <c r="I659" s="30"/>
      <c r="J659" s="51"/>
    </row>
    <row r="660" spans="1:10">
      <c r="A660" s="30" t="s">
        <v>3532</v>
      </c>
      <c r="B660" s="30" t="s">
        <v>3533</v>
      </c>
      <c r="C660" s="31" t="s">
        <v>825</v>
      </c>
      <c r="D660" s="31" t="s">
        <v>1878</v>
      </c>
      <c r="E660" s="30" t="s">
        <v>453</v>
      </c>
      <c r="F660" s="30"/>
      <c r="G660" s="30" t="s">
        <v>1895</v>
      </c>
      <c r="H660" s="30" t="s">
        <v>7354</v>
      </c>
      <c r="I660" s="30" t="s">
        <v>7355</v>
      </c>
      <c r="J660" s="51" t="s">
        <v>7356</v>
      </c>
    </row>
    <row r="661" spans="1:10">
      <c r="A661" s="30" t="s">
        <v>3534</v>
      </c>
      <c r="B661" s="30" t="s">
        <v>3535</v>
      </c>
      <c r="C661" s="31" t="s">
        <v>825</v>
      </c>
      <c r="D661" s="31" t="s">
        <v>1878</v>
      </c>
      <c r="E661" s="30" t="s">
        <v>453</v>
      </c>
      <c r="F661" s="30"/>
      <c r="G661" s="30"/>
      <c r="H661" s="30"/>
      <c r="I661" s="30"/>
      <c r="J661" s="51"/>
    </row>
    <row r="662" spans="1:10">
      <c r="A662" s="30" t="s">
        <v>3536</v>
      </c>
      <c r="B662" s="30" t="s">
        <v>3537</v>
      </c>
      <c r="C662" s="31" t="s">
        <v>825</v>
      </c>
      <c r="D662" s="31" t="s">
        <v>1878</v>
      </c>
      <c r="E662" s="30" t="s">
        <v>453</v>
      </c>
      <c r="F662" s="30"/>
      <c r="G662" s="30"/>
      <c r="H662" s="30"/>
      <c r="I662" s="30"/>
      <c r="J662" s="51"/>
    </row>
    <row r="663" spans="1:10">
      <c r="A663" s="30" t="s">
        <v>3540</v>
      </c>
      <c r="B663" s="30" t="s">
        <v>3541</v>
      </c>
      <c r="C663" s="31" t="s">
        <v>825</v>
      </c>
      <c r="D663" s="31" t="s">
        <v>1878</v>
      </c>
      <c r="E663" s="30" t="s">
        <v>453</v>
      </c>
      <c r="F663" s="30"/>
      <c r="G663" s="30"/>
      <c r="H663" s="30"/>
      <c r="I663" s="30"/>
      <c r="J663" s="51"/>
    </row>
    <row r="664" spans="1:10">
      <c r="A664" s="34" t="s">
        <v>3542</v>
      </c>
      <c r="B664" s="34" t="s">
        <v>3543</v>
      </c>
      <c r="C664" s="31" t="s">
        <v>825</v>
      </c>
      <c r="D664" s="31" t="s">
        <v>1878</v>
      </c>
      <c r="E664" s="30" t="s">
        <v>453</v>
      </c>
      <c r="F664" s="30"/>
      <c r="G664" s="30"/>
      <c r="H664" s="30"/>
      <c r="I664" s="30"/>
      <c r="J664" s="51"/>
    </row>
    <row r="665" spans="1:10">
      <c r="A665" s="30" t="s">
        <v>3544</v>
      </c>
      <c r="B665" s="30" t="s">
        <v>3545</v>
      </c>
      <c r="C665" s="31" t="s">
        <v>825</v>
      </c>
      <c r="D665" s="31" t="s">
        <v>1878</v>
      </c>
      <c r="E665" s="30" t="s">
        <v>453</v>
      </c>
      <c r="F665" s="30"/>
      <c r="G665" s="30"/>
      <c r="H665" s="30"/>
      <c r="I665" s="30"/>
      <c r="J665" s="51"/>
    </row>
    <row r="666" spans="1:10">
      <c r="A666" s="30" t="s">
        <v>3546</v>
      </c>
      <c r="B666" s="30" t="s">
        <v>3547</v>
      </c>
      <c r="C666" s="31" t="s">
        <v>825</v>
      </c>
      <c r="D666" s="31" t="s">
        <v>1878</v>
      </c>
      <c r="E666" s="30" t="s">
        <v>452</v>
      </c>
      <c r="F666" s="30"/>
      <c r="G666" s="30"/>
      <c r="H666" s="30"/>
      <c r="I666" s="30"/>
      <c r="J666" s="51"/>
    </row>
    <row r="667" spans="1:10">
      <c r="A667" s="30" t="s">
        <v>3548</v>
      </c>
      <c r="B667" s="30" t="s">
        <v>3549</v>
      </c>
      <c r="C667" s="31" t="s">
        <v>825</v>
      </c>
      <c r="D667" s="31" t="s">
        <v>1878</v>
      </c>
      <c r="E667" s="30" t="s">
        <v>453</v>
      </c>
      <c r="F667" s="30"/>
      <c r="G667" s="30"/>
      <c r="H667" s="30"/>
      <c r="I667" s="30"/>
      <c r="J667" s="51"/>
    </row>
    <row r="668" spans="1:10">
      <c r="A668" s="30" t="s">
        <v>3554</v>
      </c>
      <c r="B668" s="30" t="s">
        <v>3555</v>
      </c>
      <c r="C668" s="31" t="s">
        <v>825</v>
      </c>
      <c r="D668" s="31" t="s">
        <v>1878</v>
      </c>
      <c r="E668" s="30" t="s">
        <v>453</v>
      </c>
      <c r="F668" s="30"/>
      <c r="G668" s="30" t="s">
        <v>1895</v>
      </c>
      <c r="H668" s="30" t="s">
        <v>7322</v>
      </c>
      <c r="I668" s="30" t="s">
        <v>7323</v>
      </c>
      <c r="J668" s="51" t="s">
        <v>7339</v>
      </c>
    </row>
    <row r="669" spans="1:10">
      <c r="A669" s="30" t="s">
        <v>3556</v>
      </c>
      <c r="B669" s="30" t="s">
        <v>3557</v>
      </c>
      <c r="C669" s="31" t="s">
        <v>825</v>
      </c>
      <c r="D669" s="31" t="s">
        <v>1878</v>
      </c>
      <c r="E669" s="30" t="s">
        <v>453</v>
      </c>
      <c r="F669" s="30"/>
      <c r="G669" s="30" t="s">
        <v>1895</v>
      </c>
      <c r="H669" s="30" t="s">
        <v>7322</v>
      </c>
      <c r="I669" s="30" t="s">
        <v>7323</v>
      </c>
      <c r="J669" s="51" t="s">
        <v>7357</v>
      </c>
    </row>
    <row r="670" spans="1:10">
      <c r="A670" s="30" t="s">
        <v>823</v>
      </c>
      <c r="B670" s="30" t="s">
        <v>3558</v>
      </c>
      <c r="C670" s="31" t="s">
        <v>825</v>
      </c>
      <c r="D670" s="31" t="s">
        <v>1878</v>
      </c>
      <c r="E670" s="30" t="s">
        <v>453</v>
      </c>
      <c r="F670" s="30"/>
      <c r="G670" s="30" t="s">
        <v>1895</v>
      </c>
      <c r="H670" s="30" t="s">
        <v>7322</v>
      </c>
      <c r="I670" s="30" t="s">
        <v>7323</v>
      </c>
      <c r="J670" s="51"/>
    </row>
    <row r="671" spans="1:10">
      <c r="A671" s="30" t="s">
        <v>3559</v>
      </c>
      <c r="B671" s="30" t="s">
        <v>3560</v>
      </c>
      <c r="C671" s="31" t="s">
        <v>825</v>
      </c>
      <c r="D671" s="31" t="s">
        <v>1878</v>
      </c>
      <c r="E671" s="30" t="s">
        <v>453</v>
      </c>
      <c r="F671" s="30"/>
      <c r="G671" s="30" t="s">
        <v>1895</v>
      </c>
      <c r="H671" s="30" t="s">
        <v>7322</v>
      </c>
      <c r="I671" s="30" t="s">
        <v>7323</v>
      </c>
      <c r="J671" s="51" t="s">
        <v>7358</v>
      </c>
    </row>
    <row r="672" spans="1:10">
      <c r="A672" s="30" t="s">
        <v>3561</v>
      </c>
      <c r="B672" s="30" t="s">
        <v>3562</v>
      </c>
      <c r="C672" s="31" t="s">
        <v>825</v>
      </c>
      <c r="D672" s="31" t="s">
        <v>1878</v>
      </c>
      <c r="E672" s="30" t="s">
        <v>453</v>
      </c>
      <c r="F672" s="30"/>
      <c r="G672" s="30" t="s">
        <v>1895</v>
      </c>
      <c r="H672" s="30" t="s">
        <v>7322</v>
      </c>
      <c r="I672" s="30" t="s">
        <v>7323</v>
      </c>
      <c r="J672" s="51" t="s">
        <v>7359</v>
      </c>
    </row>
    <row r="673" spans="1:10">
      <c r="A673" s="30" t="s">
        <v>3563</v>
      </c>
      <c r="B673" s="30" t="s">
        <v>3564</v>
      </c>
      <c r="C673" s="31" t="s">
        <v>825</v>
      </c>
      <c r="D673" s="31" t="s">
        <v>1878</v>
      </c>
      <c r="E673" s="30" t="s">
        <v>453</v>
      </c>
      <c r="F673" s="30"/>
      <c r="G673" s="30" t="s">
        <v>1895</v>
      </c>
      <c r="H673" s="30" t="s">
        <v>7322</v>
      </c>
      <c r="I673" s="30" t="s">
        <v>7323</v>
      </c>
      <c r="J673" s="51" t="s">
        <v>7360</v>
      </c>
    </row>
    <row r="674" spans="1:10">
      <c r="A674" s="30" t="s">
        <v>3565</v>
      </c>
      <c r="B674" s="30" t="s">
        <v>3566</v>
      </c>
      <c r="C674" s="31" t="s">
        <v>825</v>
      </c>
      <c r="D674" s="31" t="s">
        <v>1878</v>
      </c>
      <c r="E674" s="30" t="s">
        <v>453</v>
      </c>
      <c r="F674" s="30"/>
      <c r="G674" s="30" t="s">
        <v>1895</v>
      </c>
      <c r="H674" s="30" t="s">
        <v>7322</v>
      </c>
      <c r="I674" s="30" t="s">
        <v>7323</v>
      </c>
      <c r="J674" s="51" t="s">
        <v>7360</v>
      </c>
    </row>
    <row r="675" spans="1:10">
      <c r="A675" s="30" t="s">
        <v>3567</v>
      </c>
      <c r="B675" s="30" t="s">
        <v>3568</v>
      </c>
      <c r="C675" s="31" t="s">
        <v>825</v>
      </c>
      <c r="D675" s="31" t="s">
        <v>1878</v>
      </c>
      <c r="E675" s="30" t="s">
        <v>453</v>
      </c>
      <c r="F675" s="30"/>
      <c r="G675" s="30" t="s">
        <v>1895</v>
      </c>
      <c r="H675" s="30" t="s">
        <v>7322</v>
      </c>
      <c r="I675" s="30" t="s">
        <v>7323</v>
      </c>
      <c r="J675" s="51"/>
    </row>
    <row r="676" spans="1:10">
      <c r="A676" s="30" t="s">
        <v>3569</v>
      </c>
      <c r="B676" s="30" t="s">
        <v>3570</v>
      </c>
      <c r="C676" s="31">
        <v>552</v>
      </c>
      <c r="D676" s="31" t="s">
        <v>1871</v>
      </c>
      <c r="E676" s="30" t="s">
        <v>452</v>
      </c>
      <c r="F676" s="30"/>
      <c r="G676" s="30"/>
      <c r="H676" s="30"/>
      <c r="I676" s="30"/>
      <c r="J676" s="51"/>
    </row>
    <row r="677" spans="1:10">
      <c r="A677" s="30" t="s">
        <v>3571</v>
      </c>
      <c r="B677" s="30" t="s">
        <v>3572</v>
      </c>
      <c r="C677" s="31" t="s">
        <v>825</v>
      </c>
      <c r="D677" s="31" t="s">
        <v>1878</v>
      </c>
      <c r="E677" s="30" t="s">
        <v>452</v>
      </c>
      <c r="F677" s="30"/>
      <c r="G677" s="30"/>
      <c r="H677" s="30"/>
      <c r="I677" s="30"/>
      <c r="J677" s="51"/>
    </row>
    <row r="678" spans="1:10">
      <c r="A678" s="30" t="s">
        <v>3573</v>
      </c>
      <c r="B678" s="30" t="s">
        <v>3574</v>
      </c>
      <c r="C678" s="31" t="s">
        <v>825</v>
      </c>
      <c r="D678" s="31" t="s">
        <v>1878</v>
      </c>
      <c r="E678" s="30" t="s">
        <v>452</v>
      </c>
      <c r="F678" s="30"/>
      <c r="G678" s="30"/>
      <c r="H678" s="30"/>
      <c r="I678" s="30"/>
      <c r="J678" s="51"/>
    </row>
    <row r="679" spans="1:10">
      <c r="A679" s="30" t="s">
        <v>3575</v>
      </c>
      <c r="B679" s="30" t="s">
        <v>3576</v>
      </c>
      <c r="C679" s="31" t="s">
        <v>825</v>
      </c>
      <c r="D679" s="31" t="s">
        <v>1878</v>
      </c>
      <c r="E679" s="30" t="s">
        <v>452</v>
      </c>
      <c r="F679" s="30"/>
      <c r="G679" s="30"/>
      <c r="H679" s="30"/>
      <c r="I679" s="30"/>
      <c r="J679" s="51"/>
    </row>
    <row r="680" spans="1:10">
      <c r="A680" s="30" t="s">
        <v>3577</v>
      </c>
      <c r="B680" s="30" t="s">
        <v>3578</v>
      </c>
      <c r="C680" s="31" t="s">
        <v>825</v>
      </c>
      <c r="D680" s="31" t="s">
        <v>1878</v>
      </c>
      <c r="E680" s="30" t="s">
        <v>452</v>
      </c>
      <c r="F680" s="30"/>
      <c r="G680" s="30"/>
      <c r="H680" s="30"/>
      <c r="I680" s="30"/>
      <c r="J680" s="51"/>
    </row>
    <row r="681" spans="1:10">
      <c r="A681" s="30" t="s">
        <v>3579</v>
      </c>
      <c r="B681" s="30" t="s">
        <v>3580</v>
      </c>
      <c r="C681" s="31" t="s">
        <v>825</v>
      </c>
      <c r="D681" s="31" t="s">
        <v>1878</v>
      </c>
      <c r="E681" s="30" t="s">
        <v>452</v>
      </c>
      <c r="F681" s="30"/>
      <c r="G681" s="30"/>
      <c r="H681" s="30"/>
      <c r="I681" s="30"/>
      <c r="J681" s="51"/>
    </row>
    <row r="682" spans="1:10">
      <c r="A682" s="30" t="s">
        <v>830</v>
      </c>
      <c r="B682" s="30" t="s">
        <v>831</v>
      </c>
      <c r="C682" s="31">
        <v>416</v>
      </c>
      <c r="D682" s="31" t="s">
        <v>1871</v>
      </c>
      <c r="E682" s="30" t="s">
        <v>452</v>
      </c>
      <c r="F682" s="30"/>
      <c r="G682" s="30"/>
      <c r="H682" s="30"/>
      <c r="I682" s="30"/>
      <c r="J682" s="51"/>
    </row>
    <row r="683" spans="1:10">
      <c r="A683" s="30" t="s">
        <v>3582</v>
      </c>
      <c r="B683" s="30" t="s">
        <v>3583</v>
      </c>
      <c r="C683" s="31" t="s">
        <v>825</v>
      </c>
      <c r="D683" s="31" t="s">
        <v>1878</v>
      </c>
      <c r="E683" s="30" t="s">
        <v>452</v>
      </c>
      <c r="F683" s="30"/>
      <c r="G683" s="30"/>
      <c r="H683" s="30"/>
      <c r="I683" s="30"/>
      <c r="J683" s="51"/>
    </row>
    <row r="684" spans="1:10">
      <c r="A684" s="30" t="s">
        <v>3584</v>
      </c>
      <c r="B684" s="30" t="s">
        <v>3585</v>
      </c>
      <c r="C684" s="31" t="s">
        <v>825</v>
      </c>
      <c r="D684" s="31" t="s">
        <v>1878</v>
      </c>
      <c r="E684" s="30" t="s">
        <v>452</v>
      </c>
      <c r="F684" s="30"/>
      <c r="G684" s="30"/>
      <c r="H684" s="30"/>
      <c r="I684" s="30"/>
      <c r="J684" s="51"/>
    </row>
    <row r="685" spans="1:10">
      <c r="A685" s="30" t="s">
        <v>3586</v>
      </c>
      <c r="B685" s="30" t="s">
        <v>3587</v>
      </c>
      <c r="C685" s="31" t="s">
        <v>825</v>
      </c>
      <c r="D685" s="31" t="s">
        <v>1878</v>
      </c>
      <c r="E685" s="30" t="s">
        <v>452</v>
      </c>
      <c r="F685" s="30"/>
      <c r="G685" s="30"/>
      <c r="H685" s="30"/>
      <c r="I685" s="30"/>
      <c r="J685" s="51"/>
    </row>
    <row r="686" spans="1:10">
      <c r="A686" s="30" t="s">
        <v>3588</v>
      </c>
      <c r="B686" s="30" t="s">
        <v>3589</v>
      </c>
      <c r="C686" s="31" t="s">
        <v>825</v>
      </c>
      <c r="D686" s="31" t="s">
        <v>1878</v>
      </c>
      <c r="E686" s="30" t="s">
        <v>453</v>
      </c>
      <c r="F686" s="30"/>
      <c r="G686" s="30" t="s">
        <v>1895</v>
      </c>
      <c r="H686" s="30" t="s">
        <v>2827</v>
      </c>
      <c r="I686" s="30" t="s">
        <v>7361</v>
      </c>
      <c r="J686" s="51" t="s">
        <v>7362</v>
      </c>
    </row>
    <row r="687" spans="1:10">
      <c r="A687" s="30" t="s">
        <v>3590</v>
      </c>
      <c r="B687" s="30" t="s">
        <v>3591</v>
      </c>
      <c r="C687" s="31" t="s">
        <v>825</v>
      </c>
      <c r="D687" s="31" t="s">
        <v>1878</v>
      </c>
      <c r="E687" s="30" t="s">
        <v>453</v>
      </c>
      <c r="F687" s="30"/>
      <c r="G687" s="30"/>
      <c r="H687" s="30"/>
      <c r="I687" s="30"/>
      <c r="J687" s="51"/>
    </row>
    <row r="688" spans="1:10">
      <c r="A688" s="30" t="s">
        <v>3592</v>
      </c>
      <c r="B688" s="30" t="s">
        <v>3593</v>
      </c>
      <c r="C688" s="31" t="s">
        <v>825</v>
      </c>
      <c r="D688" s="31" t="s">
        <v>1878</v>
      </c>
      <c r="E688" s="30" t="s">
        <v>452</v>
      </c>
      <c r="F688" s="30"/>
      <c r="G688" s="30"/>
      <c r="H688" s="30"/>
      <c r="I688" s="30"/>
      <c r="J688" s="51"/>
    </row>
    <row r="689" spans="1:10">
      <c r="A689" s="30" t="s">
        <v>3594</v>
      </c>
      <c r="B689" s="30" t="s">
        <v>3595</v>
      </c>
      <c r="C689" s="31" t="s">
        <v>825</v>
      </c>
      <c r="D689" s="31" t="s">
        <v>3596</v>
      </c>
      <c r="E689" s="30" t="s">
        <v>453</v>
      </c>
      <c r="F689" s="30"/>
      <c r="G689" s="30"/>
      <c r="H689" s="30"/>
      <c r="I689" s="30"/>
      <c r="J689" s="51"/>
    </row>
    <row r="690" spans="1:10">
      <c r="A690" s="48" t="s">
        <v>3599</v>
      </c>
      <c r="B690" s="48" t="s">
        <v>3600</v>
      </c>
      <c r="C690" s="31" t="s">
        <v>825</v>
      </c>
      <c r="D690" s="31" t="s">
        <v>1878</v>
      </c>
      <c r="E690" s="30" t="s">
        <v>453</v>
      </c>
      <c r="F690" s="30"/>
      <c r="G690" s="30" t="s">
        <v>1895</v>
      </c>
      <c r="H690" s="30" t="s">
        <v>3610</v>
      </c>
      <c r="I690" s="50" t="s">
        <v>7363</v>
      </c>
      <c r="J690" s="51"/>
    </row>
    <row r="691" spans="1:10">
      <c r="A691" s="30" t="s">
        <v>3601</v>
      </c>
      <c r="B691" s="30" t="s">
        <v>3602</v>
      </c>
      <c r="C691" s="31" t="s">
        <v>825</v>
      </c>
      <c r="D691" s="31" t="s">
        <v>1878</v>
      </c>
      <c r="E691" s="30" t="s">
        <v>453</v>
      </c>
      <c r="F691" s="30"/>
      <c r="G691" s="30" t="s">
        <v>1895</v>
      </c>
      <c r="H691" s="30" t="s">
        <v>3610</v>
      </c>
      <c r="I691" s="30" t="s">
        <v>7363</v>
      </c>
      <c r="J691" s="51"/>
    </row>
    <row r="692" spans="1:10">
      <c r="A692" s="48" t="s">
        <v>3604</v>
      </c>
      <c r="B692" s="48" t="s">
        <v>3605</v>
      </c>
      <c r="C692" s="31" t="s">
        <v>825</v>
      </c>
      <c r="D692" s="31" t="s">
        <v>1878</v>
      </c>
      <c r="E692" s="30" t="s">
        <v>453</v>
      </c>
      <c r="F692" s="30"/>
      <c r="G692" s="30" t="s">
        <v>1895</v>
      </c>
      <c r="H692" s="30" t="s">
        <v>3610</v>
      </c>
      <c r="I692" s="50" t="s">
        <v>7363</v>
      </c>
      <c r="J692" s="51"/>
    </row>
    <row r="693" spans="1:10">
      <c r="A693" s="30" t="s">
        <v>3606</v>
      </c>
      <c r="B693" s="30" t="s">
        <v>3607</v>
      </c>
      <c r="C693" s="31" t="s">
        <v>825</v>
      </c>
      <c r="D693" s="31" t="s">
        <v>1878</v>
      </c>
      <c r="E693" s="30" t="s">
        <v>453</v>
      </c>
      <c r="F693" s="30"/>
      <c r="G693" s="30" t="s">
        <v>1895</v>
      </c>
      <c r="H693" s="30" t="s">
        <v>3610</v>
      </c>
      <c r="I693" s="30" t="s">
        <v>7363</v>
      </c>
      <c r="J693" s="51"/>
    </row>
    <row r="694" spans="1:10">
      <c r="A694" s="30" t="s">
        <v>3608</v>
      </c>
      <c r="B694" s="30" t="s">
        <v>3609</v>
      </c>
      <c r="C694" s="31" t="s">
        <v>825</v>
      </c>
      <c r="D694" s="31" t="s">
        <v>1878</v>
      </c>
      <c r="E694" s="30" t="s">
        <v>453</v>
      </c>
      <c r="F694" s="30"/>
      <c r="G694" s="30" t="s">
        <v>1895</v>
      </c>
      <c r="H694" s="30" t="s">
        <v>3610</v>
      </c>
      <c r="I694" s="30" t="s">
        <v>7363</v>
      </c>
      <c r="J694" s="51"/>
    </row>
    <row r="695" spans="1:10">
      <c r="A695" s="30" t="s">
        <v>3611</v>
      </c>
      <c r="B695" s="30" t="s">
        <v>3613</v>
      </c>
      <c r="C695" s="31">
        <v>671</v>
      </c>
      <c r="D695" s="31" t="s">
        <v>1871</v>
      </c>
      <c r="E695" s="30" t="s">
        <v>452</v>
      </c>
      <c r="F695" s="30"/>
      <c r="G695" s="30"/>
      <c r="H695" s="30"/>
      <c r="I695" s="30"/>
      <c r="J695" s="51"/>
    </row>
    <row r="696" spans="1:10">
      <c r="A696" s="30" t="s">
        <v>7364</v>
      </c>
      <c r="B696" s="30" t="s">
        <v>7365</v>
      </c>
      <c r="C696" s="31">
        <v>671</v>
      </c>
      <c r="D696" s="31" t="s">
        <v>1871</v>
      </c>
      <c r="E696" s="30" t="s">
        <v>452</v>
      </c>
      <c r="F696" s="30"/>
      <c r="G696" s="30"/>
      <c r="H696" s="30"/>
      <c r="I696" s="30"/>
      <c r="J696" s="51"/>
    </row>
    <row r="697" spans="1:10" ht="16.5">
      <c r="A697" s="30" t="s">
        <v>3614</v>
      </c>
      <c r="B697" s="30" t="s">
        <v>3616</v>
      </c>
      <c r="C697" s="31">
        <v>345</v>
      </c>
      <c r="D697" s="31" t="s">
        <v>1871</v>
      </c>
      <c r="E697" s="30" t="s">
        <v>452</v>
      </c>
      <c r="F697" s="30"/>
      <c r="G697" s="30"/>
      <c r="H697" s="30"/>
      <c r="I697" s="30"/>
      <c r="J697" s="51"/>
    </row>
    <row r="698" spans="1:10" ht="16.5">
      <c r="A698" s="30" t="s">
        <v>3617</v>
      </c>
      <c r="B698" s="30" t="s">
        <v>3618</v>
      </c>
      <c r="C698" s="31">
        <v>345</v>
      </c>
      <c r="D698" s="31" t="s">
        <v>1871</v>
      </c>
      <c r="E698" s="30" t="s">
        <v>452</v>
      </c>
      <c r="F698" s="30"/>
      <c r="G698" s="30"/>
      <c r="H698" s="30"/>
      <c r="I698" s="30"/>
      <c r="J698" s="51"/>
    </row>
    <row r="699" spans="1:10" ht="16.5">
      <c r="A699" s="30" t="s">
        <v>3619</v>
      </c>
      <c r="B699" s="30" t="s">
        <v>3620</v>
      </c>
      <c r="C699" s="31">
        <v>345</v>
      </c>
      <c r="D699" s="31" t="s">
        <v>1871</v>
      </c>
      <c r="E699" s="30" t="s">
        <v>452</v>
      </c>
      <c r="F699" s="30"/>
      <c r="G699" s="30"/>
      <c r="H699" s="30"/>
      <c r="I699" s="30"/>
      <c r="J699" s="51"/>
    </row>
    <row r="700" spans="1:10" ht="16.5">
      <c r="A700" s="30" t="s">
        <v>3621</v>
      </c>
      <c r="B700" s="30" t="s">
        <v>3622</v>
      </c>
      <c r="C700" s="31">
        <v>345</v>
      </c>
      <c r="D700" s="31" t="s">
        <v>1871</v>
      </c>
      <c r="E700" s="30" t="s">
        <v>452</v>
      </c>
      <c r="F700" s="30"/>
      <c r="G700" s="30"/>
      <c r="H700" s="30"/>
      <c r="I700" s="30"/>
      <c r="J700" s="51"/>
    </row>
    <row r="701" spans="1:10" ht="16.5">
      <c r="A701" s="30" t="s">
        <v>3623</v>
      </c>
      <c r="B701" s="30" t="s">
        <v>3624</v>
      </c>
      <c r="C701" s="31">
        <v>345</v>
      </c>
      <c r="D701" s="31" t="s">
        <v>1871</v>
      </c>
      <c r="E701" s="30" t="s">
        <v>452</v>
      </c>
      <c r="F701" s="30"/>
      <c r="G701" s="30"/>
      <c r="H701" s="30"/>
      <c r="I701" s="30"/>
      <c r="J701" s="51"/>
    </row>
    <row r="702" spans="1:10" ht="16.5">
      <c r="A702" s="30" t="s">
        <v>3625</v>
      </c>
      <c r="B702" s="30" t="s">
        <v>3626</v>
      </c>
      <c r="C702" s="31">
        <v>345</v>
      </c>
      <c r="D702" s="31" t="s">
        <v>1871</v>
      </c>
      <c r="E702" s="30" t="s">
        <v>452</v>
      </c>
      <c r="F702" s="30"/>
      <c r="G702" s="30"/>
      <c r="H702" s="30"/>
      <c r="I702" s="30"/>
      <c r="J702" s="51"/>
    </row>
    <row r="703" spans="1:10" ht="16.5">
      <c r="A703" s="30" t="s">
        <v>3627</v>
      </c>
      <c r="B703" s="30" t="s">
        <v>3628</v>
      </c>
      <c r="C703" s="31">
        <v>345</v>
      </c>
      <c r="D703" s="31" t="s">
        <v>1871</v>
      </c>
      <c r="E703" s="30" t="s">
        <v>452</v>
      </c>
      <c r="F703" s="30"/>
      <c r="G703" s="30"/>
      <c r="H703" s="30"/>
      <c r="I703" s="30"/>
      <c r="J703" s="51"/>
    </row>
    <row r="704" spans="1:10">
      <c r="A704" s="30" t="s">
        <v>3629</v>
      </c>
      <c r="B704" s="30" t="s">
        <v>3630</v>
      </c>
      <c r="C704" s="31">
        <v>671</v>
      </c>
      <c r="D704" s="31" t="s">
        <v>1871</v>
      </c>
      <c r="E704" s="30" t="s">
        <v>452</v>
      </c>
      <c r="F704" s="30"/>
      <c r="G704" s="30"/>
      <c r="H704" s="30"/>
      <c r="I704" s="30"/>
      <c r="J704" s="51"/>
    </row>
    <row r="705" spans="1:10">
      <c r="A705" s="30" t="s">
        <v>3633</v>
      </c>
      <c r="B705" s="30" t="s">
        <v>3634</v>
      </c>
      <c r="C705" s="31">
        <v>671</v>
      </c>
      <c r="D705" s="31" t="s">
        <v>1871</v>
      </c>
      <c r="E705" s="30" t="s">
        <v>452</v>
      </c>
      <c r="F705" s="30"/>
      <c r="G705" s="30"/>
      <c r="H705" s="30"/>
      <c r="I705" s="30"/>
      <c r="J705" s="51"/>
    </row>
    <row r="706" spans="1:10" ht="16.5">
      <c r="A706" s="30" t="s">
        <v>3635</v>
      </c>
      <c r="B706" s="30" t="s">
        <v>3636</v>
      </c>
      <c r="C706" s="31">
        <v>671</v>
      </c>
      <c r="D706" s="31" t="s">
        <v>1871</v>
      </c>
      <c r="E706" s="30" t="s">
        <v>452</v>
      </c>
      <c r="F706" s="30"/>
      <c r="G706" s="30"/>
      <c r="H706" s="30"/>
      <c r="I706" s="30"/>
      <c r="J706" s="51"/>
    </row>
    <row r="707" spans="1:10">
      <c r="A707" s="30" t="s">
        <v>3637</v>
      </c>
      <c r="B707" s="30" t="s">
        <v>3638</v>
      </c>
      <c r="C707" s="31">
        <v>671</v>
      </c>
      <c r="D707" s="31" t="s">
        <v>1871</v>
      </c>
      <c r="E707" s="30" t="s">
        <v>452</v>
      </c>
      <c r="F707" s="30"/>
      <c r="G707" s="30"/>
      <c r="H707" s="30"/>
      <c r="I707" s="30"/>
      <c r="J707" s="51"/>
    </row>
    <row r="708" spans="1:10">
      <c r="A708" s="30" t="s">
        <v>3639</v>
      </c>
      <c r="B708" s="30" t="s">
        <v>3640</v>
      </c>
      <c r="C708" s="31">
        <v>671</v>
      </c>
      <c r="D708" s="31" t="s">
        <v>1871</v>
      </c>
      <c r="E708" s="30" t="s">
        <v>452</v>
      </c>
      <c r="F708" s="30"/>
      <c r="G708" s="30"/>
      <c r="H708" s="30"/>
      <c r="I708" s="30"/>
      <c r="J708" s="51"/>
    </row>
    <row r="709" spans="1:10">
      <c r="A709" s="30" t="s">
        <v>3641</v>
      </c>
      <c r="B709" s="30" t="s">
        <v>3642</v>
      </c>
      <c r="C709" s="31">
        <v>671</v>
      </c>
      <c r="D709" s="31" t="s">
        <v>1871</v>
      </c>
      <c r="E709" s="30" t="s">
        <v>452</v>
      </c>
      <c r="F709" s="30"/>
      <c r="G709" s="30"/>
      <c r="H709" s="30"/>
      <c r="I709" s="30"/>
      <c r="J709" s="51"/>
    </row>
    <row r="710" spans="1:10">
      <c r="A710" s="30" t="s">
        <v>3643</v>
      </c>
      <c r="B710" s="30" t="s">
        <v>3644</v>
      </c>
      <c r="C710" s="31">
        <v>671</v>
      </c>
      <c r="D710" s="31" t="s">
        <v>1871</v>
      </c>
      <c r="E710" s="30" t="s">
        <v>452</v>
      </c>
      <c r="F710" s="30"/>
      <c r="G710" s="30"/>
      <c r="H710" s="30"/>
      <c r="I710" s="30"/>
      <c r="J710" s="51"/>
    </row>
    <row r="711" spans="1:10">
      <c r="A711" s="30" t="s">
        <v>3647</v>
      </c>
      <c r="B711" s="30" t="s">
        <v>3648</v>
      </c>
      <c r="C711" s="31">
        <v>671</v>
      </c>
      <c r="D711" s="31" t="s">
        <v>1871</v>
      </c>
      <c r="E711" s="30" t="s">
        <v>452</v>
      </c>
      <c r="F711" s="30"/>
      <c r="G711" s="30"/>
      <c r="H711" s="30"/>
      <c r="I711" s="30"/>
      <c r="J711" s="51"/>
    </row>
    <row r="712" spans="1:10">
      <c r="A712" s="30" t="s">
        <v>3649</v>
      </c>
      <c r="B712" s="30" t="s">
        <v>3650</v>
      </c>
      <c r="C712" s="31">
        <v>671</v>
      </c>
      <c r="D712" s="31" t="s">
        <v>1871</v>
      </c>
      <c r="E712" s="30" t="s">
        <v>452</v>
      </c>
      <c r="F712" s="30"/>
      <c r="G712" s="30"/>
      <c r="H712" s="30"/>
      <c r="I712" s="30"/>
      <c r="J712" s="51"/>
    </row>
    <row r="713" spans="1:10">
      <c r="A713" s="30" t="s">
        <v>3651</v>
      </c>
      <c r="B713" s="30" t="s">
        <v>3648</v>
      </c>
      <c r="C713" s="31">
        <v>671</v>
      </c>
      <c r="D713" s="31" t="s">
        <v>1871</v>
      </c>
      <c r="E713" s="30" t="s">
        <v>452</v>
      </c>
      <c r="F713" s="30"/>
      <c r="G713" s="30"/>
      <c r="H713" s="30"/>
      <c r="I713" s="30"/>
      <c r="J713" s="51"/>
    </row>
    <row r="714" spans="1:10" ht="16.5">
      <c r="A714" s="30" t="s">
        <v>3653</v>
      </c>
      <c r="B714" s="30" t="s">
        <v>3654</v>
      </c>
      <c r="C714" s="31">
        <v>671</v>
      </c>
      <c r="D714" s="31" t="s">
        <v>1871</v>
      </c>
      <c r="E714" s="30" t="s">
        <v>452</v>
      </c>
      <c r="F714" s="30"/>
      <c r="G714" s="30"/>
      <c r="H714" s="30"/>
      <c r="I714" s="30"/>
      <c r="J714" s="51"/>
    </row>
    <row r="715" spans="1:10">
      <c r="A715" s="30" t="s">
        <v>3657</v>
      </c>
      <c r="B715" s="30" t="s">
        <v>3658</v>
      </c>
      <c r="C715" s="31">
        <v>671</v>
      </c>
      <c r="D715" s="31" t="s">
        <v>1871</v>
      </c>
      <c r="E715" s="30" t="s">
        <v>452</v>
      </c>
      <c r="F715" s="30"/>
      <c r="G715" s="30"/>
      <c r="H715" s="30"/>
      <c r="I715" s="30"/>
      <c r="J715" s="51"/>
    </row>
    <row r="716" spans="1:10">
      <c r="A716" s="30" t="s">
        <v>3661</v>
      </c>
      <c r="B716" s="30" t="s">
        <v>3662</v>
      </c>
      <c r="C716" s="31">
        <v>671</v>
      </c>
      <c r="D716" s="31" t="s">
        <v>1871</v>
      </c>
      <c r="E716" s="30" t="s">
        <v>452</v>
      </c>
      <c r="F716" s="30"/>
      <c r="G716" s="30"/>
      <c r="H716" s="30"/>
      <c r="I716" s="30"/>
      <c r="J716" s="51"/>
    </row>
    <row r="717" spans="1:10">
      <c r="A717" s="30" t="s">
        <v>3663</v>
      </c>
      <c r="B717" s="30" t="s">
        <v>3664</v>
      </c>
      <c r="C717" s="31">
        <v>671</v>
      </c>
      <c r="D717" s="31" t="s">
        <v>1871</v>
      </c>
      <c r="E717" s="30" t="s">
        <v>452</v>
      </c>
      <c r="F717" s="30"/>
      <c r="G717" s="30"/>
      <c r="H717" s="30"/>
      <c r="I717" s="30"/>
      <c r="J717" s="51"/>
    </row>
    <row r="718" spans="1:10">
      <c r="A718" s="30" t="s">
        <v>3669</v>
      </c>
      <c r="B718" s="30" t="s">
        <v>3670</v>
      </c>
      <c r="C718" s="31" t="s">
        <v>825</v>
      </c>
      <c r="D718" s="31" t="s">
        <v>1878</v>
      </c>
      <c r="E718" s="30" t="s">
        <v>453</v>
      </c>
      <c r="F718" s="30"/>
      <c r="G718" s="30"/>
      <c r="H718" s="30"/>
      <c r="I718" s="30"/>
      <c r="J718" s="51"/>
    </row>
    <row r="719" spans="1:10">
      <c r="A719" s="30" t="s">
        <v>3674</v>
      </c>
      <c r="B719" s="30" t="s">
        <v>3675</v>
      </c>
      <c r="C719" s="31" t="s">
        <v>825</v>
      </c>
      <c r="D719" s="31" t="s">
        <v>1878</v>
      </c>
      <c r="E719" s="30" t="s">
        <v>453</v>
      </c>
      <c r="F719" s="30"/>
      <c r="G719" s="30"/>
      <c r="H719" s="30"/>
      <c r="I719" s="30"/>
      <c r="J719" s="51"/>
    </row>
    <row r="720" spans="1:10">
      <c r="A720" s="30" t="s">
        <v>3678</v>
      </c>
      <c r="B720" s="30" t="s">
        <v>3680</v>
      </c>
      <c r="C720" s="31">
        <v>451</v>
      </c>
      <c r="D720" s="31" t="s">
        <v>1871</v>
      </c>
      <c r="E720" s="30" t="s">
        <v>453</v>
      </c>
      <c r="F720" s="30"/>
      <c r="G720" s="30"/>
      <c r="H720" s="30"/>
      <c r="I720" s="30"/>
      <c r="J720" s="51"/>
    </row>
    <row r="721" spans="1:10">
      <c r="A721" s="30" t="s">
        <v>858</v>
      </c>
      <c r="B721" s="30" t="s">
        <v>859</v>
      </c>
      <c r="C721" s="31">
        <v>451</v>
      </c>
      <c r="D721" s="31" t="s">
        <v>1871</v>
      </c>
      <c r="E721" s="30" t="s">
        <v>453</v>
      </c>
      <c r="F721" s="30"/>
      <c r="G721" s="30"/>
      <c r="H721" s="30"/>
      <c r="I721" s="30"/>
      <c r="J721" s="51"/>
    </row>
    <row r="722" spans="1:10">
      <c r="A722" s="30" t="s">
        <v>3682</v>
      </c>
      <c r="B722" s="30" t="s">
        <v>3683</v>
      </c>
      <c r="C722" s="31">
        <v>451</v>
      </c>
      <c r="D722" s="31" t="s">
        <v>1871</v>
      </c>
      <c r="E722" s="30" t="s">
        <v>453</v>
      </c>
      <c r="F722" s="30"/>
      <c r="G722" s="30"/>
      <c r="H722" s="30"/>
      <c r="I722" s="30"/>
      <c r="J722" s="51"/>
    </row>
    <row r="723" spans="1:10">
      <c r="A723" s="30" t="s">
        <v>7366</v>
      </c>
      <c r="B723" s="30" t="s">
        <v>7367</v>
      </c>
      <c r="C723" s="31">
        <v>451</v>
      </c>
      <c r="D723" s="31" t="s">
        <v>1871</v>
      </c>
      <c r="E723" s="30" t="s">
        <v>453</v>
      </c>
      <c r="F723" s="30"/>
      <c r="G723" s="30"/>
      <c r="H723" s="30"/>
      <c r="I723" s="30"/>
      <c r="J723" s="51"/>
    </row>
    <row r="724" spans="1:10">
      <c r="A724" s="30" t="s">
        <v>3686</v>
      </c>
      <c r="B724" s="30" t="s">
        <v>3687</v>
      </c>
      <c r="C724" s="31"/>
      <c r="D724" s="31" t="s">
        <v>1871</v>
      </c>
      <c r="E724" s="30" t="s">
        <v>453</v>
      </c>
      <c r="F724" s="30"/>
      <c r="G724" s="30"/>
      <c r="H724" s="30"/>
      <c r="I724" s="30"/>
      <c r="J724" s="51"/>
    </row>
    <row r="725" spans="1:10">
      <c r="A725" s="30" t="s">
        <v>865</v>
      </c>
      <c r="B725" s="30" t="s">
        <v>866</v>
      </c>
      <c r="C725" s="31">
        <v>451</v>
      </c>
      <c r="D725" s="31" t="s">
        <v>1871</v>
      </c>
      <c r="E725" s="30" t="s">
        <v>453</v>
      </c>
      <c r="F725" s="30"/>
      <c r="G725" s="30"/>
      <c r="H725" s="30"/>
      <c r="I725" s="30"/>
      <c r="J725" s="51"/>
    </row>
    <row r="726" spans="1:10">
      <c r="A726" s="30" t="s">
        <v>3690</v>
      </c>
      <c r="B726" s="30" t="s">
        <v>3691</v>
      </c>
      <c r="C726" s="31">
        <v>431</v>
      </c>
      <c r="D726" s="31" t="s">
        <v>1871</v>
      </c>
      <c r="E726" s="30" t="s">
        <v>452</v>
      </c>
      <c r="F726" s="30"/>
      <c r="G726" s="30"/>
      <c r="H726" s="30"/>
      <c r="I726" s="30"/>
      <c r="J726" s="51"/>
    </row>
    <row r="727" spans="1:10">
      <c r="A727" s="30" t="s">
        <v>3692</v>
      </c>
      <c r="B727" s="30" t="s">
        <v>3693</v>
      </c>
      <c r="C727" s="31">
        <v>431</v>
      </c>
      <c r="D727" s="31" t="s">
        <v>1871</v>
      </c>
      <c r="E727" s="30" t="s">
        <v>452</v>
      </c>
      <c r="F727" s="30"/>
      <c r="G727" s="30"/>
      <c r="H727" s="30"/>
      <c r="I727" s="30"/>
      <c r="J727" s="51"/>
    </row>
    <row r="728" spans="1:10">
      <c r="A728" s="30" t="s">
        <v>3694</v>
      </c>
      <c r="B728" s="30" t="s">
        <v>3696</v>
      </c>
      <c r="C728" s="31">
        <v>431</v>
      </c>
      <c r="D728" s="31" t="s">
        <v>1871</v>
      </c>
      <c r="E728" s="30" t="s">
        <v>452</v>
      </c>
      <c r="F728" s="30"/>
      <c r="G728" s="30"/>
      <c r="H728" s="30"/>
      <c r="I728" s="30"/>
      <c r="J728" s="51"/>
    </row>
    <row r="729" spans="1:10">
      <c r="A729" s="30" t="s">
        <v>3697</v>
      </c>
      <c r="B729" s="30" t="s">
        <v>3698</v>
      </c>
      <c r="C729" s="31">
        <v>431</v>
      </c>
      <c r="D729" s="31" t="s">
        <v>1871</v>
      </c>
      <c r="E729" s="30" t="s">
        <v>452</v>
      </c>
      <c r="F729" s="30"/>
      <c r="G729" s="30"/>
      <c r="H729" s="30"/>
      <c r="I729" s="30"/>
      <c r="J729" s="51"/>
    </row>
    <row r="730" spans="1:10">
      <c r="A730" s="30" t="s">
        <v>3699</v>
      </c>
      <c r="B730" s="30" t="s">
        <v>3701</v>
      </c>
      <c r="C730" s="31">
        <v>431</v>
      </c>
      <c r="D730" s="31" t="s">
        <v>1871</v>
      </c>
      <c r="E730" s="30" t="s">
        <v>452</v>
      </c>
      <c r="F730" s="30"/>
      <c r="G730" s="30"/>
      <c r="H730" s="30"/>
      <c r="I730" s="30"/>
      <c r="J730" s="51"/>
    </row>
    <row r="731" spans="1:10">
      <c r="A731" s="30" t="s">
        <v>3702</v>
      </c>
      <c r="B731" s="30" t="s">
        <v>3703</v>
      </c>
      <c r="C731" s="31">
        <v>431</v>
      </c>
      <c r="D731" s="31" t="s">
        <v>1871</v>
      </c>
      <c r="E731" s="30" t="s">
        <v>452</v>
      </c>
      <c r="F731" s="30"/>
      <c r="G731" s="30"/>
      <c r="H731" s="30"/>
      <c r="I731" s="30"/>
      <c r="J731" s="51"/>
    </row>
    <row r="732" spans="1:10">
      <c r="A732" s="30" t="s">
        <v>3706</v>
      </c>
      <c r="B732" s="30" t="s">
        <v>3707</v>
      </c>
      <c r="C732" s="31">
        <v>451</v>
      </c>
      <c r="D732" s="31" t="s">
        <v>1871</v>
      </c>
      <c r="E732" s="30" t="s">
        <v>452</v>
      </c>
      <c r="F732" s="30"/>
      <c r="G732" s="30"/>
      <c r="H732" s="30"/>
      <c r="I732" s="30"/>
      <c r="J732" s="51"/>
    </row>
    <row r="733" spans="1:10">
      <c r="A733" s="30" t="s">
        <v>3708</v>
      </c>
      <c r="B733" s="30" t="s">
        <v>3709</v>
      </c>
      <c r="C733" s="31">
        <v>451</v>
      </c>
      <c r="D733" s="31" t="s">
        <v>1871</v>
      </c>
      <c r="E733" s="30" t="s">
        <v>452</v>
      </c>
      <c r="F733" s="30"/>
      <c r="G733" s="30"/>
      <c r="H733" s="30"/>
      <c r="I733" s="30"/>
      <c r="J733" s="51"/>
    </row>
    <row r="734" spans="1:10">
      <c r="A734" s="30" t="s">
        <v>3710</v>
      </c>
      <c r="B734" s="30" t="s">
        <v>3711</v>
      </c>
      <c r="C734" s="31">
        <v>451</v>
      </c>
      <c r="D734" s="31" t="s">
        <v>1871</v>
      </c>
      <c r="E734" s="30" t="s">
        <v>452</v>
      </c>
      <c r="F734" s="30"/>
      <c r="G734" s="30"/>
      <c r="H734" s="30"/>
      <c r="I734" s="30"/>
      <c r="J734" s="51"/>
    </row>
    <row r="735" spans="1:10">
      <c r="A735" s="30" t="s">
        <v>3712</v>
      </c>
      <c r="B735" s="30" t="s">
        <v>3713</v>
      </c>
      <c r="C735" s="31">
        <v>435</v>
      </c>
      <c r="D735" s="31" t="s">
        <v>1871</v>
      </c>
      <c r="E735" s="30" t="s">
        <v>452</v>
      </c>
      <c r="F735" s="30"/>
      <c r="G735" s="30"/>
      <c r="H735" s="30"/>
      <c r="I735" s="30"/>
      <c r="J735" s="51"/>
    </row>
    <row r="736" spans="1:10">
      <c r="A736" s="30" t="s">
        <v>3718</v>
      </c>
      <c r="B736" s="30" t="s">
        <v>3719</v>
      </c>
      <c r="C736" s="31">
        <v>555</v>
      </c>
      <c r="D736" s="31" t="s">
        <v>1871</v>
      </c>
      <c r="E736" s="30" t="s">
        <v>452</v>
      </c>
      <c r="F736" s="30"/>
      <c r="G736" s="30"/>
      <c r="H736" s="30"/>
      <c r="I736" s="30"/>
      <c r="J736" s="51"/>
    </row>
    <row r="737" spans="1:10">
      <c r="A737" s="30" t="s">
        <v>3721</v>
      </c>
      <c r="B737" s="30" t="s">
        <v>3722</v>
      </c>
      <c r="C737" s="31">
        <v>555</v>
      </c>
      <c r="D737" s="31" t="s">
        <v>1871</v>
      </c>
      <c r="E737" s="30" t="s">
        <v>452</v>
      </c>
      <c r="F737" s="30"/>
      <c r="G737" s="30"/>
      <c r="H737" s="30"/>
      <c r="I737" s="30"/>
      <c r="J737" s="51"/>
    </row>
    <row r="738" spans="1:10">
      <c r="A738" s="30" t="s">
        <v>3723</v>
      </c>
      <c r="B738" s="30" t="s">
        <v>3724</v>
      </c>
      <c r="C738" s="31">
        <v>555</v>
      </c>
      <c r="D738" s="31" t="s">
        <v>1871</v>
      </c>
      <c r="E738" s="30" t="s">
        <v>452</v>
      </c>
      <c r="F738" s="30"/>
      <c r="G738" s="30"/>
      <c r="H738" s="30"/>
      <c r="I738" s="30"/>
      <c r="J738" s="51"/>
    </row>
    <row r="739" spans="1:10">
      <c r="A739" s="30" t="s">
        <v>3727</v>
      </c>
      <c r="B739" s="30" t="s">
        <v>3728</v>
      </c>
      <c r="C739" s="31">
        <v>555</v>
      </c>
      <c r="D739" s="31" t="s">
        <v>1871</v>
      </c>
      <c r="E739" s="30" t="s">
        <v>452</v>
      </c>
      <c r="F739" s="30"/>
      <c r="G739" s="30"/>
      <c r="H739" s="30"/>
      <c r="I739" s="30"/>
      <c r="J739" s="51"/>
    </row>
    <row r="740" spans="1:10">
      <c r="A740" s="30" t="s">
        <v>3729</v>
      </c>
      <c r="B740" s="30" t="s">
        <v>3730</v>
      </c>
      <c r="C740" s="31">
        <v>555</v>
      </c>
      <c r="D740" s="31" t="s">
        <v>1871</v>
      </c>
      <c r="E740" s="30" t="s">
        <v>452</v>
      </c>
      <c r="F740" s="30"/>
      <c r="G740" s="30"/>
      <c r="H740" s="30"/>
      <c r="I740" s="30"/>
      <c r="J740" s="51"/>
    </row>
    <row r="741" spans="1:10">
      <c r="A741" s="30" t="s">
        <v>3731</v>
      </c>
      <c r="B741" s="30" t="s">
        <v>3732</v>
      </c>
      <c r="C741" s="31">
        <v>555</v>
      </c>
      <c r="D741" s="31" t="s">
        <v>1871</v>
      </c>
      <c r="E741" s="30" t="s">
        <v>452</v>
      </c>
      <c r="F741" s="30"/>
      <c r="G741" s="30"/>
      <c r="H741" s="30"/>
      <c r="I741" s="30"/>
      <c r="J741" s="51"/>
    </row>
    <row r="742" spans="1:10">
      <c r="A742" s="30" t="s">
        <v>3733</v>
      </c>
      <c r="B742" s="30" t="s">
        <v>3734</v>
      </c>
      <c r="C742" s="31">
        <v>555</v>
      </c>
      <c r="D742" s="31" t="s">
        <v>1871</v>
      </c>
      <c r="E742" s="30" t="s">
        <v>452</v>
      </c>
      <c r="F742" s="30"/>
      <c r="G742" s="30"/>
      <c r="H742" s="30"/>
      <c r="I742" s="30"/>
      <c r="J742" s="51"/>
    </row>
    <row r="743" spans="1:10">
      <c r="A743" s="30" t="s">
        <v>3741</v>
      </c>
      <c r="B743" s="30" t="s">
        <v>3742</v>
      </c>
      <c r="C743" s="31">
        <v>555</v>
      </c>
      <c r="D743" s="31" t="s">
        <v>1871</v>
      </c>
      <c r="E743" s="30" t="s">
        <v>452</v>
      </c>
      <c r="F743" s="30"/>
      <c r="G743" s="30"/>
      <c r="H743" s="30"/>
      <c r="I743" s="30"/>
      <c r="J743" s="51"/>
    </row>
    <row r="744" spans="1:10">
      <c r="A744" s="30" t="s">
        <v>3743</v>
      </c>
      <c r="B744" s="30" t="s">
        <v>3744</v>
      </c>
      <c r="C744" s="31">
        <v>555</v>
      </c>
      <c r="D744" s="31" t="s">
        <v>1871</v>
      </c>
      <c r="E744" s="30" t="s">
        <v>452</v>
      </c>
      <c r="F744" s="30"/>
      <c r="G744" s="30"/>
      <c r="H744" s="30"/>
      <c r="I744" s="30"/>
      <c r="J744" s="51"/>
    </row>
    <row r="745" spans="1:10">
      <c r="A745" s="30" t="s">
        <v>3745</v>
      </c>
      <c r="B745" s="30" t="s">
        <v>3746</v>
      </c>
      <c r="C745" s="31">
        <v>555</v>
      </c>
      <c r="D745" s="31" t="s">
        <v>1871</v>
      </c>
      <c r="E745" s="30" t="s">
        <v>452</v>
      </c>
      <c r="F745" s="30"/>
      <c r="G745" s="30"/>
      <c r="H745" s="30"/>
      <c r="I745" s="30"/>
      <c r="J745" s="51"/>
    </row>
    <row r="746" spans="1:10">
      <c r="A746" s="30" t="s">
        <v>3747</v>
      </c>
      <c r="B746" s="30" t="s">
        <v>3748</v>
      </c>
      <c r="C746" s="31">
        <v>555</v>
      </c>
      <c r="D746" s="31" t="s">
        <v>1871</v>
      </c>
      <c r="E746" s="30" t="s">
        <v>452</v>
      </c>
      <c r="F746" s="30"/>
      <c r="G746" s="30"/>
      <c r="H746" s="30"/>
      <c r="I746" s="30"/>
      <c r="J746" s="51"/>
    </row>
    <row r="747" spans="1:10">
      <c r="A747" s="30" t="s">
        <v>3749</v>
      </c>
      <c r="B747" s="30" t="s">
        <v>3750</v>
      </c>
      <c r="C747" s="31">
        <v>555</v>
      </c>
      <c r="D747" s="31" t="s">
        <v>1871</v>
      </c>
      <c r="E747" s="30" t="s">
        <v>452</v>
      </c>
      <c r="F747" s="30"/>
      <c r="G747" s="30"/>
      <c r="H747" s="30"/>
      <c r="I747" s="30"/>
      <c r="J747" s="51"/>
    </row>
    <row r="748" spans="1:10">
      <c r="A748" s="30" t="s">
        <v>3751</v>
      </c>
      <c r="B748" s="30" t="s">
        <v>3752</v>
      </c>
      <c r="C748" s="31">
        <v>555</v>
      </c>
      <c r="D748" s="31" t="s">
        <v>1871</v>
      </c>
      <c r="E748" s="30" t="s">
        <v>452</v>
      </c>
      <c r="F748" s="30"/>
      <c r="G748" s="30"/>
      <c r="H748" s="30"/>
      <c r="I748" s="30"/>
      <c r="J748" s="51"/>
    </row>
    <row r="749" spans="1:10">
      <c r="A749" s="30" t="s">
        <v>3753</v>
      </c>
      <c r="B749" s="30" t="s">
        <v>3754</v>
      </c>
      <c r="C749" s="31">
        <v>555</v>
      </c>
      <c r="D749" s="31" t="s">
        <v>1871</v>
      </c>
      <c r="E749" s="30" t="s">
        <v>452</v>
      </c>
      <c r="F749" s="30"/>
      <c r="G749" s="30"/>
      <c r="H749" s="30"/>
      <c r="I749" s="30"/>
      <c r="J749" s="51"/>
    </row>
    <row r="750" spans="1:10">
      <c r="A750" s="30" t="s">
        <v>3755</v>
      </c>
      <c r="B750" s="30" t="s">
        <v>3756</v>
      </c>
      <c r="C750" s="31">
        <v>555</v>
      </c>
      <c r="D750" s="31" t="s">
        <v>1871</v>
      </c>
      <c r="E750" s="30" t="s">
        <v>452</v>
      </c>
      <c r="F750" s="30"/>
      <c r="G750" s="30"/>
      <c r="H750" s="30"/>
      <c r="I750" s="30"/>
      <c r="J750" s="51"/>
    </row>
    <row r="751" spans="1:10">
      <c r="A751" s="30" t="s">
        <v>3757</v>
      </c>
      <c r="B751" s="30" t="s">
        <v>3758</v>
      </c>
      <c r="C751" s="31">
        <v>555</v>
      </c>
      <c r="D751" s="31" t="s">
        <v>1871</v>
      </c>
      <c r="E751" s="30" t="s">
        <v>453</v>
      </c>
      <c r="F751" s="30"/>
      <c r="G751" s="30"/>
      <c r="H751" s="30"/>
      <c r="I751" s="30"/>
      <c r="J751" s="51"/>
    </row>
    <row r="752" spans="1:10">
      <c r="A752" s="30" t="s">
        <v>3761</v>
      </c>
      <c r="B752" s="30" t="s">
        <v>3762</v>
      </c>
      <c r="C752" s="31">
        <v>555</v>
      </c>
      <c r="D752" s="31" t="s">
        <v>1871</v>
      </c>
      <c r="E752" s="30" t="s">
        <v>452</v>
      </c>
      <c r="F752" s="30"/>
      <c r="G752" s="30"/>
      <c r="H752" s="30"/>
      <c r="I752" s="30"/>
      <c r="J752" s="51"/>
    </row>
    <row r="753" spans="1:10">
      <c r="A753" s="30" t="s">
        <v>3763</v>
      </c>
      <c r="B753" s="30" t="s">
        <v>3764</v>
      </c>
      <c r="C753" s="31">
        <v>555</v>
      </c>
      <c r="D753" s="31" t="s">
        <v>1871</v>
      </c>
      <c r="E753" s="30" t="s">
        <v>452</v>
      </c>
      <c r="F753" s="30"/>
      <c r="G753" s="30"/>
      <c r="H753" s="30"/>
      <c r="I753" s="30"/>
      <c r="J753" s="51"/>
    </row>
    <row r="754" spans="1:10">
      <c r="A754" s="30" t="s">
        <v>3765</v>
      </c>
      <c r="B754" s="30" t="s">
        <v>3762</v>
      </c>
      <c r="C754" s="31">
        <v>555</v>
      </c>
      <c r="D754" s="31" t="s">
        <v>1871</v>
      </c>
      <c r="E754" s="30" t="s">
        <v>452</v>
      </c>
      <c r="F754" s="30"/>
      <c r="G754" s="30"/>
      <c r="H754" s="30"/>
      <c r="I754" s="30"/>
      <c r="J754" s="51"/>
    </row>
    <row r="755" spans="1:10">
      <c r="A755" s="30" t="s">
        <v>3768</v>
      </c>
      <c r="B755" s="30" t="s">
        <v>3769</v>
      </c>
      <c r="C755" s="31">
        <v>555</v>
      </c>
      <c r="D755" s="31" t="s">
        <v>1871</v>
      </c>
      <c r="E755" s="30" t="s">
        <v>452</v>
      </c>
      <c r="F755" s="30"/>
      <c r="G755" s="30"/>
      <c r="H755" s="30"/>
      <c r="I755" s="30"/>
      <c r="J755" s="51"/>
    </row>
    <row r="756" spans="1:10">
      <c r="A756" s="30" t="s">
        <v>3770</v>
      </c>
      <c r="B756" s="30" t="s">
        <v>3771</v>
      </c>
      <c r="C756" s="31">
        <v>555</v>
      </c>
      <c r="D756" s="31" t="s">
        <v>1871</v>
      </c>
      <c r="E756" s="30" t="s">
        <v>452</v>
      </c>
      <c r="F756" s="30"/>
      <c r="G756" s="30"/>
      <c r="H756" s="30"/>
      <c r="I756" s="30"/>
      <c r="J756" s="51"/>
    </row>
    <row r="757" spans="1:10">
      <c r="A757" s="30" t="s">
        <v>3772</v>
      </c>
      <c r="B757" s="30" t="s">
        <v>3773</v>
      </c>
      <c r="C757" s="31">
        <v>555</v>
      </c>
      <c r="D757" s="31" t="s">
        <v>1871</v>
      </c>
      <c r="E757" s="30" t="s">
        <v>452</v>
      </c>
      <c r="F757" s="30"/>
      <c r="G757" s="30"/>
      <c r="H757" s="30"/>
      <c r="I757" s="30"/>
      <c r="J757" s="51"/>
    </row>
    <row r="758" spans="1:10">
      <c r="A758" s="30" t="s">
        <v>3774</v>
      </c>
      <c r="B758" s="30" t="s">
        <v>3775</v>
      </c>
      <c r="C758" s="31">
        <v>555</v>
      </c>
      <c r="D758" s="31" t="s">
        <v>1871</v>
      </c>
      <c r="E758" s="30" t="s">
        <v>452</v>
      </c>
      <c r="F758" s="30"/>
      <c r="G758" s="30"/>
      <c r="H758" s="30"/>
      <c r="I758" s="30"/>
      <c r="J758" s="51"/>
    </row>
    <row r="759" spans="1:10">
      <c r="A759" s="30" t="s">
        <v>3776</v>
      </c>
      <c r="B759" s="30" t="s">
        <v>3777</v>
      </c>
      <c r="C759" s="31" t="s">
        <v>3778</v>
      </c>
      <c r="D759" s="31" t="s">
        <v>2837</v>
      </c>
      <c r="E759" s="30" t="s">
        <v>453</v>
      </c>
      <c r="F759" s="30"/>
      <c r="G759" s="30"/>
      <c r="H759" s="30"/>
      <c r="I759" s="30"/>
      <c r="J759" s="51"/>
    </row>
    <row r="760" spans="1:10">
      <c r="A760" s="30" t="s">
        <v>3779</v>
      </c>
      <c r="B760" s="30" t="s">
        <v>3777</v>
      </c>
      <c r="C760" s="31" t="s">
        <v>3778</v>
      </c>
      <c r="D760" s="31" t="s">
        <v>2837</v>
      </c>
      <c r="E760" s="30" t="s">
        <v>453</v>
      </c>
      <c r="F760" s="30"/>
      <c r="G760" s="30"/>
      <c r="H760" s="30"/>
      <c r="I760" s="30"/>
      <c r="J760" s="51"/>
    </row>
    <row r="761" spans="1:10">
      <c r="A761" s="30" t="s">
        <v>3780</v>
      </c>
      <c r="B761" s="30" t="s">
        <v>3781</v>
      </c>
      <c r="C761" s="31">
        <v>555</v>
      </c>
      <c r="D761" s="31" t="s">
        <v>1871</v>
      </c>
      <c r="E761" s="30" t="s">
        <v>452</v>
      </c>
      <c r="F761" s="30"/>
      <c r="G761" s="30"/>
      <c r="H761" s="30"/>
      <c r="I761" s="30"/>
      <c r="J761" s="51"/>
    </row>
    <row r="762" spans="1:10">
      <c r="A762" s="30" t="s">
        <v>3782</v>
      </c>
      <c r="B762" s="30" t="s">
        <v>3783</v>
      </c>
      <c r="C762" s="31">
        <v>555</v>
      </c>
      <c r="D762" s="31" t="s">
        <v>1871</v>
      </c>
      <c r="E762" s="30" t="s">
        <v>452</v>
      </c>
      <c r="F762" s="30"/>
      <c r="G762" s="30"/>
      <c r="H762" s="30"/>
      <c r="I762" s="30"/>
      <c r="J762" s="51"/>
    </row>
    <row r="763" spans="1:10">
      <c r="A763" s="30" t="s">
        <v>3784</v>
      </c>
      <c r="B763" s="30" t="s">
        <v>3785</v>
      </c>
      <c r="C763" s="31">
        <v>555</v>
      </c>
      <c r="D763" s="31" t="s">
        <v>1871</v>
      </c>
      <c r="E763" s="30" t="s">
        <v>452</v>
      </c>
      <c r="F763" s="30"/>
      <c r="G763" s="30"/>
      <c r="H763" s="30"/>
      <c r="I763" s="30"/>
      <c r="J763" s="51"/>
    </row>
    <row r="764" spans="1:10">
      <c r="A764" s="30" t="s">
        <v>3786</v>
      </c>
      <c r="B764" s="30" t="s">
        <v>3787</v>
      </c>
      <c r="C764" s="31">
        <v>555</v>
      </c>
      <c r="D764" s="31" t="s">
        <v>1871</v>
      </c>
      <c r="E764" s="30" t="s">
        <v>452</v>
      </c>
      <c r="F764" s="30"/>
      <c r="G764" s="30"/>
      <c r="H764" s="30"/>
      <c r="I764" s="30"/>
      <c r="J764" s="51"/>
    </row>
    <row r="765" spans="1:10">
      <c r="A765" s="30" t="s">
        <v>3788</v>
      </c>
      <c r="B765" s="30" t="s">
        <v>3789</v>
      </c>
      <c r="C765" s="31">
        <v>555</v>
      </c>
      <c r="D765" s="31" t="s">
        <v>1871</v>
      </c>
      <c r="E765" s="30" t="s">
        <v>452</v>
      </c>
      <c r="F765" s="30"/>
      <c r="G765" s="30"/>
      <c r="H765" s="30"/>
      <c r="I765" s="30"/>
      <c r="J765" s="51"/>
    </row>
    <row r="766" spans="1:10">
      <c r="A766" s="30" t="s">
        <v>3790</v>
      </c>
      <c r="B766" s="30" t="s">
        <v>3791</v>
      </c>
      <c r="C766" s="31">
        <v>555</v>
      </c>
      <c r="D766" s="31" t="s">
        <v>1871</v>
      </c>
      <c r="E766" s="30" t="s">
        <v>452</v>
      </c>
      <c r="F766" s="30"/>
      <c r="G766" s="30"/>
      <c r="H766" s="30"/>
      <c r="I766" s="30"/>
      <c r="J766" s="51"/>
    </row>
    <row r="767" spans="1:10">
      <c r="A767" s="30" t="s">
        <v>3792</v>
      </c>
      <c r="B767" s="30" t="s">
        <v>3793</v>
      </c>
      <c r="C767" s="31">
        <v>555</v>
      </c>
      <c r="D767" s="31" t="s">
        <v>1871</v>
      </c>
      <c r="E767" s="30" t="s">
        <v>452</v>
      </c>
      <c r="F767" s="30"/>
      <c r="G767" s="30"/>
      <c r="H767" s="30"/>
      <c r="I767" s="30"/>
      <c r="J767" s="51"/>
    </row>
    <row r="768" spans="1:10">
      <c r="A768" s="30" t="s">
        <v>3794</v>
      </c>
      <c r="B768" s="30" t="s">
        <v>3795</v>
      </c>
      <c r="C768" s="31">
        <v>555</v>
      </c>
      <c r="D768" s="31" t="s">
        <v>1871</v>
      </c>
      <c r="E768" s="30" t="s">
        <v>452</v>
      </c>
      <c r="F768" s="30"/>
      <c r="G768" s="30"/>
      <c r="H768" s="30"/>
      <c r="I768" s="30"/>
      <c r="J768" s="51"/>
    </row>
    <row r="769" spans="1:10">
      <c r="A769" s="30" t="s">
        <v>3796</v>
      </c>
      <c r="B769" s="30" t="s">
        <v>3797</v>
      </c>
      <c r="C769" s="31">
        <v>555</v>
      </c>
      <c r="D769" s="31" t="s">
        <v>1871</v>
      </c>
      <c r="E769" s="30" t="s">
        <v>452</v>
      </c>
      <c r="F769" s="30"/>
      <c r="G769" s="30"/>
      <c r="H769" s="30"/>
      <c r="I769" s="30"/>
      <c r="J769" s="51"/>
    </row>
    <row r="770" spans="1:10">
      <c r="A770" s="30" t="s">
        <v>3800</v>
      </c>
      <c r="B770" s="30" t="s">
        <v>3801</v>
      </c>
      <c r="C770" s="31">
        <v>555</v>
      </c>
      <c r="D770" s="31" t="s">
        <v>1871</v>
      </c>
      <c r="E770" s="30" t="s">
        <v>452</v>
      </c>
      <c r="F770" s="30"/>
      <c r="G770" s="30"/>
      <c r="H770" s="30"/>
      <c r="I770" s="30"/>
      <c r="J770" s="51"/>
    </row>
    <row r="771" spans="1:10">
      <c r="A771" s="30" t="s">
        <v>3802</v>
      </c>
      <c r="B771" s="30" t="s">
        <v>3803</v>
      </c>
      <c r="C771" s="31">
        <v>555</v>
      </c>
      <c r="D771" s="31" t="s">
        <v>1871</v>
      </c>
      <c r="E771" s="30" t="s">
        <v>452</v>
      </c>
      <c r="F771" s="30"/>
      <c r="G771" s="30"/>
      <c r="H771" s="30"/>
      <c r="I771" s="30"/>
      <c r="J771" s="51"/>
    </row>
    <row r="772" spans="1:10">
      <c r="A772" s="30" t="s">
        <v>3804</v>
      </c>
      <c r="B772" s="30" t="s">
        <v>3805</v>
      </c>
      <c r="C772" s="31">
        <v>555</v>
      </c>
      <c r="D772" s="31" t="s">
        <v>1871</v>
      </c>
      <c r="E772" s="30" t="s">
        <v>452</v>
      </c>
      <c r="F772" s="30"/>
      <c r="G772" s="30"/>
      <c r="H772" s="30"/>
      <c r="I772" s="30"/>
      <c r="J772" s="51"/>
    </row>
    <row r="773" spans="1:10">
      <c r="A773" s="30" t="s">
        <v>3808</v>
      </c>
      <c r="B773" s="30" t="s">
        <v>3809</v>
      </c>
      <c r="C773" s="31">
        <v>555</v>
      </c>
      <c r="D773" s="31" t="s">
        <v>1871</v>
      </c>
      <c r="E773" s="30" t="s">
        <v>453</v>
      </c>
      <c r="F773" s="30"/>
      <c r="G773" s="30" t="s">
        <v>1895</v>
      </c>
      <c r="H773" s="30" t="s">
        <v>2827</v>
      </c>
      <c r="I773" s="30" t="s">
        <v>7361</v>
      </c>
      <c r="J773" s="51"/>
    </row>
    <row r="774" spans="1:10">
      <c r="A774" s="48" t="s">
        <v>3810</v>
      </c>
      <c r="B774" s="48" t="s">
        <v>3811</v>
      </c>
      <c r="C774" s="31">
        <v>555</v>
      </c>
      <c r="D774" s="31" t="s">
        <v>1871</v>
      </c>
      <c r="E774" s="30" t="s">
        <v>453</v>
      </c>
      <c r="F774" s="30"/>
      <c r="G774" s="30" t="s">
        <v>1895</v>
      </c>
      <c r="H774" s="30" t="s">
        <v>2827</v>
      </c>
      <c r="I774" s="50" t="s">
        <v>7361</v>
      </c>
      <c r="J774" s="51"/>
    </row>
    <row r="775" spans="1:10">
      <c r="A775" s="30" t="s">
        <v>3812</v>
      </c>
      <c r="B775" s="30" t="s">
        <v>3813</v>
      </c>
      <c r="C775" s="31">
        <v>555</v>
      </c>
      <c r="D775" s="31" t="s">
        <v>1871</v>
      </c>
      <c r="E775" s="30" t="s">
        <v>453</v>
      </c>
      <c r="F775" s="30"/>
      <c r="G775" s="30" t="s">
        <v>1895</v>
      </c>
      <c r="H775" s="30" t="s">
        <v>2827</v>
      </c>
      <c r="I775" s="30" t="s">
        <v>7361</v>
      </c>
      <c r="J775" s="51"/>
    </row>
    <row r="776" spans="1:10">
      <c r="A776" s="30" t="s">
        <v>3814</v>
      </c>
      <c r="B776" s="30" t="s">
        <v>3815</v>
      </c>
      <c r="C776" s="31" t="s">
        <v>2836</v>
      </c>
      <c r="D776" s="31" t="s">
        <v>2837</v>
      </c>
      <c r="E776" s="30" t="s">
        <v>452</v>
      </c>
      <c r="F776" s="30"/>
      <c r="G776" s="30"/>
      <c r="H776" s="30"/>
      <c r="I776" s="30"/>
      <c r="J776" s="51"/>
    </row>
    <row r="777" spans="1:10">
      <c r="A777" s="30" t="s">
        <v>3816</v>
      </c>
      <c r="B777" s="30" t="s">
        <v>2764</v>
      </c>
      <c r="C777" s="31">
        <v>555</v>
      </c>
      <c r="D777" s="31" t="s">
        <v>1871</v>
      </c>
      <c r="E777" s="30" t="s">
        <v>452</v>
      </c>
      <c r="F777" s="30"/>
      <c r="G777" s="30"/>
      <c r="H777" s="30"/>
      <c r="I777" s="30"/>
      <c r="J777" s="51"/>
    </row>
    <row r="778" spans="1:10">
      <c r="A778" s="30" t="s">
        <v>3817</v>
      </c>
      <c r="B778" s="30" t="s">
        <v>3818</v>
      </c>
      <c r="C778" s="31">
        <v>555</v>
      </c>
      <c r="D778" s="31" t="s">
        <v>1871</v>
      </c>
      <c r="E778" s="30" t="s">
        <v>452</v>
      </c>
      <c r="F778" s="30"/>
      <c r="G778" s="30"/>
      <c r="H778" s="30"/>
      <c r="I778" s="30"/>
      <c r="J778" s="51"/>
    </row>
    <row r="779" spans="1:10">
      <c r="A779" s="30" t="s">
        <v>3819</v>
      </c>
      <c r="B779" s="30" t="s">
        <v>3820</v>
      </c>
      <c r="C779" s="31">
        <v>555</v>
      </c>
      <c r="D779" s="31" t="s">
        <v>1871</v>
      </c>
      <c r="E779" s="30" t="s">
        <v>452</v>
      </c>
      <c r="F779" s="30"/>
      <c r="G779" s="30"/>
      <c r="H779" s="30"/>
      <c r="I779" s="30"/>
      <c r="J779" s="51"/>
    </row>
    <row r="780" spans="1:10">
      <c r="A780" s="30" t="s">
        <v>3821</v>
      </c>
      <c r="B780" s="30" t="s">
        <v>3822</v>
      </c>
      <c r="C780" s="31">
        <v>555</v>
      </c>
      <c r="D780" s="31" t="s">
        <v>1871</v>
      </c>
      <c r="E780" s="30" t="s">
        <v>452</v>
      </c>
      <c r="F780" s="30"/>
      <c r="G780" s="30"/>
      <c r="H780" s="30"/>
      <c r="I780" s="30"/>
      <c r="J780" s="51"/>
    </row>
    <row r="781" spans="1:10">
      <c r="A781" s="30" t="s">
        <v>3823</v>
      </c>
      <c r="B781" s="30" t="s">
        <v>3824</v>
      </c>
      <c r="C781" s="31">
        <v>555</v>
      </c>
      <c r="D781" s="31" t="s">
        <v>1871</v>
      </c>
      <c r="E781" s="30" t="s">
        <v>452</v>
      </c>
      <c r="F781" s="30"/>
      <c r="G781" s="30"/>
      <c r="H781" s="30"/>
      <c r="I781" s="30"/>
      <c r="J781" s="51"/>
    </row>
    <row r="782" spans="1:10">
      <c r="A782" s="30" t="s">
        <v>3825</v>
      </c>
      <c r="B782" s="30" t="s">
        <v>3826</v>
      </c>
      <c r="C782" s="31">
        <v>555</v>
      </c>
      <c r="D782" s="31" t="s">
        <v>1871</v>
      </c>
      <c r="E782" s="30" t="s">
        <v>452</v>
      </c>
      <c r="F782" s="30"/>
      <c r="G782" s="30"/>
      <c r="H782" s="30"/>
      <c r="I782" s="30"/>
      <c r="J782" s="51"/>
    </row>
    <row r="783" spans="1:10">
      <c r="A783" s="30" t="s">
        <v>3827</v>
      </c>
      <c r="B783" s="30" t="s">
        <v>3828</v>
      </c>
      <c r="C783" s="31">
        <v>555</v>
      </c>
      <c r="D783" s="31" t="s">
        <v>1871</v>
      </c>
      <c r="E783" s="30" t="s">
        <v>453</v>
      </c>
      <c r="F783" s="30"/>
      <c r="G783" s="30"/>
      <c r="H783" s="30"/>
      <c r="I783" s="30"/>
      <c r="J783" s="51"/>
    </row>
    <row r="784" spans="1:10">
      <c r="A784" s="30" t="s">
        <v>3829</v>
      </c>
      <c r="B784" s="30" t="s">
        <v>3830</v>
      </c>
      <c r="C784" s="31">
        <v>555</v>
      </c>
      <c r="D784" s="31" t="s">
        <v>1871</v>
      </c>
      <c r="E784" s="30" t="s">
        <v>452</v>
      </c>
      <c r="F784" s="30"/>
      <c r="G784" s="30"/>
      <c r="H784" s="30"/>
      <c r="I784" s="30"/>
      <c r="J784" s="51"/>
    </row>
    <row r="785" spans="1:10">
      <c r="A785" s="30" t="s">
        <v>3831</v>
      </c>
      <c r="B785" s="30" t="s">
        <v>3832</v>
      </c>
      <c r="C785" s="31">
        <v>555</v>
      </c>
      <c r="D785" s="31" t="s">
        <v>1871</v>
      </c>
      <c r="E785" s="30" t="s">
        <v>452</v>
      </c>
      <c r="F785" s="30"/>
      <c r="G785" s="30"/>
      <c r="H785" s="30"/>
      <c r="I785" s="30"/>
      <c r="J785" s="51"/>
    </row>
    <row r="786" spans="1:10">
      <c r="A786" s="30" t="s">
        <v>3833</v>
      </c>
      <c r="B786" s="30" t="s">
        <v>3834</v>
      </c>
      <c r="C786" s="31">
        <v>555</v>
      </c>
      <c r="D786" s="31" t="s">
        <v>1871</v>
      </c>
      <c r="E786" s="30" t="s">
        <v>452</v>
      </c>
      <c r="F786" s="30"/>
      <c r="G786" s="30"/>
      <c r="H786" s="30"/>
      <c r="I786" s="30"/>
      <c r="J786" s="51"/>
    </row>
    <row r="787" spans="1:10" ht="14.25" customHeight="1">
      <c r="A787" s="30" t="s">
        <v>3835</v>
      </c>
      <c r="B787" s="30" t="s">
        <v>3836</v>
      </c>
      <c r="C787" s="31">
        <v>555</v>
      </c>
      <c r="D787" s="31" t="s">
        <v>1871</v>
      </c>
      <c r="E787" s="30" t="s">
        <v>452</v>
      </c>
      <c r="F787" s="30"/>
      <c r="G787" s="30"/>
      <c r="H787" s="30"/>
      <c r="I787" s="30"/>
      <c r="J787" s="51"/>
    </row>
    <row r="788" spans="1:10">
      <c r="A788" s="30" t="s">
        <v>3837</v>
      </c>
      <c r="B788" s="30" t="s">
        <v>3838</v>
      </c>
      <c r="C788" s="31">
        <v>555</v>
      </c>
      <c r="D788" s="31" t="s">
        <v>1871</v>
      </c>
      <c r="E788" s="30" t="s">
        <v>452</v>
      </c>
      <c r="F788" s="30"/>
      <c r="G788" s="30"/>
      <c r="H788" s="30"/>
      <c r="I788" s="30"/>
      <c r="J788" s="51"/>
    </row>
    <row r="789" spans="1:10">
      <c r="A789" s="30" t="s">
        <v>3839</v>
      </c>
      <c r="B789" s="30" t="s">
        <v>3840</v>
      </c>
      <c r="C789" s="31">
        <v>555</v>
      </c>
      <c r="D789" s="31" t="s">
        <v>1871</v>
      </c>
      <c r="E789" s="30" t="s">
        <v>452</v>
      </c>
      <c r="F789" s="30"/>
      <c r="G789" s="30"/>
      <c r="H789" s="30"/>
      <c r="I789" s="30"/>
      <c r="J789" s="51"/>
    </row>
    <row r="790" spans="1:10">
      <c r="A790" s="30" t="s">
        <v>3841</v>
      </c>
      <c r="B790" s="30" t="s">
        <v>3842</v>
      </c>
      <c r="C790" s="31">
        <v>555</v>
      </c>
      <c r="D790" s="31" t="s">
        <v>1871</v>
      </c>
      <c r="E790" s="30" t="s">
        <v>452</v>
      </c>
      <c r="F790" s="30"/>
      <c r="G790" s="30"/>
      <c r="H790" s="30"/>
      <c r="I790" s="30"/>
      <c r="J790" s="51"/>
    </row>
    <row r="791" spans="1:10">
      <c r="A791" s="30" t="s">
        <v>3843</v>
      </c>
      <c r="B791" s="30" t="s">
        <v>3836</v>
      </c>
      <c r="C791" s="31">
        <v>555</v>
      </c>
      <c r="D791" s="31" t="s">
        <v>1871</v>
      </c>
      <c r="E791" s="30" t="s">
        <v>452</v>
      </c>
      <c r="F791" s="30"/>
      <c r="G791" s="30"/>
      <c r="H791" s="30"/>
      <c r="I791" s="30"/>
      <c r="J791" s="51"/>
    </row>
    <row r="792" spans="1:10">
      <c r="A792" s="30" t="s">
        <v>3844</v>
      </c>
      <c r="B792" s="30" t="s">
        <v>3845</v>
      </c>
      <c r="C792" s="31">
        <v>555</v>
      </c>
      <c r="D792" s="31" t="s">
        <v>1871</v>
      </c>
      <c r="E792" s="30" t="s">
        <v>452</v>
      </c>
      <c r="F792" s="30"/>
      <c r="G792" s="30"/>
      <c r="H792" s="30"/>
      <c r="I792" s="30"/>
      <c r="J792" s="51"/>
    </row>
    <row r="793" spans="1:10">
      <c r="A793" s="30" t="s">
        <v>3846</v>
      </c>
      <c r="B793" s="30" t="s">
        <v>3847</v>
      </c>
      <c r="C793" s="31">
        <v>555</v>
      </c>
      <c r="D793" s="31" t="s">
        <v>1871</v>
      </c>
      <c r="E793" s="30" t="s">
        <v>452</v>
      </c>
      <c r="F793" s="30"/>
      <c r="G793" s="30"/>
      <c r="H793" s="30"/>
      <c r="I793" s="30"/>
      <c r="J793" s="51"/>
    </row>
    <row r="794" spans="1:10">
      <c r="A794" s="30" t="s">
        <v>3848</v>
      </c>
      <c r="B794" s="30" t="s">
        <v>3849</v>
      </c>
      <c r="C794" s="31">
        <v>555</v>
      </c>
      <c r="D794" s="31" t="s">
        <v>1871</v>
      </c>
      <c r="E794" s="30" t="s">
        <v>452</v>
      </c>
      <c r="F794" s="30"/>
      <c r="G794" s="30"/>
      <c r="H794" s="30"/>
      <c r="I794" s="30"/>
      <c r="J794" s="51"/>
    </row>
    <row r="795" spans="1:10">
      <c r="A795" s="30" t="s">
        <v>3850</v>
      </c>
      <c r="B795" s="30" t="s">
        <v>3851</v>
      </c>
      <c r="C795" s="31">
        <v>555</v>
      </c>
      <c r="D795" s="31" t="s">
        <v>1871</v>
      </c>
      <c r="E795" s="30" t="s">
        <v>452</v>
      </c>
      <c r="F795" s="30"/>
      <c r="G795" s="30"/>
      <c r="H795" s="30"/>
      <c r="I795" s="30"/>
      <c r="J795" s="51"/>
    </row>
    <row r="796" spans="1:10">
      <c r="A796" s="30" t="s">
        <v>3852</v>
      </c>
      <c r="B796" s="30" t="s">
        <v>3853</v>
      </c>
      <c r="C796" s="31">
        <v>555</v>
      </c>
      <c r="D796" s="31" t="s">
        <v>1871</v>
      </c>
      <c r="E796" s="30" t="s">
        <v>452</v>
      </c>
      <c r="F796" s="30"/>
      <c r="G796" s="30"/>
      <c r="H796" s="30"/>
      <c r="I796" s="30"/>
      <c r="J796" s="51"/>
    </row>
    <row r="797" spans="1:10">
      <c r="A797" s="30" t="s">
        <v>3854</v>
      </c>
      <c r="B797" s="30" t="s">
        <v>3855</v>
      </c>
      <c r="C797" s="31">
        <v>555</v>
      </c>
      <c r="D797" s="31" t="s">
        <v>1871</v>
      </c>
      <c r="E797" s="30" t="s">
        <v>452</v>
      </c>
      <c r="F797" s="30"/>
      <c r="G797" s="30"/>
      <c r="H797" s="30"/>
      <c r="I797" s="30"/>
      <c r="J797" s="51"/>
    </row>
    <row r="798" spans="1:10">
      <c r="A798" s="30" t="s">
        <v>3856</v>
      </c>
      <c r="B798" s="30" t="s">
        <v>3857</v>
      </c>
      <c r="C798" s="31">
        <v>555</v>
      </c>
      <c r="D798" s="31" t="s">
        <v>1871</v>
      </c>
      <c r="E798" s="30" t="s">
        <v>452</v>
      </c>
      <c r="F798" s="30"/>
      <c r="G798" s="30"/>
      <c r="H798" s="30"/>
      <c r="I798" s="30"/>
      <c r="J798" s="51"/>
    </row>
    <row r="799" spans="1:10">
      <c r="A799" s="30" t="s">
        <v>3858</v>
      </c>
      <c r="B799" s="30" t="s">
        <v>3859</v>
      </c>
      <c r="C799" s="31">
        <v>555</v>
      </c>
      <c r="D799" s="31" t="s">
        <v>1871</v>
      </c>
      <c r="E799" s="30" t="s">
        <v>452</v>
      </c>
      <c r="F799" s="30"/>
      <c r="G799" s="30"/>
      <c r="H799" s="30"/>
      <c r="I799" s="30"/>
      <c r="J799" s="51"/>
    </row>
    <row r="800" spans="1:10">
      <c r="A800" s="30" t="s">
        <v>3860</v>
      </c>
      <c r="B800" s="30" t="s">
        <v>3861</v>
      </c>
      <c r="C800" s="31">
        <v>555</v>
      </c>
      <c r="D800" s="31" t="s">
        <v>1871</v>
      </c>
      <c r="E800" s="30" t="s">
        <v>452</v>
      </c>
      <c r="F800" s="30"/>
      <c r="G800" s="30"/>
      <c r="H800" s="30"/>
      <c r="I800" s="30"/>
      <c r="J800" s="51"/>
    </row>
    <row r="801" spans="1:10">
      <c r="A801" s="30" t="s">
        <v>3862</v>
      </c>
      <c r="B801" s="30" t="s">
        <v>3863</v>
      </c>
      <c r="C801" s="31">
        <v>555</v>
      </c>
      <c r="D801" s="31" t="s">
        <v>1871</v>
      </c>
      <c r="E801" s="30" t="s">
        <v>452</v>
      </c>
      <c r="F801" s="30"/>
      <c r="G801" s="30"/>
      <c r="H801" s="30"/>
      <c r="I801" s="30"/>
      <c r="J801" s="51"/>
    </row>
    <row r="802" spans="1:10">
      <c r="A802" s="30" t="s">
        <v>3864</v>
      </c>
      <c r="B802" s="30" t="s">
        <v>2952</v>
      </c>
      <c r="C802" s="31">
        <v>555</v>
      </c>
      <c r="D802" s="31" t="s">
        <v>1871</v>
      </c>
      <c r="E802" s="30" t="s">
        <v>452</v>
      </c>
      <c r="F802" s="30"/>
      <c r="G802" s="30"/>
      <c r="H802" s="30"/>
      <c r="I802" s="30"/>
      <c r="J802" s="51"/>
    </row>
    <row r="803" spans="1:10">
      <c r="A803" s="30" t="s">
        <v>3866</v>
      </c>
      <c r="B803" s="30" t="s">
        <v>3867</v>
      </c>
      <c r="C803" s="31" t="s">
        <v>2836</v>
      </c>
      <c r="D803" s="31" t="s">
        <v>2837</v>
      </c>
      <c r="E803" s="30" t="s">
        <v>452</v>
      </c>
      <c r="F803" s="30"/>
      <c r="G803" s="30"/>
      <c r="H803" s="30"/>
      <c r="I803" s="30"/>
      <c r="J803" s="51"/>
    </row>
    <row r="804" spans="1:10">
      <c r="A804" s="30" t="s">
        <v>3868</v>
      </c>
      <c r="B804" s="30" t="s">
        <v>3869</v>
      </c>
      <c r="C804" s="31">
        <v>555</v>
      </c>
      <c r="D804" s="31" t="s">
        <v>1871</v>
      </c>
      <c r="E804" s="30" t="s">
        <v>452</v>
      </c>
      <c r="F804" s="30"/>
      <c r="G804" s="30"/>
      <c r="H804" s="30"/>
      <c r="I804" s="30"/>
      <c r="J804" s="51"/>
    </row>
    <row r="805" spans="1:10">
      <c r="A805" s="30" t="s">
        <v>3874</v>
      </c>
      <c r="B805" s="30" t="s">
        <v>3875</v>
      </c>
      <c r="C805" s="31">
        <v>612</v>
      </c>
      <c r="D805" s="31" t="s">
        <v>1871</v>
      </c>
      <c r="E805" s="30" t="s">
        <v>452</v>
      </c>
      <c r="F805" s="30"/>
      <c r="G805" s="30"/>
      <c r="H805" s="30"/>
      <c r="I805" s="30"/>
      <c r="J805" s="51"/>
    </row>
    <row r="806" spans="1:10">
      <c r="A806" s="30" t="s">
        <v>3877</v>
      </c>
      <c r="B806" s="30" t="s">
        <v>3879</v>
      </c>
      <c r="C806" s="31">
        <v>612</v>
      </c>
      <c r="D806" s="31" t="s">
        <v>1871</v>
      </c>
      <c r="E806" s="30" t="s">
        <v>452</v>
      </c>
      <c r="F806" s="30"/>
      <c r="G806" s="30"/>
      <c r="H806" s="30"/>
      <c r="I806" s="30"/>
      <c r="J806" s="51"/>
    </row>
    <row r="807" spans="1:10">
      <c r="A807" s="30" t="s">
        <v>3880</v>
      </c>
      <c r="B807" s="30" t="s">
        <v>3881</v>
      </c>
      <c r="C807" s="31">
        <v>612</v>
      </c>
      <c r="D807" s="31" t="s">
        <v>1871</v>
      </c>
      <c r="E807" s="30" t="s">
        <v>452</v>
      </c>
      <c r="F807" s="30"/>
      <c r="G807" s="30"/>
      <c r="H807" s="30"/>
      <c r="I807" s="30"/>
      <c r="J807" s="51"/>
    </row>
    <row r="808" spans="1:10">
      <c r="A808" s="30" t="s">
        <v>3884</v>
      </c>
      <c r="B808" s="30" t="s">
        <v>3885</v>
      </c>
      <c r="C808" s="31">
        <v>612</v>
      </c>
      <c r="D808" s="31" t="s">
        <v>1871</v>
      </c>
      <c r="E808" s="30" t="s">
        <v>452</v>
      </c>
      <c r="F808" s="30"/>
      <c r="G808" s="30"/>
      <c r="H808" s="30"/>
      <c r="I808" s="30"/>
      <c r="J808" s="51"/>
    </row>
    <row r="809" spans="1:10">
      <c r="A809" s="30" t="s">
        <v>3886</v>
      </c>
      <c r="B809" s="30" t="s">
        <v>3888</v>
      </c>
      <c r="C809" s="31">
        <v>612</v>
      </c>
      <c r="D809" s="31" t="s">
        <v>1871</v>
      </c>
      <c r="E809" s="30" t="s">
        <v>452</v>
      </c>
      <c r="F809" s="30"/>
      <c r="G809" s="30"/>
      <c r="H809" s="30"/>
      <c r="I809" s="30"/>
      <c r="J809" s="51"/>
    </row>
    <row r="810" spans="1:10">
      <c r="A810" s="30" t="s">
        <v>3889</v>
      </c>
      <c r="B810" s="30" t="s">
        <v>3891</v>
      </c>
      <c r="C810" s="31">
        <v>612</v>
      </c>
      <c r="D810" s="31" t="s">
        <v>1871</v>
      </c>
      <c r="E810" s="30" t="s">
        <v>452</v>
      </c>
      <c r="F810" s="30"/>
      <c r="G810" s="30"/>
      <c r="H810" s="30"/>
      <c r="I810" s="30"/>
      <c r="J810" s="51"/>
    </row>
    <row r="811" spans="1:10">
      <c r="A811" s="30" t="s">
        <v>3892</v>
      </c>
      <c r="B811" s="30" t="s">
        <v>3894</v>
      </c>
      <c r="C811" s="31">
        <v>612</v>
      </c>
      <c r="D811" s="31" t="s">
        <v>1871</v>
      </c>
      <c r="E811" s="30" t="s">
        <v>452</v>
      </c>
      <c r="F811" s="30"/>
      <c r="G811" s="30"/>
      <c r="H811" s="30"/>
      <c r="I811" s="30"/>
      <c r="J811" s="51"/>
    </row>
    <row r="812" spans="1:10">
      <c r="A812" s="30" t="s">
        <v>3899</v>
      </c>
      <c r="B812" s="30" t="s">
        <v>3900</v>
      </c>
      <c r="C812" s="31">
        <v>581</v>
      </c>
      <c r="D812" s="31" t="s">
        <v>1871</v>
      </c>
      <c r="E812" s="30" t="s">
        <v>453</v>
      </c>
      <c r="F812" s="30"/>
      <c r="G812" s="30" t="s">
        <v>1895</v>
      </c>
      <c r="H812" s="30" t="s">
        <v>1919</v>
      </c>
      <c r="I812" s="30" t="s">
        <v>7161</v>
      </c>
      <c r="J812" s="51"/>
    </row>
    <row r="813" spans="1:10">
      <c r="A813" s="30" t="s">
        <v>3902</v>
      </c>
      <c r="B813" s="30" t="s">
        <v>3903</v>
      </c>
      <c r="C813" s="31">
        <v>581</v>
      </c>
      <c r="D813" s="31" t="s">
        <v>1871</v>
      </c>
      <c r="E813" s="30" t="s">
        <v>453</v>
      </c>
      <c r="F813" s="30"/>
      <c r="G813" s="30" t="s">
        <v>1895</v>
      </c>
      <c r="H813" s="30" t="s">
        <v>1919</v>
      </c>
      <c r="I813" s="30" t="s">
        <v>7161</v>
      </c>
      <c r="J813" s="51"/>
    </row>
    <row r="814" spans="1:10">
      <c r="A814" s="30" t="s">
        <v>3904</v>
      </c>
      <c r="B814" s="30" t="s">
        <v>3905</v>
      </c>
      <c r="C814" s="31">
        <v>581</v>
      </c>
      <c r="D814" s="31" t="s">
        <v>1871</v>
      </c>
      <c r="E814" s="30" t="s">
        <v>453</v>
      </c>
      <c r="F814" s="30"/>
      <c r="G814" s="30" t="s">
        <v>1895</v>
      </c>
      <c r="H814" s="30" t="s">
        <v>1919</v>
      </c>
      <c r="I814" s="30" t="s">
        <v>7161</v>
      </c>
      <c r="J814" s="51"/>
    </row>
    <row r="815" spans="1:10">
      <c r="A815" s="30" t="s">
        <v>3906</v>
      </c>
      <c r="B815" s="30" t="s">
        <v>3907</v>
      </c>
      <c r="C815" s="31">
        <v>581</v>
      </c>
      <c r="D815" s="31" t="s">
        <v>1871</v>
      </c>
      <c r="E815" s="30" t="s">
        <v>453</v>
      </c>
      <c r="F815" s="30"/>
      <c r="G815" s="30" t="s">
        <v>1895</v>
      </c>
      <c r="H815" s="30" t="s">
        <v>1919</v>
      </c>
      <c r="I815" s="30" t="s">
        <v>7161</v>
      </c>
      <c r="J815" s="51"/>
    </row>
    <row r="816" spans="1:10">
      <c r="A816" s="30" t="s">
        <v>3908</v>
      </c>
      <c r="B816" s="30" t="s">
        <v>3909</v>
      </c>
      <c r="C816" s="31">
        <v>581</v>
      </c>
      <c r="D816" s="31" t="s">
        <v>1871</v>
      </c>
      <c r="E816" s="30" t="s">
        <v>453</v>
      </c>
      <c r="F816" s="30"/>
      <c r="G816" s="30" t="s">
        <v>1895</v>
      </c>
      <c r="H816" s="30" t="s">
        <v>1919</v>
      </c>
      <c r="I816" s="30" t="s">
        <v>7161</v>
      </c>
      <c r="J816" s="51"/>
    </row>
    <row r="817" spans="1:10">
      <c r="A817" s="48" t="s">
        <v>3912</v>
      </c>
      <c r="B817" s="48" t="s">
        <v>3913</v>
      </c>
      <c r="C817" s="31">
        <v>581</v>
      </c>
      <c r="D817" s="31" t="s">
        <v>1871</v>
      </c>
      <c r="E817" s="30" t="s">
        <v>453</v>
      </c>
      <c r="F817" s="30"/>
      <c r="G817" s="30" t="s">
        <v>1895</v>
      </c>
      <c r="H817" s="30" t="s">
        <v>1919</v>
      </c>
      <c r="I817" s="50" t="s">
        <v>7161</v>
      </c>
      <c r="J817" s="51"/>
    </row>
    <row r="818" spans="1:10">
      <c r="A818" s="48" t="s">
        <v>3914</v>
      </c>
      <c r="B818" s="48" t="s">
        <v>3915</v>
      </c>
      <c r="C818" s="31">
        <v>581</v>
      </c>
      <c r="D818" s="31" t="s">
        <v>1871</v>
      </c>
      <c r="E818" s="30" t="s">
        <v>453</v>
      </c>
      <c r="F818" s="30"/>
      <c r="G818" s="30" t="s">
        <v>1895</v>
      </c>
      <c r="H818" s="30" t="s">
        <v>1919</v>
      </c>
      <c r="I818" s="50" t="s">
        <v>7161</v>
      </c>
      <c r="J818" s="51"/>
    </row>
    <row r="819" spans="1:10">
      <c r="A819" s="48" t="s">
        <v>3916</v>
      </c>
      <c r="B819" s="48" t="s">
        <v>3917</v>
      </c>
      <c r="C819" s="31">
        <v>581</v>
      </c>
      <c r="D819" s="31" t="s">
        <v>1871</v>
      </c>
      <c r="E819" s="30" t="s">
        <v>453</v>
      </c>
      <c r="F819" s="30"/>
      <c r="G819" s="30" t="s">
        <v>1895</v>
      </c>
      <c r="H819" s="30" t="s">
        <v>1919</v>
      </c>
      <c r="I819" s="50" t="s">
        <v>7161</v>
      </c>
      <c r="J819" s="51"/>
    </row>
    <row r="820" spans="1:10">
      <c r="A820" s="48" t="s">
        <v>3918</v>
      </c>
      <c r="B820" s="48" t="s">
        <v>3919</v>
      </c>
      <c r="C820" s="31">
        <v>581</v>
      </c>
      <c r="D820" s="31" t="s">
        <v>1871</v>
      </c>
      <c r="E820" s="30" t="s">
        <v>453</v>
      </c>
      <c r="F820" s="30"/>
      <c r="G820" s="30" t="s">
        <v>1895</v>
      </c>
      <c r="H820" s="30" t="s">
        <v>1919</v>
      </c>
      <c r="I820" s="50" t="s">
        <v>7161</v>
      </c>
      <c r="J820" s="51"/>
    </row>
    <row r="821" spans="1:10">
      <c r="A821" s="48" t="s">
        <v>3922</v>
      </c>
      <c r="B821" s="48" t="s">
        <v>3923</v>
      </c>
      <c r="C821" s="31">
        <v>581</v>
      </c>
      <c r="D821" s="31" t="s">
        <v>1871</v>
      </c>
      <c r="E821" s="30" t="s">
        <v>453</v>
      </c>
      <c r="F821" s="30"/>
      <c r="G821" s="30" t="s">
        <v>6025</v>
      </c>
      <c r="H821" s="30" t="s">
        <v>7341</v>
      </c>
      <c r="I821" s="50"/>
      <c r="J821" s="51"/>
    </row>
    <row r="822" spans="1:10">
      <c r="A822" s="30" t="s">
        <v>3924</v>
      </c>
      <c r="B822" s="30" t="s">
        <v>3925</v>
      </c>
      <c r="C822" s="31">
        <v>581</v>
      </c>
      <c r="D822" s="31" t="s">
        <v>1871</v>
      </c>
      <c r="E822" s="30" t="s">
        <v>453</v>
      </c>
      <c r="F822" s="30"/>
      <c r="G822" s="30" t="s">
        <v>6025</v>
      </c>
      <c r="H822" s="30" t="s">
        <v>7341</v>
      </c>
      <c r="I822" s="30" t="s">
        <v>7353</v>
      </c>
      <c r="J822" s="51"/>
    </row>
    <row r="823" spans="1:10">
      <c r="A823" s="30" t="s">
        <v>3926</v>
      </c>
      <c r="B823" s="30" t="s">
        <v>3927</v>
      </c>
      <c r="C823" s="31">
        <v>581</v>
      </c>
      <c r="D823" s="31" t="s">
        <v>1871</v>
      </c>
      <c r="E823" s="30" t="s">
        <v>453</v>
      </c>
      <c r="F823" s="30"/>
      <c r="G823" s="30" t="s">
        <v>6025</v>
      </c>
      <c r="H823" s="30" t="s">
        <v>7341</v>
      </c>
      <c r="I823" s="30" t="s">
        <v>7353</v>
      </c>
      <c r="J823" s="51"/>
    </row>
    <row r="824" spans="1:10">
      <c r="A824" s="48" t="s">
        <v>3928</v>
      </c>
      <c r="B824" s="48" t="s">
        <v>3929</v>
      </c>
      <c r="C824" s="31">
        <v>581</v>
      </c>
      <c r="D824" s="31" t="s">
        <v>1871</v>
      </c>
      <c r="E824" s="30" t="s">
        <v>453</v>
      </c>
      <c r="F824" s="30"/>
      <c r="G824" s="30" t="s">
        <v>6025</v>
      </c>
      <c r="H824" s="30" t="s">
        <v>7341</v>
      </c>
      <c r="I824" s="50"/>
      <c r="J824" s="51"/>
    </row>
    <row r="825" spans="1:10">
      <c r="A825" s="30" t="s">
        <v>3930</v>
      </c>
      <c r="B825" s="30" t="s">
        <v>3931</v>
      </c>
      <c r="C825" s="31">
        <v>581</v>
      </c>
      <c r="D825" s="31" t="s">
        <v>1871</v>
      </c>
      <c r="E825" s="30" t="s">
        <v>453</v>
      </c>
      <c r="F825" s="30"/>
      <c r="G825" s="30" t="s">
        <v>1895</v>
      </c>
      <c r="H825" s="30" t="s">
        <v>1919</v>
      </c>
      <c r="I825" s="30" t="s">
        <v>7161</v>
      </c>
      <c r="J825" s="51"/>
    </row>
    <row r="826" spans="1:10">
      <c r="A826" s="30" t="s">
        <v>3934</v>
      </c>
      <c r="B826" s="30" t="s">
        <v>3905</v>
      </c>
      <c r="C826" s="31">
        <v>581</v>
      </c>
      <c r="D826" s="31" t="s">
        <v>1871</v>
      </c>
      <c r="E826" s="30" t="s">
        <v>453</v>
      </c>
      <c r="F826" s="30"/>
      <c r="G826" s="30" t="s">
        <v>1895</v>
      </c>
      <c r="H826" s="30" t="s">
        <v>1919</v>
      </c>
      <c r="I826" s="30" t="s">
        <v>7161</v>
      </c>
      <c r="J826" s="51"/>
    </row>
    <row r="827" spans="1:10">
      <c r="A827" s="30" t="s">
        <v>3935</v>
      </c>
      <c r="B827" s="30" t="s">
        <v>3936</v>
      </c>
      <c r="C827" s="31">
        <v>581</v>
      </c>
      <c r="D827" s="31" t="s">
        <v>1871</v>
      </c>
      <c r="E827" s="30" t="s">
        <v>453</v>
      </c>
      <c r="F827" s="30"/>
      <c r="G827" s="30" t="s">
        <v>1895</v>
      </c>
      <c r="H827" s="30" t="s">
        <v>1919</v>
      </c>
      <c r="I827" s="30" t="s">
        <v>7161</v>
      </c>
      <c r="J827" s="51"/>
    </row>
    <row r="828" spans="1:10">
      <c r="A828" s="48" t="s">
        <v>3937</v>
      </c>
      <c r="B828" s="48" t="s">
        <v>3938</v>
      </c>
      <c r="C828" s="31">
        <v>581</v>
      </c>
      <c r="D828" s="31" t="s">
        <v>1871</v>
      </c>
      <c r="E828" s="30" t="s">
        <v>453</v>
      </c>
      <c r="F828" s="30"/>
      <c r="G828" s="30" t="s">
        <v>1895</v>
      </c>
      <c r="H828" s="30" t="s">
        <v>1919</v>
      </c>
      <c r="I828" s="50" t="s">
        <v>7161</v>
      </c>
      <c r="J828" s="51"/>
    </row>
    <row r="829" spans="1:10">
      <c r="A829" s="48" t="s">
        <v>3941</v>
      </c>
      <c r="B829" s="48" t="s">
        <v>3942</v>
      </c>
      <c r="C829" s="31">
        <v>581</v>
      </c>
      <c r="D829" s="31" t="s">
        <v>1871</v>
      </c>
      <c r="E829" s="30" t="s">
        <v>453</v>
      </c>
      <c r="F829" s="30"/>
      <c r="G829" s="30" t="s">
        <v>1895</v>
      </c>
      <c r="H829" s="30" t="s">
        <v>1919</v>
      </c>
      <c r="I829" s="50" t="s">
        <v>7161</v>
      </c>
      <c r="J829" s="51"/>
    </row>
    <row r="830" spans="1:10">
      <c r="A830" s="48" t="s">
        <v>3943</v>
      </c>
      <c r="B830" s="48" t="s">
        <v>3944</v>
      </c>
      <c r="C830" s="31">
        <v>581</v>
      </c>
      <c r="D830" s="31" t="s">
        <v>1871</v>
      </c>
      <c r="E830" s="30" t="s">
        <v>453</v>
      </c>
      <c r="F830" s="30"/>
      <c r="G830" s="30" t="s">
        <v>1895</v>
      </c>
      <c r="H830" s="30" t="s">
        <v>1919</v>
      </c>
      <c r="I830" s="50" t="s">
        <v>7161</v>
      </c>
      <c r="J830" s="51"/>
    </row>
    <row r="831" spans="1:10">
      <c r="A831" s="48" t="s">
        <v>3945</v>
      </c>
      <c r="B831" s="48" t="s">
        <v>3946</v>
      </c>
      <c r="C831" s="31">
        <v>581</v>
      </c>
      <c r="D831" s="31" t="s">
        <v>1871</v>
      </c>
      <c r="E831" s="30" t="s">
        <v>453</v>
      </c>
      <c r="F831" s="30"/>
      <c r="G831" s="30" t="s">
        <v>1895</v>
      </c>
      <c r="H831" s="30" t="s">
        <v>1919</v>
      </c>
      <c r="I831" s="50" t="s">
        <v>7161</v>
      </c>
      <c r="J831" s="51"/>
    </row>
    <row r="832" spans="1:10">
      <c r="A832" s="48" t="s">
        <v>3947</v>
      </c>
      <c r="B832" s="48" t="s">
        <v>3948</v>
      </c>
      <c r="C832" s="31">
        <v>581</v>
      </c>
      <c r="D832" s="31" t="s">
        <v>1871</v>
      </c>
      <c r="E832" s="30" t="s">
        <v>453</v>
      </c>
      <c r="F832" s="30"/>
      <c r="G832" s="30" t="s">
        <v>1895</v>
      </c>
      <c r="H832" s="30" t="s">
        <v>1919</v>
      </c>
      <c r="I832" s="50" t="s">
        <v>7161</v>
      </c>
      <c r="J832" s="51"/>
    </row>
    <row r="833" spans="1:10">
      <c r="A833" s="48" t="s">
        <v>3951</v>
      </c>
      <c r="B833" s="48" t="s">
        <v>3952</v>
      </c>
      <c r="C833" s="31" t="s">
        <v>2982</v>
      </c>
      <c r="D833" s="31" t="s">
        <v>2983</v>
      </c>
      <c r="E833" s="30" t="s">
        <v>453</v>
      </c>
      <c r="F833" s="30"/>
      <c r="G833" s="30" t="s">
        <v>1895</v>
      </c>
      <c r="H833" s="30" t="s">
        <v>1919</v>
      </c>
      <c r="I833" s="50" t="s">
        <v>7161</v>
      </c>
      <c r="J833" s="51"/>
    </row>
    <row r="834" spans="1:10">
      <c r="A834" s="48" t="s">
        <v>3953</v>
      </c>
      <c r="B834" s="48" t="s">
        <v>3954</v>
      </c>
      <c r="C834" s="31" t="s">
        <v>2982</v>
      </c>
      <c r="D834" s="31" t="s">
        <v>2983</v>
      </c>
      <c r="E834" s="30" t="s">
        <v>453</v>
      </c>
      <c r="F834" s="30"/>
      <c r="G834" s="30" t="s">
        <v>1895</v>
      </c>
      <c r="H834" s="30" t="s">
        <v>1919</v>
      </c>
      <c r="I834" s="50" t="s">
        <v>7161</v>
      </c>
      <c r="J834" s="51"/>
    </row>
    <row r="835" spans="1:10">
      <c r="A835" s="48" t="s">
        <v>3955</v>
      </c>
      <c r="B835" s="48" t="s">
        <v>3956</v>
      </c>
      <c r="C835" s="31" t="s">
        <v>2982</v>
      </c>
      <c r="D835" s="31" t="s">
        <v>2983</v>
      </c>
      <c r="E835" s="30" t="s">
        <v>453</v>
      </c>
      <c r="F835" s="30"/>
      <c r="G835" s="30" t="s">
        <v>1895</v>
      </c>
      <c r="H835" s="30" t="s">
        <v>1919</v>
      </c>
      <c r="I835" s="50" t="s">
        <v>7161</v>
      </c>
      <c r="J835" s="51"/>
    </row>
    <row r="836" spans="1:10">
      <c r="A836" s="48" t="s">
        <v>3957</v>
      </c>
      <c r="B836" s="48" t="s">
        <v>3958</v>
      </c>
      <c r="C836" s="31" t="s">
        <v>2982</v>
      </c>
      <c r="D836" s="31" t="s">
        <v>2983</v>
      </c>
      <c r="E836" s="30" t="s">
        <v>453</v>
      </c>
      <c r="F836" s="30"/>
      <c r="G836" s="30" t="s">
        <v>1895</v>
      </c>
      <c r="H836" s="30" t="s">
        <v>1919</v>
      </c>
      <c r="I836" s="50" t="s">
        <v>7161</v>
      </c>
      <c r="J836" s="51"/>
    </row>
    <row r="837" spans="1:10">
      <c r="A837" s="48" t="s">
        <v>3961</v>
      </c>
      <c r="B837" s="48" t="s">
        <v>3962</v>
      </c>
      <c r="C837" s="31">
        <v>581</v>
      </c>
      <c r="D837" s="31" t="s">
        <v>1871</v>
      </c>
      <c r="E837" s="30" t="s">
        <v>453</v>
      </c>
      <c r="F837" s="30"/>
      <c r="G837" s="30" t="s">
        <v>1895</v>
      </c>
      <c r="H837" s="30" t="s">
        <v>1919</v>
      </c>
      <c r="I837" s="50" t="s">
        <v>7161</v>
      </c>
      <c r="J837" s="51"/>
    </row>
    <row r="838" spans="1:10">
      <c r="A838" s="48" t="s">
        <v>3963</v>
      </c>
      <c r="B838" s="48" t="s">
        <v>3964</v>
      </c>
      <c r="C838" s="31">
        <v>581</v>
      </c>
      <c r="D838" s="31" t="s">
        <v>1871</v>
      </c>
      <c r="E838" s="30" t="s">
        <v>453</v>
      </c>
      <c r="F838" s="30"/>
      <c r="G838" s="30" t="s">
        <v>1895</v>
      </c>
      <c r="H838" s="30" t="s">
        <v>1919</v>
      </c>
      <c r="I838" s="50" t="s">
        <v>7161</v>
      </c>
      <c r="J838" s="51"/>
    </row>
    <row r="839" spans="1:10">
      <c r="A839" s="48" t="s">
        <v>3967</v>
      </c>
      <c r="B839" s="48" t="s">
        <v>3968</v>
      </c>
      <c r="C839" s="31">
        <v>581</v>
      </c>
      <c r="D839" s="31" t="s">
        <v>1871</v>
      </c>
      <c r="E839" s="30" t="s">
        <v>453</v>
      </c>
      <c r="F839" s="30"/>
      <c r="G839" s="30" t="s">
        <v>1895</v>
      </c>
      <c r="H839" s="30" t="s">
        <v>1919</v>
      </c>
      <c r="I839" s="50" t="s">
        <v>7161</v>
      </c>
      <c r="J839" s="51"/>
    </row>
    <row r="840" spans="1:10">
      <c r="A840" s="48" t="s">
        <v>3969</v>
      </c>
      <c r="B840" s="48" t="s">
        <v>3970</v>
      </c>
      <c r="C840" s="31">
        <v>581</v>
      </c>
      <c r="D840" s="31" t="s">
        <v>1871</v>
      </c>
      <c r="E840" s="30" t="s">
        <v>453</v>
      </c>
      <c r="F840" s="30"/>
      <c r="G840" s="30" t="s">
        <v>1895</v>
      </c>
      <c r="H840" s="30" t="s">
        <v>1919</v>
      </c>
      <c r="I840" s="50" t="s">
        <v>7161</v>
      </c>
      <c r="J840" s="51"/>
    </row>
    <row r="841" spans="1:10">
      <c r="A841" s="48" t="s">
        <v>3971</v>
      </c>
      <c r="B841" s="48" t="s">
        <v>3972</v>
      </c>
      <c r="C841" s="31">
        <v>581</v>
      </c>
      <c r="D841" s="31" t="s">
        <v>1871</v>
      </c>
      <c r="E841" s="30" t="s">
        <v>453</v>
      </c>
      <c r="F841" s="30"/>
      <c r="G841" s="30" t="s">
        <v>1895</v>
      </c>
      <c r="H841" s="30" t="s">
        <v>1919</v>
      </c>
      <c r="I841" s="50" t="s">
        <v>7161</v>
      </c>
      <c r="J841" s="51"/>
    </row>
    <row r="842" spans="1:10">
      <c r="A842" s="48" t="s">
        <v>3973</v>
      </c>
      <c r="B842" s="48" t="s">
        <v>3974</v>
      </c>
      <c r="C842" s="31">
        <v>581</v>
      </c>
      <c r="D842" s="31" t="s">
        <v>1871</v>
      </c>
      <c r="E842" s="30" t="s">
        <v>453</v>
      </c>
      <c r="F842" s="30"/>
      <c r="G842" s="30" t="s">
        <v>1895</v>
      </c>
      <c r="H842" s="30" t="s">
        <v>1919</v>
      </c>
      <c r="I842" s="50" t="s">
        <v>7161</v>
      </c>
      <c r="J842" s="51"/>
    </row>
    <row r="843" spans="1:10">
      <c r="A843" s="48" t="s">
        <v>3975</v>
      </c>
      <c r="B843" s="48" t="s">
        <v>3976</v>
      </c>
      <c r="C843" s="31">
        <v>581</v>
      </c>
      <c r="D843" s="31" t="s">
        <v>1871</v>
      </c>
      <c r="E843" s="30" t="s">
        <v>453</v>
      </c>
      <c r="F843" s="30"/>
      <c r="G843" s="30" t="s">
        <v>1895</v>
      </c>
      <c r="H843" s="30" t="s">
        <v>1919</v>
      </c>
      <c r="I843" s="50" t="s">
        <v>7161</v>
      </c>
      <c r="J843" s="51"/>
    </row>
    <row r="844" spans="1:10">
      <c r="A844" s="48" t="s">
        <v>3977</v>
      </c>
      <c r="B844" s="48" t="s">
        <v>3978</v>
      </c>
      <c r="C844" s="31">
        <v>581</v>
      </c>
      <c r="D844" s="31" t="s">
        <v>1871</v>
      </c>
      <c r="E844" s="30" t="s">
        <v>453</v>
      </c>
      <c r="F844" s="30"/>
      <c r="G844" s="30" t="s">
        <v>1895</v>
      </c>
      <c r="H844" s="30" t="s">
        <v>1919</v>
      </c>
      <c r="I844" s="50" t="s">
        <v>7161</v>
      </c>
      <c r="J844" s="51"/>
    </row>
    <row r="845" spans="1:10">
      <c r="A845" s="48" t="s">
        <v>3979</v>
      </c>
      <c r="B845" s="48" t="s">
        <v>3980</v>
      </c>
      <c r="C845" s="31">
        <v>581</v>
      </c>
      <c r="D845" s="31" t="s">
        <v>1871</v>
      </c>
      <c r="E845" s="30" t="s">
        <v>453</v>
      </c>
      <c r="F845" s="30"/>
      <c r="G845" s="30" t="s">
        <v>1895</v>
      </c>
      <c r="H845" s="30" t="s">
        <v>1919</v>
      </c>
      <c r="I845" s="50" t="s">
        <v>7161</v>
      </c>
      <c r="J845" s="51"/>
    </row>
    <row r="846" spans="1:10">
      <c r="A846" s="48" t="s">
        <v>3981</v>
      </c>
      <c r="B846" s="48" t="s">
        <v>3982</v>
      </c>
      <c r="C846" s="31">
        <v>581</v>
      </c>
      <c r="D846" s="31" t="s">
        <v>1871</v>
      </c>
      <c r="E846" s="30" t="s">
        <v>453</v>
      </c>
      <c r="F846" s="30"/>
      <c r="G846" s="30" t="s">
        <v>1895</v>
      </c>
      <c r="H846" s="30" t="s">
        <v>1919</v>
      </c>
      <c r="I846" s="50" t="s">
        <v>7161</v>
      </c>
      <c r="J846" s="51"/>
    </row>
    <row r="847" spans="1:10">
      <c r="A847" s="30" t="s">
        <v>3985</v>
      </c>
      <c r="B847" s="30" t="s">
        <v>3986</v>
      </c>
      <c r="C847" s="31">
        <v>581</v>
      </c>
      <c r="D847" s="40" t="s">
        <v>1871</v>
      </c>
      <c r="E847" s="30" t="s">
        <v>452</v>
      </c>
      <c r="F847" s="30"/>
      <c r="G847" s="30"/>
      <c r="H847" s="40"/>
      <c r="I847" s="30"/>
      <c r="J847" s="30"/>
    </row>
    <row r="848" spans="1:10">
      <c r="A848" s="30" t="s">
        <v>3987</v>
      </c>
      <c r="B848" s="30" t="s">
        <v>3988</v>
      </c>
      <c r="C848" s="31">
        <v>581</v>
      </c>
      <c r="D848" s="40" t="s">
        <v>1871</v>
      </c>
      <c r="E848" s="30" t="s">
        <v>452</v>
      </c>
      <c r="F848" s="30"/>
      <c r="G848" s="30"/>
      <c r="H848" s="40"/>
      <c r="I848" s="30"/>
      <c r="J848" s="30"/>
    </row>
    <row r="849" spans="1:10">
      <c r="A849" s="30" t="s">
        <v>3995</v>
      </c>
      <c r="B849" s="30" t="s">
        <v>3996</v>
      </c>
      <c r="C849" s="31">
        <v>774</v>
      </c>
      <c r="D849" s="40" t="s">
        <v>1871</v>
      </c>
      <c r="E849" s="30" t="s">
        <v>452</v>
      </c>
      <c r="F849" s="30"/>
      <c r="G849" s="30"/>
      <c r="H849" s="40"/>
      <c r="I849" s="30"/>
      <c r="J849" s="30"/>
    </row>
    <row r="850" spans="1:10">
      <c r="A850" s="30" t="s">
        <v>3998</v>
      </c>
      <c r="B850" s="30" t="s">
        <v>3996</v>
      </c>
      <c r="C850" s="31">
        <v>774</v>
      </c>
      <c r="D850" s="40" t="s">
        <v>1871</v>
      </c>
      <c r="E850" s="30" t="s">
        <v>452</v>
      </c>
      <c r="F850" s="30"/>
      <c r="G850" s="30"/>
      <c r="H850" s="40"/>
      <c r="I850" s="30"/>
      <c r="J850" s="30"/>
    </row>
    <row r="851" spans="1:10">
      <c r="A851" s="30" t="s">
        <v>3999</v>
      </c>
      <c r="B851" s="30" t="s">
        <v>4000</v>
      </c>
      <c r="C851" s="31">
        <v>774</v>
      </c>
      <c r="D851" s="40" t="s">
        <v>1871</v>
      </c>
      <c r="E851" s="30" t="s">
        <v>452</v>
      </c>
      <c r="F851" s="30"/>
      <c r="G851" s="30"/>
      <c r="H851" s="40"/>
      <c r="I851" s="30"/>
      <c r="J851" s="30"/>
    </row>
    <row r="852" spans="1:10">
      <c r="A852" s="30" t="s">
        <v>4001</v>
      </c>
      <c r="B852" s="30" t="s">
        <v>4002</v>
      </c>
      <c r="C852" s="31">
        <v>774</v>
      </c>
      <c r="D852" s="40" t="s">
        <v>1871</v>
      </c>
      <c r="E852" s="30" t="s">
        <v>452</v>
      </c>
      <c r="F852" s="30"/>
      <c r="G852" s="30"/>
      <c r="H852" s="40"/>
      <c r="I852" s="30"/>
      <c r="J852" s="30"/>
    </row>
    <row r="853" spans="1:10">
      <c r="A853" s="30" t="s">
        <v>4003</v>
      </c>
      <c r="B853" s="30" t="s">
        <v>4004</v>
      </c>
      <c r="C853" s="31">
        <v>774</v>
      </c>
      <c r="D853" s="40" t="s">
        <v>1871</v>
      </c>
      <c r="E853" s="30" t="s">
        <v>452</v>
      </c>
      <c r="F853" s="30"/>
      <c r="G853" s="30"/>
      <c r="H853" s="40"/>
      <c r="I853" s="30"/>
      <c r="J853" s="30"/>
    </row>
    <row r="854" spans="1:10">
      <c r="A854" s="30" t="s">
        <v>4005</v>
      </c>
      <c r="B854" s="30" t="s">
        <v>4006</v>
      </c>
      <c r="C854" s="31">
        <v>774</v>
      </c>
      <c r="D854" s="40" t="s">
        <v>1871</v>
      </c>
      <c r="E854" s="30" t="s">
        <v>452</v>
      </c>
      <c r="F854" s="30"/>
      <c r="G854" s="30"/>
      <c r="H854" s="40"/>
      <c r="I854" s="30"/>
      <c r="J854" s="30"/>
    </row>
    <row r="855" spans="1:10">
      <c r="A855" s="30" t="s">
        <v>4007</v>
      </c>
      <c r="B855" s="30" t="s">
        <v>4008</v>
      </c>
      <c r="C855" s="31">
        <v>774</v>
      </c>
      <c r="D855" s="40" t="s">
        <v>1871</v>
      </c>
      <c r="E855" s="30" t="s">
        <v>452</v>
      </c>
      <c r="F855" s="30"/>
      <c r="G855" s="30"/>
      <c r="H855" s="40"/>
      <c r="I855" s="30"/>
      <c r="J855" s="30"/>
    </row>
    <row r="856" spans="1:10">
      <c r="A856" s="30" t="s">
        <v>4009</v>
      </c>
      <c r="B856" s="30" t="s">
        <v>4010</v>
      </c>
      <c r="C856" s="31">
        <v>774</v>
      </c>
      <c r="D856" s="40" t="s">
        <v>1871</v>
      </c>
      <c r="E856" s="30" t="s">
        <v>452</v>
      </c>
      <c r="F856" s="30"/>
      <c r="G856" s="30"/>
      <c r="H856" s="40"/>
      <c r="I856" s="30"/>
      <c r="J856" s="30"/>
    </row>
    <row r="857" spans="1:10">
      <c r="A857" s="30" t="s">
        <v>4011</v>
      </c>
      <c r="B857" s="30" t="s">
        <v>4012</v>
      </c>
      <c r="C857" s="31">
        <v>774</v>
      </c>
      <c r="D857" s="40" t="s">
        <v>1871</v>
      </c>
      <c r="E857" s="30" t="s">
        <v>452</v>
      </c>
      <c r="F857" s="30"/>
      <c r="G857" s="30"/>
      <c r="H857" s="40"/>
      <c r="I857" s="30"/>
      <c r="J857" s="30"/>
    </row>
    <row r="858" spans="1:10">
      <c r="A858" s="30" t="s">
        <v>4013</v>
      </c>
      <c r="B858" s="30" t="s">
        <v>4014</v>
      </c>
      <c r="C858" s="31">
        <v>774</v>
      </c>
      <c r="D858" s="40" t="s">
        <v>1871</v>
      </c>
      <c r="E858" s="30" t="s">
        <v>452</v>
      </c>
      <c r="F858" s="30"/>
      <c r="G858" s="30"/>
      <c r="H858" s="40"/>
      <c r="I858" s="30"/>
      <c r="J858" s="30"/>
    </row>
    <row r="859" spans="1:10">
      <c r="A859" s="30" t="s">
        <v>4015</v>
      </c>
      <c r="B859" s="41" t="s">
        <v>4016</v>
      </c>
      <c r="C859" s="31">
        <v>774</v>
      </c>
      <c r="D859" s="40" t="s">
        <v>1871</v>
      </c>
      <c r="E859" s="30" t="s">
        <v>452</v>
      </c>
      <c r="F859" s="30"/>
      <c r="G859" s="30"/>
      <c r="H859" s="40"/>
      <c r="I859" s="30"/>
      <c r="J859" s="30"/>
    </row>
    <row r="860" spans="1:10">
      <c r="A860" s="30" t="s">
        <v>4017</v>
      </c>
      <c r="B860" s="30" t="s">
        <v>4018</v>
      </c>
      <c r="C860" s="31">
        <v>774</v>
      </c>
      <c r="D860" s="40" t="s">
        <v>1871</v>
      </c>
      <c r="E860" s="30" t="s">
        <v>452</v>
      </c>
      <c r="F860" s="30"/>
      <c r="G860" s="30"/>
      <c r="H860" s="40"/>
      <c r="I860" s="30"/>
      <c r="J860" s="30"/>
    </row>
    <row r="861" spans="1:10">
      <c r="A861" s="30" t="s">
        <v>4019</v>
      </c>
      <c r="B861" s="30" t="s">
        <v>4020</v>
      </c>
      <c r="C861" s="31">
        <v>774</v>
      </c>
      <c r="D861" s="40" t="s">
        <v>1871</v>
      </c>
      <c r="E861" s="30" t="s">
        <v>452</v>
      </c>
      <c r="F861" s="30"/>
      <c r="G861" s="30"/>
      <c r="H861" s="40"/>
      <c r="I861" s="30"/>
      <c r="J861" s="30"/>
    </row>
    <row r="862" spans="1:10">
      <c r="A862" s="30" t="s">
        <v>4023</v>
      </c>
      <c r="B862" s="30" t="s">
        <v>4024</v>
      </c>
      <c r="C862" s="31">
        <v>651</v>
      </c>
      <c r="D862" s="40" t="s">
        <v>1871</v>
      </c>
      <c r="E862" s="30" t="s">
        <v>452</v>
      </c>
      <c r="F862" s="30"/>
      <c r="G862" s="30"/>
      <c r="H862" s="30"/>
      <c r="I862" s="30"/>
      <c r="J862" s="30"/>
    </row>
    <row r="863" spans="1:10">
      <c r="A863" s="30" t="s">
        <v>4025</v>
      </c>
      <c r="B863" s="30" t="s">
        <v>4026</v>
      </c>
      <c r="C863" s="31">
        <v>651</v>
      </c>
      <c r="D863" s="40" t="s">
        <v>1871</v>
      </c>
      <c r="E863" s="30" t="s">
        <v>452</v>
      </c>
      <c r="F863" s="30"/>
      <c r="G863" s="30"/>
      <c r="H863" s="30"/>
      <c r="I863" s="30"/>
      <c r="J863" s="30"/>
    </row>
    <row r="864" spans="1:10">
      <c r="A864" s="30" t="s">
        <v>4027</v>
      </c>
      <c r="B864" s="30" t="s">
        <v>4028</v>
      </c>
      <c r="C864" s="31">
        <v>651</v>
      </c>
      <c r="D864" s="40" t="s">
        <v>1871</v>
      </c>
      <c r="E864" s="30" t="s">
        <v>452</v>
      </c>
      <c r="F864" s="30"/>
      <c r="G864" s="30"/>
      <c r="H864" s="30"/>
      <c r="I864" s="30"/>
      <c r="J864" s="30"/>
    </row>
    <row r="865" spans="1:10">
      <c r="A865" s="30" t="s">
        <v>4029</v>
      </c>
      <c r="B865" s="30" t="s">
        <v>4030</v>
      </c>
      <c r="C865" s="31">
        <v>651</v>
      </c>
      <c r="D865" s="40" t="s">
        <v>1871</v>
      </c>
      <c r="E865" s="30" t="s">
        <v>452</v>
      </c>
      <c r="F865" s="30"/>
      <c r="G865" s="30"/>
      <c r="H865" s="30"/>
      <c r="I865" s="30"/>
      <c r="J865" s="30"/>
    </row>
    <row r="866" spans="1:10">
      <c r="A866" s="30" t="s">
        <v>4037</v>
      </c>
      <c r="B866" s="30" t="s">
        <v>4038</v>
      </c>
      <c r="C866" s="31">
        <v>631</v>
      </c>
      <c r="D866" s="40" t="s">
        <v>1871</v>
      </c>
      <c r="E866" s="30" t="s">
        <v>452</v>
      </c>
      <c r="F866" s="30"/>
      <c r="G866" s="30"/>
      <c r="H866" s="30"/>
      <c r="I866" s="30"/>
      <c r="J866" s="30"/>
    </row>
    <row r="867" spans="1:10">
      <c r="A867" s="30" t="s">
        <v>4039</v>
      </c>
      <c r="B867" s="30" t="s">
        <v>4040</v>
      </c>
      <c r="C867" s="31">
        <v>631</v>
      </c>
      <c r="D867" s="40" t="s">
        <v>1871</v>
      </c>
      <c r="E867" s="30" t="s">
        <v>452</v>
      </c>
      <c r="F867" s="30"/>
      <c r="G867" s="30"/>
      <c r="H867" s="40"/>
      <c r="I867" s="30"/>
      <c r="J867" s="30"/>
    </row>
    <row r="868" spans="1:10">
      <c r="A868" s="30" t="s">
        <v>4043</v>
      </c>
      <c r="B868" s="30" t="s">
        <v>4044</v>
      </c>
      <c r="C868" s="31">
        <v>556</v>
      </c>
      <c r="D868" s="40" t="s">
        <v>1871</v>
      </c>
      <c r="E868" s="30" t="s">
        <v>452</v>
      </c>
      <c r="F868" s="30"/>
      <c r="G868" s="30"/>
      <c r="H868" s="40"/>
      <c r="I868" s="30"/>
      <c r="J868" s="30"/>
    </row>
    <row r="869" spans="1:10">
      <c r="A869" s="30" t="s">
        <v>4045</v>
      </c>
      <c r="B869" s="30" t="s">
        <v>4046</v>
      </c>
      <c r="C869" s="31">
        <v>556</v>
      </c>
      <c r="D869" s="40" t="s">
        <v>1871</v>
      </c>
      <c r="E869" s="30" t="s">
        <v>452</v>
      </c>
      <c r="F869" s="30"/>
      <c r="G869" s="30"/>
      <c r="H869" s="30"/>
      <c r="I869" s="30"/>
      <c r="J869" s="30"/>
    </row>
    <row r="870" spans="1:10">
      <c r="A870" s="30" t="s">
        <v>4051</v>
      </c>
      <c r="B870" s="30" t="s">
        <v>4052</v>
      </c>
      <c r="C870" s="31">
        <v>556</v>
      </c>
      <c r="D870" s="40" t="s">
        <v>1871</v>
      </c>
      <c r="E870" s="30" t="s">
        <v>452</v>
      </c>
      <c r="F870" s="30"/>
      <c r="G870" s="30"/>
      <c r="H870" s="40"/>
      <c r="I870" s="30"/>
      <c r="J870" s="30"/>
    </row>
    <row r="871" spans="1:10" ht="16.5">
      <c r="A871" s="30" t="s">
        <v>4057</v>
      </c>
      <c r="B871" s="30" t="s">
        <v>4058</v>
      </c>
      <c r="C871" s="32" t="s">
        <v>825</v>
      </c>
      <c r="D871" s="40" t="s">
        <v>1878</v>
      </c>
      <c r="E871" s="30" t="s">
        <v>453</v>
      </c>
      <c r="F871" s="30" t="s">
        <v>7368</v>
      </c>
      <c r="G871" s="30"/>
      <c r="H871" s="40"/>
      <c r="I871" s="30"/>
      <c r="J871" s="30"/>
    </row>
    <row r="872" spans="1:10" ht="16.5">
      <c r="A872" s="30" t="s">
        <v>4060</v>
      </c>
      <c r="B872" s="30" t="s">
        <v>4061</v>
      </c>
      <c r="C872" s="32" t="s">
        <v>825</v>
      </c>
      <c r="D872" s="40" t="s">
        <v>1878</v>
      </c>
      <c r="E872" s="30" t="s">
        <v>453</v>
      </c>
      <c r="F872" s="30" t="s">
        <v>7369</v>
      </c>
      <c r="G872" s="30"/>
      <c r="H872" s="40"/>
      <c r="I872" s="30"/>
      <c r="J872" s="30"/>
    </row>
    <row r="873" spans="1:10">
      <c r="A873" s="30" t="s">
        <v>4062</v>
      </c>
      <c r="B873" s="30" t="s">
        <v>4063</v>
      </c>
      <c r="C873" s="31">
        <v>774</v>
      </c>
      <c r="D873" s="40" t="s">
        <v>1871</v>
      </c>
      <c r="E873" s="30" t="s">
        <v>453</v>
      </c>
      <c r="F873" s="30" t="s">
        <v>7369</v>
      </c>
      <c r="G873" s="30"/>
      <c r="H873" s="30"/>
      <c r="I873" s="30"/>
      <c r="J873" s="30"/>
    </row>
    <row r="874" spans="1:10" ht="16.5">
      <c r="A874" s="30" t="s">
        <v>4066</v>
      </c>
      <c r="B874" s="30" t="s">
        <v>4067</v>
      </c>
      <c r="C874" s="32" t="s">
        <v>825</v>
      </c>
      <c r="D874" s="40" t="s">
        <v>1878</v>
      </c>
      <c r="E874" s="30" t="s">
        <v>453</v>
      </c>
      <c r="F874" s="30"/>
      <c r="G874" s="30"/>
      <c r="H874" s="30"/>
      <c r="I874" s="30"/>
      <c r="J874" s="30"/>
    </row>
    <row r="875" spans="1:10" ht="16.5">
      <c r="A875" s="30" t="s">
        <v>4068</v>
      </c>
      <c r="B875" s="30" t="s">
        <v>4069</v>
      </c>
      <c r="C875" s="32" t="s">
        <v>825</v>
      </c>
      <c r="D875" s="40" t="s">
        <v>1878</v>
      </c>
      <c r="E875" s="30" t="s">
        <v>453</v>
      </c>
      <c r="F875" s="30"/>
      <c r="G875" s="30"/>
      <c r="H875" s="30"/>
      <c r="I875" s="30"/>
      <c r="J875" s="30"/>
    </row>
    <row r="876" spans="1:10">
      <c r="A876" s="30" t="s">
        <v>4070</v>
      </c>
      <c r="B876" s="30" t="s">
        <v>4071</v>
      </c>
      <c r="C876" s="31">
        <v>552</v>
      </c>
      <c r="D876" s="40" t="s">
        <v>1871</v>
      </c>
      <c r="E876" s="30" t="s">
        <v>452</v>
      </c>
      <c r="F876" s="30"/>
      <c r="G876" s="30"/>
      <c r="H876" s="30"/>
      <c r="I876" s="30"/>
      <c r="J876" s="30"/>
    </row>
    <row r="877" spans="1:10" ht="16.5">
      <c r="A877" s="30" t="s">
        <v>4072</v>
      </c>
      <c r="B877" s="30" t="s">
        <v>4073</v>
      </c>
      <c r="C877" s="32" t="s">
        <v>825</v>
      </c>
      <c r="D877" s="40" t="s">
        <v>1878</v>
      </c>
      <c r="E877" s="30" t="s">
        <v>452</v>
      </c>
      <c r="F877" s="30"/>
      <c r="G877" s="30"/>
      <c r="H877" s="30"/>
      <c r="I877" s="30"/>
      <c r="J877" s="30"/>
    </row>
    <row r="878" spans="1:10" ht="16.5">
      <c r="A878" s="30" t="s">
        <v>4076</v>
      </c>
      <c r="B878" s="30" t="s">
        <v>4077</v>
      </c>
      <c r="C878" s="32" t="s">
        <v>825</v>
      </c>
      <c r="D878" s="40" t="s">
        <v>1878</v>
      </c>
      <c r="E878" s="30" t="s">
        <v>452</v>
      </c>
      <c r="F878" s="30" t="s">
        <v>7368</v>
      </c>
      <c r="G878" s="30"/>
      <c r="H878" s="30"/>
      <c r="I878" s="30"/>
      <c r="J878" s="30"/>
    </row>
    <row r="879" spans="1:10" ht="16.5">
      <c r="A879" s="30" t="s">
        <v>4078</v>
      </c>
      <c r="B879" s="30" t="s">
        <v>4079</v>
      </c>
      <c r="C879" s="32" t="s">
        <v>825</v>
      </c>
      <c r="D879" s="30" t="s">
        <v>1878</v>
      </c>
      <c r="E879" s="42" t="s">
        <v>452</v>
      </c>
      <c r="F879" s="30" t="s">
        <v>7369</v>
      </c>
      <c r="G879" s="30"/>
      <c r="H879" s="30"/>
      <c r="I879" s="30"/>
      <c r="J879" s="30"/>
    </row>
    <row r="880" spans="1:10" ht="16.5">
      <c r="A880" s="30" t="s">
        <v>4080</v>
      </c>
      <c r="B880" s="30" t="s">
        <v>4081</v>
      </c>
      <c r="C880" s="32" t="s">
        <v>825</v>
      </c>
      <c r="D880" s="30" t="s">
        <v>1878</v>
      </c>
      <c r="E880" s="42" t="s">
        <v>452</v>
      </c>
      <c r="F880" s="30" t="s">
        <v>7369</v>
      </c>
      <c r="G880" s="30"/>
      <c r="H880" s="30"/>
      <c r="I880" s="30"/>
      <c r="J880" s="30"/>
    </row>
    <row r="881" spans="1:10" ht="16.5">
      <c r="A881" s="30" t="s">
        <v>873</v>
      </c>
      <c r="B881" s="30" t="s">
        <v>874</v>
      </c>
      <c r="C881" s="32" t="s">
        <v>825</v>
      </c>
      <c r="D881" s="30" t="s">
        <v>1878</v>
      </c>
      <c r="E881" s="42" t="s">
        <v>452</v>
      </c>
      <c r="F881" s="30"/>
      <c r="G881" s="30"/>
      <c r="H881" s="30"/>
      <c r="I881" s="30"/>
      <c r="J881" s="30"/>
    </row>
    <row r="882" spans="1:10" ht="16.5">
      <c r="A882" s="30" t="s">
        <v>4082</v>
      </c>
      <c r="B882" s="30" t="s">
        <v>4083</v>
      </c>
      <c r="C882" s="32" t="s">
        <v>825</v>
      </c>
      <c r="D882" s="30" t="s">
        <v>1878</v>
      </c>
      <c r="E882" s="42" t="s">
        <v>452</v>
      </c>
      <c r="F882" s="30"/>
      <c r="G882" s="30"/>
      <c r="H882" s="30"/>
      <c r="I882" s="30"/>
      <c r="J882" s="30"/>
    </row>
    <row r="883" spans="1:10" ht="16.5">
      <c r="A883" s="30" t="s">
        <v>885</v>
      </c>
      <c r="B883" s="30" t="s">
        <v>886</v>
      </c>
      <c r="C883" s="32" t="s">
        <v>825</v>
      </c>
      <c r="D883" s="30" t="s">
        <v>1878</v>
      </c>
      <c r="E883" s="42" t="s">
        <v>452</v>
      </c>
      <c r="F883" s="30"/>
      <c r="G883" s="30"/>
      <c r="H883" s="30"/>
      <c r="I883" s="30"/>
      <c r="J883" s="30"/>
    </row>
    <row r="884" spans="1:10" ht="16.5">
      <c r="A884" s="30" t="s">
        <v>4084</v>
      </c>
      <c r="B884" s="30" t="s">
        <v>4085</v>
      </c>
      <c r="C884" s="32" t="s">
        <v>825</v>
      </c>
      <c r="D884" s="30" t="s">
        <v>1878</v>
      </c>
      <c r="E884" s="42" t="s">
        <v>452</v>
      </c>
      <c r="F884" s="30"/>
      <c r="G884" s="30"/>
      <c r="H884" s="30"/>
      <c r="I884" s="30"/>
      <c r="J884" s="30"/>
    </row>
    <row r="885" spans="1:10" ht="16.5">
      <c r="A885" s="30" t="s">
        <v>4086</v>
      </c>
      <c r="B885" s="30" t="s">
        <v>4087</v>
      </c>
      <c r="C885" s="32" t="s">
        <v>825</v>
      </c>
      <c r="D885" s="30" t="s">
        <v>1878</v>
      </c>
      <c r="E885" s="42" t="s">
        <v>452</v>
      </c>
      <c r="F885" s="30"/>
      <c r="G885" s="30"/>
      <c r="H885" s="30"/>
      <c r="I885" s="30"/>
      <c r="J885" s="30"/>
    </row>
    <row r="886" spans="1:10" ht="16.5">
      <c r="A886" s="30" t="s">
        <v>4088</v>
      </c>
      <c r="B886" s="30" t="s">
        <v>4089</v>
      </c>
      <c r="C886" s="32" t="s">
        <v>825</v>
      </c>
      <c r="D886" s="30" t="s">
        <v>1878</v>
      </c>
      <c r="E886" s="42" t="s">
        <v>452</v>
      </c>
      <c r="F886" s="30"/>
      <c r="G886" s="30"/>
      <c r="H886" s="30"/>
      <c r="I886" s="30"/>
      <c r="J886" s="30"/>
    </row>
    <row r="887" spans="1:10" ht="16.5">
      <c r="A887" s="30" t="s">
        <v>4090</v>
      </c>
      <c r="B887" s="30" t="s">
        <v>4091</v>
      </c>
      <c r="C887" s="32" t="s">
        <v>825</v>
      </c>
      <c r="D887" s="30" t="s">
        <v>1878</v>
      </c>
      <c r="E887" s="42" t="s">
        <v>452</v>
      </c>
      <c r="F887" s="30"/>
      <c r="G887" s="30"/>
      <c r="H887" s="30"/>
      <c r="I887" s="30"/>
      <c r="J887" s="30"/>
    </row>
    <row r="888" spans="1:10" ht="16.5">
      <c r="A888" s="30" t="s">
        <v>4092</v>
      </c>
      <c r="B888" s="30" t="s">
        <v>4093</v>
      </c>
      <c r="C888" s="32" t="s">
        <v>825</v>
      </c>
      <c r="D888" s="30" t="s">
        <v>1878</v>
      </c>
      <c r="E888" s="42" t="s">
        <v>452</v>
      </c>
      <c r="F888" s="30"/>
      <c r="G888" s="30"/>
      <c r="H888" s="30"/>
      <c r="I888" s="30"/>
      <c r="J888" s="30"/>
    </row>
    <row r="889" spans="1:10" ht="16.5">
      <c r="A889" s="30" t="s">
        <v>894</v>
      </c>
      <c r="B889" s="30" t="s">
        <v>895</v>
      </c>
      <c r="C889" s="32" t="s">
        <v>825</v>
      </c>
      <c r="D889" s="30" t="s">
        <v>1878</v>
      </c>
      <c r="E889" s="42" t="s">
        <v>452</v>
      </c>
      <c r="F889" s="30"/>
      <c r="G889" s="30"/>
      <c r="H889" s="30"/>
      <c r="I889" s="30"/>
      <c r="J889" s="30"/>
    </row>
    <row r="890" spans="1:10" ht="16.5">
      <c r="A890" s="30" t="s">
        <v>896</v>
      </c>
      <c r="B890" s="30" t="s">
        <v>897</v>
      </c>
      <c r="C890" s="32" t="s">
        <v>825</v>
      </c>
      <c r="D890" s="30" t="s">
        <v>1878</v>
      </c>
      <c r="E890" s="42" t="s">
        <v>452</v>
      </c>
      <c r="F890" s="30"/>
      <c r="G890" s="30"/>
      <c r="H890" s="30"/>
      <c r="I890" s="30"/>
      <c r="J890" s="30"/>
    </row>
    <row r="891" spans="1:10" ht="16.5">
      <c r="A891" s="30" t="s">
        <v>898</v>
      </c>
      <c r="B891" s="30" t="s">
        <v>899</v>
      </c>
      <c r="C891" s="32" t="s">
        <v>825</v>
      </c>
      <c r="D891" s="30" t="s">
        <v>1878</v>
      </c>
      <c r="E891" s="42" t="s">
        <v>452</v>
      </c>
      <c r="F891" s="30"/>
      <c r="G891" s="30"/>
      <c r="H891" s="30"/>
      <c r="I891" s="30"/>
      <c r="J891" s="30"/>
    </row>
    <row r="892" spans="1:10" ht="16.5">
      <c r="A892" s="30" t="s">
        <v>4094</v>
      </c>
      <c r="B892" s="30" t="s">
        <v>4095</v>
      </c>
      <c r="C892" s="32" t="s">
        <v>825</v>
      </c>
      <c r="D892" s="30" t="s">
        <v>1878</v>
      </c>
      <c r="E892" s="42" t="s">
        <v>452</v>
      </c>
      <c r="F892" s="30"/>
      <c r="G892" s="30"/>
      <c r="H892" s="379"/>
      <c r="I892" s="52"/>
      <c r="J892" s="53"/>
    </row>
    <row r="893" spans="1:10" ht="16.5">
      <c r="A893" s="30" t="s">
        <v>900</v>
      </c>
      <c r="B893" s="30" t="s">
        <v>901</v>
      </c>
      <c r="C893" s="32" t="s">
        <v>825</v>
      </c>
      <c r="D893" s="30" t="s">
        <v>1878</v>
      </c>
      <c r="E893" s="42" t="s">
        <v>452</v>
      </c>
      <c r="F893" s="30"/>
      <c r="G893" s="30"/>
      <c r="H893" s="379"/>
      <c r="I893" s="52"/>
      <c r="J893" s="53"/>
    </row>
    <row r="894" spans="1:10" ht="16.5">
      <c r="A894" s="30" t="s">
        <v>4096</v>
      </c>
      <c r="B894" s="30" t="s">
        <v>4097</v>
      </c>
      <c r="C894" s="32" t="s">
        <v>825</v>
      </c>
      <c r="D894" s="30" t="s">
        <v>1878</v>
      </c>
      <c r="E894" s="42" t="s">
        <v>452</v>
      </c>
      <c r="F894" s="30"/>
      <c r="G894" s="30"/>
      <c r="H894" s="379"/>
      <c r="I894" s="52"/>
      <c r="J894" s="53"/>
    </row>
    <row r="895" spans="1:10" ht="16.5">
      <c r="A895" s="30" t="s">
        <v>4098</v>
      </c>
      <c r="B895" s="30" t="s">
        <v>4099</v>
      </c>
      <c r="C895" s="32" t="s">
        <v>825</v>
      </c>
      <c r="D895" s="30" t="s">
        <v>1878</v>
      </c>
      <c r="E895" s="42" t="s">
        <v>452</v>
      </c>
      <c r="F895" s="30"/>
      <c r="G895" s="30"/>
      <c r="H895" s="379"/>
      <c r="I895" s="52"/>
      <c r="J895" s="53"/>
    </row>
    <row r="896" spans="1:10" ht="16.5">
      <c r="A896" s="30" t="s">
        <v>4100</v>
      </c>
      <c r="B896" s="30" t="s">
        <v>4101</v>
      </c>
      <c r="C896" s="32" t="s">
        <v>825</v>
      </c>
      <c r="D896" s="30" t="s">
        <v>1878</v>
      </c>
      <c r="E896" s="42" t="s">
        <v>453</v>
      </c>
      <c r="F896" s="30"/>
      <c r="G896" s="30"/>
      <c r="H896" s="379"/>
      <c r="I896" s="52"/>
      <c r="J896" s="53"/>
    </row>
    <row r="897" spans="1:10" ht="16.5">
      <c r="A897" s="30" t="s">
        <v>902</v>
      </c>
      <c r="B897" s="30" t="s">
        <v>4102</v>
      </c>
      <c r="C897" s="32" t="s">
        <v>825</v>
      </c>
      <c r="D897" s="30" t="s">
        <v>1878</v>
      </c>
      <c r="E897" s="42" t="s">
        <v>452</v>
      </c>
      <c r="F897" s="30"/>
      <c r="G897" s="30"/>
      <c r="H897" s="379"/>
      <c r="I897" s="52"/>
      <c r="J897" s="53"/>
    </row>
    <row r="898" spans="1:10" ht="16.5">
      <c r="A898" s="30" t="s">
        <v>4103</v>
      </c>
      <c r="B898" s="30" t="s">
        <v>4104</v>
      </c>
      <c r="C898" s="32" t="s">
        <v>825</v>
      </c>
      <c r="D898" s="30" t="s">
        <v>1878</v>
      </c>
      <c r="E898" s="42" t="s">
        <v>452</v>
      </c>
      <c r="F898" s="30"/>
      <c r="G898" s="30"/>
      <c r="H898" s="379"/>
      <c r="I898" s="52"/>
      <c r="J898" s="53"/>
    </row>
    <row r="899" spans="1:10" ht="16.5">
      <c r="A899" s="30" t="s">
        <v>906</v>
      </c>
      <c r="B899" s="30" t="s">
        <v>4105</v>
      </c>
      <c r="C899" s="32" t="s">
        <v>825</v>
      </c>
      <c r="D899" s="30" t="s">
        <v>1878</v>
      </c>
      <c r="E899" s="42" t="s">
        <v>452</v>
      </c>
      <c r="F899" s="30"/>
      <c r="G899" s="30"/>
      <c r="H899" s="379"/>
      <c r="I899" s="52"/>
      <c r="J899" s="53"/>
    </row>
    <row r="900" spans="1:10" ht="16.5">
      <c r="A900" s="30" t="s">
        <v>908</v>
      </c>
      <c r="B900" s="30" t="s">
        <v>4106</v>
      </c>
      <c r="C900" s="32" t="s">
        <v>825</v>
      </c>
      <c r="D900" s="30" t="s">
        <v>1878</v>
      </c>
      <c r="E900" s="42" t="s">
        <v>452</v>
      </c>
      <c r="F900" s="30"/>
      <c r="G900" s="30"/>
      <c r="H900" s="379"/>
      <c r="I900" s="52"/>
      <c r="J900" s="53"/>
    </row>
    <row r="901" spans="1:10" ht="16.5">
      <c r="A901" s="30" t="s">
        <v>4107</v>
      </c>
      <c r="B901" s="30" t="s">
        <v>4108</v>
      </c>
      <c r="C901" s="32" t="s">
        <v>825</v>
      </c>
      <c r="D901" s="30" t="s">
        <v>1878</v>
      </c>
      <c r="E901" s="42" t="s">
        <v>452</v>
      </c>
      <c r="F901" s="30"/>
      <c r="G901" s="30"/>
      <c r="H901" s="379"/>
      <c r="I901" s="52"/>
      <c r="J901" s="53"/>
    </row>
    <row r="902" spans="1:10">
      <c r="A902" s="30" t="s">
        <v>4109</v>
      </c>
      <c r="B902" s="30" t="s">
        <v>4110</v>
      </c>
      <c r="C902" s="31">
        <v>435</v>
      </c>
      <c r="D902" s="30" t="s">
        <v>1871</v>
      </c>
      <c r="E902" s="42" t="s">
        <v>452</v>
      </c>
      <c r="F902" s="30"/>
      <c r="G902" s="30"/>
      <c r="H902" s="379"/>
      <c r="I902" s="52"/>
      <c r="J902" s="53"/>
    </row>
    <row r="903" spans="1:10" ht="16.5">
      <c r="A903" s="30" t="s">
        <v>4111</v>
      </c>
      <c r="B903" s="30" t="s">
        <v>4112</v>
      </c>
      <c r="C903" s="32" t="s">
        <v>825</v>
      </c>
      <c r="D903" s="30" t="s">
        <v>1878</v>
      </c>
      <c r="E903" s="42" t="s">
        <v>452</v>
      </c>
      <c r="F903" s="30"/>
      <c r="G903" s="30"/>
      <c r="H903" s="379"/>
      <c r="I903" s="52"/>
      <c r="J903" s="53"/>
    </row>
    <row r="904" spans="1:10" ht="16.5">
      <c r="A904" s="30" t="s">
        <v>915</v>
      </c>
      <c r="B904" s="30" t="s">
        <v>916</v>
      </c>
      <c r="C904" s="32" t="s">
        <v>825</v>
      </c>
      <c r="D904" s="30" t="s">
        <v>1878</v>
      </c>
      <c r="E904" s="42" t="s">
        <v>452</v>
      </c>
      <c r="F904" s="30"/>
      <c r="G904" s="30"/>
      <c r="H904" s="379"/>
      <c r="I904" s="52"/>
      <c r="J904" s="53"/>
    </row>
    <row r="905" spans="1:10" ht="16.5">
      <c r="A905" s="30" t="s">
        <v>4115</v>
      </c>
      <c r="B905" s="30" t="s">
        <v>4116</v>
      </c>
      <c r="C905" s="32" t="s">
        <v>825</v>
      </c>
      <c r="D905" s="30" t="s">
        <v>1878</v>
      </c>
      <c r="E905" s="42" t="s">
        <v>452</v>
      </c>
      <c r="F905" s="30"/>
      <c r="G905" s="30"/>
      <c r="H905" s="379"/>
      <c r="I905" s="52"/>
      <c r="J905" s="53"/>
    </row>
    <row r="906" spans="1:10" ht="16.5">
      <c r="A906" s="30" t="s">
        <v>4117</v>
      </c>
      <c r="B906" s="30" t="s">
        <v>4118</v>
      </c>
      <c r="C906" s="32" t="s">
        <v>825</v>
      </c>
      <c r="D906" s="30" t="s">
        <v>1878</v>
      </c>
      <c r="E906" s="42" t="s">
        <v>452</v>
      </c>
      <c r="F906" s="30"/>
      <c r="G906" s="30"/>
      <c r="H906" s="379"/>
      <c r="I906" s="52"/>
      <c r="J906" s="53"/>
    </row>
    <row r="907" spans="1:10" ht="16.5">
      <c r="A907" s="30" t="s">
        <v>4119</v>
      </c>
      <c r="B907" s="30" t="s">
        <v>4120</v>
      </c>
      <c r="C907" s="32" t="s">
        <v>825</v>
      </c>
      <c r="D907" s="30" t="s">
        <v>1878</v>
      </c>
      <c r="E907" s="42" t="s">
        <v>452</v>
      </c>
      <c r="F907" s="30"/>
      <c r="G907" s="30"/>
      <c r="H907" s="379"/>
      <c r="I907" s="52"/>
      <c r="J907" s="53"/>
    </row>
    <row r="908" spans="1:10">
      <c r="A908" s="30" t="s">
        <v>7370</v>
      </c>
      <c r="B908" s="30" t="s">
        <v>7371</v>
      </c>
      <c r="C908" s="31">
        <v>556</v>
      </c>
      <c r="D908" s="30" t="s">
        <v>1871</v>
      </c>
      <c r="E908" s="42" t="s">
        <v>452</v>
      </c>
      <c r="F908" s="30"/>
      <c r="G908" s="30"/>
      <c r="H908" s="379"/>
      <c r="I908" s="52"/>
      <c r="J908" s="53"/>
    </row>
    <row r="909" spans="1:10">
      <c r="A909" s="30" t="s">
        <v>7372</v>
      </c>
      <c r="B909" s="30" t="s">
        <v>7373</v>
      </c>
      <c r="C909" s="31">
        <v>556</v>
      </c>
      <c r="D909" s="30" t="s">
        <v>1871</v>
      </c>
      <c r="E909" s="42" t="s">
        <v>452</v>
      </c>
      <c r="F909" s="30"/>
      <c r="G909" s="30"/>
      <c r="H909" s="379"/>
      <c r="I909" s="52"/>
      <c r="J909" s="53"/>
    </row>
    <row r="910" spans="1:10">
      <c r="A910" s="30" t="s">
        <v>4123</v>
      </c>
      <c r="B910" s="30" t="s">
        <v>4124</v>
      </c>
      <c r="C910" s="31">
        <v>556</v>
      </c>
      <c r="D910" s="30" t="s">
        <v>1871</v>
      </c>
      <c r="E910" s="42" t="s">
        <v>452</v>
      </c>
      <c r="F910" s="30"/>
      <c r="G910" s="30"/>
      <c r="H910" s="379"/>
      <c r="I910" s="52"/>
      <c r="J910" s="53"/>
    </row>
    <row r="911" spans="1:10">
      <c r="A911" s="30" t="s">
        <v>4125</v>
      </c>
      <c r="B911" s="30" t="s">
        <v>4126</v>
      </c>
      <c r="C911" s="31">
        <v>556</v>
      </c>
      <c r="D911" s="30" t="s">
        <v>1871</v>
      </c>
      <c r="E911" s="42" t="s">
        <v>452</v>
      </c>
      <c r="F911" s="30"/>
      <c r="G911" s="30"/>
      <c r="H911" s="379"/>
      <c r="I911" s="52"/>
      <c r="J911" s="53"/>
    </row>
    <row r="912" spans="1:10">
      <c r="A912" s="30" t="s">
        <v>4129</v>
      </c>
      <c r="B912" s="30" t="s">
        <v>4130</v>
      </c>
      <c r="C912" s="31">
        <v>556</v>
      </c>
      <c r="D912" s="30" t="s">
        <v>1871</v>
      </c>
      <c r="E912" s="42" t="s">
        <v>452</v>
      </c>
      <c r="F912" s="30"/>
      <c r="G912" s="30"/>
      <c r="H912" s="379"/>
      <c r="I912" s="52"/>
      <c r="J912" s="53"/>
    </row>
    <row r="913" spans="1:10">
      <c r="A913" s="30" t="s">
        <v>4131</v>
      </c>
      <c r="B913" s="30" t="s">
        <v>4132</v>
      </c>
      <c r="C913" s="31">
        <v>556</v>
      </c>
      <c r="D913" s="30" t="s">
        <v>1871</v>
      </c>
      <c r="E913" s="42" t="s">
        <v>452</v>
      </c>
      <c r="F913" s="30"/>
      <c r="G913" s="30"/>
      <c r="H913" s="379"/>
      <c r="I913" s="52"/>
      <c r="J913" s="53"/>
    </row>
    <row r="914" spans="1:10">
      <c r="A914" s="30" t="s">
        <v>4133</v>
      </c>
      <c r="B914" s="30" t="s">
        <v>4134</v>
      </c>
      <c r="C914" s="31">
        <v>556</v>
      </c>
      <c r="D914" s="30" t="s">
        <v>1871</v>
      </c>
      <c r="E914" s="42" t="s">
        <v>452</v>
      </c>
      <c r="F914" s="30"/>
      <c r="G914" s="30"/>
      <c r="H914" s="379"/>
      <c r="I914" s="52"/>
      <c r="J914" s="53"/>
    </row>
    <row r="915" spans="1:10">
      <c r="A915" s="34" t="s">
        <v>4135</v>
      </c>
      <c r="B915" s="34" t="s">
        <v>4136</v>
      </c>
      <c r="C915" s="37">
        <v>556</v>
      </c>
      <c r="D915" s="34" t="s">
        <v>1871</v>
      </c>
      <c r="E915" s="42" t="s">
        <v>452</v>
      </c>
      <c r="F915" s="30"/>
      <c r="G915" s="30"/>
      <c r="H915" s="379"/>
      <c r="I915" s="52"/>
      <c r="J915" s="53"/>
    </row>
    <row r="916" spans="1:10">
      <c r="A916" s="30" t="s">
        <v>4137</v>
      </c>
      <c r="B916" s="30" t="s">
        <v>4138</v>
      </c>
      <c r="C916" s="31">
        <v>556</v>
      </c>
      <c r="D916" s="30" t="s">
        <v>1871</v>
      </c>
      <c r="E916" s="42" t="s">
        <v>452</v>
      </c>
      <c r="F916" s="30"/>
      <c r="G916" s="30"/>
      <c r="H916" s="379"/>
      <c r="I916" s="52"/>
      <c r="J916" s="53"/>
    </row>
    <row r="917" spans="1:10">
      <c r="A917" s="30" t="s">
        <v>4141</v>
      </c>
      <c r="B917" s="30" t="s">
        <v>4142</v>
      </c>
      <c r="C917" s="31">
        <v>556</v>
      </c>
      <c r="D917" s="30" t="s">
        <v>1871</v>
      </c>
      <c r="E917" s="42" t="s">
        <v>452</v>
      </c>
      <c r="F917" s="30"/>
      <c r="G917" s="30"/>
      <c r="H917" s="379"/>
      <c r="I917" s="52"/>
      <c r="J917" s="53"/>
    </row>
    <row r="918" spans="1:10">
      <c r="A918" s="30" t="s">
        <v>4143</v>
      </c>
      <c r="B918" s="30" t="s">
        <v>4144</v>
      </c>
      <c r="C918" s="31">
        <v>556</v>
      </c>
      <c r="D918" s="30" t="s">
        <v>1871</v>
      </c>
      <c r="E918" s="42" t="s">
        <v>452</v>
      </c>
      <c r="F918" s="30"/>
      <c r="G918" s="30"/>
      <c r="H918" s="379"/>
      <c r="I918" s="52"/>
      <c r="J918" s="53"/>
    </row>
    <row r="919" spans="1:10">
      <c r="A919" s="30" t="s">
        <v>4145</v>
      </c>
      <c r="B919" s="30" t="s">
        <v>4146</v>
      </c>
      <c r="C919" s="31">
        <v>556</v>
      </c>
      <c r="D919" s="30" t="s">
        <v>1871</v>
      </c>
      <c r="E919" s="42" t="s">
        <v>452</v>
      </c>
      <c r="F919" s="30"/>
      <c r="G919" s="30"/>
      <c r="H919" s="379"/>
      <c r="I919" s="52"/>
      <c r="J919" s="53"/>
    </row>
    <row r="920" spans="1:10" ht="16.5">
      <c r="A920" s="30" t="s">
        <v>4149</v>
      </c>
      <c r="B920" s="30" t="s">
        <v>4150</v>
      </c>
      <c r="C920" s="32" t="s">
        <v>825</v>
      </c>
      <c r="D920" s="30" t="s">
        <v>1878</v>
      </c>
      <c r="E920" s="42" t="s">
        <v>452</v>
      </c>
      <c r="F920" s="30"/>
      <c r="G920" s="30"/>
      <c r="H920" s="379"/>
      <c r="I920" s="52"/>
      <c r="J920" s="53"/>
    </row>
    <row r="921" spans="1:10" ht="16.5">
      <c r="A921" s="30" t="s">
        <v>4151</v>
      </c>
      <c r="B921" s="30" t="s">
        <v>4152</v>
      </c>
      <c r="C921" s="32" t="s">
        <v>825</v>
      </c>
      <c r="D921" s="30" t="s">
        <v>1878</v>
      </c>
      <c r="E921" s="42" t="s">
        <v>452</v>
      </c>
      <c r="F921" s="30"/>
      <c r="G921" s="30"/>
      <c r="H921" s="379"/>
      <c r="I921" s="52"/>
      <c r="J921" s="53"/>
    </row>
    <row r="922" spans="1:10">
      <c r="A922" s="30" t="s">
        <v>4157</v>
      </c>
      <c r="B922" s="30" t="s">
        <v>4158</v>
      </c>
      <c r="C922" s="31">
        <v>451</v>
      </c>
      <c r="D922" s="30" t="s">
        <v>1871</v>
      </c>
      <c r="E922" s="42" t="s">
        <v>452</v>
      </c>
      <c r="F922" s="30"/>
      <c r="G922" s="30"/>
      <c r="H922" s="379"/>
      <c r="I922" s="52"/>
      <c r="J922" s="53"/>
    </row>
    <row r="923" spans="1:10">
      <c r="A923" s="30" t="s">
        <v>4160</v>
      </c>
      <c r="B923" s="30" t="s">
        <v>4161</v>
      </c>
      <c r="C923" s="31">
        <v>451</v>
      </c>
      <c r="D923" s="30" t="s">
        <v>1871</v>
      </c>
      <c r="E923" s="42" t="s">
        <v>452</v>
      </c>
      <c r="F923" s="30"/>
      <c r="G923" s="30"/>
      <c r="H923" s="379"/>
      <c r="I923" s="52"/>
      <c r="J923" s="53"/>
    </row>
    <row r="924" spans="1:10">
      <c r="A924" s="30" t="s">
        <v>4162</v>
      </c>
      <c r="B924" s="30" t="s">
        <v>4163</v>
      </c>
      <c r="C924" s="31">
        <v>451</v>
      </c>
      <c r="D924" s="30" t="s">
        <v>1871</v>
      </c>
      <c r="E924" s="42" t="s">
        <v>452</v>
      </c>
      <c r="F924" s="30"/>
      <c r="G924" s="30"/>
      <c r="H924" s="379"/>
      <c r="I924" s="52"/>
      <c r="J924" s="53"/>
    </row>
    <row r="925" spans="1:10">
      <c r="A925" s="30" t="s">
        <v>4164</v>
      </c>
      <c r="B925" s="30" t="s">
        <v>4165</v>
      </c>
      <c r="C925" s="31">
        <v>451</v>
      </c>
      <c r="D925" s="30" t="s">
        <v>1871</v>
      </c>
      <c r="E925" s="42" t="s">
        <v>452</v>
      </c>
      <c r="F925" s="30"/>
      <c r="G925" s="30"/>
      <c r="H925" s="379"/>
      <c r="I925" s="52"/>
      <c r="J925" s="53"/>
    </row>
    <row r="926" spans="1:10">
      <c r="A926" s="30" t="s">
        <v>4166</v>
      </c>
      <c r="B926" s="30" t="s">
        <v>4167</v>
      </c>
      <c r="C926" s="31">
        <v>451</v>
      </c>
      <c r="D926" s="30" t="s">
        <v>1871</v>
      </c>
      <c r="E926" s="42" t="s">
        <v>452</v>
      </c>
      <c r="F926" s="30"/>
      <c r="G926" s="30"/>
      <c r="H926" s="379"/>
      <c r="I926" s="52"/>
      <c r="J926" s="53"/>
    </row>
    <row r="927" spans="1:10">
      <c r="A927" s="30" t="s">
        <v>4168</v>
      </c>
      <c r="B927" s="30" t="s">
        <v>4169</v>
      </c>
      <c r="C927" s="31">
        <v>451</v>
      </c>
      <c r="D927" s="30" t="s">
        <v>1871</v>
      </c>
      <c r="E927" s="42" t="s">
        <v>452</v>
      </c>
      <c r="F927" s="30"/>
      <c r="G927" s="30"/>
      <c r="H927" s="379"/>
      <c r="I927" s="52"/>
      <c r="J927" s="53"/>
    </row>
    <row r="928" spans="1:10">
      <c r="A928" s="30" t="s">
        <v>4172</v>
      </c>
      <c r="B928" s="30" t="s">
        <v>4173</v>
      </c>
      <c r="C928" s="31">
        <v>451</v>
      </c>
      <c r="D928" s="30" t="s">
        <v>1871</v>
      </c>
      <c r="E928" s="42" t="s">
        <v>453</v>
      </c>
      <c r="F928" s="30"/>
      <c r="G928" s="30"/>
      <c r="H928" s="379"/>
      <c r="I928" s="52"/>
      <c r="J928" s="53"/>
    </row>
    <row r="929" spans="1:10">
      <c r="A929" s="30" t="s">
        <v>4174</v>
      </c>
      <c r="B929" s="30" t="s">
        <v>4175</v>
      </c>
      <c r="C929" s="31">
        <v>451</v>
      </c>
      <c r="D929" s="30" t="s">
        <v>1871</v>
      </c>
      <c r="E929" s="42" t="s">
        <v>453</v>
      </c>
      <c r="F929" s="30"/>
      <c r="G929" s="30"/>
      <c r="H929" s="379"/>
      <c r="I929" s="52"/>
      <c r="J929" s="53"/>
    </row>
    <row r="930" spans="1:10">
      <c r="A930" s="30" t="s">
        <v>4178</v>
      </c>
      <c r="B930" s="30" t="s">
        <v>4179</v>
      </c>
      <c r="C930" s="31">
        <v>411</v>
      </c>
      <c r="D930" s="30" t="s">
        <v>1871</v>
      </c>
      <c r="E930" s="42" t="s">
        <v>452</v>
      </c>
      <c r="F930" s="30"/>
      <c r="G930" s="30"/>
      <c r="H930" s="379"/>
      <c r="I930" s="52"/>
      <c r="J930" s="53"/>
    </row>
    <row r="931" spans="1:10">
      <c r="A931" s="30" t="s">
        <v>4181</v>
      </c>
      <c r="B931" s="30" t="s">
        <v>4182</v>
      </c>
      <c r="C931" s="31">
        <v>412</v>
      </c>
      <c r="D931" s="30" t="s">
        <v>1871</v>
      </c>
      <c r="E931" s="42" t="s">
        <v>452</v>
      </c>
      <c r="F931" s="30"/>
      <c r="G931" s="30"/>
      <c r="H931" s="379"/>
      <c r="I931" s="52"/>
      <c r="J931" s="53"/>
    </row>
    <row r="932" spans="1:10">
      <c r="A932" s="30" t="s">
        <v>4183</v>
      </c>
      <c r="B932" s="30" t="s">
        <v>4185</v>
      </c>
      <c r="C932" s="31">
        <v>412</v>
      </c>
      <c r="D932" s="30" t="s">
        <v>1871</v>
      </c>
      <c r="E932" s="42" t="s">
        <v>452</v>
      </c>
      <c r="F932" s="30"/>
      <c r="G932" s="30"/>
      <c r="H932" s="379"/>
      <c r="I932" s="52"/>
      <c r="J932" s="53"/>
    </row>
    <row r="933" spans="1:10">
      <c r="A933" s="30" t="s">
        <v>4186</v>
      </c>
      <c r="B933" s="30" t="s">
        <v>4187</v>
      </c>
      <c r="C933" s="30">
        <v>411</v>
      </c>
      <c r="D933" s="30" t="s">
        <v>1871</v>
      </c>
      <c r="E933" s="42" t="s">
        <v>452</v>
      </c>
      <c r="F933" s="30"/>
      <c r="G933" s="30"/>
      <c r="H933" s="379"/>
      <c r="I933" s="52"/>
      <c r="J933" s="53"/>
    </row>
    <row r="934" spans="1:10">
      <c r="A934" s="30" t="s">
        <v>4188</v>
      </c>
      <c r="B934" s="30" t="s">
        <v>4189</v>
      </c>
      <c r="C934" s="30">
        <v>435</v>
      </c>
      <c r="D934" s="30" t="s">
        <v>1871</v>
      </c>
      <c r="E934" s="42" t="s">
        <v>452</v>
      </c>
      <c r="F934" s="30"/>
      <c r="G934" s="30"/>
      <c r="H934" s="379"/>
      <c r="I934" s="52"/>
      <c r="J934" s="53"/>
    </row>
  </sheetData>
  <sheetProtection algorithmName="SHA-512" hashValue="lqCG8aLhUakCr7YZrsu3ENeFunROTBNi73EMJ+vuDIldYACGKXiCo+zuwnRkFINPmU1mVvzMJYSlmsETrdd/+Q==" saltValue="iQqaqqRk3IKbUNy+kRF01Q==" spinCount="100000" sheet="1" objects="1" scenarios="1"/>
  <autoFilter ref="A2:J934" xr:uid="{00000000-0009-0000-0000-00000B000000}"/>
  <mergeCells count="1">
    <mergeCell ref="G1:J1"/>
  </mergeCells>
  <conditionalFormatting sqref="E1">
    <cfRule type="containsText" dxfId="27" priority="16" operator="containsText" text="TBC">
      <formula>NOT(ISERROR(SEARCH("TBC",E1)))</formula>
    </cfRule>
  </conditionalFormatting>
  <conditionalFormatting sqref="E1:E2">
    <cfRule type="containsText" dxfId="26" priority="17" operator="containsText" text="Yes">
      <formula>NOT(ISERROR(SEARCH("Yes",E1)))</formula>
    </cfRule>
  </conditionalFormatting>
  <conditionalFormatting sqref="E2:E846">
    <cfRule type="containsText" dxfId="25" priority="19" operator="containsText" text="TBC">
      <formula>NOT(ISERROR(SEARCH("TBC",E2)))</formula>
    </cfRule>
    <cfRule type="containsText" dxfId="24" priority="20" operator="containsText" text="Yes">
      <formula>NOT(ISERROR(SEARCH("Yes",E2)))</formula>
    </cfRule>
  </conditionalFormatting>
  <conditionalFormatting sqref="E871:E875">
    <cfRule type="containsText" dxfId="23" priority="1" operator="containsText" text="TBC">
      <formula>NOT(ISERROR(SEARCH("TBC",E871)))</formula>
    </cfRule>
    <cfRule type="containsText" dxfId="22" priority="2" operator="containsText" text="Yes">
      <formula>NOT(ISERROR(SEARCH("Yes",E871)))</formula>
    </cfRule>
  </conditionalFormatting>
  <conditionalFormatting sqref="E1:G1">
    <cfRule type="containsText" dxfId="21" priority="11" operator="containsText" text="Yes">
      <formula>NOT(ISERROR(SEARCH("Yes",E1)))</formula>
    </cfRule>
  </conditionalFormatting>
  <conditionalFormatting sqref="F1">
    <cfRule type="containsText" dxfId="20" priority="9" operator="containsText" text="Yes">
      <formula>NOT(ISERROR(SEARCH("Yes",F1)))</formula>
    </cfRule>
    <cfRule type="containsText" dxfId="19" priority="10" operator="containsText" text="TBC">
      <formula>NOT(ISERROR(SEARCH("TBC",F1)))</formula>
    </cfRule>
  </conditionalFormatting>
  <conditionalFormatting sqref="F2:G2">
    <cfRule type="containsText" dxfId="18" priority="12" operator="containsText" text="Yes">
      <formula>NOT(ISERROR(SEARCH("Yes",F2)))</formula>
    </cfRule>
    <cfRule type="containsText" dxfId="17" priority="13" operator="containsText" text="TBC">
      <formula>NOT(ISERROR(SEARCH("TBC",F2)))</formula>
    </cfRule>
  </conditionalFormatting>
  <conditionalFormatting sqref="F2:J2">
    <cfRule type="containsText" dxfId="16" priority="14" operator="containsText" text="Yes">
      <formula>NOT(ISERROR(SEARCH("Yes",F2)))</formula>
    </cfRule>
  </conditionalFormatting>
  <conditionalFormatting sqref="G1">
    <cfRule type="containsText" dxfId="15" priority="25" operator="containsText" text="TBC">
      <formula>NOT(ISERROR(SEARCH("TBC",G1)))</formula>
    </cfRule>
    <cfRule type="containsText" dxfId="14" priority="26" operator="containsText" text="Yes">
      <formula>NOT(ISERROR(SEARCH("Yes",G1)))</formula>
    </cfRule>
  </conditionalFormatting>
  <conditionalFormatting sqref="G891">
    <cfRule type="containsText" dxfId="13" priority="3" operator="containsText" text="TBC">
      <formula>NOT(ISERROR(SEARCH("TBC",G891)))</formula>
    </cfRule>
    <cfRule type="containsText" dxfId="12" priority="4" operator="containsText" text="Yes">
      <formula>NOT(ISERROR(SEARCH("Yes",G891)))</formula>
    </cfRule>
  </conditionalFormatting>
  <conditionalFormatting sqref="G2:J2">
    <cfRule type="containsText" dxfId="11" priority="22" operator="containsText" text="TBC">
      <formula>NOT(ISERROR(SEARCH("TBC",G2)))</formula>
    </cfRule>
    <cfRule type="containsText" dxfId="10" priority="23" operator="containsText" text="Yes">
      <formula>NOT(ISERROR(SEARCH("Yes",G2)))</formula>
    </cfRule>
  </conditionalFormatting>
  <conditionalFormatting sqref="H818:H819 H869 H873:H891">
    <cfRule type="containsText" dxfId="9" priority="5" operator="containsText" text="TBC">
      <formula>NOT(ISERROR(SEARCH("TBC",H818)))</formula>
    </cfRule>
    <cfRule type="containsText" dxfId="8" priority="6" operator="containsText" text="Yes">
      <formula>NOT(ISERROR(SEARCH("Yes",H818)))</formula>
    </cfRule>
  </conditionalFormatting>
  <conditionalFormatting sqref="I3:I788 G3:H846 F3:F878 J3:J891 G847:G934 H862:H866 E879:F934">
    <cfRule type="containsText" dxfId="7" priority="28" operator="containsText" text="Yes">
      <formula>NOT(ISERROR(SEARCH("Yes",E3)))</formula>
    </cfRule>
  </conditionalFormatting>
  <conditionalFormatting sqref="J3:J891 G3:H846 G847:G934 I3:I788 F3:F878 H862:H866 E879:F934">
    <cfRule type="containsText" dxfId="6" priority="27" operator="containsText" text="TBC">
      <formula>NOT(ISERROR(SEARCH("TBC",E3)))</formula>
    </cfRule>
  </conditionalFormatting>
  <conditionalFormatting sqref="J818:J819 J869 J873:J891">
    <cfRule type="containsText" dxfId="5" priority="7" operator="containsText" text="TBC">
      <formula>NOT(ISERROR(SEARCH("TBC",J818)))</formula>
    </cfRule>
    <cfRule type="containsText" dxfId="4" priority="8" operator="containsText" text="Yes">
      <formula>NOT(ISERROR(SEARCH("Yes",J818)))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M59"/>
  <sheetViews>
    <sheetView zoomScale="70" zoomScaleNormal="70" workbookViewId="0"/>
  </sheetViews>
  <sheetFormatPr defaultColWidth="9.33203125" defaultRowHeight="15"/>
  <cols>
    <col min="1" max="1" width="17.1640625" style="45" customWidth="1"/>
    <col min="2" max="7" width="9.33203125" style="45" customWidth="1"/>
    <col min="8" max="8" width="20.83203125" style="45" customWidth="1"/>
    <col min="9" max="9" width="57.83203125" style="45" customWidth="1"/>
    <col min="10" max="10" width="14.5" style="45" customWidth="1"/>
    <col min="11" max="11" width="25.83203125" style="45" customWidth="1"/>
    <col min="12" max="12" width="28" style="45" customWidth="1"/>
    <col min="13" max="13" width="21.33203125" style="45" customWidth="1"/>
    <col min="14" max="15" width="9.33203125" style="45" customWidth="1"/>
    <col min="16" max="16384" width="9.33203125" style="45"/>
  </cols>
  <sheetData>
    <row r="1" spans="1:13" ht="23.1" customHeight="1">
      <c r="A1" s="57"/>
      <c r="B1" s="57"/>
      <c r="C1" s="57"/>
      <c r="D1" s="57"/>
      <c r="E1" s="57"/>
      <c r="F1" s="57"/>
      <c r="G1" s="57"/>
      <c r="H1" s="44" t="s">
        <v>7316</v>
      </c>
      <c r="I1" s="44" t="s">
        <v>7317</v>
      </c>
      <c r="J1" s="58" t="s">
        <v>7318</v>
      </c>
      <c r="K1" s="677" t="s">
        <v>7318</v>
      </c>
      <c r="L1" s="684"/>
      <c r="M1" s="684"/>
    </row>
    <row r="2" spans="1:13" ht="15" customHeight="1">
      <c r="A2" s="59" t="s">
        <v>1129</v>
      </c>
      <c r="B2" s="678" t="s">
        <v>1130</v>
      </c>
      <c r="C2" s="685"/>
      <c r="D2" s="685"/>
      <c r="E2" s="686"/>
      <c r="F2" s="679" t="s">
        <v>1137</v>
      </c>
      <c r="G2" s="687"/>
      <c r="H2" s="46" t="s">
        <v>4641</v>
      </c>
      <c r="I2" s="46" t="s">
        <v>4641</v>
      </c>
      <c r="J2" s="60" t="s">
        <v>7374</v>
      </c>
      <c r="K2" s="47" t="s">
        <v>7320</v>
      </c>
      <c r="L2" s="47" t="s">
        <v>7321</v>
      </c>
      <c r="M2" s="47" t="s">
        <v>4193</v>
      </c>
    </row>
    <row r="3" spans="1:13" ht="66" customHeight="1">
      <c r="A3" s="240" t="s">
        <v>1161</v>
      </c>
      <c r="B3" s="680" t="s">
        <v>1162</v>
      </c>
      <c r="C3" s="688"/>
      <c r="D3" s="688"/>
      <c r="E3" s="689"/>
      <c r="F3" s="681">
        <v>779</v>
      </c>
      <c r="G3" s="689"/>
      <c r="H3" s="380" t="s">
        <v>452</v>
      </c>
      <c r="I3" s="61" t="s">
        <v>7375</v>
      </c>
      <c r="J3" s="45" t="s">
        <v>444</v>
      </c>
      <c r="K3" s="45" t="s">
        <v>444</v>
      </c>
      <c r="L3" s="45" t="s">
        <v>444</v>
      </c>
      <c r="M3" s="45" t="s">
        <v>444</v>
      </c>
    </row>
    <row r="4" spans="1:13" ht="74.650000000000006" customHeight="1">
      <c r="A4" s="240" t="s">
        <v>1175</v>
      </c>
      <c r="B4" s="680" t="s">
        <v>1176</v>
      </c>
      <c r="C4" s="688"/>
      <c r="D4" s="688"/>
      <c r="E4" s="689"/>
      <c r="F4" s="681">
        <v>779</v>
      </c>
      <c r="G4" s="689"/>
      <c r="H4" s="380" t="s">
        <v>452</v>
      </c>
      <c r="I4" s="61" t="s">
        <v>7375</v>
      </c>
      <c r="J4" s="45" t="s">
        <v>444</v>
      </c>
      <c r="K4" s="45" t="s">
        <v>444</v>
      </c>
      <c r="L4" s="45" t="s">
        <v>444</v>
      </c>
      <c r="M4" s="45" t="s">
        <v>444</v>
      </c>
    </row>
    <row r="5" spans="1:13" ht="74.650000000000006" customHeight="1">
      <c r="A5" s="240" t="s">
        <v>1183</v>
      </c>
      <c r="B5" s="680" t="s">
        <v>1184</v>
      </c>
      <c r="C5" s="688"/>
      <c r="D5" s="688"/>
      <c r="E5" s="689"/>
      <c r="F5" s="681">
        <v>779</v>
      </c>
      <c r="G5" s="689"/>
      <c r="H5" s="380" t="s">
        <v>452</v>
      </c>
      <c r="I5" s="61" t="s">
        <v>7375</v>
      </c>
      <c r="J5" s="45" t="s">
        <v>444</v>
      </c>
      <c r="K5" s="45" t="s">
        <v>444</v>
      </c>
      <c r="L5" s="45" t="s">
        <v>444</v>
      </c>
      <c r="M5" s="45" t="s">
        <v>444</v>
      </c>
    </row>
    <row r="6" spans="1:13" ht="74.650000000000006" customHeight="1">
      <c r="A6" s="240" t="s">
        <v>1189</v>
      </c>
      <c r="B6" s="680" t="s">
        <v>1190</v>
      </c>
      <c r="C6" s="688"/>
      <c r="D6" s="688"/>
      <c r="E6" s="689"/>
      <c r="F6" s="681">
        <v>779</v>
      </c>
      <c r="G6" s="689"/>
      <c r="H6" s="380" t="s">
        <v>452</v>
      </c>
      <c r="I6" s="61" t="s">
        <v>7375</v>
      </c>
      <c r="J6" s="45" t="s">
        <v>444</v>
      </c>
      <c r="K6" s="45" t="s">
        <v>444</v>
      </c>
      <c r="L6" s="45" t="s">
        <v>444</v>
      </c>
      <c r="M6" s="45" t="s">
        <v>444</v>
      </c>
    </row>
    <row r="7" spans="1:13" ht="74.650000000000006" customHeight="1">
      <c r="A7" s="240" t="s">
        <v>1193</v>
      </c>
      <c r="B7" s="680" t="s">
        <v>1194</v>
      </c>
      <c r="C7" s="688"/>
      <c r="D7" s="688"/>
      <c r="E7" s="689"/>
      <c r="F7" s="681">
        <v>779</v>
      </c>
      <c r="G7" s="689"/>
      <c r="H7" s="380" t="s">
        <v>452</v>
      </c>
      <c r="I7" s="61" t="s">
        <v>7375</v>
      </c>
      <c r="J7" s="45" t="s">
        <v>444</v>
      </c>
      <c r="K7" s="45" t="s">
        <v>444</v>
      </c>
      <c r="L7" s="45" t="s">
        <v>444</v>
      </c>
      <c r="M7" s="45" t="s">
        <v>444</v>
      </c>
    </row>
    <row r="8" spans="1:13" ht="74.650000000000006" customHeight="1">
      <c r="A8" s="240" t="s">
        <v>1195</v>
      </c>
      <c r="B8" s="680" t="s">
        <v>1196</v>
      </c>
      <c r="C8" s="688"/>
      <c r="D8" s="688"/>
      <c r="E8" s="689"/>
      <c r="F8" s="681">
        <v>779</v>
      </c>
      <c r="G8" s="689"/>
      <c r="H8" s="380" t="s">
        <v>452</v>
      </c>
      <c r="I8" s="61" t="s">
        <v>7375</v>
      </c>
      <c r="J8" s="45" t="s">
        <v>444</v>
      </c>
      <c r="K8" s="45" t="s">
        <v>444</v>
      </c>
      <c r="L8" s="45" t="s">
        <v>444</v>
      </c>
      <c r="M8" s="45" t="s">
        <v>444</v>
      </c>
    </row>
    <row r="9" spans="1:13" ht="74.650000000000006" customHeight="1">
      <c r="A9" s="240" t="s">
        <v>1201</v>
      </c>
      <c r="B9" s="680" t="s">
        <v>1202</v>
      </c>
      <c r="C9" s="688"/>
      <c r="D9" s="688"/>
      <c r="E9" s="689"/>
      <c r="F9" s="681">
        <v>779</v>
      </c>
      <c r="G9" s="689"/>
      <c r="H9" s="380" t="s">
        <v>452</v>
      </c>
      <c r="I9" s="61" t="s">
        <v>7375</v>
      </c>
      <c r="J9" s="45" t="s">
        <v>444</v>
      </c>
      <c r="K9" s="45" t="s">
        <v>444</v>
      </c>
      <c r="L9" s="45" t="s">
        <v>444</v>
      </c>
      <c r="M9" s="45" t="s">
        <v>444</v>
      </c>
    </row>
    <row r="10" spans="1:13" ht="74.650000000000006" customHeight="1">
      <c r="A10" s="240" t="s">
        <v>1213</v>
      </c>
      <c r="B10" s="680" t="s">
        <v>1214</v>
      </c>
      <c r="C10" s="688"/>
      <c r="D10" s="688"/>
      <c r="E10" s="689"/>
      <c r="F10" s="681">
        <v>552</v>
      </c>
      <c r="G10" s="689"/>
      <c r="H10" s="380" t="s">
        <v>452</v>
      </c>
      <c r="I10" s="61" t="s">
        <v>7375</v>
      </c>
      <c r="J10" s="45" t="s">
        <v>444</v>
      </c>
      <c r="K10" s="45" t="s">
        <v>444</v>
      </c>
      <c r="L10" s="45" t="s">
        <v>444</v>
      </c>
      <c r="M10" s="45" t="s">
        <v>444</v>
      </c>
    </row>
    <row r="11" spans="1:13" ht="74.650000000000006" customHeight="1">
      <c r="A11" s="240" t="s">
        <v>1221</v>
      </c>
      <c r="B11" s="680" t="s">
        <v>1222</v>
      </c>
      <c r="C11" s="688"/>
      <c r="D11" s="688"/>
      <c r="E11" s="689"/>
      <c r="F11" s="681">
        <v>552</v>
      </c>
      <c r="G11" s="689"/>
      <c r="H11" s="380" t="s">
        <v>452</v>
      </c>
      <c r="I11" s="61" t="s">
        <v>7375</v>
      </c>
      <c r="J11" s="45" t="s">
        <v>444</v>
      </c>
      <c r="K11" s="45" t="s">
        <v>444</v>
      </c>
      <c r="L11" s="45" t="s">
        <v>444</v>
      </c>
      <c r="M11" s="45" t="s">
        <v>444</v>
      </c>
    </row>
    <row r="12" spans="1:13" ht="74.650000000000006" customHeight="1">
      <c r="A12" s="240" t="s">
        <v>1223</v>
      </c>
      <c r="B12" s="680" t="s">
        <v>1224</v>
      </c>
      <c r="C12" s="688"/>
      <c r="D12" s="688"/>
      <c r="E12" s="689"/>
      <c r="F12" s="681">
        <v>552</v>
      </c>
      <c r="G12" s="689"/>
      <c r="H12" s="380" t="s">
        <v>452</v>
      </c>
      <c r="I12" s="61" t="s">
        <v>7375</v>
      </c>
      <c r="J12" s="45" t="s">
        <v>444</v>
      </c>
      <c r="K12" s="45" t="s">
        <v>444</v>
      </c>
      <c r="L12" s="45" t="s">
        <v>444</v>
      </c>
      <c r="M12" s="45" t="s">
        <v>444</v>
      </c>
    </row>
    <row r="13" spans="1:13" ht="74.650000000000006" customHeight="1">
      <c r="A13" s="240" t="s">
        <v>1227</v>
      </c>
      <c r="B13" s="680" t="s">
        <v>1228</v>
      </c>
      <c r="C13" s="688"/>
      <c r="D13" s="688"/>
      <c r="E13" s="689"/>
      <c r="F13" s="681">
        <v>552</v>
      </c>
      <c r="G13" s="689"/>
      <c r="H13" s="380" t="s">
        <v>452</v>
      </c>
      <c r="I13" s="61" t="s">
        <v>7375</v>
      </c>
      <c r="J13" s="45" t="s">
        <v>444</v>
      </c>
      <c r="K13" s="45" t="s">
        <v>444</v>
      </c>
      <c r="L13" s="45" t="s">
        <v>444</v>
      </c>
      <c r="M13" s="45" t="s">
        <v>444</v>
      </c>
    </row>
    <row r="14" spans="1:13" ht="74.650000000000006" customHeight="1">
      <c r="A14" s="240" t="s">
        <v>7376</v>
      </c>
      <c r="B14" s="680" t="s">
        <v>7377</v>
      </c>
      <c r="C14" s="688"/>
      <c r="D14" s="688"/>
      <c r="E14" s="689"/>
      <c r="F14" s="681">
        <v>552</v>
      </c>
      <c r="G14" s="689"/>
      <c r="H14" s="380" t="s">
        <v>452</v>
      </c>
      <c r="I14" s="61" t="s">
        <v>7375</v>
      </c>
      <c r="J14" s="45" t="s">
        <v>444</v>
      </c>
      <c r="K14" s="45" t="s">
        <v>444</v>
      </c>
      <c r="L14" s="45" t="s">
        <v>444</v>
      </c>
      <c r="M14" s="45" t="s">
        <v>444</v>
      </c>
    </row>
    <row r="15" spans="1:13">
      <c r="A15" s="240" t="s">
        <v>1280</v>
      </c>
      <c r="B15" s="680" t="s">
        <v>1281</v>
      </c>
      <c r="C15" s="688"/>
      <c r="D15" s="688"/>
      <c r="E15" s="689"/>
      <c r="F15" s="681">
        <v>761</v>
      </c>
      <c r="G15" s="689"/>
      <c r="H15" s="380" t="s">
        <v>453</v>
      </c>
      <c r="I15" s="61"/>
      <c r="J15" s="45" t="s">
        <v>444</v>
      </c>
      <c r="K15" s="45" t="s">
        <v>444</v>
      </c>
      <c r="L15" s="45" t="s">
        <v>444</v>
      </c>
      <c r="M15" s="45" t="s">
        <v>444</v>
      </c>
    </row>
    <row r="16" spans="1:13">
      <c r="A16" s="240" t="s">
        <v>1304</v>
      </c>
      <c r="B16" s="680" t="s">
        <v>1305</v>
      </c>
      <c r="C16" s="688"/>
      <c r="D16" s="688"/>
      <c r="E16" s="689"/>
      <c r="F16" s="681">
        <v>761</v>
      </c>
      <c r="G16" s="689"/>
      <c r="H16" s="380" t="s">
        <v>453</v>
      </c>
      <c r="I16" s="61"/>
      <c r="J16" s="45" t="s">
        <v>444</v>
      </c>
      <c r="K16" s="45" t="s">
        <v>444</v>
      </c>
      <c r="L16" s="45" t="s">
        <v>444</v>
      </c>
      <c r="M16" s="45" t="s">
        <v>444</v>
      </c>
    </row>
    <row r="17" spans="1:13">
      <c r="A17" s="240" t="s">
        <v>1324</v>
      </c>
      <c r="B17" s="680" t="s">
        <v>1325</v>
      </c>
      <c r="C17" s="688"/>
      <c r="D17" s="688"/>
      <c r="E17" s="689"/>
      <c r="F17" s="681">
        <v>552</v>
      </c>
      <c r="G17" s="689"/>
      <c r="H17" s="380" t="s">
        <v>453</v>
      </c>
      <c r="I17" s="61"/>
      <c r="J17" s="45" t="s">
        <v>444</v>
      </c>
      <c r="K17" s="45" t="s">
        <v>444</v>
      </c>
      <c r="L17" s="45" t="s">
        <v>444</v>
      </c>
      <c r="M17" s="45" t="s">
        <v>444</v>
      </c>
    </row>
    <row r="18" spans="1:13">
      <c r="A18" s="240" t="s">
        <v>1328</v>
      </c>
      <c r="B18" s="680" t="s">
        <v>1329</v>
      </c>
      <c r="C18" s="688"/>
      <c r="D18" s="688"/>
      <c r="E18" s="689"/>
      <c r="F18" s="681">
        <v>552</v>
      </c>
      <c r="G18" s="689"/>
      <c r="H18" s="380" t="s">
        <v>453</v>
      </c>
      <c r="I18" s="61"/>
      <c r="J18" s="45" t="s">
        <v>444</v>
      </c>
      <c r="K18" s="45" t="s">
        <v>444</v>
      </c>
      <c r="L18" s="45" t="s">
        <v>444</v>
      </c>
      <c r="M18" s="45" t="s">
        <v>444</v>
      </c>
    </row>
    <row r="19" spans="1:13">
      <c r="A19" s="240" t="s">
        <v>1330</v>
      </c>
      <c r="B19" s="680" t="s">
        <v>1331</v>
      </c>
      <c r="C19" s="688"/>
      <c r="D19" s="688"/>
      <c r="E19" s="689"/>
      <c r="F19" s="681">
        <v>552</v>
      </c>
      <c r="G19" s="689"/>
      <c r="H19" s="380" t="s">
        <v>453</v>
      </c>
      <c r="I19" s="61"/>
      <c r="J19" s="45" t="s">
        <v>444</v>
      </c>
      <c r="K19" s="45" t="s">
        <v>444</v>
      </c>
      <c r="L19" s="45" t="s">
        <v>444</v>
      </c>
      <c r="M19" s="45" t="s">
        <v>444</v>
      </c>
    </row>
    <row r="20" spans="1:13">
      <c r="A20" s="240" t="s">
        <v>1332</v>
      </c>
      <c r="B20" s="680" t="s">
        <v>1333</v>
      </c>
      <c r="C20" s="688"/>
      <c r="D20" s="688"/>
      <c r="E20" s="689"/>
      <c r="F20" s="681">
        <v>552</v>
      </c>
      <c r="G20" s="689"/>
      <c r="H20" s="380" t="s">
        <v>453</v>
      </c>
      <c r="I20" s="61"/>
      <c r="J20" s="45" t="s">
        <v>444</v>
      </c>
      <c r="K20" s="45" t="s">
        <v>444</v>
      </c>
      <c r="L20" s="45" t="s">
        <v>444</v>
      </c>
      <c r="M20" s="45" t="s">
        <v>444</v>
      </c>
    </row>
    <row r="21" spans="1:13">
      <c r="A21" s="240" t="s">
        <v>1339</v>
      </c>
      <c r="B21" s="680" t="s">
        <v>1340</v>
      </c>
      <c r="C21" s="688"/>
      <c r="D21" s="688"/>
      <c r="E21" s="689"/>
      <c r="F21" s="681">
        <v>552</v>
      </c>
      <c r="G21" s="689"/>
      <c r="H21" s="380" t="s">
        <v>453</v>
      </c>
      <c r="I21" s="61"/>
      <c r="J21" s="45" t="s">
        <v>444</v>
      </c>
      <c r="K21" s="45" t="s">
        <v>444</v>
      </c>
      <c r="L21" s="45" t="s">
        <v>444</v>
      </c>
      <c r="M21" s="45" t="s">
        <v>444</v>
      </c>
    </row>
    <row r="22" spans="1:13">
      <c r="A22" s="240" t="s">
        <v>1341</v>
      </c>
      <c r="B22" s="680" t="s">
        <v>1342</v>
      </c>
      <c r="C22" s="688"/>
      <c r="D22" s="688"/>
      <c r="E22" s="689"/>
      <c r="F22" s="681">
        <v>552</v>
      </c>
      <c r="G22" s="689"/>
      <c r="H22" s="380" t="s">
        <v>453</v>
      </c>
      <c r="I22" s="61"/>
      <c r="J22" s="45" t="s">
        <v>444</v>
      </c>
      <c r="K22" s="45" t="s">
        <v>444</v>
      </c>
      <c r="L22" s="45" t="s">
        <v>444</v>
      </c>
      <c r="M22" s="45" t="s">
        <v>444</v>
      </c>
    </row>
    <row r="23" spans="1:13">
      <c r="A23" s="240" t="s">
        <v>1343</v>
      </c>
      <c r="B23" s="680" t="s">
        <v>1344</v>
      </c>
      <c r="C23" s="688"/>
      <c r="D23" s="688"/>
      <c r="E23" s="689"/>
      <c r="F23" s="681">
        <v>552</v>
      </c>
      <c r="G23" s="689"/>
      <c r="H23" s="380" t="s">
        <v>453</v>
      </c>
      <c r="I23" s="61"/>
      <c r="J23" s="45" t="s">
        <v>444</v>
      </c>
      <c r="K23" s="45" t="s">
        <v>444</v>
      </c>
      <c r="L23" s="45" t="s">
        <v>444</v>
      </c>
      <c r="M23" s="45" t="s">
        <v>444</v>
      </c>
    </row>
    <row r="24" spans="1:13">
      <c r="A24" s="240" t="s">
        <v>1345</v>
      </c>
      <c r="B24" s="680" t="s">
        <v>1346</v>
      </c>
      <c r="C24" s="688"/>
      <c r="D24" s="688"/>
      <c r="E24" s="689"/>
      <c r="F24" s="681">
        <v>552</v>
      </c>
      <c r="G24" s="689"/>
      <c r="H24" s="380" t="s">
        <v>453</v>
      </c>
      <c r="I24" s="61"/>
      <c r="J24" s="45" t="s">
        <v>444</v>
      </c>
      <c r="K24" s="45" t="s">
        <v>444</v>
      </c>
      <c r="L24" s="45" t="s">
        <v>444</v>
      </c>
      <c r="M24" s="45" t="s">
        <v>444</v>
      </c>
    </row>
    <row r="25" spans="1:13" ht="74.650000000000006" customHeight="1">
      <c r="A25" s="240" t="s">
        <v>1351</v>
      </c>
      <c r="B25" s="680" t="s">
        <v>1352</v>
      </c>
      <c r="C25" s="688"/>
      <c r="D25" s="688"/>
      <c r="E25" s="689"/>
      <c r="F25" s="681">
        <v>761</v>
      </c>
      <c r="G25" s="689"/>
      <c r="H25" s="380" t="s">
        <v>452</v>
      </c>
      <c r="I25" s="61" t="s">
        <v>7375</v>
      </c>
      <c r="J25" s="45" t="s">
        <v>444</v>
      </c>
      <c r="K25" s="45" t="s">
        <v>444</v>
      </c>
      <c r="L25" s="45" t="s">
        <v>444</v>
      </c>
      <c r="M25" s="45" t="s">
        <v>444</v>
      </c>
    </row>
    <row r="26" spans="1:13" ht="74.650000000000006" customHeight="1">
      <c r="A26" s="240" t="s">
        <v>1353</v>
      </c>
      <c r="B26" s="680" t="s">
        <v>1354</v>
      </c>
      <c r="C26" s="688"/>
      <c r="D26" s="688"/>
      <c r="E26" s="689"/>
      <c r="F26" s="681">
        <v>761</v>
      </c>
      <c r="G26" s="689"/>
      <c r="H26" s="380" t="s">
        <v>452</v>
      </c>
      <c r="I26" s="61" t="s">
        <v>7375</v>
      </c>
      <c r="J26" s="45" t="s">
        <v>444</v>
      </c>
      <c r="K26" s="45" t="s">
        <v>444</v>
      </c>
      <c r="L26" s="45" t="s">
        <v>444</v>
      </c>
      <c r="M26" s="45" t="s">
        <v>444</v>
      </c>
    </row>
    <row r="27" spans="1:13" ht="74.650000000000006" customHeight="1">
      <c r="A27" s="240" t="s">
        <v>1355</v>
      </c>
      <c r="B27" s="680" t="s">
        <v>1356</v>
      </c>
      <c r="C27" s="688"/>
      <c r="D27" s="688"/>
      <c r="E27" s="689"/>
      <c r="F27" s="681">
        <v>761</v>
      </c>
      <c r="G27" s="689"/>
      <c r="H27" s="380" t="s">
        <v>452</v>
      </c>
      <c r="I27" s="61" t="s">
        <v>7375</v>
      </c>
      <c r="J27" s="45" t="s">
        <v>444</v>
      </c>
      <c r="K27" s="45" t="s">
        <v>444</v>
      </c>
      <c r="L27" s="45" t="s">
        <v>444</v>
      </c>
      <c r="M27" s="45" t="s">
        <v>444</v>
      </c>
    </row>
    <row r="28" spans="1:13" ht="74.650000000000006" customHeight="1">
      <c r="A28" s="240" t="s">
        <v>1357</v>
      </c>
      <c r="B28" s="680" t="s">
        <v>1358</v>
      </c>
      <c r="C28" s="688"/>
      <c r="D28" s="688"/>
      <c r="E28" s="689"/>
      <c r="F28" s="681">
        <v>774</v>
      </c>
      <c r="G28" s="689"/>
      <c r="H28" s="380" t="s">
        <v>452</v>
      </c>
      <c r="I28" s="61" t="s">
        <v>7375</v>
      </c>
      <c r="J28" s="45" t="s">
        <v>444</v>
      </c>
      <c r="K28" s="45" t="s">
        <v>444</v>
      </c>
      <c r="L28" s="45" t="s">
        <v>444</v>
      </c>
      <c r="M28" s="45" t="s">
        <v>444</v>
      </c>
    </row>
    <row r="29" spans="1:13" ht="74.650000000000006" customHeight="1">
      <c r="A29" s="240" t="s">
        <v>1359</v>
      </c>
      <c r="B29" s="680" t="s">
        <v>1360</v>
      </c>
      <c r="C29" s="688"/>
      <c r="D29" s="688"/>
      <c r="E29" s="689"/>
      <c r="F29" s="681">
        <v>774</v>
      </c>
      <c r="G29" s="689"/>
      <c r="H29" s="380" t="s">
        <v>452</v>
      </c>
      <c r="I29" s="61" t="s">
        <v>7375</v>
      </c>
      <c r="J29" s="45" t="s">
        <v>444</v>
      </c>
      <c r="K29" s="45" t="s">
        <v>444</v>
      </c>
      <c r="L29" s="45" t="s">
        <v>444</v>
      </c>
      <c r="M29" s="45" t="s">
        <v>444</v>
      </c>
    </row>
    <row r="30" spans="1:13" ht="74.650000000000006" customHeight="1">
      <c r="A30" s="240" t="s">
        <v>1361</v>
      </c>
      <c r="B30" s="680" t="s">
        <v>1362</v>
      </c>
      <c r="C30" s="688"/>
      <c r="D30" s="688"/>
      <c r="E30" s="689"/>
      <c r="F30" s="681">
        <v>761</v>
      </c>
      <c r="G30" s="689"/>
      <c r="H30" s="380" t="s">
        <v>452</v>
      </c>
      <c r="I30" s="61" t="s">
        <v>7375</v>
      </c>
      <c r="J30" s="45" t="s">
        <v>444</v>
      </c>
      <c r="K30" s="45" t="s">
        <v>444</v>
      </c>
      <c r="L30" s="45" t="s">
        <v>444</v>
      </c>
      <c r="M30" s="45" t="s">
        <v>444</v>
      </c>
    </row>
    <row r="31" spans="1:13" ht="74.650000000000006" customHeight="1">
      <c r="A31" s="240" t="s">
        <v>1363</v>
      </c>
      <c r="B31" s="680" t="s">
        <v>1364</v>
      </c>
      <c r="C31" s="688"/>
      <c r="D31" s="688"/>
      <c r="E31" s="689"/>
      <c r="F31" s="681">
        <v>761</v>
      </c>
      <c r="G31" s="689"/>
      <c r="H31" s="380" t="s">
        <v>452</v>
      </c>
      <c r="I31" s="61" t="s">
        <v>7375</v>
      </c>
      <c r="J31" s="45" t="s">
        <v>444</v>
      </c>
      <c r="K31" s="45" t="s">
        <v>444</v>
      </c>
      <c r="L31" s="45" t="s">
        <v>444</v>
      </c>
      <c r="M31" s="45" t="s">
        <v>444</v>
      </c>
    </row>
    <row r="32" spans="1:13" ht="74.650000000000006" customHeight="1">
      <c r="A32" s="240" t="s">
        <v>1369</v>
      </c>
      <c r="B32" s="680" t="s">
        <v>1370</v>
      </c>
      <c r="C32" s="688"/>
      <c r="D32" s="688"/>
      <c r="E32" s="689"/>
      <c r="F32" s="681">
        <v>761</v>
      </c>
      <c r="G32" s="689"/>
      <c r="H32" s="380" t="s">
        <v>452</v>
      </c>
      <c r="I32" s="61" t="s">
        <v>7375</v>
      </c>
      <c r="J32" s="45" t="s">
        <v>444</v>
      </c>
      <c r="K32" s="45" t="s">
        <v>444</v>
      </c>
      <c r="L32" s="45" t="s">
        <v>444</v>
      </c>
      <c r="M32" s="45" t="s">
        <v>444</v>
      </c>
    </row>
    <row r="33" spans="1:13" ht="74.650000000000006" customHeight="1">
      <c r="A33" s="240" t="s">
        <v>1371</v>
      </c>
      <c r="B33" s="680" t="s">
        <v>1372</v>
      </c>
      <c r="C33" s="688"/>
      <c r="D33" s="688"/>
      <c r="E33" s="689"/>
      <c r="F33" s="681">
        <v>761</v>
      </c>
      <c r="G33" s="689"/>
      <c r="H33" s="380" t="s">
        <v>452</v>
      </c>
      <c r="I33" s="61" t="s">
        <v>7375</v>
      </c>
      <c r="J33" s="45" t="s">
        <v>444</v>
      </c>
      <c r="K33" s="45" t="s">
        <v>444</v>
      </c>
      <c r="L33" s="45" t="s">
        <v>444</v>
      </c>
      <c r="M33" s="45" t="s">
        <v>444</v>
      </c>
    </row>
    <row r="34" spans="1:13" ht="74.650000000000006" customHeight="1">
      <c r="A34" s="240" t="s">
        <v>1375</v>
      </c>
      <c r="B34" s="680" t="s">
        <v>1376</v>
      </c>
      <c r="C34" s="688"/>
      <c r="D34" s="688"/>
      <c r="E34" s="689"/>
      <c r="F34" s="681">
        <v>761</v>
      </c>
      <c r="G34" s="689"/>
      <c r="H34" s="380" t="s">
        <v>452</v>
      </c>
      <c r="I34" s="61" t="s">
        <v>7375</v>
      </c>
      <c r="J34" s="45" t="s">
        <v>1895</v>
      </c>
      <c r="K34" s="45" t="s">
        <v>7378</v>
      </c>
      <c r="L34" s="45" t="s">
        <v>7379</v>
      </c>
      <c r="M34" s="45" t="s">
        <v>7177</v>
      </c>
    </row>
    <row r="35" spans="1:13" ht="74.650000000000006" customHeight="1">
      <c r="A35" s="240" t="s">
        <v>1382</v>
      </c>
      <c r="B35" s="680" t="s">
        <v>1383</v>
      </c>
      <c r="C35" s="688"/>
      <c r="D35" s="688"/>
      <c r="E35" s="689"/>
      <c r="F35" s="681">
        <v>761</v>
      </c>
      <c r="G35" s="689"/>
      <c r="H35" s="380" t="s">
        <v>452</v>
      </c>
      <c r="I35" s="61" t="s">
        <v>7375</v>
      </c>
      <c r="J35" s="45" t="s">
        <v>444</v>
      </c>
      <c r="K35" s="45" t="s">
        <v>444</v>
      </c>
      <c r="L35" s="45" t="s">
        <v>444</v>
      </c>
      <c r="M35" s="45" t="s">
        <v>444</v>
      </c>
    </row>
    <row r="36" spans="1:13" ht="74.650000000000006" customHeight="1">
      <c r="A36" s="240" t="s">
        <v>1388</v>
      </c>
      <c r="B36" s="680" t="s">
        <v>1389</v>
      </c>
      <c r="C36" s="688"/>
      <c r="D36" s="688"/>
      <c r="E36" s="689"/>
      <c r="F36" s="681">
        <v>761</v>
      </c>
      <c r="G36" s="689"/>
      <c r="H36" s="380" t="s">
        <v>452</v>
      </c>
      <c r="I36" s="61" t="s">
        <v>7375</v>
      </c>
      <c r="J36" s="45" t="s">
        <v>444</v>
      </c>
      <c r="K36" s="45" t="s">
        <v>444</v>
      </c>
      <c r="L36" s="45" t="s">
        <v>444</v>
      </c>
      <c r="M36" s="45" t="s">
        <v>444</v>
      </c>
    </row>
    <row r="37" spans="1:13">
      <c r="A37" s="240" t="s">
        <v>1401</v>
      </c>
      <c r="B37" s="680" t="s">
        <v>1402</v>
      </c>
      <c r="C37" s="688"/>
      <c r="D37" s="688"/>
      <c r="E37" s="689"/>
      <c r="F37" s="681">
        <v>761</v>
      </c>
      <c r="G37" s="689"/>
      <c r="H37" s="380" t="s">
        <v>453</v>
      </c>
      <c r="I37" s="61"/>
      <c r="J37" s="45" t="s">
        <v>444</v>
      </c>
      <c r="K37" s="45" t="s">
        <v>444</v>
      </c>
      <c r="L37" s="45" t="s">
        <v>444</v>
      </c>
      <c r="M37" s="45" t="s">
        <v>444</v>
      </c>
    </row>
    <row r="38" spans="1:13">
      <c r="A38" s="240" t="s">
        <v>1403</v>
      </c>
      <c r="B38" s="680" t="s">
        <v>1404</v>
      </c>
      <c r="C38" s="688"/>
      <c r="D38" s="688"/>
      <c r="E38" s="689"/>
      <c r="F38" s="681">
        <v>761</v>
      </c>
      <c r="G38" s="689"/>
      <c r="H38" s="380" t="s">
        <v>453</v>
      </c>
      <c r="I38" s="61"/>
      <c r="J38" s="45" t="s">
        <v>444</v>
      </c>
      <c r="K38" s="45" t="s">
        <v>444</v>
      </c>
      <c r="L38" s="45" t="s">
        <v>444</v>
      </c>
      <c r="M38" s="45" t="s">
        <v>444</v>
      </c>
    </row>
    <row r="39" spans="1:13">
      <c r="A39" s="240" t="s">
        <v>1407</v>
      </c>
      <c r="B39" s="680" t="s">
        <v>1408</v>
      </c>
      <c r="C39" s="688"/>
      <c r="D39" s="688"/>
      <c r="E39" s="689"/>
      <c r="F39" s="681">
        <v>761</v>
      </c>
      <c r="G39" s="689"/>
      <c r="H39" s="380" t="s">
        <v>453</v>
      </c>
      <c r="I39" s="61"/>
      <c r="J39" s="45" t="s">
        <v>444</v>
      </c>
      <c r="K39" s="45" t="s">
        <v>444</v>
      </c>
      <c r="L39" s="45" t="s">
        <v>444</v>
      </c>
      <c r="M39" s="45" t="s">
        <v>444</v>
      </c>
    </row>
    <row r="40" spans="1:13">
      <c r="A40" s="240" t="s">
        <v>1412</v>
      </c>
      <c r="B40" s="680" t="s">
        <v>1413</v>
      </c>
      <c r="C40" s="688"/>
      <c r="D40" s="688"/>
      <c r="E40" s="689"/>
      <c r="F40" s="681">
        <v>761</v>
      </c>
      <c r="G40" s="689"/>
      <c r="H40" s="380" t="s">
        <v>453</v>
      </c>
      <c r="I40" s="61"/>
      <c r="J40" s="45" t="s">
        <v>444</v>
      </c>
      <c r="K40" s="45" t="s">
        <v>444</v>
      </c>
      <c r="L40" s="45" t="s">
        <v>444</v>
      </c>
      <c r="M40" s="45" t="s">
        <v>444</v>
      </c>
    </row>
    <row r="41" spans="1:13" ht="74.650000000000006" customHeight="1">
      <c r="A41" s="240" t="s">
        <v>1422</v>
      </c>
      <c r="B41" s="680" t="s">
        <v>1424</v>
      </c>
      <c r="C41" s="688"/>
      <c r="D41" s="688"/>
      <c r="E41" s="689"/>
      <c r="F41" s="681">
        <v>758</v>
      </c>
      <c r="G41" s="689"/>
      <c r="H41" s="380" t="s">
        <v>452</v>
      </c>
      <c r="I41" s="61" t="s">
        <v>7375</v>
      </c>
      <c r="J41" s="45" t="s">
        <v>444</v>
      </c>
      <c r="K41" s="45" t="s">
        <v>444</v>
      </c>
      <c r="L41" s="45" t="s">
        <v>444</v>
      </c>
      <c r="M41" s="45" t="s">
        <v>444</v>
      </c>
    </row>
    <row r="42" spans="1:13" ht="74.650000000000006" customHeight="1">
      <c r="A42" s="240" t="s">
        <v>1428</v>
      </c>
      <c r="B42" s="680" t="s">
        <v>1429</v>
      </c>
      <c r="C42" s="688"/>
      <c r="D42" s="688"/>
      <c r="E42" s="689"/>
      <c r="F42" s="681">
        <v>758</v>
      </c>
      <c r="G42" s="689"/>
      <c r="H42" s="380" t="s">
        <v>452</v>
      </c>
      <c r="I42" s="61" t="s">
        <v>7375</v>
      </c>
      <c r="J42" s="45" t="s">
        <v>444</v>
      </c>
      <c r="K42" s="45" t="s">
        <v>444</v>
      </c>
      <c r="L42" s="45" t="s">
        <v>444</v>
      </c>
      <c r="M42" s="45" t="s">
        <v>444</v>
      </c>
    </row>
    <row r="43" spans="1:13" ht="74.650000000000006" customHeight="1">
      <c r="A43" s="240" t="s">
        <v>1436</v>
      </c>
      <c r="B43" s="680" t="s">
        <v>1437</v>
      </c>
      <c r="C43" s="688"/>
      <c r="D43" s="688"/>
      <c r="E43" s="689"/>
      <c r="F43" s="681">
        <v>753</v>
      </c>
      <c r="G43" s="689"/>
      <c r="H43" s="380" t="s">
        <v>452</v>
      </c>
      <c r="I43" s="61" t="s">
        <v>7375</v>
      </c>
      <c r="J43" s="45" t="s">
        <v>444</v>
      </c>
      <c r="K43" s="45" t="s">
        <v>444</v>
      </c>
      <c r="L43" s="45" t="s">
        <v>444</v>
      </c>
      <c r="M43" s="45" t="s">
        <v>444</v>
      </c>
    </row>
    <row r="44" spans="1:13" ht="74.650000000000006" customHeight="1">
      <c r="A44" s="240" t="s">
        <v>1440</v>
      </c>
      <c r="B44" s="680" t="s">
        <v>1441</v>
      </c>
      <c r="C44" s="688"/>
      <c r="D44" s="688"/>
      <c r="E44" s="689"/>
      <c r="F44" s="681">
        <v>753</v>
      </c>
      <c r="G44" s="689"/>
      <c r="H44" s="380" t="s">
        <v>452</v>
      </c>
      <c r="I44" s="61" t="s">
        <v>7375</v>
      </c>
      <c r="J44" s="45" t="s">
        <v>444</v>
      </c>
      <c r="K44" s="45" t="s">
        <v>444</v>
      </c>
      <c r="L44" s="45" t="s">
        <v>444</v>
      </c>
      <c r="M44" s="45" t="s">
        <v>444</v>
      </c>
    </row>
    <row r="45" spans="1:13" ht="74.650000000000006" customHeight="1">
      <c r="A45" s="240" t="s">
        <v>1456</v>
      </c>
      <c r="B45" s="680" t="s">
        <v>1457</v>
      </c>
      <c r="C45" s="688"/>
      <c r="D45" s="688"/>
      <c r="E45" s="689"/>
      <c r="F45" s="681">
        <v>753</v>
      </c>
      <c r="G45" s="689"/>
      <c r="H45" s="380" t="s">
        <v>452</v>
      </c>
      <c r="I45" s="61" t="s">
        <v>7375</v>
      </c>
      <c r="J45" s="45" t="s">
        <v>444</v>
      </c>
      <c r="K45" s="45" t="s">
        <v>444</v>
      </c>
      <c r="L45" s="45" t="s">
        <v>444</v>
      </c>
      <c r="M45" s="45" t="s">
        <v>444</v>
      </c>
    </row>
    <row r="46" spans="1:13" ht="74.650000000000006" customHeight="1">
      <c r="A46" s="240" t="s">
        <v>1497</v>
      </c>
      <c r="B46" s="680" t="s">
        <v>1498</v>
      </c>
      <c r="C46" s="688"/>
      <c r="D46" s="688"/>
      <c r="E46" s="689"/>
      <c r="F46" s="681">
        <v>774</v>
      </c>
      <c r="G46" s="689"/>
      <c r="H46" s="380" t="s">
        <v>452</v>
      </c>
      <c r="I46" s="61" t="s">
        <v>7375</v>
      </c>
      <c r="J46" s="45" t="s">
        <v>444</v>
      </c>
      <c r="K46" s="45" t="s">
        <v>444</v>
      </c>
      <c r="L46" s="45" t="s">
        <v>444</v>
      </c>
      <c r="M46" s="45" t="s">
        <v>444</v>
      </c>
    </row>
    <row r="47" spans="1:13" ht="74.650000000000006" customHeight="1">
      <c r="A47" s="240" t="s">
        <v>1516</v>
      </c>
      <c r="B47" s="680" t="s">
        <v>1517</v>
      </c>
      <c r="C47" s="688"/>
      <c r="D47" s="688"/>
      <c r="E47" s="689"/>
      <c r="F47" s="681">
        <v>774</v>
      </c>
      <c r="G47" s="689"/>
      <c r="H47" s="380" t="s">
        <v>452</v>
      </c>
      <c r="I47" s="61" t="s">
        <v>7375</v>
      </c>
      <c r="J47" s="45" t="s">
        <v>444</v>
      </c>
      <c r="K47" s="45" t="s">
        <v>444</v>
      </c>
      <c r="L47" s="45" t="s">
        <v>444</v>
      </c>
      <c r="M47" s="45" t="s">
        <v>444</v>
      </c>
    </row>
    <row r="48" spans="1:13" ht="74.650000000000006" customHeight="1">
      <c r="A48" s="240" t="s">
        <v>1536</v>
      </c>
      <c r="B48" s="680" t="s">
        <v>1537</v>
      </c>
      <c r="C48" s="688"/>
      <c r="D48" s="688"/>
      <c r="E48" s="689"/>
      <c r="F48" s="681">
        <v>774</v>
      </c>
      <c r="G48" s="689"/>
      <c r="H48" s="380" t="s">
        <v>452</v>
      </c>
      <c r="I48" s="61" t="s">
        <v>7375</v>
      </c>
      <c r="J48" s="45" t="s">
        <v>444</v>
      </c>
      <c r="K48" s="45" t="s">
        <v>444</v>
      </c>
      <c r="L48" s="45" t="s">
        <v>444</v>
      </c>
      <c r="M48" s="45" t="s">
        <v>444</v>
      </c>
    </row>
    <row r="49" spans="1:13" ht="74.650000000000006" customHeight="1">
      <c r="A49" s="240" t="s">
        <v>1542</v>
      </c>
      <c r="B49" s="680" t="s">
        <v>1543</v>
      </c>
      <c r="C49" s="688"/>
      <c r="D49" s="688"/>
      <c r="E49" s="689"/>
      <c r="F49" s="681">
        <v>774</v>
      </c>
      <c r="G49" s="689"/>
      <c r="H49" s="380" t="s">
        <v>452</v>
      </c>
      <c r="I49" s="61" t="s">
        <v>7375</v>
      </c>
      <c r="J49" s="45" t="s">
        <v>444</v>
      </c>
      <c r="K49" s="45" t="s">
        <v>444</v>
      </c>
      <c r="L49" s="45" t="s">
        <v>444</v>
      </c>
      <c r="M49" s="45" t="s">
        <v>444</v>
      </c>
    </row>
    <row r="50" spans="1:13" ht="74.650000000000006" customHeight="1">
      <c r="A50" s="240" t="s">
        <v>1556</v>
      </c>
      <c r="B50" s="680" t="s">
        <v>1559</v>
      </c>
      <c r="C50" s="688"/>
      <c r="D50" s="688"/>
      <c r="E50" s="689"/>
      <c r="F50" s="682" t="s">
        <v>1558</v>
      </c>
      <c r="G50" s="689"/>
      <c r="H50" s="380" t="s">
        <v>452</v>
      </c>
      <c r="I50" s="61" t="s">
        <v>7375</v>
      </c>
      <c r="J50" s="45" t="s">
        <v>444</v>
      </c>
      <c r="K50" s="45" t="s">
        <v>444</v>
      </c>
      <c r="L50" s="45" t="s">
        <v>444</v>
      </c>
      <c r="M50" s="45" t="s">
        <v>444</v>
      </c>
    </row>
    <row r="51" spans="1:13" ht="74.650000000000006" customHeight="1">
      <c r="A51" s="240" t="s">
        <v>1570</v>
      </c>
      <c r="B51" s="680" t="s">
        <v>1571</v>
      </c>
      <c r="C51" s="688"/>
      <c r="D51" s="688"/>
      <c r="E51" s="689"/>
      <c r="F51" s="681">
        <v>774</v>
      </c>
      <c r="G51" s="689"/>
      <c r="H51" s="380" t="s">
        <v>452</v>
      </c>
      <c r="I51" s="61" t="s">
        <v>7375</v>
      </c>
      <c r="J51" s="45" t="s">
        <v>444</v>
      </c>
      <c r="K51" s="45" t="s">
        <v>444</v>
      </c>
      <c r="L51" s="45" t="s">
        <v>444</v>
      </c>
      <c r="M51" s="45" t="s">
        <v>444</v>
      </c>
    </row>
    <row r="52" spans="1:13" ht="74.650000000000006" customHeight="1">
      <c r="A52" s="240" t="s">
        <v>1572</v>
      </c>
      <c r="B52" s="680" t="s">
        <v>1573</v>
      </c>
      <c r="C52" s="688"/>
      <c r="D52" s="688"/>
      <c r="E52" s="689"/>
      <c r="F52" s="681">
        <v>774</v>
      </c>
      <c r="G52" s="689"/>
      <c r="H52" s="380" t="s">
        <v>452</v>
      </c>
      <c r="I52" s="61" t="s">
        <v>7375</v>
      </c>
      <c r="J52" s="45" t="s">
        <v>444</v>
      </c>
      <c r="K52" s="45" t="s">
        <v>444</v>
      </c>
      <c r="L52" s="45" t="s">
        <v>444</v>
      </c>
      <c r="M52" s="45" t="s">
        <v>444</v>
      </c>
    </row>
    <row r="53" spans="1:13" ht="74.650000000000006" customHeight="1">
      <c r="A53" s="240" t="s">
        <v>1578</v>
      </c>
      <c r="B53" s="680" t="s">
        <v>1579</v>
      </c>
      <c r="C53" s="688"/>
      <c r="D53" s="688"/>
      <c r="E53" s="689"/>
      <c r="F53" s="681">
        <v>774</v>
      </c>
      <c r="G53" s="689"/>
      <c r="H53" s="380" t="s">
        <v>452</v>
      </c>
      <c r="I53" s="61" t="s">
        <v>7375</v>
      </c>
      <c r="J53" s="45" t="s">
        <v>444</v>
      </c>
      <c r="K53" s="45" t="s">
        <v>444</v>
      </c>
      <c r="L53" s="45" t="s">
        <v>444</v>
      </c>
      <c r="M53" s="45" t="s">
        <v>444</v>
      </c>
    </row>
    <row r="54" spans="1:13" ht="74.650000000000006" customHeight="1">
      <c r="A54" s="240" t="s">
        <v>1580</v>
      </c>
      <c r="B54" s="680" t="s">
        <v>1581</v>
      </c>
      <c r="C54" s="688"/>
      <c r="D54" s="688"/>
      <c r="E54" s="689"/>
      <c r="F54" s="681">
        <v>774</v>
      </c>
      <c r="G54" s="689"/>
      <c r="H54" s="380" t="s">
        <v>452</v>
      </c>
      <c r="I54" s="61" t="s">
        <v>7375</v>
      </c>
      <c r="J54" s="45" t="s">
        <v>444</v>
      </c>
      <c r="K54" s="45" t="s">
        <v>444</v>
      </c>
      <c r="L54" s="45" t="s">
        <v>444</v>
      </c>
      <c r="M54" s="45" t="s">
        <v>444</v>
      </c>
    </row>
    <row r="55" spans="1:13" ht="74.650000000000006" customHeight="1">
      <c r="A55" s="240" t="s">
        <v>1601</v>
      </c>
      <c r="B55" s="680" t="s">
        <v>1602</v>
      </c>
      <c r="C55" s="688"/>
      <c r="D55" s="688"/>
      <c r="E55" s="689"/>
      <c r="F55" s="681">
        <v>774</v>
      </c>
      <c r="G55" s="689"/>
      <c r="H55" s="380" t="s">
        <v>452</v>
      </c>
      <c r="I55" s="61" t="s">
        <v>7375</v>
      </c>
      <c r="J55" s="45" t="s">
        <v>444</v>
      </c>
      <c r="K55" s="45" t="s">
        <v>444</v>
      </c>
      <c r="L55" s="45" t="s">
        <v>444</v>
      </c>
      <c r="M55" s="45" t="s">
        <v>444</v>
      </c>
    </row>
    <row r="56" spans="1:13" ht="74.650000000000006" customHeight="1">
      <c r="A56" s="240" t="s">
        <v>1629</v>
      </c>
      <c r="B56" s="680" t="s">
        <v>1630</v>
      </c>
      <c r="C56" s="688"/>
      <c r="D56" s="688"/>
      <c r="E56" s="689"/>
      <c r="F56" s="681">
        <v>433</v>
      </c>
      <c r="G56" s="689"/>
      <c r="H56" s="380" t="s">
        <v>452</v>
      </c>
      <c r="I56" s="61" t="s">
        <v>7375</v>
      </c>
      <c r="J56" s="45" t="s">
        <v>444</v>
      </c>
      <c r="K56" s="45" t="s">
        <v>444</v>
      </c>
      <c r="L56" s="45" t="s">
        <v>444</v>
      </c>
      <c r="M56" s="45" t="s">
        <v>444</v>
      </c>
    </row>
    <row r="57" spans="1:13" ht="74.650000000000006" customHeight="1">
      <c r="A57" s="240" t="s">
        <v>1635</v>
      </c>
      <c r="B57" s="680" t="s">
        <v>1636</v>
      </c>
      <c r="C57" s="688"/>
      <c r="D57" s="688"/>
      <c r="E57" s="689"/>
      <c r="F57" s="681">
        <v>433</v>
      </c>
      <c r="G57" s="689"/>
      <c r="H57" s="380" t="s">
        <v>452</v>
      </c>
      <c r="I57" s="61" t="s">
        <v>7375</v>
      </c>
      <c r="J57" s="45" t="s">
        <v>444</v>
      </c>
      <c r="K57" s="45" t="s">
        <v>444</v>
      </c>
      <c r="L57" s="45" t="s">
        <v>444</v>
      </c>
      <c r="M57" s="45" t="s">
        <v>444</v>
      </c>
    </row>
    <row r="58" spans="1:13" ht="74.650000000000006" customHeight="1">
      <c r="A58" s="240" t="s">
        <v>7380</v>
      </c>
      <c r="B58" s="680" t="s">
        <v>7381</v>
      </c>
      <c r="C58" s="688"/>
      <c r="D58" s="688"/>
      <c r="E58" s="689"/>
      <c r="F58" s="681">
        <v>433</v>
      </c>
      <c r="G58" s="689"/>
      <c r="H58" s="380" t="s">
        <v>452</v>
      </c>
      <c r="I58" s="61" t="s">
        <v>7375</v>
      </c>
      <c r="J58" s="45" t="s">
        <v>444</v>
      </c>
      <c r="K58" s="45" t="s">
        <v>444</v>
      </c>
      <c r="L58" s="45" t="s">
        <v>444</v>
      </c>
      <c r="M58" s="45" t="s">
        <v>444</v>
      </c>
    </row>
    <row r="59" spans="1:13" ht="74.650000000000006" customHeight="1">
      <c r="A59" s="240" t="s">
        <v>1653</v>
      </c>
      <c r="B59" s="680" t="s">
        <v>1654</v>
      </c>
      <c r="C59" s="688"/>
      <c r="D59" s="688"/>
      <c r="E59" s="689"/>
      <c r="F59" s="681">
        <v>433</v>
      </c>
      <c r="G59" s="689"/>
      <c r="H59" s="380" t="s">
        <v>452</v>
      </c>
      <c r="I59" s="61" t="s">
        <v>7375</v>
      </c>
      <c r="J59" s="45" t="s">
        <v>444</v>
      </c>
      <c r="K59" s="45" t="s">
        <v>444</v>
      </c>
      <c r="L59" s="45" t="s">
        <v>444</v>
      </c>
      <c r="M59" s="45" t="s">
        <v>444</v>
      </c>
    </row>
  </sheetData>
  <sheetProtection algorithmName="SHA-512" hashValue="efEb8AdXnNn+svuxaHlDJT5l0n6DuSKDbwZEKdzaI8XP/kdPddadgZqjIbVv51j/wmigcRCjpjU8jt+Kr7CuZA==" saltValue="FZc11LS1Bz3FSM5GpQ9cXg==" spinCount="100000" sheet="1" objects="1" scenarios="1"/>
  <mergeCells count="117">
    <mergeCell ref="B59:E59"/>
    <mergeCell ref="F59:G59"/>
    <mergeCell ref="B56:E56"/>
    <mergeCell ref="F56:G56"/>
    <mergeCell ref="B57:E57"/>
    <mergeCell ref="F57:G57"/>
    <mergeCell ref="B58:E58"/>
    <mergeCell ref="F58:G58"/>
    <mergeCell ref="B53:E53"/>
    <mergeCell ref="F53:G53"/>
    <mergeCell ref="B54:E54"/>
    <mergeCell ref="F54:G54"/>
    <mergeCell ref="B55:E55"/>
    <mergeCell ref="F55:G55"/>
    <mergeCell ref="B50:E50"/>
    <mergeCell ref="F50:G50"/>
    <mergeCell ref="B51:E51"/>
    <mergeCell ref="F51:G51"/>
    <mergeCell ref="B52:E52"/>
    <mergeCell ref="F52:G52"/>
    <mergeCell ref="B47:E47"/>
    <mergeCell ref="F47:G47"/>
    <mergeCell ref="B48:E48"/>
    <mergeCell ref="F48:G48"/>
    <mergeCell ref="B49:E49"/>
    <mergeCell ref="F49:G49"/>
    <mergeCell ref="B44:E44"/>
    <mergeCell ref="F44:G44"/>
    <mergeCell ref="B45:E45"/>
    <mergeCell ref="F45:G45"/>
    <mergeCell ref="B46:E46"/>
    <mergeCell ref="F46:G46"/>
    <mergeCell ref="B41:E41"/>
    <mergeCell ref="F41:G41"/>
    <mergeCell ref="B42:E42"/>
    <mergeCell ref="F42:G42"/>
    <mergeCell ref="B43:E43"/>
    <mergeCell ref="F43:G43"/>
    <mergeCell ref="B38:E38"/>
    <mergeCell ref="F38:G38"/>
    <mergeCell ref="B39:E39"/>
    <mergeCell ref="F39:G39"/>
    <mergeCell ref="B40:E40"/>
    <mergeCell ref="F40:G40"/>
    <mergeCell ref="B35:E35"/>
    <mergeCell ref="F35:G35"/>
    <mergeCell ref="B36:E36"/>
    <mergeCell ref="F36:G36"/>
    <mergeCell ref="B37:E37"/>
    <mergeCell ref="F37:G37"/>
    <mergeCell ref="B32:E32"/>
    <mergeCell ref="F32:G32"/>
    <mergeCell ref="B33:E33"/>
    <mergeCell ref="F33:G33"/>
    <mergeCell ref="B34:E34"/>
    <mergeCell ref="F34:G34"/>
    <mergeCell ref="B29:E29"/>
    <mergeCell ref="F29:G29"/>
    <mergeCell ref="B30:E30"/>
    <mergeCell ref="F30:G30"/>
    <mergeCell ref="B31:E31"/>
    <mergeCell ref="F31:G31"/>
    <mergeCell ref="B26:E26"/>
    <mergeCell ref="F26:G26"/>
    <mergeCell ref="B27:E27"/>
    <mergeCell ref="F27:G27"/>
    <mergeCell ref="B28:E28"/>
    <mergeCell ref="F28:G28"/>
    <mergeCell ref="B23:E23"/>
    <mergeCell ref="F23:G23"/>
    <mergeCell ref="B24:E24"/>
    <mergeCell ref="F24:G24"/>
    <mergeCell ref="B25:E25"/>
    <mergeCell ref="F25:G25"/>
    <mergeCell ref="B20:E20"/>
    <mergeCell ref="F20:G20"/>
    <mergeCell ref="B21:E21"/>
    <mergeCell ref="F21:G21"/>
    <mergeCell ref="B22:E22"/>
    <mergeCell ref="F22:G22"/>
    <mergeCell ref="B17:E17"/>
    <mergeCell ref="F17:G17"/>
    <mergeCell ref="B18:E18"/>
    <mergeCell ref="F18:G18"/>
    <mergeCell ref="B19:E19"/>
    <mergeCell ref="F19:G19"/>
    <mergeCell ref="B14:E14"/>
    <mergeCell ref="F14:G14"/>
    <mergeCell ref="B15:E15"/>
    <mergeCell ref="F15:G15"/>
    <mergeCell ref="B16:E16"/>
    <mergeCell ref="F16:G16"/>
    <mergeCell ref="B11:E11"/>
    <mergeCell ref="F11:G11"/>
    <mergeCell ref="B12:E12"/>
    <mergeCell ref="F12:G12"/>
    <mergeCell ref="B13:E13"/>
    <mergeCell ref="F13:G13"/>
    <mergeCell ref="B9:E9"/>
    <mergeCell ref="F9:G9"/>
    <mergeCell ref="B10:E10"/>
    <mergeCell ref="F10:G10"/>
    <mergeCell ref="B5:E5"/>
    <mergeCell ref="F5:G5"/>
    <mergeCell ref="B6:E6"/>
    <mergeCell ref="F6:G6"/>
    <mergeCell ref="B7:E7"/>
    <mergeCell ref="F7:G7"/>
    <mergeCell ref="K1:M1"/>
    <mergeCell ref="B2:E2"/>
    <mergeCell ref="F2:G2"/>
    <mergeCell ref="B3:E3"/>
    <mergeCell ref="F3:G3"/>
    <mergeCell ref="B4:E4"/>
    <mergeCell ref="F4:G4"/>
    <mergeCell ref="B8:E8"/>
    <mergeCell ref="F8:G8"/>
  </mergeCells>
  <conditionalFormatting sqref="I3:I59">
    <cfRule type="containsText" dxfId="3" priority="1" operator="containsText" text="Yes">
      <formula>NOT(ISERROR(SEARCH("Yes",I3)))</formula>
    </cfRule>
  </conditionalFormatting>
  <conditionalFormatting sqref="K1 H1:J2 K2:M2">
    <cfRule type="containsText" dxfId="2" priority="3" operator="containsText" text="TBC">
      <formula>NOT(ISERROR(SEARCH("TBC",H1)))</formula>
    </cfRule>
    <cfRule type="containsText" dxfId="1" priority="4" operator="containsText" text="Yes">
      <formula>NOT(ISERROR(SEARCH("Yes",H1)))</formula>
    </cfRule>
  </conditionalFormatting>
  <conditionalFormatting sqref="K1 I1:J2 H1:H59 K2:M2">
    <cfRule type="containsText" dxfId="0" priority="2" operator="containsText" text="Yes">
      <formula>NOT(ISERROR(SEARCH("Yes",H1)))</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422"/>
  <sheetViews>
    <sheetView topLeftCell="J134" zoomScale="114" zoomScaleNormal="142" workbookViewId="0">
      <selection activeCell="K152" sqref="K152"/>
    </sheetView>
  </sheetViews>
  <sheetFormatPr defaultRowHeight="12.75" outlineLevelCol="1"/>
  <cols>
    <col min="1" max="1" width="23.6640625" style="22" hidden="1" customWidth="1" outlineLevel="1"/>
    <col min="2" max="2" width="6.83203125" style="22" hidden="1" customWidth="1" outlineLevel="1"/>
    <col min="3" max="3" width="4" style="22" hidden="1" customWidth="1" outlineLevel="1"/>
    <col min="4" max="4" width="6.6640625" style="22" hidden="1" customWidth="1" outlineLevel="1"/>
    <col min="5" max="5" width="5.5" style="22" hidden="1" customWidth="1" outlineLevel="1"/>
    <col min="6" max="6" width="24.5" style="22" hidden="1" customWidth="1" outlineLevel="1"/>
    <col min="7" max="7" width="124.83203125" style="22" hidden="1" customWidth="1" outlineLevel="1"/>
    <col min="8" max="8" width="10.5" style="22" hidden="1" customWidth="1" outlineLevel="1"/>
    <col min="9" max="9" width="24.5" style="22" hidden="1" customWidth="1" outlineLevel="1"/>
    <col min="10" max="10" width="27.1640625" style="22" customWidth="1" collapsed="1"/>
    <col min="11" max="11" width="110.5" style="22" customWidth="1"/>
    <col min="12" max="12" width="40.1640625" style="22" customWidth="1"/>
    <col min="13" max="13" width="23.5" style="22" customWidth="1"/>
    <col min="14" max="15" width="16.33203125" style="22" customWidth="1"/>
    <col min="16" max="16" width="19" style="22" customWidth="1"/>
    <col min="17" max="17" width="16.6640625" style="22" customWidth="1"/>
    <col min="18" max="18" width="19.33203125" style="22" customWidth="1"/>
    <col min="19" max="21" width="16.6640625" style="22" customWidth="1"/>
    <col min="22" max="22" width="64.33203125" style="22" customWidth="1"/>
    <col min="24" max="34" width="21" style="22" customWidth="1"/>
  </cols>
  <sheetData>
    <row r="1" spans="1:34" ht="33.75" customHeight="1">
      <c r="A1" s="62"/>
      <c r="B1" s="675" t="s">
        <v>407</v>
      </c>
      <c r="C1" s="683"/>
      <c r="D1" s="683"/>
      <c r="E1" s="683"/>
      <c r="F1" s="676" t="s">
        <v>408</v>
      </c>
      <c r="G1" s="683"/>
      <c r="H1" s="683"/>
      <c r="I1" s="683"/>
      <c r="J1" s="102" t="s">
        <v>409</v>
      </c>
    </row>
    <row r="2" spans="1:34" ht="18.75" customHeight="1">
      <c r="A2" s="62"/>
      <c r="B2" s="63"/>
      <c r="C2" s="63"/>
      <c r="D2" s="63"/>
      <c r="E2" s="63"/>
      <c r="F2" s="64"/>
      <c r="G2" s="64"/>
      <c r="H2" s="64"/>
      <c r="I2" s="64"/>
      <c r="J2" s="103" t="s">
        <v>410</v>
      </c>
    </row>
    <row r="3" spans="1:34" ht="45" customHeight="1">
      <c r="A3" s="80" t="s">
        <v>411</v>
      </c>
      <c r="B3" s="24"/>
      <c r="C3" s="24"/>
      <c r="D3" s="24"/>
      <c r="E3" s="24"/>
      <c r="F3" s="81" t="s">
        <v>412</v>
      </c>
      <c r="G3" s="80" t="s">
        <v>413</v>
      </c>
      <c r="H3" s="81" t="s">
        <v>414</v>
      </c>
      <c r="I3" s="24"/>
      <c r="J3" s="237" t="s">
        <v>415</v>
      </c>
      <c r="K3" s="237" t="s">
        <v>416</v>
      </c>
      <c r="L3" s="237" t="s">
        <v>417</v>
      </c>
      <c r="M3" s="237" t="s">
        <v>418</v>
      </c>
      <c r="N3" s="251" t="s">
        <v>419</v>
      </c>
      <c r="O3" s="204" t="s">
        <v>420</v>
      </c>
      <c r="P3" s="204" t="s">
        <v>421</v>
      </c>
      <c r="Q3" s="109" t="s">
        <v>422</v>
      </c>
      <c r="R3" s="109" t="s">
        <v>423</v>
      </c>
      <c r="S3" s="109" t="s">
        <v>424</v>
      </c>
      <c r="T3" s="429" t="s">
        <v>425</v>
      </c>
      <c r="U3" s="430" t="s">
        <v>426</v>
      </c>
      <c r="V3" s="237" t="s">
        <v>427</v>
      </c>
      <c r="W3" s="54" t="s">
        <v>428</v>
      </c>
      <c r="X3" s="105" t="s">
        <v>429</v>
      </c>
      <c r="Y3" s="105" t="s">
        <v>430</v>
      </c>
      <c r="Z3" s="105" t="s">
        <v>431</v>
      </c>
      <c r="AA3" s="105" t="s">
        <v>432</v>
      </c>
      <c r="AB3" s="105" t="s">
        <v>433</v>
      </c>
      <c r="AC3" s="105" t="s">
        <v>434</v>
      </c>
      <c r="AD3" s="105" t="s">
        <v>435</v>
      </c>
      <c r="AE3" s="105" t="s">
        <v>436</v>
      </c>
      <c r="AF3" s="105" t="s">
        <v>437</v>
      </c>
      <c r="AG3" s="105" t="s">
        <v>438</v>
      </c>
      <c r="AH3" s="105" t="s">
        <v>439</v>
      </c>
    </row>
    <row r="4" spans="1:34" ht="13.5" customHeight="1">
      <c r="A4" s="65" t="s">
        <v>440</v>
      </c>
      <c r="B4" s="66"/>
      <c r="C4" s="66"/>
      <c r="D4" s="205"/>
      <c r="E4" s="66"/>
      <c r="F4" s="66"/>
      <c r="G4" s="65" t="s">
        <v>441</v>
      </c>
      <c r="H4" s="66"/>
      <c r="I4" s="82"/>
      <c r="J4" s="229"/>
      <c r="K4" s="229"/>
      <c r="L4" s="229"/>
      <c r="M4" s="229"/>
      <c r="N4" s="229"/>
      <c r="O4" s="229"/>
      <c r="P4" s="229"/>
      <c r="Q4" s="229"/>
      <c r="R4" s="229"/>
      <c r="S4" s="425"/>
      <c r="T4" s="431"/>
      <c r="U4" s="107" t="s">
        <v>442</v>
      </c>
      <c r="V4" s="427" t="s">
        <v>443</v>
      </c>
      <c r="X4" s="544" t="s">
        <v>444</v>
      </c>
      <c r="Y4" s="544" t="s">
        <v>444</v>
      </c>
      <c r="Z4" s="544" t="s">
        <v>444</v>
      </c>
      <c r="AA4" s="544" t="s">
        <v>444</v>
      </c>
      <c r="AB4" s="544" t="s">
        <v>444</v>
      </c>
      <c r="AC4" s="544" t="s">
        <v>444</v>
      </c>
      <c r="AD4" s="544" t="s">
        <v>444</v>
      </c>
      <c r="AE4" s="544" t="s">
        <v>444</v>
      </c>
      <c r="AF4" s="544" t="s">
        <v>444</v>
      </c>
      <c r="AG4" s="544" t="s">
        <v>444</v>
      </c>
      <c r="AH4" s="544" t="s">
        <v>444</v>
      </c>
    </row>
    <row r="5" spans="1:34" ht="12" customHeight="1">
      <c r="A5" s="67" t="s">
        <v>445</v>
      </c>
      <c r="B5" s="66"/>
      <c r="C5" s="66"/>
      <c r="D5" s="205"/>
      <c r="E5" s="68"/>
      <c r="F5" s="68"/>
      <c r="G5" s="67" t="s">
        <v>446</v>
      </c>
      <c r="H5" s="68"/>
      <c r="I5" s="83"/>
      <c r="J5" s="229"/>
      <c r="K5" s="229"/>
      <c r="L5" s="229"/>
      <c r="M5" s="229"/>
      <c r="N5" s="229"/>
      <c r="O5" s="229"/>
      <c r="P5" s="229"/>
      <c r="Q5" s="229"/>
      <c r="R5" s="229"/>
      <c r="S5" s="425"/>
      <c r="T5" s="431"/>
      <c r="U5" s="107" t="s">
        <v>442</v>
      </c>
      <c r="V5" s="427" t="s">
        <v>443</v>
      </c>
      <c r="X5" s="544" t="s">
        <v>444</v>
      </c>
      <c r="Y5" s="544" t="s">
        <v>444</v>
      </c>
      <c r="Z5" s="544" t="s">
        <v>444</v>
      </c>
      <c r="AA5" s="544" t="s">
        <v>444</v>
      </c>
      <c r="AB5" s="544" t="s">
        <v>444</v>
      </c>
      <c r="AC5" s="544" t="s">
        <v>444</v>
      </c>
      <c r="AD5" s="544" t="s">
        <v>444</v>
      </c>
      <c r="AE5" s="544" t="s">
        <v>444</v>
      </c>
      <c r="AF5" s="544" t="s">
        <v>444</v>
      </c>
      <c r="AG5" s="544" t="s">
        <v>444</v>
      </c>
      <c r="AH5" s="544" t="s">
        <v>444</v>
      </c>
    </row>
    <row r="6" spans="1:34" ht="12" customHeight="1">
      <c r="A6" s="69" t="s">
        <v>447</v>
      </c>
      <c r="B6" s="66"/>
      <c r="C6" s="66"/>
      <c r="D6" s="205"/>
      <c r="E6" s="70"/>
      <c r="F6" s="69" t="s">
        <v>448</v>
      </c>
      <c r="G6" s="69" t="s">
        <v>449</v>
      </c>
      <c r="H6" s="71">
        <v>552</v>
      </c>
      <c r="I6" s="84"/>
      <c r="J6" s="235" t="str">
        <f>A6</f>
        <v>AMW-101</v>
      </c>
      <c r="K6" s="235" t="str">
        <f>G6</f>
        <v>Drum Light</v>
      </c>
      <c r="L6" s="233" t="s">
        <v>450</v>
      </c>
      <c r="M6" s="233" t="s">
        <v>451</v>
      </c>
      <c r="N6" s="235" t="s">
        <v>452</v>
      </c>
      <c r="O6" s="233" t="s">
        <v>452</v>
      </c>
      <c r="P6" s="235" t="s">
        <v>452</v>
      </c>
      <c r="Q6" s="252" t="s">
        <v>453</v>
      </c>
      <c r="R6" s="235" t="s">
        <v>452</v>
      </c>
      <c r="S6" s="159" t="s">
        <v>452</v>
      </c>
      <c r="T6" s="382" t="s">
        <v>454</v>
      </c>
      <c r="U6" s="107" t="s">
        <v>442</v>
      </c>
      <c r="V6" s="160" t="s">
        <v>455</v>
      </c>
      <c r="X6" s="545"/>
      <c r="Y6" s="545" t="s">
        <v>456</v>
      </c>
      <c r="Z6" s="545"/>
      <c r="AA6" s="114" t="s">
        <v>457</v>
      </c>
      <c r="AB6" s="107" t="str">
        <f>VLOOKUP(AA6,Equipment[],2,FALSE)</f>
        <v>Station</v>
      </c>
      <c r="AC6" s="545"/>
      <c r="AD6" s="545"/>
      <c r="AE6" s="545"/>
      <c r="AF6" s="545"/>
      <c r="AG6" s="545"/>
      <c r="AH6" s="545"/>
    </row>
    <row r="7" spans="1:34" ht="12" customHeight="1">
      <c r="A7" s="69" t="s">
        <v>458</v>
      </c>
      <c r="B7" s="66"/>
      <c r="C7" s="66"/>
      <c r="D7" s="205"/>
      <c r="E7" s="70"/>
      <c r="F7" s="69" t="s">
        <v>458</v>
      </c>
      <c r="G7" s="69" t="s">
        <v>459</v>
      </c>
      <c r="H7" s="71">
        <v>552</v>
      </c>
      <c r="I7" s="84"/>
      <c r="J7" s="235" t="str">
        <f>A7</f>
        <v>AMW-110</v>
      </c>
      <c r="K7" s="235" t="str">
        <f>G7</f>
        <v>Pendant Light - Type 01 - CBD Trinoc Pendant</v>
      </c>
      <c r="L7" s="233" t="s">
        <v>450</v>
      </c>
      <c r="M7" s="233" t="s">
        <v>451</v>
      </c>
      <c r="N7" s="235" t="s">
        <v>452</v>
      </c>
      <c r="O7" s="233" t="s">
        <v>452</v>
      </c>
      <c r="P7" s="235" t="s">
        <v>452</v>
      </c>
      <c r="Q7" s="252" t="s">
        <v>453</v>
      </c>
      <c r="R7" s="235" t="s">
        <v>452</v>
      </c>
      <c r="S7" s="159" t="s">
        <v>452</v>
      </c>
      <c r="T7" s="382" t="s">
        <v>454</v>
      </c>
      <c r="U7" s="107" t="s">
        <v>442</v>
      </c>
      <c r="V7" s="160" t="s">
        <v>455</v>
      </c>
      <c r="X7" s="107"/>
      <c r="Y7" s="545" t="s">
        <v>456</v>
      </c>
      <c r="Z7" s="107"/>
      <c r="AA7" s="114" t="s">
        <v>457</v>
      </c>
      <c r="AB7" s="107" t="str">
        <f>VLOOKUP(AA7,Equipment[],2,FALSE)</f>
        <v>Station</v>
      </c>
      <c r="AC7" s="107"/>
      <c r="AD7" s="107"/>
      <c r="AE7" s="107"/>
      <c r="AF7" s="107"/>
      <c r="AG7" s="107"/>
      <c r="AH7" s="107"/>
    </row>
    <row r="8" spans="1:34" ht="12" customHeight="1">
      <c r="A8" s="69" t="s">
        <v>460</v>
      </c>
      <c r="B8" s="66"/>
      <c r="C8" s="66"/>
      <c r="D8" s="205"/>
      <c r="E8" s="70"/>
      <c r="F8" s="69" t="s">
        <v>461</v>
      </c>
      <c r="G8" s="69" t="s">
        <v>462</v>
      </c>
      <c r="H8" s="71">
        <v>552</v>
      </c>
      <c r="I8" s="84"/>
      <c r="J8" s="235" t="str">
        <f>A8</f>
        <v>AMW-111</v>
      </c>
      <c r="K8" s="235" t="str">
        <f>G8</f>
        <v>Arden Street Lamp - Floor Mounted (light fittings only, not lamp post) - Emu Light</v>
      </c>
      <c r="L8" s="233" t="s">
        <v>450</v>
      </c>
      <c r="M8" s="233" t="s">
        <v>451</v>
      </c>
      <c r="N8" s="236" t="s">
        <v>453</v>
      </c>
      <c r="O8" s="233" t="s">
        <v>452</v>
      </c>
      <c r="P8" s="235" t="s">
        <v>452</v>
      </c>
      <c r="Q8" s="252" t="s">
        <v>453</v>
      </c>
      <c r="R8" s="236" t="s">
        <v>453</v>
      </c>
      <c r="S8" s="399" t="s">
        <v>453</v>
      </c>
      <c r="T8" s="382" t="s">
        <v>463</v>
      </c>
      <c r="U8" s="107" t="s">
        <v>442</v>
      </c>
      <c r="V8" s="161" t="s">
        <v>464</v>
      </c>
      <c r="X8" s="107"/>
      <c r="Y8" s="545" t="s">
        <v>456</v>
      </c>
      <c r="Z8" s="107"/>
      <c r="AA8" s="114" t="s">
        <v>457</v>
      </c>
      <c r="AB8" s="107" t="str">
        <f>VLOOKUP(AA8,Equipment[],2,FALSE)</f>
        <v>Station</v>
      </c>
      <c r="AC8" s="107"/>
      <c r="AD8" s="107"/>
      <c r="AE8" s="107"/>
      <c r="AF8" s="107"/>
      <c r="AG8" s="107"/>
      <c r="AH8" s="107"/>
    </row>
    <row r="9" spans="1:34" s="667" customFormat="1" ht="12" customHeight="1">
      <c r="A9" s="69"/>
      <c r="B9" s="66"/>
      <c r="C9" s="66"/>
      <c r="D9" s="205"/>
      <c r="E9" s="70"/>
      <c r="F9" s="69"/>
      <c r="G9" s="69"/>
      <c r="H9" s="71"/>
      <c r="I9" s="84"/>
      <c r="J9" s="660" t="s">
        <v>465</v>
      </c>
      <c r="K9" s="661" t="s">
        <v>466</v>
      </c>
      <c r="L9" s="662"/>
      <c r="M9" s="662"/>
      <c r="N9" s="663"/>
      <c r="O9" s="662"/>
      <c r="P9" s="663"/>
      <c r="Q9" s="662"/>
      <c r="R9" s="663"/>
      <c r="S9" s="664"/>
      <c r="T9" s="665"/>
      <c r="U9" s="666"/>
      <c r="V9" s="160" t="s">
        <v>467</v>
      </c>
      <c r="X9" s="666"/>
      <c r="Y9" s="668"/>
      <c r="Z9" s="666"/>
      <c r="AA9" s="669"/>
      <c r="AB9" s="666"/>
      <c r="AC9" s="666"/>
      <c r="AD9" s="666"/>
      <c r="AE9" s="666"/>
      <c r="AF9" s="666"/>
      <c r="AG9" s="666"/>
      <c r="AH9" s="666"/>
    </row>
    <row r="10" spans="1:34" ht="12" customHeight="1">
      <c r="A10" s="69" t="s">
        <v>468</v>
      </c>
      <c r="B10" s="66"/>
      <c r="C10" s="66"/>
      <c r="D10" s="205"/>
      <c r="E10" s="70"/>
      <c r="F10" s="69" t="s">
        <v>469</v>
      </c>
      <c r="G10" s="69" t="s">
        <v>470</v>
      </c>
      <c r="H10" s="71">
        <v>552</v>
      </c>
      <c r="I10" s="85" t="s">
        <v>471</v>
      </c>
      <c r="J10" s="235" t="str">
        <f>A10</f>
        <v>AMW-160</v>
      </c>
      <c r="K10" s="235" t="str">
        <f>G10</f>
        <v>BMU/ Lighting/ Services Bracket - Entrance Canopy Parkville</v>
      </c>
      <c r="L10" s="233" t="s">
        <v>450</v>
      </c>
      <c r="M10" s="233" t="s">
        <v>451</v>
      </c>
      <c r="N10" s="235" t="s">
        <v>452</v>
      </c>
      <c r="O10" s="233" t="s">
        <v>452</v>
      </c>
      <c r="P10" s="235" t="s">
        <v>452</v>
      </c>
      <c r="Q10" s="252" t="s">
        <v>453</v>
      </c>
      <c r="R10" s="235" t="s">
        <v>452</v>
      </c>
      <c r="S10" s="159" t="s">
        <v>452</v>
      </c>
      <c r="T10" s="382" t="s">
        <v>454</v>
      </c>
      <c r="U10" s="107" t="s">
        <v>442</v>
      </c>
      <c r="V10" s="160" t="s">
        <v>455</v>
      </c>
      <c r="X10" s="107"/>
      <c r="Y10" s="545" t="s">
        <v>456</v>
      </c>
      <c r="Z10" s="107"/>
      <c r="AA10" s="114" t="s">
        <v>457</v>
      </c>
      <c r="AB10" s="107" t="str">
        <f>VLOOKUP(AA10,Equipment[],2,FALSE)</f>
        <v>Station</v>
      </c>
      <c r="AC10" s="107"/>
      <c r="AD10" s="107"/>
      <c r="AE10" s="107"/>
      <c r="AF10" s="107"/>
      <c r="AG10" s="107"/>
      <c r="AH10" s="107"/>
    </row>
    <row r="11" spans="1:34" ht="12" customHeight="1">
      <c r="A11" s="67" t="s">
        <v>472</v>
      </c>
      <c r="B11" s="66"/>
      <c r="C11" s="66"/>
      <c r="D11" s="205"/>
      <c r="E11" s="68"/>
      <c r="F11" s="68"/>
      <c r="G11" s="67" t="s">
        <v>473</v>
      </c>
      <c r="H11" s="68"/>
      <c r="I11" s="83"/>
      <c r="J11" s="229"/>
      <c r="K11" s="229"/>
      <c r="L11" s="229"/>
      <c r="M11" s="229"/>
      <c r="N11" s="229"/>
      <c r="O11" s="229"/>
      <c r="P11" s="229"/>
      <c r="Q11" s="229"/>
      <c r="R11" s="229"/>
      <c r="S11" s="425"/>
      <c r="T11" s="382"/>
      <c r="U11" s="107" t="s">
        <v>442</v>
      </c>
      <c r="V11" s="427" t="s">
        <v>443</v>
      </c>
      <c r="X11" s="544" t="s">
        <v>444</v>
      </c>
      <c r="Y11" s="544" t="s">
        <v>444</v>
      </c>
      <c r="Z11" s="544" t="s">
        <v>444</v>
      </c>
      <c r="AA11" s="544" t="s">
        <v>444</v>
      </c>
      <c r="AB11" s="544" t="s">
        <v>444</v>
      </c>
      <c r="AC11" s="544" t="s">
        <v>444</v>
      </c>
      <c r="AD11" s="544" t="s">
        <v>444</v>
      </c>
      <c r="AE11" s="544" t="s">
        <v>444</v>
      </c>
      <c r="AF11" s="544" t="s">
        <v>444</v>
      </c>
      <c r="AG11" s="544" t="s">
        <v>444</v>
      </c>
      <c r="AH11" s="544" t="s">
        <v>444</v>
      </c>
    </row>
    <row r="12" spans="1:34" ht="12" customHeight="1">
      <c r="A12" s="69" t="s">
        <v>474</v>
      </c>
      <c r="B12" s="66"/>
      <c r="C12" s="66"/>
      <c r="D12" s="205"/>
      <c r="E12" s="70"/>
      <c r="F12" s="69" t="s">
        <v>474</v>
      </c>
      <c r="G12" s="69" t="s">
        <v>475</v>
      </c>
      <c r="H12" s="71">
        <v>552</v>
      </c>
      <c r="I12" s="85" t="s">
        <v>476</v>
      </c>
      <c r="J12" s="235" t="str">
        <f t="shared" ref="J12:J20" si="0">A12</f>
        <v>AMW-510</v>
      </c>
      <c r="K12" s="235" t="str">
        <f t="shared" ref="K12:K20" si="1">G12</f>
        <v>Signage Bracket Tabbed from CMS Zone (Box Stations)</v>
      </c>
      <c r="L12" s="233" t="s">
        <v>450</v>
      </c>
      <c r="M12" s="233" t="s">
        <v>451</v>
      </c>
      <c r="N12" s="235" t="s">
        <v>452</v>
      </c>
      <c r="O12" s="233" t="s">
        <v>452</v>
      </c>
      <c r="P12" s="235" t="s">
        <v>452</v>
      </c>
      <c r="Q12" s="252" t="s">
        <v>453</v>
      </c>
      <c r="R12" s="235" t="s">
        <v>452</v>
      </c>
      <c r="S12" s="159" t="s">
        <v>452</v>
      </c>
      <c r="T12" s="382" t="s">
        <v>454</v>
      </c>
      <c r="U12" s="107" t="s">
        <v>442</v>
      </c>
      <c r="V12" s="160" t="s">
        <v>455</v>
      </c>
      <c r="X12" s="107"/>
      <c r="Y12" s="545" t="s">
        <v>477</v>
      </c>
      <c r="Z12" s="107"/>
      <c r="AA12" s="114" t="s">
        <v>457</v>
      </c>
      <c r="AB12" s="107" t="str">
        <f>VLOOKUP(AA12,Equipment[],2,FALSE)</f>
        <v>Station</v>
      </c>
      <c r="AC12" s="107"/>
      <c r="AD12" s="107"/>
      <c r="AE12" s="107"/>
      <c r="AF12" s="107"/>
      <c r="AG12" s="107"/>
      <c r="AH12" s="107"/>
    </row>
    <row r="13" spans="1:34" ht="12" customHeight="1">
      <c r="A13" s="69" t="s">
        <v>478</v>
      </c>
      <c r="B13" s="66"/>
      <c r="C13" s="66"/>
      <c r="D13" s="205"/>
      <c r="E13" s="70"/>
      <c r="F13" s="69" t="s">
        <v>474</v>
      </c>
      <c r="G13" s="69" t="s">
        <v>479</v>
      </c>
      <c r="H13" s="71">
        <v>552</v>
      </c>
      <c r="I13" s="85" t="s">
        <v>480</v>
      </c>
      <c r="J13" s="235" t="str">
        <f t="shared" si="0"/>
        <v>AMW-510A</v>
      </c>
      <c r="K13" s="235" t="str">
        <f t="shared" si="1"/>
        <v>Signage Bracket Tabbed from CMS Zone (CBD Stations)</v>
      </c>
      <c r="L13" s="233" t="s">
        <v>450</v>
      </c>
      <c r="M13" s="233" t="s">
        <v>451</v>
      </c>
      <c r="N13" s="235" t="s">
        <v>452</v>
      </c>
      <c r="O13" s="233" t="s">
        <v>452</v>
      </c>
      <c r="P13" s="235" t="s">
        <v>452</v>
      </c>
      <c r="Q13" s="252" t="s">
        <v>453</v>
      </c>
      <c r="R13" s="235" t="s">
        <v>452</v>
      </c>
      <c r="S13" s="159" t="s">
        <v>452</v>
      </c>
      <c r="T13" s="382" t="s">
        <v>454</v>
      </c>
      <c r="U13" s="107" t="s">
        <v>442</v>
      </c>
      <c r="V13" s="160" t="s">
        <v>455</v>
      </c>
      <c r="X13" s="107"/>
      <c r="Y13" s="545" t="s">
        <v>477</v>
      </c>
      <c r="Z13" s="107"/>
      <c r="AA13" s="114" t="s">
        <v>457</v>
      </c>
      <c r="AB13" s="107" t="str">
        <f>VLOOKUP(AA13,Equipment[],2,FALSE)</f>
        <v>Station</v>
      </c>
      <c r="AC13" s="107"/>
      <c r="AD13" s="107"/>
      <c r="AE13" s="107"/>
      <c r="AF13" s="107"/>
      <c r="AG13" s="107"/>
      <c r="AH13" s="107"/>
    </row>
    <row r="14" spans="1:34" ht="12" customHeight="1">
      <c r="A14" s="69" t="s">
        <v>481</v>
      </c>
      <c r="B14" s="66"/>
      <c r="C14" s="66"/>
      <c r="D14" s="205"/>
      <c r="E14" s="70"/>
      <c r="F14" s="69" t="s">
        <v>469</v>
      </c>
      <c r="G14" s="69" t="s">
        <v>482</v>
      </c>
      <c r="H14" s="71">
        <v>552</v>
      </c>
      <c r="I14" s="84"/>
      <c r="J14" s="235" t="str">
        <f t="shared" si="0"/>
        <v>AMW-511</v>
      </c>
      <c r="K14" s="235" t="str">
        <f t="shared" si="1"/>
        <v>Suspended Signage Bracket - Single</v>
      </c>
      <c r="L14" s="233" t="s">
        <v>450</v>
      </c>
      <c r="M14" s="233" t="s">
        <v>451</v>
      </c>
      <c r="N14" s="235" t="s">
        <v>452</v>
      </c>
      <c r="O14" s="233" t="s">
        <v>452</v>
      </c>
      <c r="P14" s="235" t="s">
        <v>452</v>
      </c>
      <c r="Q14" s="252" t="s">
        <v>453</v>
      </c>
      <c r="R14" s="235" t="s">
        <v>452</v>
      </c>
      <c r="S14" s="159" t="s">
        <v>452</v>
      </c>
      <c r="T14" s="382" t="s">
        <v>454</v>
      </c>
      <c r="U14" s="107" t="s">
        <v>442</v>
      </c>
      <c r="V14" s="160" t="s">
        <v>455</v>
      </c>
      <c r="X14" s="107"/>
      <c r="Y14" s="545" t="s">
        <v>477</v>
      </c>
      <c r="Z14" s="107"/>
      <c r="AA14" s="114" t="s">
        <v>457</v>
      </c>
      <c r="AB14" s="107" t="str">
        <f>VLOOKUP(AA14,Equipment[],2,FALSE)</f>
        <v>Station</v>
      </c>
      <c r="AC14" s="107"/>
      <c r="AD14" s="107"/>
      <c r="AE14" s="107"/>
      <c r="AF14" s="107"/>
      <c r="AG14" s="107"/>
      <c r="AH14" s="107"/>
    </row>
    <row r="15" spans="1:34" ht="12" customHeight="1">
      <c r="A15" s="69"/>
      <c r="B15" s="66"/>
      <c r="C15" s="66"/>
      <c r="D15" s="205"/>
      <c r="E15" s="70"/>
      <c r="F15" s="69"/>
      <c r="G15" s="69"/>
      <c r="H15" s="71"/>
      <c r="I15" s="84"/>
      <c r="J15" s="658" t="s">
        <v>483</v>
      </c>
      <c r="K15" s="655" t="s">
        <v>484</v>
      </c>
      <c r="L15" s="233" t="s">
        <v>450</v>
      </c>
      <c r="M15" s="233" t="s">
        <v>451</v>
      </c>
      <c r="N15" s="235" t="s">
        <v>452</v>
      </c>
      <c r="O15" s="233" t="s">
        <v>452</v>
      </c>
      <c r="P15" s="235" t="s">
        <v>452</v>
      </c>
      <c r="Q15" s="252" t="s">
        <v>453</v>
      </c>
      <c r="R15" s="235" t="s">
        <v>452</v>
      </c>
      <c r="S15" s="159" t="s">
        <v>452</v>
      </c>
      <c r="T15" s="382" t="s">
        <v>454</v>
      </c>
      <c r="U15" s="107" t="s">
        <v>442</v>
      </c>
      <c r="V15" s="160" t="s">
        <v>467</v>
      </c>
      <c r="X15" s="107"/>
      <c r="Y15" s="545" t="s">
        <v>477</v>
      </c>
      <c r="Z15" s="107"/>
      <c r="AA15" s="114" t="s">
        <v>457</v>
      </c>
      <c r="AB15" s="107" t="str">
        <f>VLOOKUP(AA15,Equipment[],2,FALSE)</f>
        <v>Station</v>
      </c>
      <c r="AC15" s="107"/>
      <c r="AD15" s="107"/>
      <c r="AE15" s="107"/>
      <c r="AF15" s="107"/>
      <c r="AG15" s="107"/>
      <c r="AH15" s="107"/>
    </row>
    <row r="16" spans="1:34" ht="12" customHeight="1">
      <c r="A16" s="69" t="s">
        <v>485</v>
      </c>
      <c r="B16" s="66"/>
      <c r="C16" s="66"/>
      <c r="D16" s="205"/>
      <c r="E16" s="70"/>
      <c r="F16" s="69" t="s">
        <v>469</v>
      </c>
      <c r="G16" s="69" t="s">
        <v>486</v>
      </c>
      <c r="H16" s="71">
        <v>552</v>
      </c>
      <c r="I16" s="84"/>
      <c r="J16" s="235" t="str">
        <f t="shared" si="0"/>
        <v>AMW-511A</v>
      </c>
      <c r="K16" s="235" t="str">
        <f t="shared" si="1"/>
        <v>Suspended Signage Bracket - Double</v>
      </c>
      <c r="L16" s="233" t="s">
        <v>450</v>
      </c>
      <c r="M16" s="233" t="s">
        <v>451</v>
      </c>
      <c r="N16" s="235" t="s">
        <v>452</v>
      </c>
      <c r="O16" s="233" t="s">
        <v>452</v>
      </c>
      <c r="P16" s="235" t="s">
        <v>452</v>
      </c>
      <c r="Q16" s="252" t="s">
        <v>453</v>
      </c>
      <c r="R16" s="235" t="s">
        <v>452</v>
      </c>
      <c r="S16" s="159" t="s">
        <v>452</v>
      </c>
      <c r="T16" s="382" t="s">
        <v>454</v>
      </c>
      <c r="U16" s="107" t="s">
        <v>442</v>
      </c>
      <c r="V16" s="160" t="s">
        <v>455</v>
      </c>
      <c r="X16" s="107"/>
      <c r="Y16" s="545" t="s">
        <v>477</v>
      </c>
      <c r="Z16" s="107"/>
      <c r="AA16" s="114" t="s">
        <v>457</v>
      </c>
      <c r="AB16" s="107" t="str">
        <f>VLOOKUP(AA16,Equipment[],2,FALSE)</f>
        <v>Station</v>
      </c>
      <c r="AC16" s="107"/>
      <c r="AD16" s="107"/>
      <c r="AE16" s="107"/>
      <c r="AF16" s="107"/>
      <c r="AG16" s="107"/>
      <c r="AH16" s="107"/>
    </row>
    <row r="17" spans="1:34" ht="12" customHeight="1">
      <c r="A17" s="69" t="s">
        <v>487</v>
      </c>
      <c r="B17" s="66"/>
      <c r="C17" s="66"/>
      <c r="D17" s="205"/>
      <c r="E17" s="70"/>
      <c r="F17" s="69" t="s">
        <v>469</v>
      </c>
      <c r="G17" s="69" t="s">
        <v>488</v>
      </c>
      <c r="H17" s="71">
        <v>552</v>
      </c>
      <c r="I17" s="84"/>
      <c r="J17" s="235" t="str">
        <f t="shared" si="0"/>
        <v>AMW-511B</v>
      </c>
      <c r="K17" s="235" t="str">
        <f t="shared" si="1"/>
        <v>Suspended Signage - Large Directional Sign</v>
      </c>
      <c r="L17" s="233" t="s">
        <v>450</v>
      </c>
      <c r="M17" s="233" t="s">
        <v>451</v>
      </c>
      <c r="N17" s="235" t="s">
        <v>452</v>
      </c>
      <c r="O17" s="233" t="s">
        <v>452</v>
      </c>
      <c r="P17" s="235" t="s">
        <v>452</v>
      </c>
      <c r="Q17" s="252" t="s">
        <v>453</v>
      </c>
      <c r="R17" s="235" t="s">
        <v>452</v>
      </c>
      <c r="S17" s="159" t="s">
        <v>452</v>
      </c>
      <c r="T17" s="382" t="s">
        <v>454</v>
      </c>
      <c r="U17" s="107" t="s">
        <v>442</v>
      </c>
      <c r="V17" s="160" t="s">
        <v>455</v>
      </c>
      <c r="X17" s="107"/>
      <c r="Y17" s="545" t="s">
        <v>456</v>
      </c>
      <c r="Z17" s="107"/>
      <c r="AA17" s="114" t="s">
        <v>457</v>
      </c>
      <c r="AB17" s="107" t="str">
        <f>VLOOKUP(AA17,Equipment[],2,FALSE)</f>
        <v>Station</v>
      </c>
      <c r="AC17" s="107"/>
      <c r="AD17" s="107"/>
      <c r="AE17" s="107"/>
      <c r="AF17" s="107"/>
      <c r="AG17" s="107"/>
      <c r="AH17" s="107"/>
    </row>
    <row r="18" spans="1:34" ht="12" customHeight="1">
      <c r="A18" s="69" t="s">
        <v>489</v>
      </c>
      <c r="B18" s="66"/>
      <c r="C18" s="66"/>
      <c r="D18" s="205"/>
      <c r="E18" s="70"/>
      <c r="F18" s="69" t="s">
        <v>469</v>
      </c>
      <c r="G18" s="69" t="s">
        <v>490</v>
      </c>
      <c r="H18" s="71">
        <v>552</v>
      </c>
      <c r="I18" s="84"/>
      <c r="J18" s="235" t="str">
        <f t="shared" si="0"/>
        <v>AMW-511C</v>
      </c>
      <c r="K18" s="235" t="str">
        <f t="shared" si="1"/>
        <v>Suspended Signage - Double Rib Canoe (CBD Stations)</v>
      </c>
      <c r="L18" s="233" t="s">
        <v>450</v>
      </c>
      <c r="M18" s="233" t="s">
        <v>451</v>
      </c>
      <c r="N18" s="235" t="s">
        <v>452</v>
      </c>
      <c r="O18" s="233" t="s">
        <v>452</v>
      </c>
      <c r="P18" s="235" t="s">
        <v>452</v>
      </c>
      <c r="Q18" s="252" t="s">
        <v>453</v>
      </c>
      <c r="R18" s="235" t="s">
        <v>452</v>
      </c>
      <c r="S18" s="159" t="s">
        <v>452</v>
      </c>
      <c r="T18" s="382" t="s">
        <v>454</v>
      </c>
      <c r="U18" s="107" t="s">
        <v>442</v>
      </c>
      <c r="V18" s="160" t="s">
        <v>455</v>
      </c>
      <c r="X18" s="107"/>
      <c r="Y18" s="545" t="s">
        <v>456</v>
      </c>
      <c r="Z18" s="107"/>
      <c r="AA18" s="114" t="s">
        <v>457</v>
      </c>
      <c r="AB18" s="107" t="str">
        <f>VLOOKUP(AA18,Equipment[],2,FALSE)</f>
        <v>Station</v>
      </c>
      <c r="AC18" s="107"/>
      <c r="AD18" s="107"/>
      <c r="AE18" s="107"/>
      <c r="AF18" s="107"/>
      <c r="AG18" s="107"/>
      <c r="AH18" s="107"/>
    </row>
    <row r="19" spans="1:34" ht="12" customHeight="1">
      <c r="A19" s="69" t="s">
        <v>491</v>
      </c>
      <c r="B19" s="66"/>
      <c r="C19" s="66"/>
      <c r="D19" s="205"/>
      <c r="E19" s="70"/>
      <c r="F19" s="69" t="s">
        <v>469</v>
      </c>
      <c r="G19" s="69" t="s">
        <v>492</v>
      </c>
      <c r="H19" s="71">
        <v>552</v>
      </c>
      <c r="I19" s="84"/>
      <c r="J19" s="235" t="str">
        <f t="shared" si="0"/>
        <v>AMW-512</v>
      </c>
      <c r="K19" s="235" t="str">
        <f t="shared" si="1"/>
        <v>Suspended Advertising (CBD Station)</v>
      </c>
      <c r="L19" s="233" t="s">
        <v>450</v>
      </c>
      <c r="M19" s="233" t="s">
        <v>451</v>
      </c>
      <c r="N19" s="236" t="s">
        <v>453</v>
      </c>
      <c r="O19" s="233" t="s">
        <v>452</v>
      </c>
      <c r="P19" s="235" t="s">
        <v>452</v>
      </c>
      <c r="Q19" s="252" t="s">
        <v>453</v>
      </c>
      <c r="R19" s="236" t="s">
        <v>453</v>
      </c>
      <c r="S19" s="399" t="s">
        <v>453</v>
      </c>
      <c r="T19" s="382" t="s">
        <v>463</v>
      </c>
      <c r="U19" s="107" t="s">
        <v>442</v>
      </c>
      <c r="V19" s="161" t="s">
        <v>464</v>
      </c>
      <c r="X19" s="107"/>
      <c r="Y19" s="545" t="s">
        <v>456</v>
      </c>
      <c r="Z19" s="107"/>
      <c r="AA19" s="114" t="s">
        <v>457</v>
      </c>
      <c r="AB19" s="107" t="str">
        <f>VLOOKUP(AA19,Equipment[],2,FALSE)</f>
        <v>Station</v>
      </c>
      <c r="AC19" s="107"/>
      <c r="AD19" s="107"/>
      <c r="AE19" s="107"/>
      <c r="AF19" s="107"/>
      <c r="AG19" s="107"/>
      <c r="AH19" s="107"/>
    </row>
    <row r="20" spans="1:34" ht="12" customHeight="1">
      <c r="A20" s="69" t="s">
        <v>493</v>
      </c>
      <c r="B20" s="66"/>
      <c r="C20" s="66"/>
      <c r="D20" s="205"/>
      <c r="E20" s="70"/>
      <c r="F20" s="69" t="s">
        <v>469</v>
      </c>
      <c r="G20" s="69" t="s">
        <v>494</v>
      </c>
      <c r="H20" s="71">
        <v>552</v>
      </c>
      <c r="I20" s="84"/>
      <c r="J20" s="235" t="str">
        <f t="shared" si="0"/>
        <v>AMW-515</v>
      </c>
      <c r="K20" s="235" t="str">
        <f t="shared" si="1"/>
        <v>Floor Mounted Signage Portal integrating RSA Devices</v>
      </c>
      <c r="L20" s="233" t="s">
        <v>450</v>
      </c>
      <c r="M20" s="233" t="s">
        <v>451</v>
      </c>
      <c r="N20" s="236" t="s">
        <v>453</v>
      </c>
      <c r="O20" s="233" t="s">
        <v>452</v>
      </c>
      <c r="P20" s="235" t="s">
        <v>452</v>
      </c>
      <c r="Q20" s="252" t="s">
        <v>453</v>
      </c>
      <c r="R20" s="236" t="s">
        <v>453</v>
      </c>
      <c r="S20" s="399" t="s">
        <v>453</v>
      </c>
      <c r="T20" s="382" t="s">
        <v>463</v>
      </c>
      <c r="U20" s="107" t="s">
        <v>442</v>
      </c>
      <c r="V20" s="161" t="s">
        <v>464</v>
      </c>
      <c r="X20" s="107"/>
      <c r="Y20" s="545" t="s">
        <v>456</v>
      </c>
      <c r="Z20" s="107"/>
      <c r="AA20" s="114" t="s">
        <v>457</v>
      </c>
      <c r="AB20" s="107" t="str">
        <f>VLOOKUP(AA20,Equipment[],2,FALSE)</f>
        <v>Station</v>
      </c>
      <c r="AC20" s="107"/>
      <c r="AD20" s="107"/>
      <c r="AE20" s="107"/>
      <c r="AF20" s="107"/>
      <c r="AG20" s="107"/>
      <c r="AH20" s="107"/>
    </row>
    <row r="21" spans="1:34" ht="12" customHeight="1">
      <c r="A21" s="67" t="s">
        <v>495</v>
      </c>
      <c r="B21" s="66"/>
      <c r="C21" s="66"/>
      <c r="D21" s="205"/>
      <c r="E21" s="68"/>
      <c r="F21" s="68"/>
      <c r="G21" s="67" t="s">
        <v>496</v>
      </c>
      <c r="H21" s="68"/>
      <c r="I21" s="83"/>
      <c r="J21" s="229"/>
      <c r="K21" s="229"/>
      <c r="L21" s="229"/>
      <c r="M21" s="229"/>
      <c r="N21" s="229"/>
      <c r="O21" s="229"/>
      <c r="P21" s="229"/>
      <c r="Q21" s="229"/>
      <c r="R21" s="229"/>
      <c r="S21" s="425"/>
      <c r="T21" s="382"/>
      <c r="U21" s="107" t="s">
        <v>442</v>
      </c>
      <c r="V21" s="427" t="s">
        <v>443</v>
      </c>
      <c r="X21" s="544" t="s">
        <v>444</v>
      </c>
      <c r="Y21" s="544" t="s">
        <v>444</v>
      </c>
      <c r="Z21" s="544" t="s">
        <v>444</v>
      </c>
      <c r="AA21" s="544" t="s">
        <v>444</v>
      </c>
      <c r="AB21" s="544" t="s">
        <v>444</v>
      </c>
      <c r="AC21" s="544" t="s">
        <v>444</v>
      </c>
      <c r="AD21" s="544" t="s">
        <v>444</v>
      </c>
      <c r="AE21" s="544" t="s">
        <v>444</v>
      </c>
      <c r="AF21" s="544" t="s">
        <v>444</v>
      </c>
      <c r="AG21" s="544" t="s">
        <v>444</v>
      </c>
      <c r="AH21" s="544" t="s">
        <v>444</v>
      </c>
    </row>
    <row r="22" spans="1:34" ht="12" customHeight="1">
      <c r="A22" s="69" t="s">
        <v>497</v>
      </c>
      <c r="B22" s="66"/>
      <c r="C22" s="66"/>
      <c r="D22" s="205"/>
      <c r="E22" s="70"/>
      <c r="F22" s="69" t="s">
        <v>469</v>
      </c>
      <c r="G22" s="69" t="s">
        <v>498</v>
      </c>
      <c r="H22" s="71">
        <v>552</v>
      </c>
      <c r="I22" s="85" t="s">
        <v>471</v>
      </c>
      <c r="J22" s="235" t="str">
        <f>A22</f>
        <v>AMW-670</v>
      </c>
      <c r="K22" s="235" t="str">
        <f>G22</f>
        <v>Services Transfer Housing</v>
      </c>
      <c r="L22" s="233" t="s">
        <v>450</v>
      </c>
      <c r="M22" s="233" t="s">
        <v>451</v>
      </c>
      <c r="N22" s="235" t="s">
        <v>452</v>
      </c>
      <c r="O22" s="233" t="s">
        <v>452</v>
      </c>
      <c r="P22" s="235" t="s">
        <v>452</v>
      </c>
      <c r="Q22" s="252" t="s">
        <v>453</v>
      </c>
      <c r="R22" s="235" t="s">
        <v>452</v>
      </c>
      <c r="S22" s="159" t="s">
        <v>452</v>
      </c>
      <c r="T22" s="382" t="s">
        <v>454</v>
      </c>
      <c r="U22" s="107" t="s">
        <v>442</v>
      </c>
      <c r="V22" s="160" t="s">
        <v>455</v>
      </c>
      <c r="X22" s="107"/>
      <c r="Y22" s="545" t="s">
        <v>456</v>
      </c>
      <c r="Z22" s="107"/>
      <c r="AA22" s="114" t="s">
        <v>457</v>
      </c>
      <c r="AB22" s="107" t="str">
        <f>VLOOKUP(AA22,Equipment[],2,FALSE)</f>
        <v>Station</v>
      </c>
      <c r="AC22" s="107"/>
      <c r="AD22" s="107"/>
      <c r="AE22" s="107"/>
      <c r="AF22" s="107"/>
      <c r="AG22" s="107"/>
      <c r="AH22" s="107"/>
    </row>
    <row r="23" spans="1:34" ht="12" customHeight="1">
      <c r="A23" s="67" t="s">
        <v>499</v>
      </c>
      <c r="B23" s="66"/>
      <c r="C23" s="66"/>
      <c r="D23" s="205"/>
      <c r="E23" s="68"/>
      <c r="F23" s="68"/>
      <c r="G23" s="67" t="s">
        <v>500</v>
      </c>
      <c r="H23" s="68"/>
      <c r="I23" s="83"/>
      <c r="J23" s="229"/>
      <c r="K23" s="229"/>
      <c r="L23" s="229"/>
      <c r="M23" s="229"/>
      <c r="N23" s="229"/>
      <c r="O23" s="229"/>
      <c r="P23" s="229"/>
      <c r="Q23" s="229"/>
      <c r="R23" s="229"/>
      <c r="S23" s="425"/>
      <c r="T23" s="382"/>
      <c r="U23" s="107" t="s">
        <v>442</v>
      </c>
      <c r="V23" s="427" t="s">
        <v>443</v>
      </c>
      <c r="X23" s="544" t="s">
        <v>444</v>
      </c>
      <c r="Y23" s="544" t="s">
        <v>444</v>
      </c>
      <c r="Z23" s="544" t="s">
        <v>444</v>
      </c>
      <c r="AA23" s="544" t="s">
        <v>444</v>
      </c>
      <c r="AB23" s="544" t="s">
        <v>444</v>
      </c>
      <c r="AC23" s="544" t="s">
        <v>444</v>
      </c>
      <c r="AD23" s="544" t="s">
        <v>444</v>
      </c>
      <c r="AE23" s="544" t="s">
        <v>444</v>
      </c>
      <c r="AF23" s="544" t="s">
        <v>444</v>
      </c>
      <c r="AG23" s="544" t="s">
        <v>444</v>
      </c>
      <c r="AH23" s="544" t="s">
        <v>444</v>
      </c>
    </row>
    <row r="24" spans="1:34" ht="12" customHeight="1">
      <c r="A24" s="69" t="s">
        <v>501</v>
      </c>
      <c r="B24" s="66"/>
      <c r="C24" s="66"/>
      <c r="D24" s="205"/>
      <c r="E24" s="70"/>
      <c r="F24" s="69" t="s">
        <v>469</v>
      </c>
      <c r="G24" s="69" t="s">
        <v>502</v>
      </c>
      <c r="H24" s="71">
        <v>416</v>
      </c>
      <c r="I24" s="84"/>
      <c r="J24" s="235" t="str">
        <f>A24</f>
        <v>AMW-930</v>
      </c>
      <c r="K24" s="235" t="str">
        <f>G24</f>
        <v>Canopy Rainwater Gutter, Hopper and Downpipe Assembly</v>
      </c>
      <c r="L24" s="233" t="s">
        <v>450</v>
      </c>
      <c r="M24" s="233" t="s">
        <v>451</v>
      </c>
      <c r="N24" s="235" t="s">
        <v>452</v>
      </c>
      <c r="O24" s="233" t="s">
        <v>452</v>
      </c>
      <c r="P24" s="235" t="s">
        <v>452</v>
      </c>
      <c r="Q24" s="252" t="s">
        <v>453</v>
      </c>
      <c r="R24" s="235" t="s">
        <v>452</v>
      </c>
      <c r="S24" s="159" t="s">
        <v>452</v>
      </c>
      <c r="T24" s="382" t="s">
        <v>454</v>
      </c>
      <c r="U24" s="107" t="s">
        <v>442</v>
      </c>
      <c r="V24" s="160" t="s">
        <v>455</v>
      </c>
      <c r="X24" s="107"/>
      <c r="Y24" s="545" t="s">
        <v>477</v>
      </c>
      <c r="Z24" s="107"/>
      <c r="AA24" s="114" t="s">
        <v>457</v>
      </c>
      <c r="AB24" s="107" t="str">
        <f>VLOOKUP(AA24,Equipment[],2,FALSE)</f>
        <v>Station</v>
      </c>
      <c r="AC24" s="107"/>
      <c r="AD24" s="107"/>
      <c r="AE24" s="107"/>
      <c r="AF24" s="107"/>
      <c r="AG24" s="107"/>
      <c r="AH24" s="107"/>
    </row>
    <row r="25" spans="1:34" ht="12" customHeight="1">
      <c r="A25" s="69" t="s">
        <v>503</v>
      </c>
      <c r="B25" s="66"/>
      <c r="C25" s="66"/>
      <c r="D25" s="205"/>
      <c r="E25" s="70"/>
      <c r="F25" s="70"/>
      <c r="G25" s="69" t="s">
        <v>504</v>
      </c>
      <c r="H25" s="71">
        <v>416</v>
      </c>
      <c r="I25" s="84"/>
      <c r="J25" s="235" t="str">
        <f>A25</f>
        <v>AMW-931</v>
      </c>
      <c r="K25" s="235" t="str">
        <f>G25</f>
        <v>Canopy Rainwater and Overflow Pipework - Stainless Steel</v>
      </c>
      <c r="L25" s="233" t="s">
        <v>450</v>
      </c>
      <c r="M25" s="233" t="s">
        <v>451</v>
      </c>
      <c r="N25" s="235" t="s">
        <v>452</v>
      </c>
      <c r="O25" s="233" t="s">
        <v>452</v>
      </c>
      <c r="P25" s="235" t="s">
        <v>452</v>
      </c>
      <c r="Q25" s="252" t="s">
        <v>453</v>
      </c>
      <c r="R25" s="235" t="s">
        <v>452</v>
      </c>
      <c r="S25" s="159" t="s">
        <v>452</v>
      </c>
      <c r="T25" s="382" t="s">
        <v>454</v>
      </c>
      <c r="U25" s="107" t="s">
        <v>442</v>
      </c>
      <c r="V25" s="160" t="s">
        <v>455</v>
      </c>
      <c r="X25" s="107"/>
      <c r="Y25" s="545" t="s">
        <v>477</v>
      </c>
      <c r="Z25" s="107"/>
      <c r="AA25" s="114" t="s">
        <v>457</v>
      </c>
      <c r="AB25" s="107" t="str">
        <f>VLOOKUP(AA25,Equipment[],2,FALSE)</f>
        <v>Station</v>
      </c>
      <c r="AC25" s="107"/>
      <c r="AD25" s="107"/>
      <c r="AE25" s="107"/>
      <c r="AF25" s="107"/>
      <c r="AG25" s="107"/>
      <c r="AH25" s="107"/>
    </row>
    <row r="26" spans="1:34" ht="12" customHeight="1">
      <c r="A26" s="69" t="s">
        <v>505</v>
      </c>
      <c r="B26" s="66"/>
      <c r="C26" s="66"/>
      <c r="D26" s="205"/>
      <c r="E26" s="70"/>
      <c r="F26" s="69" t="s">
        <v>469</v>
      </c>
      <c r="G26" s="69" t="s">
        <v>504</v>
      </c>
      <c r="H26" s="71">
        <v>416</v>
      </c>
      <c r="I26" s="84"/>
      <c r="J26" s="235" t="str">
        <f>A26</f>
        <v>AMW-936</v>
      </c>
      <c r="K26" s="235" t="str">
        <f>G26</f>
        <v>Canopy Rainwater and Overflow Pipework - Stainless Steel</v>
      </c>
      <c r="L26" s="233" t="s">
        <v>450</v>
      </c>
      <c r="M26" s="233" t="s">
        <v>451</v>
      </c>
      <c r="N26" s="235" t="s">
        <v>452</v>
      </c>
      <c r="O26" s="233" t="s">
        <v>452</v>
      </c>
      <c r="P26" s="235" t="s">
        <v>452</v>
      </c>
      <c r="Q26" s="252" t="s">
        <v>453</v>
      </c>
      <c r="R26" s="235" t="s">
        <v>452</v>
      </c>
      <c r="S26" s="159" t="s">
        <v>452</v>
      </c>
      <c r="T26" s="382" t="s">
        <v>454</v>
      </c>
      <c r="U26" s="107" t="s">
        <v>442</v>
      </c>
      <c r="V26" s="160" t="s">
        <v>455</v>
      </c>
      <c r="X26" s="107"/>
      <c r="Y26" s="545" t="s">
        <v>477</v>
      </c>
      <c r="Z26" s="107"/>
      <c r="AA26" s="114" t="s">
        <v>457</v>
      </c>
      <c r="AB26" s="107" t="str">
        <f>VLOOKUP(AA26,Equipment[],2,FALSE)</f>
        <v>Station</v>
      </c>
      <c r="AC26" s="107"/>
      <c r="AD26" s="107"/>
      <c r="AE26" s="107"/>
      <c r="AF26" s="107"/>
      <c r="AG26" s="107"/>
      <c r="AH26" s="107"/>
    </row>
    <row r="27" spans="1:34" ht="12" customHeight="1">
      <c r="A27" s="67" t="s">
        <v>506</v>
      </c>
      <c r="B27" s="66"/>
      <c r="C27" s="66"/>
      <c r="D27" s="205"/>
      <c r="E27" s="68"/>
      <c r="F27" s="68"/>
      <c r="G27" s="67" t="s">
        <v>507</v>
      </c>
      <c r="H27" s="68"/>
      <c r="I27" s="83"/>
      <c r="J27" s="229"/>
      <c r="K27" s="229"/>
      <c r="L27" s="229"/>
      <c r="M27" s="229"/>
      <c r="N27" s="229"/>
      <c r="O27" s="229"/>
      <c r="P27" s="229"/>
      <c r="Q27" s="229"/>
      <c r="R27" s="229"/>
      <c r="S27" s="425"/>
      <c r="T27" s="382"/>
      <c r="U27" s="107" t="s">
        <v>442</v>
      </c>
      <c r="V27" s="427" t="s">
        <v>443</v>
      </c>
      <c r="X27" s="544" t="s">
        <v>444</v>
      </c>
      <c r="Y27" s="544" t="s">
        <v>444</v>
      </c>
      <c r="Z27" s="544" t="s">
        <v>444</v>
      </c>
      <c r="AA27" s="544" t="s">
        <v>444</v>
      </c>
      <c r="AB27" s="544" t="s">
        <v>444</v>
      </c>
      <c r="AC27" s="544" t="s">
        <v>444</v>
      </c>
      <c r="AD27" s="544" t="s">
        <v>444</v>
      </c>
      <c r="AE27" s="544" t="s">
        <v>444</v>
      </c>
      <c r="AF27" s="544" t="s">
        <v>444</v>
      </c>
      <c r="AG27" s="544" t="s">
        <v>444</v>
      </c>
      <c r="AH27" s="544" t="s">
        <v>444</v>
      </c>
    </row>
    <row r="28" spans="1:34" ht="12" customHeight="1">
      <c r="A28" s="69" t="s">
        <v>508</v>
      </c>
      <c r="B28" s="66"/>
      <c r="C28" s="66"/>
      <c r="D28" s="205"/>
      <c r="E28" s="70"/>
      <c r="F28" s="69" t="s">
        <v>469</v>
      </c>
      <c r="G28" s="69" t="s">
        <v>509</v>
      </c>
      <c r="H28" s="71">
        <v>552</v>
      </c>
      <c r="I28" s="84"/>
      <c r="J28" s="235" t="str">
        <f t="shared" ref="J28:J43" si="2">A28</f>
        <v>AMW-1001</v>
      </c>
      <c r="K28" s="235" t="str">
        <f t="shared" ref="K28:K43" si="3">G28</f>
        <v>Escalator In-Between Handrail Lighting Secondary Portals and Adits - (subject to mock-up)</v>
      </c>
      <c r="L28" s="233" t="s">
        <v>450</v>
      </c>
      <c r="M28" s="233" t="s">
        <v>451</v>
      </c>
      <c r="N28" s="235" t="s">
        <v>452</v>
      </c>
      <c r="O28" s="233" t="s">
        <v>452</v>
      </c>
      <c r="P28" s="235" t="s">
        <v>452</v>
      </c>
      <c r="Q28" s="252" t="s">
        <v>453</v>
      </c>
      <c r="R28" s="235" t="s">
        <v>452</v>
      </c>
      <c r="S28" s="159" t="s">
        <v>452</v>
      </c>
      <c r="T28" s="382" t="s">
        <v>454</v>
      </c>
      <c r="U28" s="107" t="s">
        <v>442</v>
      </c>
      <c r="V28" s="160" t="s">
        <v>455</v>
      </c>
      <c r="X28" s="107"/>
      <c r="Y28" s="545" t="s">
        <v>456</v>
      </c>
      <c r="Z28" s="107"/>
      <c r="AA28" s="114" t="s">
        <v>457</v>
      </c>
      <c r="AB28" s="107" t="str">
        <f>VLOOKUP(AA28,Equipment[],2,FALSE)</f>
        <v>Station</v>
      </c>
      <c r="AC28" s="107"/>
      <c r="AD28" s="107"/>
      <c r="AE28" s="107"/>
      <c r="AF28" s="107"/>
      <c r="AG28" s="107"/>
      <c r="AH28" s="107"/>
    </row>
    <row r="29" spans="1:34" ht="12" customHeight="1">
      <c r="A29" s="69"/>
      <c r="B29" s="66"/>
      <c r="C29" s="66"/>
      <c r="D29" s="205"/>
      <c r="E29" s="70"/>
      <c r="F29" s="69"/>
      <c r="G29" s="69"/>
      <c r="H29" s="71"/>
      <c r="I29" s="84"/>
      <c r="J29" s="653" t="s">
        <v>510</v>
      </c>
      <c r="K29" s="654" t="s">
        <v>511</v>
      </c>
      <c r="L29" s="233" t="s">
        <v>450</v>
      </c>
      <c r="M29" s="233" t="s">
        <v>451</v>
      </c>
      <c r="N29" s="235" t="s">
        <v>452</v>
      </c>
      <c r="O29" s="233" t="s">
        <v>452</v>
      </c>
      <c r="P29" s="235" t="s">
        <v>452</v>
      </c>
      <c r="Q29" s="252" t="s">
        <v>453</v>
      </c>
      <c r="R29" s="235" t="s">
        <v>452</v>
      </c>
      <c r="S29" s="159" t="s">
        <v>452</v>
      </c>
      <c r="T29" s="382" t="s">
        <v>454</v>
      </c>
      <c r="U29" s="107" t="s">
        <v>442</v>
      </c>
      <c r="V29" s="160" t="s">
        <v>467</v>
      </c>
      <c r="X29" s="107"/>
      <c r="Y29" s="545" t="s">
        <v>456</v>
      </c>
      <c r="Z29" s="107"/>
      <c r="AA29" s="114" t="s">
        <v>457</v>
      </c>
      <c r="AB29" s="107" t="str">
        <f>VLOOKUP(AA29,Equipment[],2,FALSE)</f>
        <v>Station</v>
      </c>
      <c r="AC29" s="107"/>
      <c r="AD29" s="107"/>
      <c r="AE29" s="107"/>
      <c r="AF29" s="107"/>
      <c r="AG29" s="107"/>
      <c r="AH29" s="107"/>
    </row>
    <row r="30" spans="1:34" ht="12" customHeight="1">
      <c r="A30" s="69"/>
      <c r="B30" s="66"/>
      <c r="C30" s="66"/>
      <c r="D30" s="205"/>
      <c r="E30" s="70"/>
      <c r="F30" s="69"/>
      <c r="G30" s="69"/>
      <c r="H30" s="71"/>
      <c r="I30" s="84"/>
      <c r="J30" s="654" t="s">
        <v>512</v>
      </c>
      <c r="K30" s="654" t="s">
        <v>513</v>
      </c>
      <c r="L30" s="233" t="s">
        <v>450</v>
      </c>
      <c r="M30" s="233" t="s">
        <v>451</v>
      </c>
      <c r="N30" s="235" t="s">
        <v>452</v>
      </c>
      <c r="O30" s="233" t="s">
        <v>452</v>
      </c>
      <c r="P30" s="235" t="s">
        <v>452</v>
      </c>
      <c r="Q30" s="252" t="s">
        <v>453</v>
      </c>
      <c r="R30" s="235" t="s">
        <v>452</v>
      </c>
      <c r="S30" s="159" t="s">
        <v>452</v>
      </c>
      <c r="T30" s="382" t="s">
        <v>454</v>
      </c>
      <c r="U30" s="107" t="s">
        <v>442</v>
      </c>
      <c r="V30" s="160" t="s">
        <v>467</v>
      </c>
      <c r="X30" s="107"/>
      <c r="Y30" s="545" t="s">
        <v>456</v>
      </c>
      <c r="Z30" s="107"/>
      <c r="AA30" s="114" t="s">
        <v>457</v>
      </c>
      <c r="AB30" s="107" t="str">
        <f>VLOOKUP(AA30,Equipment[],2,FALSE)</f>
        <v>Station</v>
      </c>
      <c r="AC30" s="107"/>
      <c r="AD30" s="107"/>
      <c r="AE30" s="107"/>
      <c r="AF30" s="107"/>
      <c r="AG30" s="107"/>
      <c r="AH30" s="107"/>
    </row>
    <row r="31" spans="1:34" ht="12" customHeight="1">
      <c r="A31" s="69" t="s">
        <v>514</v>
      </c>
      <c r="B31" s="66"/>
      <c r="C31" s="66"/>
      <c r="D31" s="205"/>
      <c r="E31" s="70"/>
      <c r="F31" s="69" t="s">
        <v>469</v>
      </c>
      <c r="G31" s="69" t="s">
        <v>515</v>
      </c>
      <c r="H31" s="71">
        <v>552</v>
      </c>
      <c r="I31" s="84"/>
      <c r="J31" s="235" t="str">
        <f t="shared" si="2"/>
        <v>AMW-1002</v>
      </c>
      <c r="K31" s="235" t="str">
        <f t="shared" si="3"/>
        <v>Single Dropper Light Bracket – Soffit Mounted - For Cannister Light Fitting located in Shark's Teeth Ceiling CLG-106</v>
      </c>
      <c r="L31" s="233" t="s">
        <v>450</v>
      </c>
      <c r="M31" s="233" t="s">
        <v>451</v>
      </c>
      <c r="N31" s="235" t="s">
        <v>452</v>
      </c>
      <c r="O31" s="233" t="s">
        <v>452</v>
      </c>
      <c r="P31" s="235" t="s">
        <v>452</v>
      </c>
      <c r="Q31" s="252" t="s">
        <v>453</v>
      </c>
      <c r="R31" s="235" t="s">
        <v>452</v>
      </c>
      <c r="S31" s="159" t="s">
        <v>452</v>
      </c>
      <c r="T31" s="382" t="s">
        <v>454</v>
      </c>
      <c r="U31" s="107" t="s">
        <v>442</v>
      </c>
      <c r="V31" s="160" t="s">
        <v>455</v>
      </c>
      <c r="X31" s="107"/>
      <c r="Y31" s="545" t="s">
        <v>456</v>
      </c>
      <c r="Z31" s="107"/>
      <c r="AA31" s="114" t="s">
        <v>457</v>
      </c>
      <c r="AB31" s="107" t="str">
        <f>VLOOKUP(AA31,Equipment[],2,FALSE)</f>
        <v>Station</v>
      </c>
      <c r="AC31" s="107"/>
      <c r="AD31" s="107"/>
      <c r="AE31" s="107"/>
      <c r="AF31" s="107"/>
      <c r="AG31" s="107"/>
      <c r="AH31" s="107"/>
    </row>
    <row r="32" spans="1:34" ht="12" customHeight="1">
      <c r="A32" s="69" t="s">
        <v>516</v>
      </c>
      <c r="B32" s="66"/>
      <c r="C32" s="66"/>
      <c r="D32" s="205"/>
      <c r="E32" s="70"/>
      <c r="F32" s="70"/>
      <c r="G32" s="19" t="s">
        <v>517</v>
      </c>
      <c r="H32" s="71">
        <v>552</v>
      </c>
      <c r="I32" s="84"/>
      <c r="J32" s="235" t="str">
        <f t="shared" si="2"/>
        <v>AMW-1002A</v>
      </c>
      <c r="K32" s="235" t="str">
        <f t="shared" si="3"/>
        <v>Single Dropper Light Bracket – Mounted from Secondary Steel Frame
- For Cannister Light Fitting located in Shark's Teeth Ceiling CLG-106</v>
      </c>
      <c r="L32" s="233" t="s">
        <v>450</v>
      </c>
      <c r="M32" s="233" t="s">
        <v>451</v>
      </c>
      <c r="N32" s="235" t="s">
        <v>452</v>
      </c>
      <c r="O32" s="233" t="s">
        <v>452</v>
      </c>
      <c r="P32" s="235" t="s">
        <v>452</v>
      </c>
      <c r="Q32" s="252" t="s">
        <v>453</v>
      </c>
      <c r="R32" s="235" t="s">
        <v>452</v>
      </c>
      <c r="S32" s="159" t="s">
        <v>452</v>
      </c>
      <c r="T32" s="382" t="s">
        <v>454</v>
      </c>
      <c r="U32" s="107" t="s">
        <v>442</v>
      </c>
      <c r="V32" s="160" t="s">
        <v>455</v>
      </c>
      <c r="X32" s="107"/>
      <c r="Y32" s="545" t="s">
        <v>456</v>
      </c>
      <c r="Z32" s="107"/>
      <c r="AA32" s="114" t="s">
        <v>457</v>
      </c>
      <c r="AB32" s="107" t="str">
        <f>VLOOKUP(AA32,Equipment[],2,FALSE)</f>
        <v>Station</v>
      </c>
      <c r="AC32" s="107"/>
      <c r="AD32" s="107"/>
      <c r="AE32" s="107"/>
      <c r="AF32" s="107"/>
      <c r="AG32" s="107"/>
      <c r="AH32" s="107"/>
    </row>
    <row r="33" spans="1:34" ht="12" customHeight="1">
      <c r="A33" s="69" t="s">
        <v>518</v>
      </c>
      <c r="B33" s="66"/>
      <c r="C33" s="66"/>
      <c r="D33" s="205"/>
      <c r="E33" s="70"/>
      <c r="F33" s="69" t="s">
        <v>519</v>
      </c>
      <c r="G33" s="69" t="s">
        <v>520</v>
      </c>
      <c r="H33" s="71">
        <v>552</v>
      </c>
      <c r="I33" s="84"/>
      <c r="J33" s="235" t="str">
        <f t="shared" si="2"/>
        <v>AMW-1004</v>
      </c>
      <c r="K33" s="235" t="str">
        <f t="shared" si="3"/>
        <v>'Dog Bone' Light Bracket – Mounted from Baffles - For Cannister Light Fitting located in Rib &amp; Baffle Ceiling CLG-101</v>
      </c>
      <c r="L33" s="233" t="s">
        <v>450</v>
      </c>
      <c r="M33" s="233" t="s">
        <v>451</v>
      </c>
      <c r="N33" s="235" t="s">
        <v>452</v>
      </c>
      <c r="O33" s="233" t="s">
        <v>452</v>
      </c>
      <c r="P33" s="235" t="s">
        <v>452</v>
      </c>
      <c r="Q33" s="252" t="s">
        <v>453</v>
      </c>
      <c r="R33" s="235" t="s">
        <v>452</v>
      </c>
      <c r="S33" s="159" t="s">
        <v>452</v>
      </c>
      <c r="T33" s="382" t="s">
        <v>454</v>
      </c>
      <c r="U33" s="107" t="s">
        <v>442</v>
      </c>
      <c r="V33" s="160" t="s">
        <v>455</v>
      </c>
      <c r="X33" s="107"/>
      <c r="Y33" s="545" t="s">
        <v>456</v>
      </c>
      <c r="Z33" s="107"/>
      <c r="AA33" s="114" t="s">
        <v>457</v>
      </c>
      <c r="AB33" s="107" t="str">
        <f>VLOOKUP(AA33,Equipment[],2,FALSE)</f>
        <v>Station</v>
      </c>
      <c r="AC33" s="107"/>
      <c r="AD33" s="107"/>
      <c r="AE33" s="107"/>
      <c r="AF33" s="107"/>
      <c r="AG33" s="107"/>
      <c r="AH33" s="107"/>
    </row>
    <row r="34" spans="1:34" ht="12" customHeight="1">
      <c r="A34" s="69" t="s">
        <v>521</v>
      </c>
      <c r="B34" s="66"/>
      <c r="C34" s="66"/>
      <c r="D34" s="205"/>
      <c r="E34" s="70"/>
      <c r="F34" s="69" t="s">
        <v>522</v>
      </c>
      <c r="G34" s="69" t="s">
        <v>523</v>
      </c>
      <c r="H34" s="71">
        <v>552</v>
      </c>
      <c r="I34" s="84"/>
      <c r="J34" s="235" t="str">
        <f t="shared" si="2"/>
        <v>AMW-1005</v>
      </c>
      <c r="K34" s="235" t="str">
        <f t="shared" si="3"/>
        <v>Cockatoo (ARD rotary suspended) - Down Light Fitting and Up Light Projector Soffit Bracket - for light fittings in the ARDEN Concourse Skylight</v>
      </c>
      <c r="L34" s="233" t="s">
        <v>450</v>
      </c>
      <c r="M34" s="233" t="s">
        <v>451</v>
      </c>
      <c r="N34" s="235" t="s">
        <v>452</v>
      </c>
      <c r="O34" s="233" t="s">
        <v>452</v>
      </c>
      <c r="P34" s="235" t="s">
        <v>452</v>
      </c>
      <c r="Q34" s="252" t="s">
        <v>453</v>
      </c>
      <c r="R34" s="235" t="s">
        <v>452</v>
      </c>
      <c r="S34" s="159" t="s">
        <v>452</v>
      </c>
      <c r="T34" s="382" t="s">
        <v>454</v>
      </c>
      <c r="U34" s="107" t="s">
        <v>442</v>
      </c>
      <c r="V34" s="160" t="s">
        <v>455</v>
      </c>
      <c r="X34" s="107"/>
      <c r="Y34" s="545" t="s">
        <v>456</v>
      </c>
      <c r="Z34" s="107"/>
      <c r="AA34" s="114" t="s">
        <v>457</v>
      </c>
      <c r="AB34" s="107" t="str">
        <f>VLOOKUP(AA34,Equipment[],2,FALSE)</f>
        <v>Station</v>
      </c>
      <c r="AC34" s="107"/>
      <c r="AD34" s="107"/>
      <c r="AE34" s="107"/>
      <c r="AF34" s="107"/>
      <c r="AG34" s="107"/>
      <c r="AH34" s="107"/>
    </row>
    <row r="35" spans="1:34" ht="12" customHeight="1">
      <c r="A35" s="69" t="s">
        <v>524</v>
      </c>
      <c r="B35" s="66"/>
      <c r="C35" s="66"/>
      <c r="D35" s="205"/>
      <c r="E35" s="19"/>
      <c r="F35" s="69" t="s">
        <v>469</v>
      </c>
      <c r="G35" s="69" t="s">
        <v>525</v>
      </c>
      <c r="H35" s="71">
        <v>552</v>
      </c>
      <c r="I35" s="86"/>
      <c r="J35" s="235" t="str">
        <f t="shared" si="2"/>
        <v>AMW-1005A</v>
      </c>
      <c r="K35" s="235" t="str">
        <f t="shared" si="3"/>
        <v>Cockatoo (PKV wall mounted) - Down Light Fitting and Up Light Projector Wall Bracket - for light fittings in the PARKVILLE Concourse Skylight</v>
      </c>
      <c r="L35" s="233" t="s">
        <v>450</v>
      </c>
      <c r="M35" s="233" t="s">
        <v>451</v>
      </c>
      <c r="N35" s="235" t="s">
        <v>452</v>
      </c>
      <c r="O35" s="233" t="s">
        <v>452</v>
      </c>
      <c r="P35" s="235" t="s">
        <v>452</v>
      </c>
      <c r="Q35" s="252" t="s">
        <v>453</v>
      </c>
      <c r="R35" s="235" t="s">
        <v>452</v>
      </c>
      <c r="S35" s="159" t="s">
        <v>452</v>
      </c>
      <c r="T35" s="382" t="s">
        <v>454</v>
      </c>
      <c r="U35" s="107" t="s">
        <v>442</v>
      </c>
      <c r="V35" s="160" t="s">
        <v>455</v>
      </c>
      <c r="X35" s="107"/>
      <c r="Y35" s="545" t="s">
        <v>456</v>
      </c>
      <c r="Z35" s="107"/>
      <c r="AA35" s="114" t="s">
        <v>457</v>
      </c>
      <c r="AB35" s="107" t="str">
        <f>VLOOKUP(AA35,Equipment[],2,FALSE)</f>
        <v>Station</v>
      </c>
      <c r="AC35" s="107"/>
      <c r="AD35" s="107"/>
      <c r="AE35" s="107"/>
      <c r="AF35" s="107"/>
      <c r="AG35" s="107"/>
      <c r="AH35" s="107"/>
    </row>
    <row r="36" spans="1:34" ht="12" customHeight="1">
      <c r="A36" s="69" t="s">
        <v>526</v>
      </c>
      <c r="B36" s="66"/>
      <c r="C36" s="66"/>
      <c r="D36" s="205"/>
      <c r="E36" s="70"/>
      <c r="F36" s="69" t="s">
        <v>469</v>
      </c>
      <c r="G36" s="69" t="s">
        <v>527</v>
      </c>
      <c r="H36" s="71">
        <v>552</v>
      </c>
      <c r="I36" s="84"/>
      <c r="J36" s="235" t="str">
        <f t="shared" si="2"/>
        <v>AMW-1005B</v>
      </c>
      <c r="K36" s="235" t="str">
        <f t="shared" si="3"/>
        <v>Cockatoo (PKV suspended) - Down Light Fitting and Up Light Projector Ceiling Bracket - for light fittings in the PARKVILLE Concourse Skylight</v>
      </c>
      <c r="L36" s="233" t="s">
        <v>450</v>
      </c>
      <c r="M36" s="233" t="s">
        <v>451</v>
      </c>
      <c r="N36" s="235" t="s">
        <v>452</v>
      </c>
      <c r="O36" s="233" t="s">
        <v>452</v>
      </c>
      <c r="P36" s="235" t="s">
        <v>452</v>
      </c>
      <c r="Q36" s="252" t="s">
        <v>453</v>
      </c>
      <c r="R36" s="235" t="s">
        <v>452</v>
      </c>
      <c r="S36" s="159" t="s">
        <v>452</v>
      </c>
      <c r="T36" s="382" t="s">
        <v>454</v>
      </c>
      <c r="U36" s="107" t="s">
        <v>442</v>
      </c>
      <c r="V36" s="160" t="s">
        <v>455</v>
      </c>
      <c r="X36" s="107"/>
      <c r="Y36" s="545" t="s">
        <v>456</v>
      </c>
      <c r="Z36" s="107"/>
      <c r="AA36" s="114" t="s">
        <v>457</v>
      </c>
      <c r="AB36" s="107" t="str">
        <f>VLOOKUP(AA36,Equipment[],2,FALSE)</f>
        <v>Station</v>
      </c>
      <c r="AC36" s="107"/>
      <c r="AD36" s="107"/>
      <c r="AE36" s="107"/>
      <c r="AF36" s="107"/>
      <c r="AG36" s="107"/>
      <c r="AH36" s="107"/>
    </row>
    <row r="37" spans="1:34" ht="12" customHeight="1">
      <c r="A37" s="69" t="s">
        <v>528</v>
      </c>
      <c r="B37" s="66"/>
      <c r="C37" s="66"/>
      <c r="D37" s="205"/>
      <c r="E37" s="19"/>
      <c r="F37" s="69" t="s">
        <v>469</v>
      </c>
      <c r="G37" s="69" t="s">
        <v>529</v>
      </c>
      <c r="H37" s="71">
        <v>552</v>
      </c>
      <c r="I37" s="86"/>
      <c r="J37" s="235" t="str">
        <f t="shared" si="2"/>
        <v>AMW-1005C</v>
      </c>
      <c r="K37" s="235" t="str">
        <f t="shared" si="3"/>
        <v>Cockatoo (ARD arches) - Down Light Fitting and Up Light Projector Wall Bracket - for light fittings in the ARDEN Arches Ground Floor Entrance</v>
      </c>
      <c r="L37" s="233" t="s">
        <v>450</v>
      </c>
      <c r="M37" s="233" t="s">
        <v>451</v>
      </c>
      <c r="N37" s="235" t="s">
        <v>452</v>
      </c>
      <c r="O37" s="233" t="s">
        <v>452</v>
      </c>
      <c r="P37" s="235" t="s">
        <v>452</v>
      </c>
      <c r="Q37" s="252" t="s">
        <v>453</v>
      </c>
      <c r="R37" s="235" t="s">
        <v>452</v>
      </c>
      <c r="S37" s="159" t="s">
        <v>452</v>
      </c>
      <c r="T37" s="382" t="s">
        <v>454</v>
      </c>
      <c r="U37" s="107" t="s">
        <v>442</v>
      </c>
      <c r="V37" s="160" t="s">
        <v>455</v>
      </c>
      <c r="X37" s="107"/>
      <c r="Y37" s="545" t="s">
        <v>456</v>
      </c>
      <c r="Z37" s="107"/>
      <c r="AA37" s="114" t="s">
        <v>457</v>
      </c>
      <c r="AB37" s="107" t="str">
        <f>VLOOKUP(AA37,Equipment[],2,FALSE)</f>
        <v>Station</v>
      </c>
      <c r="AC37" s="107"/>
      <c r="AD37" s="107"/>
      <c r="AE37" s="107"/>
      <c r="AF37" s="107"/>
      <c r="AG37" s="107"/>
      <c r="AH37" s="107"/>
    </row>
    <row r="38" spans="1:34" ht="12" customHeight="1">
      <c r="A38" s="69" t="s">
        <v>530</v>
      </c>
      <c r="B38" s="66"/>
      <c r="C38" s="66"/>
      <c r="D38" s="205"/>
      <c r="E38" s="70"/>
      <c r="F38" s="69" t="s">
        <v>469</v>
      </c>
      <c r="G38" s="69" t="s">
        <v>531</v>
      </c>
      <c r="H38" s="71">
        <v>552</v>
      </c>
      <c r="I38" s="84"/>
      <c r="J38" s="235" t="str">
        <f t="shared" si="2"/>
        <v>AMW-1005D</v>
      </c>
      <c r="K38" s="235" t="str">
        <f t="shared" si="3"/>
        <v>Cockatoo (DOM concourse) - Down Light Fitting Bracket - for light fittings in the DOMAIN Concourse</v>
      </c>
      <c r="L38" s="233" t="s">
        <v>450</v>
      </c>
      <c r="M38" s="233" t="s">
        <v>451</v>
      </c>
      <c r="N38" s="235" t="s">
        <v>452</v>
      </c>
      <c r="O38" s="233" t="s">
        <v>452</v>
      </c>
      <c r="P38" s="235" t="s">
        <v>452</v>
      </c>
      <c r="Q38" s="252" t="s">
        <v>453</v>
      </c>
      <c r="R38" s="235" t="s">
        <v>452</v>
      </c>
      <c r="S38" s="159" t="s">
        <v>452</v>
      </c>
      <c r="T38" s="382" t="s">
        <v>454</v>
      </c>
      <c r="U38" s="107" t="s">
        <v>442</v>
      </c>
      <c r="V38" s="160" t="s">
        <v>455</v>
      </c>
      <c r="X38" s="107"/>
      <c r="Y38" s="545" t="s">
        <v>456</v>
      </c>
      <c r="Z38" s="107"/>
      <c r="AA38" s="114" t="s">
        <v>457</v>
      </c>
      <c r="AB38" s="107" t="str">
        <f>VLOOKUP(AA38,Equipment[],2,FALSE)</f>
        <v>Station</v>
      </c>
      <c r="AC38" s="107"/>
      <c r="AD38" s="107"/>
      <c r="AE38" s="107"/>
      <c r="AF38" s="107"/>
      <c r="AG38" s="107"/>
      <c r="AH38" s="107"/>
    </row>
    <row r="39" spans="1:34" s="145" customFormat="1" ht="12" customHeight="1">
      <c r="A39" s="139" t="s">
        <v>532</v>
      </c>
      <c r="B39" s="66"/>
      <c r="C39" s="66"/>
      <c r="D39" s="205"/>
      <c r="E39" s="140"/>
      <c r="F39" s="139" t="s">
        <v>469</v>
      </c>
      <c r="G39" s="139" t="s">
        <v>533</v>
      </c>
      <c r="H39" s="141">
        <v>552</v>
      </c>
      <c r="I39" s="142"/>
      <c r="J39" s="253" t="str">
        <f t="shared" si="2"/>
        <v>AMW-1007</v>
      </c>
      <c r="K39" s="253" t="str">
        <f t="shared" si="3"/>
        <v>Projector Lighting Bracket - Entrance Canopy PKV</v>
      </c>
      <c r="L39" s="254" t="s">
        <v>450</v>
      </c>
      <c r="M39" s="254" t="s">
        <v>451</v>
      </c>
      <c r="N39" s="235" t="s">
        <v>452</v>
      </c>
      <c r="O39" s="233" t="s">
        <v>452</v>
      </c>
      <c r="P39" s="235" t="s">
        <v>452</v>
      </c>
      <c r="Q39" s="252" t="s">
        <v>453</v>
      </c>
      <c r="R39" s="238" t="s">
        <v>452</v>
      </c>
      <c r="S39" s="400" t="s">
        <v>452</v>
      </c>
      <c r="T39" s="382" t="s">
        <v>454</v>
      </c>
      <c r="U39" s="107" t="s">
        <v>534</v>
      </c>
      <c r="V39" s="160" t="s">
        <v>535</v>
      </c>
      <c r="W39" s="127"/>
      <c r="X39" s="128"/>
      <c r="Y39" s="129" t="s">
        <v>456</v>
      </c>
      <c r="Z39" s="128"/>
      <c r="AA39" s="128" t="s">
        <v>457</v>
      </c>
      <c r="AB39" s="128" t="str">
        <f>VLOOKUP(AA39,Equipment[],2,FALSE)</f>
        <v>Station</v>
      </c>
      <c r="AC39" s="128"/>
      <c r="AD39" s="128"/>
      <c r="AE39" s="128"/>
      <c r="AF39" s="128"/>
      <c r="AG39" s="128"/>
      <c r="AH39" s="128"/>
    </row>
    <row r="40" spans="1:34" ht="12" customHeight="1">
      <c r="A40" s="69" t="s">
        <v>536</v>
      </c>
      <c r="B40" s="66"/>
      <c r="C40" s="66"/>
      <c r="D40" s="205"/>
      <c r="E40" s="70"/>
      <c r="F40" s="69" t="s">
        <v>537</v>
      </c>
      <c r="G40" s="69" t="s">
        <v>538</v>
      </c>
      <c r="H40" s="71">
        <v>552</v>
      </c>
      <c r="I40" s="84"/>
      <c r="J40" s="235" t="str">
        <f t="shared" si="2"/>
        <v>AMW-1008</v>
      </c>
      <c r="K40" s="235" t="str">
        <f t="shared" si="3"/>
        <v>Cockatoo (DOM screen) - Down and Up Light Bracket - for light fittings in the DOMAIN Entrance Canopy Weather Screen</v>
      </c>
      <c r="L40" s="233" t="s">
        <v>450</v>
      </c>
      <c r="M40" s="233" t="s">
        <v>451</v>
      </c>
      <c r="N40" s="235" t="s">
        <v>452</v>
      </c>
      <c r="O40" s="233" t="s">
        <v>452</v>
      </c>
      <c r="P40" s="235" t="s">
        <v>452</v>
      </c>
      <c r="Q40" s="252" t="s">
        <v>453</v>
      </c>
      <c r="R40" s="235" t="s">
        <v>452</v>
      </c>
      <c r="S40" s="159" t="s">
        <v>452</v>
      </c>
      <c r="T40" s="382" t="s">
        <v>454</v>
      </c>
      <c r="U40" s="107" t="s">
        <v>442</v>
      </c>
      <c r="V40" s="160" t="s">
        <v>455</v>
      </c>
      <c r="X40" s="107"/>
      <c r="Y40" s="545" t="s">
        <v>456</v>
      </c>
      <c r="Z40" s="107"/>
      <c r="AA40" s="114" t="s">
        <v>457</v>
      </c>
      <c r="AB40" s="107" t="str">
        <f>VLOOKUP(AA40,Equipment[],2,FALSE)</f>
        <v>Station</v>
      </c>
      <c r="AC40" s="107"/>
      <c r="AD40" s="107"/>
      <c r="AE40" s="107"/>
      <c r="AF40" s="107"/>
      <c r="AG40" s="107"/>
      <c r="AH40" s="107"/>
    </row>
    <row r="41" spans="1:34" ht="12" customHeight="1">
      <c r="A41" s="69" t="s">
        <v>539</v>
      </c>
      <c r="B41" s="66"/>
      <c r="C41" s="66"/>
      <c r="D41" s="205"/>
      <c r="E41" s="70"/>
      <c r="F41" s="69" t="s">
        <v>540</v>
      </c>
      <c r="G41" s="69" t="s">
        <v>541</v>
      </c>
      <c r="H41" s="71">
        <v>552</v>
      </c>
      <c r="I41" s="84"/>
      <c r="J41" s="235" t="str">
        <f t="shared" si="2"/>
        <v>AMW-1009</v>
      </c>
      <c r="K41" s="235" t="str">
        <f t="shared" si="3"/>
        <v>Recessed LED Linear Lighting Bracket in Dado Rails - (Platforms CBD Station &amp; ARD)</v>
      </c>
      <c r="L41" s="233" t="s">
        <v>450</v>
      </c>
      <c r="M41" s="233" t="s">
        <v>451</v>
      </c>
      <c r="N41" s="235" t="s">
        <v>452</v>
      </c>
      <c r="O41" s="233" t="s">
        <v>452</v>
      </c>
      <c r="P41" s="235" t="s">
        <v>452</v>
      </c>
      <c r="Q41" s="252" t="s">
        <v>453</v>
      </c>
      <c r="R41" s="235" t="s">
        <v>452</v>
      </c>
      <c r="S41" s="159" t="s">
        <v>452</v>
      </c>
      <c r="T41" s="382" t="s">
        <v>454</v>
      </c>
      <c r="U41" s="107" t="s">
        <v>442</v>
      </c>
      <c r="V41" s="160" t="s">
        <v>455</v>
      </c>
      <c r="X41" s="107"/>
      <c r="Y41" s="545" t="s">
        <v>456</v>
      </c>
      <c r="Z41" s="107"/>
      <c r="AA41" s="114" t="s">
        <v>457</v>
      </c>
      <c r="AB41" s="107" t="str">
        <f>VLOOKUP(AA41,Equipment[],2,FALSE)</f>
        <v>Station</v>
      </c>
      <c r="AC41" s="107"/>
      <c r="AD41" s="107"/>
      <c r="AE41" s="107"/>
      <c r="AF41" s="107"/>
      <c r="AG41" s="107"/>
      <c r="AH41" s="107"/>
    </row>
    <row r="42" spans="1:34" ht="12" customHeight="1">
      <c r="A42" s="69" t="s">
        <v>542</v>
      </c>
      <c r="B42" s="66"/>
      <c r="C42" s="66"/>
      <c r="D42" s="205"/>
      <c r="E42" s="70"/>
      <c r="F42" s="69" t="s">
        <v>469</v>
      </c>
      <c r="G42" s="69" t="s">
        <v>543</v>
      </c>
      <c r="H42" s="71">
        <v>552</v>
      </c>
      <c r="I42" s="84"/>
      <c r="J42" s="235" t="str">
        <f t="shared" si="2"/>
        <v>AMW-1011</v>
      </c>
      <c r="K42" s="235" t="str">
        <f t="shared" si="3"/>
        <v>Light Bracket - Recessed Pattress/ Oculus (DOM)</v>
      </c>
      <c r="L42" s="233" t="s">
        <v>450</v>
      </c>
      <c r="M42" s="233" t="s">
        <v>451</v>
      </c>
      <c r="N42" s="235" t="s">
        <v>452</v>
      </c>
      <c r="O42" s="233" t="s">
        <v>452</v>
      </c>
      <c r="P42" s="235" t="s">
        <v>452</v>
      </c>
      <c r="Q42" s="252" t="s">
        <v>453</v>
      </c>
      <c r="R42" s="235" t="s">
        <v>452</v>
      </c>
      <c r="S42" s="159" t="s">
        <v>452</v>
      </c>
      <c r="T42" s="382" t="s">
        <v>454</v>
      </c>
      <c r="U42" s="107" t="s">
        <v>442</v>
      </c>
      <c r="V42" s="160" t="s">
        <v>455</v>
      </c>
      <c r="X42" s="107"/>
      <c r="Y42" s="545" t="s">
        <v>456</v>
      </c>
      <c r="Z42" s="107"/>
      <c r="AA42" s="114" t="s">
        <v>457</v>
      </c>
      <c r="AB42" s="107" t="str">
        <f>VLOOKUP(AA42,Equipment[],2,FALSE)</f>
        <v>Station</v>
      </c>
      <c r="AC42" s="107"/>
      <c r="AD42" s="107"/>
      <c r="AE42" s="107"/>
      <c r="AF42" s="107"/>
      <c r="AG42" s="107"/>
      <c r="AH42" s="107"/>
    </row>
    <row r="43" spans="1:34" ht="12" customHeight="1">
      <c r="A43" s="69" t="s">
        <v>544</v>
      </c>
      <c r="B43" s="66"/>
      <c r="C43" s="66"/>
      <c r="D43" s="205"/>
      <c r="E43" s="70"/>
      <c r="F43" s="69" t="s">
        <v>469</v>
      </c>
      <c r="G43" s="69" t="s">
        <v>545</v>
      </c>
      <c r="H43" s="71">
        <v>552</v>
      </c>
      <c r="I43" s="84"/>
      <c r="J43" s="235" t="str">
        <f t="shared" si="2"/>
        <v>AMW-1012</v>
      </c>
      <c r="K43" s="235" t="str">
        <f t="shared" si="3"/>
        <v>Recessed Pattress - Speaker (DOM)</v>
      </c>
      <c r="L43" s="233" t="s">
        <v>450</v>
      </c>
      <c r="M43" s="233" t="s">
        <v>451</v>
      </c>
      <c r="N43" s="235" t="s">
        <v>452</v>
      </c>
      <c r="O43" s="233" t="s">
        <v>452</v>
      </c>
      <c r="P43" s="235" t="s">
        <v>452</v>
      </c>
      <c r="Q43" s="252" t="s">
        <v>453</v>
      </c>
      <c r="R43" s="235" t="s">
        <v>452</v>
      </c>
      <c r="S43" s="159" t="s">
        <v>452</v>
      </c>
      <c r="T43" s="382" t="s">
        <v>454</v>
      </c>
      <c r="U43" s="107" t="s">
        <v>442</v>
      </c>
      <c r="V43" s="160" t="s">
        <v>455</v>
      </c>
      <c r="X43" s="107"/>
      <c r="Y43" s="545" t="s">
        <v>477</v>
      </c>
      <c r="Z43" s="107"/>
      <c r="AA43" s="114" t="s">
        <v>457</v>
      </c>
      <c r="AB43" s="107" t="str">
        <f>VLOOKUP(AA43,Equipment[],2,FALSE)</f>
        <v>Station</v>
      </c>
      <c r="AC43" s="107"/>
      <c r="AD43" s="107"/>
      <c r="AE43" s="107"/>
      <c r="AF43" s="107"/>
      <c r="AG43" s="107"/>
      <c r="AH43" s="107"/>
    </row>
    <row r="44" spans="1:34" ht="12" customHeight="1">
      <c r="A44" s="67" t="s">
        <v>546</v>
      </c>
      <c r="B44" s="66"/>
      <c r="C44" s="66"/>
      <c r="D44" s="205"/>
      <c r="E44" s="68"/>
      <c r="F44" s="68"/>
      <c r="G44" s="67" t="s">
        <v>547</v>
      </c>
      <c r="H44" s="68"/>
      <c r="I44" s="83"/>
      <c r="J44" s="229"/>
      <c r="K44" s="229"/>
      <c r="L44" s="229"/>
      <c r="M44" s="229"/>
      <c r="N44" s="229"/>
      <c r="O44" s="229"/>
      <c r="P44" s="229"/>
      <c r="Q44" s="229"/>
      <c r="R44" s="229"/>
      <c r="S44" s="425"/>
      <c r="T44" s="382"/>
      <c r="U44" s="107" t="s">
        <v>442</v>
      </c>
      <c r="V44" s="427" t="s">
        <v>443</v>
      </c>
      <c r="X44" s="544" t="s">
        <v>444</v>
      </c>
      <c r="Y44" s="544" t="s">
        <v>444</v>
      </c>
      <c r="Z44" s="544" t="s">
        <v>444</v>
      </c>
      <c r="AA44" s="544" t="s">
        <v>444</v>
      </c>
      <c r="AB44" s="544" t="s">
        <v>444</v>
      </c>
      <c r="AC44" s="544" t="s">
        <v>444</v>
      </c>
      <c r="AD44" s="544" t="s">
        <v>444</v>
      </c>
      <c r="AE44" s="544" t="s">
        <v>444</v>
      </c>
      <c r="AF44" s="544" t="s">
        <v>444</v>
      </c>
      <c r="AG44" s="544" t="s">
        <v>444</v>
      </c>
      <c r="AH44" s="544" t="s">
        <v>444</v>
      </c>
    </row>
    <row r="45" spans="1:34" ht="12" customHeight="1">
      <c r="A45" s="69" t="s">
        <v>548</v>
      </c>
      <c r="B45" s="66"/>
      <c r="C45" s="66"/>
      <c r="D45" s="205"/>
      <c r="E45" s="70"/>
      <c r="F45" s="69" t="s">
        <v>469</v>
      </c>
      <c r="G45" s="69" t="s">
        <v>549</v>
      </c>
      <c r="H45" s="71">
        <v>552</v>
      </c>
      <c r="I45" s="84"/>
      <c r="J45" s="235" t="str">
        <f t="shared" ref="J45:J81" si="4">A45</f>
        <v>AMW-1101</v>
      </c>
      <c r="K45" s="235" t="str">
        <f t="shared" ref="K45:K81" si="5">G45</f>
        <v>Wobbegong Bracket - Suspended - Four Terminals</v>
      </c>
      <c r="L45" s="233" t="s">
        <v>450</v>
      </c>
      <c r="M45" s="233" t="s">
        <v>451</v>
      </c>
      <c r="N45" s="235" t="s">
        <v>452</v>
      </c>
      <c r="O45" s="233" t="s">
        <v>452</v>
      </c>
      <c r="P45" s="235" t="s">
        <v>452</v>
      </c>
      <c r="Q45" s="252" t="s">
        <v>453</v>
      </c>
      <c r="R45" s="235" t="s">
        <v>452</v>
      </c>
      <c r="S45" s="159" t="s">
        <v>452</v>
      </c>
      <c r="T45" s="382" t="s">
        <v>454</v>
      </c>
      <c r="U45" s="107" t="s">
        <v>442</v>
      </c>
      <c r="V45" s="160" t="s">
        <v>455</v>
      </c>
      <c r="X45" s="107"/>
      <c r="Y45" s="545" t="s">
        <v>477</v>
      </c>
      <c r="Z45" s="107"/>
      <c r="AA45" s="114" t="s">
        <v>457</v>
      </c>
      <c r="AB45" s="107" t="str">
        <f>VLOOKUP(AA45,Equipment[],2,FALSE)</f>
        <v>Station</v>
      </c>
      <c r="AC45" s="107"/>
      <c r="AD45" s="107"/>
      <c r="AE45" s="107"/>
      <c r="AF45" s="107"/>
      <c r="AG45" s="107"/>
      <c r="AH45" s="107"/>
    </row>
    <row r="46" spans="1:34" ht="12" customHeight="1">
      <c r="A46" s="69"/>
      <c r="B46" s="66"/>
      <c r="C46" s="66"/>
      <c r="D46" s="205"/>
      <c r="E46" s="70"/>
      <c r="F46" s="69"/>
      <c r="G46" s="69"/>
      <c r="H46" s="71"/>
      <c r="I46" s="84"/>
      <c r="J46" s="655" t="s">
        <v>550</v>
      </c>
      <c r="K46" s="655" t="s">
        <v>551</v>
      </c>
      <c r="L46" s="233" t="s">
        <v>450</v>
      </c>
      <c r="M46" s="233" t="s">
        <v>451</v>
      </c>
      <c r="N46" s="235" t="s">
        <v>452</v>
      </c>
      <c r="O46" s="233" t="s">
        <v>452</v>
      </c>
      <c r="P46" s="235" t="s">
        <v>452</v>
      </c>
      <c r="Q46" s="252" t="s">
        <v>453</v>
      </c>
      <c r="R46" s="235" t="s">
        <v>452</v>
      </c>
      <c r="S46" s="159" t="s">
        <v>452</v>
      </c>
      <c r="T46" s="382" t="s">
        <v>454</v>
      </c>
      <c r="U46" s="107" t="s">
        <v>442</v>
      </c>
      <c r="V46" s="160" t="s">
        <v>467</v>
      </c>
      <c r="X46" s="107"/>
      <c r="Y46" s="545" t="s">
        <v>477</v>
      </c>
      <c r="Z46" s="107"/>
      <c r="AA46" s="114" t="s">
        <v>457</v>
      </c>
      <c r="AB46" s="107" t="str">
        <f>VLOOKUP(AA46,Equipment[],2,FALSE)</f>
        <v>Station</v>
      </c>
      <c r="AC46" s="107"/>
      <c r="AD46" s="107"/>
      <c r="AE46" s="107"/>
      <c r="AF46" s="107"/>
      <c r="AG46" s="107"/>
      <c r="AH46" s="107"/>
    </row>
    <row r="47" spans="1:34" ht="12" customHeight="1">
      <c r="A47" s="69"/>
      <c r="B47" s="66"/>
      <c r="C47" s="66"/>
      <c r="D47" s="205"/>
      <c r="E47" s="70"/>
      <c r="F47" s="69"/>
      <c r="G47" s="69"/>
      <c r="H47" s="71"/>
      <c r="I47" s="84"/>
      <c r="J47" s="655" t="s">
        <v>552</v>
      </c>
      <c r="K47" s="655" t="s">
        <v>553</v>
      </c>
      <c r="L47" s="233" t="s">
        <v>450</v>
      </c>
      <c r="M47" s="233" t="s">
        <v>451</v>
      </c>
      <c r="N47" s="235" t="s">
        <v>452</v>
      </c>
      <c r="O47" s="233" t="s">
        <v>452</v>
      </c>
      <c r="P47" s="235" t="s">
        <v>452</v>
      </c>
      <c r="Q47" s="252" t="s">
        <v>453</v>
      </c>
      <c r="R47" s="235" t="s">
        <v>452</v>
      </c>
      <c r="S47" s="159" t="s">
        <v>452</v>
      </c>
      <c r="T47" s="382" t="s">
        <v>454</v>
      </c>
      <c r="U47" s="107" t="s">
        <v>442</v>
      </c>
      <c r="V47" s="160" t="s">
        <v>467</v>
      </c>
      <c r="X47" s="107"/>
      <c r="Y47" s="545" t="s">
        <v>477</v>
      </c>
      <c r="Z47" s="107"/>
      <c r="AA47" s="114" t="s">
        <v>457</v>
      </c>
      <c r="AB47" s="107" t="str">
        <f>VLOOKUP(AA47,Equipment[],2,FALSE)</f>
        <v>Station</v>
      </c>
      <c r="AC47" s="107"/>
      <c r="AD47" s="107"/>
      <c r="AE47" s="107"/>
      <c r="AF47" s="107"/>
      <c r="AG47" s="107"/>
      <c r="AH47" s="107"/>
    </row>
    <row r="48" spans="1:34" ht="12" customHeight="1">
      <c r="A48" s="69" t="s">
        <v>554</v>
      </c>
      <c r="B48" s="66"/>
      <c r="C48" s="66"/>
      <c r="D48" s="205"/>
      <c r="E48" s="70"/>
      <c r="F48" s="69" t="s">
        <v>469</v>
      </c>
      <c r="G48" s="69" t="s">
        <v>555</v>
      </c>
      <c r="H48" s="71">
        <v>552</v>
      </c>
      <c r="I48" s="84"/>
      <c r="J48" s="235" t="str">
        <f t="shared" si="4"/>
        <v>AMW-1101A</v>
      </c>
      <c r="K48" s="235" t="str">
        <f t="shared" si="5"/>
        <v>Wobbegong Bracket - Suspended - Three Terminals</v>
      </c>
      <c r="L48" s="233" t="s">
        <v>450</v>
      </c>
      <c r="M48" s="233" t="s">
        <v>451</v>
      </c>
      <c r="N48" s="235" t="s">
        <v>452</v>
      </c>
      <c r="O48" s="233" t="s">
        <v>452</v>
      </c>
      <c r="P48" s="235" t="s">
        <v>452</v>
      </c>
      <c r="Q48" s="252" t="s">
        <v>453</v>
      </c>
      <c r="R48" s="235" t="s">
        <v>452</v>
      </c>
      <c r="S48" s="159" t="s">
        <v>452</v>
      </c>
      <c r="T48" s="382" t="s">
        <v>454</v>
      </c>
      <c r="U48" s="107" t="s">
        <v>442</v>
      </c>
      <c r="V48" s="160" t="s">
        <v>455</v>
      </c>
      <c r="X48" s="107"/>
      <c r="Y48" s="545" t="s">
        <v>477</v>
      </c>
      <c r="Z48" s="107"/>
      <c r="AA48" s="114" t="s">
        <v>457</v>
      </c>
      <c r="AB48" s="107" t="str">
        <f>VLOOKUP(AA48,Equipment[],2,FALSE)</f>
        <v>Station</v>
      </c>
      <c r="AC48" s="107"/>
      <c r="AD48" s="107"/>
      <c r="AE48" s="107"/>
      <c r="AF48" s="107"/>
      <c r="AG48" s="107"/>
      <c r="AH48" s="107"/>
    </row>
    <row r="49" spans="1:34" ht="12" customHeight="1">
      <c r="A49" s="69" t="s">
        <v>556</v>
      </c>
      <c r="B49" s="66"/>
      <c r="C49" s="66"/>
      <c r="D49" s="205"/>
      <c r="E49" s="70"/>
      <c r="F49" s="69" t="s">
        <v>469</v>
      </c>
      <c r="G49" s="69" t="s">
        <v>557</v>
      </c>
      <c r="H49" s="71">
        <v>552</v>
      </c>
      <c r="I49" s="84"/>
      <c r="J49" s="235" t="str">
        <f t="shared" si="4"/>
        <v>AMW-1101B</v>
      </c>
      <c r="K49" s="235" t="str">
        <f t="shared" si="5"/>
        <v>Wobbegong Bracket - Suspended - Two Port</v>
      </c>
      <c r="L49" s="233" t="s">
        <v>450</v>
      </c>
      <c r="M49" s="233" t="s">
        <v>451</v>
      </c>
      <c r="N49" s="235" t="s">
        <v>452</v>
      </c>
      <c r="O49" s="233" t="s">
        <v>452</v>
      </c>
      <c r="P49" s="235" t="s">
        <v>452</v>
      </c>
      <c r="Q49" s="252" t="s">
        <v>453</v>
      </c>
      <c r="R49" s="235" t="s">
        <v>452</v>
      </c>
      <c r="S49" s="159" t="s">
        <v>452</v>
      </c>
      <c r="T49" s="382" t="s">
        <v>454</v>
      </c>
      <c r="U49" s="107" t="s">
        <v>442</v>
      </c>
      <c r="V49" s="160" t="s">
        <v>455</v>
      </c>
      <c r="X49" s="107"/>
      <c r="Y49" s="545" t="s">
        <v>477</v>
      </c>
      <c r="Z49" s="107"/>
      <c r="AA49" s="114" t="s">
        <v>457</v>
      </c>
      <c r="AB49" s="107" t="str">
        <f>VLOOKUP(AA49,Equipment[],2,FALSE)</f>
        <v>Station</v>
      </c>
      <c r="AC49" s="107"/>
      <c r="AD49" s="107"/>
      <c r="AE49" s="107"/>
      <c r="AF49" s="107"/>
      <c r="AG49" s="107"/>
      <c r="AH49" s="107"/>
    </row>
    <row r="50" spans="1:34" ht="12" customHeight="1">
      <c r="A50" s="69" t="s">
        <v>558</v>
      </c>
      <c r="B50" s="66"/>
      <c r="C50" s="66"/>
      <c r="D50" s="205"/>
      <c r="E50" s="70"/>
      <c r="F50" s="69" t="s">
        <v>469</v>
      </c>
      <c r="G50" s="69" t="s">
        <v>559</v>
      </c>
      <c r="H50" s="71">
        <v>552</v>
      </c>
      <c r="I50" s="84"/>
      <c r="J50" s="235" t="str">
        <f t="shared" si="4"/>
        <v>AMW-1101C</v>
      </c>
      <c r="K50" s="235" t="str">
        <f t="shared" si="5"/>
        <v>Wobbegong Bracket - Suspended - Two Port Offset</v>
      </c>
      <c r="L50" s="233" t="s">
        <v>450</v>
      </c>
      <c r="M50" s="233" t="s">
        <v>451</v>
      </c>
      <c r="N50" s="235" t="s">
        <v>452</v>
      </c>
      <c r="O50" s="233" t="s">
        <v>452</v>
      </c>
      <c r="P50" s="235" t="s">
        <v>452</v>
      </c>
      <c r="Q50" s="252" t="s">
        <v>453</v>
      </c>
      <c r="R50" s="235" t="s">
        <v>452</v>
      </c>
      <c r="S50" s="159" t="s">
        <v>452</v>
      </c>
      <c r="T50" s="382" t="s">
        <v>454</v>
      </c>
      <c r="U50" s="107" t="s">
        <v>442</v>
      </c>
      <c r="V50" s="160" t="s">
        <v>455</v>
      </c>
      <c r="X50" s="107"/>
      <c r="Y50" s="545" t="s">
        <v>477</v>
      </c>
      <c r="Z50" s="107"/>
      <c r="AA50" s="114" t="s">
        <v>457</v>
      </c>
      <c r="AB50" s="107" t="str">
        <f>VLOOKUP(AA50,Equipment[],2,FALSE)</f>
        <v>Station</v>
      </c>
      <c r="AC50" s="107"/>
      <c r="AD50" s="107"/>
      <c r="AE50" s="107"/>
      <c r="AF50" s="107"/>
      <c r="AG50" s="107"/>
      <c r="AH50" s="107"/>
    </row>
    <row r="51" spans="1:34" ht="12" customHeight="1">
      <c r="A51" s="72" t="s">
        <v>560</v>
      </c>
      <c r="B51" s="66"/>
      <c r="C51" s="66"/>
      <c r="D51" s="205"/>
      <c r="E51" s="73"/>
      <c r="F51" s="72" t="s">
        <v>469</v>
      </c>
      <c r="G51" s="72" t="s">
        <v>561</v>
      </c>
      <c r="H51" s="74">
        <v>552</v>
      </c>
      <c r="I51" s="87"/>
      <c r="J51" s="235" t="str">
        <f t="shared" si="4"/>
        <v>AMW-1101D</v>
      </c>
      <c r="K51" s="235" t="str">
        <f t="shared" si="5"/>
        <v>Wobbegong Bracket - Suspended - One Terminal</v>
      </c>
      <c r="L51" s="233" t="s">
        <v>450</v>
      </c>
      <c r="M51" s="233" t="s">
        <v>451</v>
      </c>
      <c r="N51" s="235" t="s">
        <v>452</v>
      </c>
      <c r="O51" s="233" t="s">
        <v>452</v>
      </c>
      <c r="P51" s="235" t="s">
        <v>452</v>
      </c>
      <c r="Q51" s="252" t="s">
        <v>453</v>
      </c>
      <c r="R51" s="235" t="s">
        <v>452</v>
      </c>
      <c r="S51" s="159" t="s">
        <v>452</v>
      </c>
      <c r="T51" s="382" t="s">
        <v>454</v>
      </c>
      <c r="U51" s="107" t="s">
        <v>442</v>
      </c>
      <c r="V51" s="160" t="s">
        <v>455</v>
      </c>
      <c r="X51" s="107"/>
      <c r="Y51" s="545" t="s">
        <v>477</v>
      </c>
      <c r="Z51" s="107"/>
      <c r="AA51" s="114" t="s">
        <v>457</v>
      </c>
      <c r="AB51" s="107" t="str">
        <f>VLOOKUP(AA51,Equipment[],2,FALSE)</f>
        <v>Station</v>
      </c>
      <c r="AC51" s="107"/>
      <c r="AD51" s="107"/>
      <c r="AE51" s="107"/>
      <c r="AF51" s="107"/>
      <c r="AG51" s="107"/>
      <c r="AH51" s="107"/>
    </row>
    <row r="52" spans="1:34" ht="12" customHeight="1">
      <c r="A52" s="69" t="s">
        <v>562</v>
      </c>
      <c r="B52" s="66"/>
      <c r="C52" s="66"/>
      <c r="D52" s="205"/>
      <c r="E52" s="70"/>
      <c r="F52" s="69" t="s">
        <v>469</v>
      </c>
      <c r="G52" s="69" t="s">
        <v>563</v>
      </c>
      <c r="H52" s="71">
        <v>552</v>
      </c>
      <c r="I52" s="84"/>
      <c r="J52" s="235" t="str">
        <f t="shared" si="4"/>
        <v>AMW-1101E</v>
      </c>
      <c r="K52" s="235" t="str">
        <f t="shared" si="5"/>
        <v>Wobbegong Bracket - Suspended - One Terminal Offset</v>
      </c>
      <c r="L52" s="233" t="s">
        <v>450</v>
      </c>
      <c r="M52" s="233" t="s">
        <v>451</v>
      </c>
      <c r="N52" s="235" t="s">
        <v>452</v>
      </c>
      <c r="O52" s="233" t="s">
        <v>452</v>
      </c>
      <c r="P52" s="235" t="s">
        <v>452</v>
      </c>
      <c r="Q52" s="252" t="s">
        <v>453</v>
      </c>
      <c r="R52" s="235" t="s">
        <v>452</v>
      </c>
      <c r="S52" s="159" t="s">
        <v>452</v>
      </c>
      <c r="T52" s="382" t="s">
        <v>454</v>
      </c>
      <c r="U52" s="107" t="s">
        <v>442</v>
      </c>
      <c r="V52" s="160" t="s">
        <v>455</v>
      </c>
      <c r="X52" s="107"/>
      <c r="Y52" s="545" t="s">
        <v>477</v>
      </c>
      <c r="Z52" s="107"/>
      <c r="AA52" s="114" t="s">
        <v>457</v>
      </c>
      <c r="AB52" s="107" t="str">
        <f>VLOOKUP(AA52,Equipment[],2,FALSE)</f>
        <v>Station</v>
      </c>
      <c r="AC52" s="107"/>
      <c r="AD52" s="107"/>
      <c r="AE52" s="107"/>
      <c r="AF52" s="107"/>
      <c r="AG52" s="107"/>
      <c r="AH52" s="107"/>
    </row>
    <row r="53" spans="1:34" ht="12" customHeight="1">
      <c r="A53" s="69" t="s">
        <v>564</v>
      </c>
      <c r="B53" s="66"/>
      <c r="C53" s="66"/>
      <c r="D53" s="205"/>
      <c r="E53" s="70"/>
      <c r="F53" s="69" t="s">
        <v>469</v>
      </c>
      <c r="G53" s="69" t="s">
        <v>565</v>
      </c>
      <c r="H53" s="71">
        <v>552</v>
      </c>
      <c r="I53" s="84"/>
      <c r="J53" s="235" t="str">
        <f t="shared" si="4"/>
        <v>AMW-1101F</v>
      </c>
      <c r="K53" s="235" t="str">
        <f t="shared" si="5"/>
        <v>Wobbegong Bracket - Suspended from PSD wall - One Terminal Offset</v>
      </c>
      <c r="L53" s="233" t="s">
        <v>450</v>
      </c>
      <c r="M53" s="233" t="s">
        <v>451</v>
      </c>
      <c r="N53" s="235" t="s">
        <v>452</v>
      </c>
      <c r="O53" s="233" t="s">
        <v>452</v>
      </c>
      <c r="P53" s="235" t="s">
        <v>452</v>
      </c>
      <c r="Q53" s="252" t="s">
        <v>453</v>
      </c>
      <c r="R53" s="235" t="s">
        <v>452</v>
      </c>
      <c r="S53" s="159" t="s">
        <v>452</v>
      </c>
      <c r="T53" s="382" t="s">
        <v>454</v>
      </c>
      <c r="U53" s="107" t="s">
        <v>442</v>
      </c>
      <c r="V53" s="160" t="s">
        <v>455</v>
      </c>
      <c r="X53" s="107"/>
      <c r="Y53" s="545" t="s">
        <v>477</v>
      </c>
      <c r="Z53" s="107"/>
      <c r="AA53" s="114" t="s">
        <v>457</v>
      </c>
      <c r="AB53" s="107" t="str">
        <f>VLOOKUP(AA53,Equipment[],2,FALSE)</f>
        <v>Station</v>
      </c>
      <c r="AC53" s="107"/>
      <c r="AD53" s="107"/>
      <c r="AE53" s="107"/>
      <c r="AF53" s="107"/>
      <c r="AG53" s="107"/>
      <c r="AH53" s="107"/>
    </row>
    <row r="54" spans="1:34" ht="12" customHeight="1">
      <c r="A54" s="69" t="s">
        <v>566</v>
      </c>
      <c r="B54" s="66"/>
      <c r="C54" s="66"/>
      <c r="D54" s="205"/>
      <c r="E54" s="70"/>
      <c r="F54" s="69" t="s">
        <v>567</v>
      </c>
      <c r="G54" s="69" t="s">
        <v>568</v>
      </c>
      <c r="H54" s="71">
        <v>552</v>
      </c>
      <c r="I54" s="84"/>
      <c r="J54" s="235" t="str">
        <f t="shared" si="4"/>
        <v>AMW-1102</v>
      </c>
      <c r="K54" s="235" t="str">
        <f t="shared" si="5"/>
        <v>Wobbegong - Horizontal Recessed  (DOM PRECAST SOFFITS)</v>
      </c>
      <c r="L54" s="233" t="s">
        <v>450</v>
      </c>
      <c r="M54" s="233" t="s">
        <v>451</v>
      </c>
      <c r="N54" s="235" t="s">
        <v>452</v>
      </c>
      <c r="O54" s="233" t="s">
        <v>452</v>
      </c>
      <c r="P54" s="235" t="s">
        <v>452</v>
      </c>
      <c r="Q54" s="252" t="s">
        <v>453</v>
      </c>
      <c r="R54" s="235" t="s">
        <v>452</v>
      </c>
      <c r="S54" s="159" t="s">
        <v>452</v>
      </c>
      <c r="T54" s="382" t="s">
        <v>454</v>
      </c>
      <c r="U54" s="107" t="s">
        <v>442</v>
      </c>
      <c r="V54" s="160" t="s">
        <v>455</v>
      </c>
      <c r="X54" s="107"/>
      <c r="Y54" s="545" t="s">
        <v>456</v>
      </c>
      <c r="Z54" s="107"/>
      <c r="AA54" s="114" t="s">
        <v>457</v>
      </c>
      <c r="AB54" s="107" t="str">
        <f>VLOOKUP(AA54,Equipment[],2,FALSE)</f>
        <v>Station</v>
      </c>
      <c r="AC54" s="107"/>
      <c r="AD54" s="107"/>
      <c r="AE54" s="107"/>
      <c r="AF54" s="107"/>
      <c r="AG54" s="107"/>
      <c r="AH54" s="107"/>
    </row>
    <row r="55" spans="1:34" ht="12" customHeight="1">
      <c r="A55" s="69" t="s">
        <v>569</v>
      </c>
      <c r="B55" s="66"/>
      <c r="C55" s="66"/>
      <c r="D55" s="205"/>
      <c r="E55" s="70"/>
      <c r="F55" s="69" t="s">
        <v>567</v>
      </c>
      <c r="G55" s="69" t="s">
        <v>570</v>
      </c>
      <c r="H55" s="71">
        <v>552</v>
      </c>
      <c r="I55" s="84"/>
      <c r="J55" s="235" t="str">
        <f t="shared" si="4"/>
        <v>AMW-1102A</v>
      </c>
      <c r="K55" s="235" t="str">
        <f t="shared" si="5"/>
        <v>Wobbegong - Horizontal Recessed  (METAL CEILINGS)</v>
      </c>
      <c r="L55" s="233" t="s">
        <v>450</v>
      </c>
      <c r="M55" s="233" t="s">
        <v>451</v>
      </c>
      <c r="N55" s="235" t="s">
        <v>452</v>
      </c>
      <c r="O55" s="233" t="s">
        <v>452</v>
      </c>
      <c r="P55" s="235" t="s">
        <v>452</v>
      </c>
      <c r="Q55" s="252" t="s">
        <v>453</v>
      </c>
      <c r="R55" s="235" t="s">
        <v>452</v>
      </c>
      <c r="S55" s="159" t="s">
        <v>452</v>
      </c>
      <c r="T55" s="382" t="s">
        <v>454</v>
      </c>
      <c r="U55" s="107" t="s">
        <v>442</v>
      </c>
      <c r="V55" s="160" t="s">
        <v>455</v>
      </c>
      <c r="X55" s="107"/>
      <c r="Y55" s="545" t="s">
        <v>456</v>
      </c>
      <c r="Z55" s="107"/>
      <c r="AA55" s="114" t="s">
        <v>457</v>
      </c>
      <c r="AB55" s="107" t="str">
        <f>VLOOKUP(AA55,Equipment[],2,FALSE)</f>
        <v>Station</v>
      </c>
      <c r="AC55" s="107"/>
      <c r="AD55" s="107"/>
      <c r="AE55" s="107"/>
      <c r="AF55" s="107"/>
      <c r="AG55" s="107"/>
      <c r="AH55" s="107"/>
    </row>
    <row r="56" spans="1:34" ht="12" customHeight="1">
      <c r="A56" s="69" t="s">
        <v>571</v>
      </c>
      <c r="B56" s="66"/>
      <c r="C56" s="66"/>
      <c r="D56" s="205"/>
      <c r="E56" s="70"/>
      <c r="F56" s="69" t="s">
        <v>469</v>
      </c>
      <c r="G56" s="69" t="s">
        <v>572</v>
      </c>
      <c r="H56" s="71">
        <v>552</v>
      </c>
      <c r="I56" s="84"/>
      <c r="J56" s="235" t="str">
        <f t="shared" si="4"/>
        <v>AMW-1103</v>
      </c>
      <c r="K56" s="235" t="str">
        <f t="shared" si="5"/>
        <v>Wobbegong - VERTICAL Recessed in WALLS - Two Terminals (PKV)</v>
      </c>
      <c r="L56" s="233" t="s">
        <v>450</v>
      </c>
      <c r="M56" s="233" t="s">
        <v>451</v>
      </c>
      <c r="N56" s="235" t="s">
        <v>452</v>
      </c>
      <c r="O56" s="233" t="s">
        <v>452</v>
      </c>
      <c r="P56" s="235" t="s">
        <v>452</v>
      </c>
      <c r="Q56" s="252" t="s">
        <v>453</v>
      </c>
      <c r="R56" s="235" t="s">
        <v>452</v>
      </c>
      <c r="S56" s="159" t="s">
        <v>452</v>
      </c>
      <c r="T56" s="382" t="s">
        <v>454</v>
      </c>
      <c r="U56" s="107" t="s">
        <v>442</v>
      </c>
      <c r="V56" s="160" t="s">
        <v>455</v>
      </c>
      <c r="X56" s="107"/>
      <c r="Y56" s="545" t="s">
        <v>456</v>
      </c>
      <c r="Z56" s="107"/>
      <c r="AA56" s="114" t="s">
        <v>457</v>
      </c>
      <c r="AB56" s="107" t="str">
        <f>VLOOKUP(AA56,Equipment[],2,FALSE)</f>
        <v>Station</v>
      </c>
      <c r="AC56" s="107"/>
      <c r="AD56" s="107"/>
      <c r="AE56" s="107"/>
      <c r="AF56" s="107"/>
      <c r="AG56" s="107"/>
      <c r="AH56" s="107"/>
    </row>
    <row r="57" spans="1:34" ht="12" customHeight="1">
      <c r="A57" s="69"/>
      <c r="B57" s="66"/>
      <c r="C57" s="66"/>
      <c r="D57" s="205"/>
      <c r="E57" s="70"/>
      <c r="F57" s="69"/>
      <c r="G57" s="69"/>
      <c r="H57" s="71"/>
      <c r="I57" s="84"/>
      <c r="J57" s="656" t="s">
        <v>573</v>
      </c>
      <c r="K57" s="657" t="s">
        <v>574</v>
      </c>
      <c r="L57" s="233" t="s">
        <v>450</v>
      </c>
      <c r="M57" s="233" t="s">
        <v>451</v>
      </c>
      <c r="N57" s="235" t="s">
        <v>452</v>
      </c>
      <c r="O57" s="233" t="s">
        <v>452</v>
      </c>
      <c r="P57" s="235" t="s">
        <v>452</v>
      </c>
      <c r="Q57" s="252" t="s">
        <v>453</v>
      </c>
      <c r="R57" s="235" t="s">
        <v>452</v>
      </c>
      <c r="S57" s="159" t="s">
        <v>452</v>
      </c>
      <c r="T57" s="382" t="s">
        <v>454</v>
      </c>
      <c r="U57" s="107" t="s">
        <v>442</v>
      </c>
      <c r="V57" s="160" t="s">
        <v>467</v>
      </c>
      <c r="X57" s="107"/>
      <c r="Y57" s="545" t="s">
        <v>456</v>
      </c>
      <c r="Z57" s="107"/>
      <c r="AA57" s="114" t="s">
        <v>457</v>
      </c>
      <c r="AB57" s="107" t="str">
        <f>VLOOKUP(AA57,Equipment[],2,FALSE)</f>
        <v>Station</v>
      </c>
      <c r="AC57" s="107"/>
      <c r="AD57" s="107"/>
      <c r="AE57" s="107"/>
      <c r="AF57" s="107"/>
      <c r="AG57" s="107"/>
      <c r="AH57" s="107"/>
    </row>
    <row r="58" spans="1:34" ht="12" customHeight="1">
      <c r="A58" s="69"/>
      <c r="B58" s="66"/>
      <c r="C58" s="66"/>
      <c r="D58" s="205"/>
      <c r="E58" s="70"/>
      <c r="F58" s="69"/>
      <c r="G58" s="69"/>
      <c r="H58" s="71"/>
      <c r="I58" s="84"/>
      <c r="J58" s="656" t="s">
        <v>575</v>
      </c>
      <c r="K58" s="657" t="s">
        <v>576</v>
      </c>
      <c r="L58" s="233" t="s">
        <v>450</v>
      </c>
      <c r="M58" s="233" t="s">
        <v>451</v>
      </c>
      <c r="N58" s="235" t="s">
        <v>452</v>
      </c>
      <c r="O58" s="233" t="s">
        <v>452</v>
      </c>
      <c r="P58" s="235" t="s">
        <v>452</v>
      </c>
      <c r="Q58" s="252" t="s">
        <v>453</v>
      </c>
      <c r="R58" s="235" t="s">
        <v>452</v>
      </c>
      <c r="S58" s="159" t="s">
        <v>452</v>
      </c>
      <c r="T58" s="382" t="s">
        <v>454</v>
      </c>
      <c r="U58" s="107" t="s">
        <v>442</v>
      </c>
      <c r="V58" s="160" t="s">
        <v>467</v>
      </c>
      <c r="X58" s="107"/>
      <c r="Y58" s="545" t="s">
        <v>456</v>
      </c>
      <c r="Z58" s="107"/>
      <c r="AA58" s="114" t="s">
        <v>457</v>
      </c>
      <c r="AB58" s="107" t="str">
        <f>VLOOKUP(AA58,Equipment[],2,FALSE)</f>
        <v>Station</v>
      </c>
      <c r="AC58" s="107"/>
      <c r="AD58" s="107"/>
      <c r="AE58" s="107"/>
      <c r="AF58" s="107"/>
      <c r="AG58" s="107"/>
      <c r="AH58" s="107"/>
    </row>
    <row r="59" spans="1:34" ht="12" customHeight="1">
      <c r="A59" s="69"/>
      <c r="B59" s="66"/>
      <c r="C59" s="66"/>
      <c r="D59" s="205"/>
      <c r="E59" s="70"/>
      <c r="F59" s="69"/>
      <c r="G59" s="69"/>
      <c r="H59" s="71"/>
      <c r="I59" s="84"/>
      <c r="J59" s="656" t="s">
        <v>577</v>
      </c>
      <c r="K59" s="657" t="s">
        <v>578</v>
      </c>
      <c r="L59" s="233" t="s">
        <v>450</v>
      </c>
      <c r="M59" s="233" t="s">
        <v>451</v>
      </c>
      <c r="N59" s="235" t="s">
        <v>452</v>
      </c>
      <c r="O59" s="233" t="s">
        <v>452</v>
      </c>
      <c r="P59" s="235" t="s">
        <v>452</v>
      </c>
      <c r="Q59" s="252" t="s">
        <v>453</v>
      </c>
      <c r="R59" s="235" t="s">
        <v>452</v>
      </c>
      <c r="S59" s="159" t="s">
        <v>452</v>
      </c>
      <c r="T59" s="382" t="s">
        <v>454</v>
      </c>
      <c r="U59" s="107" t="s">
        <v>442</v>
      </c>
      <c r="V59" s="160" t="s">
        <v>467</v>
      </c>
      <c r="X59" s="107"/>
      <c r="Y59" s="545" t="s">
        <v>456</v>
      </c>
      <c r="Z59" s="107"/>
      <c r="AA59" s="114" t="s">
        <v>457</v>
      </c>
      <c r="AB59" s="107" t="str">
        <f>VLOOKUP(AA59,Equipment[],2,FALSE)</f>
        <v>Station</v>
      </c>
      <c r="AC59" s="107"/>
      <c r="AD59" s="107"/>
      <c r="AE59" s="107"/>
      <c r="AF59" s="107"/>
      <c r="AG59" s="107"/>
      <c r="AH59" s="107"/>
    </row>
    <row r="60" spans="1:34" ht="12" customHeight="1">
      <c r="A60" s="69"/>
      <c r="B60" s="66"/>
      <c r="C60" s="66"/>
      <c r="D60" s="205"/>
      <c r="E60" s="70"/>
      <c r="F60" s="69"/>
      <c r="G60" s="69"/>
      <c r="H60" s="71"/>
      <c r="I60" s="84"/>
      <c r="J60" s="656" t="s">
        <v>579</v>
      </c>
      <c r="K60" s="657" t="s">
        <v>580</v>
      </c>
      <c r="L60" s="233" t="s">
        <v>450</v>
      </c>
      <c r="M60" s="233" t="s">
        <v>451</v>
      </c>
      <c r="N60" s="235" t="s">
        <v>452</v>
      </c>
      <c r="O60" s="233" t="s">
        <v>452</v>
      </c>
      <c r="P60" s="235" t="s">
        <v>452</v>
      </c>
      <c r="Q60" s="252" t="s">
        <v>453</v>
      </c>
      <c r="R60" s="235" t="s">
        <v>452</v>
      </c>
      <c r="S60" s="159" t="s">
        <v>452</v>
      </c>
      <c r="T60" s="382" t="s">
        <v>454</v>
      </c>
      <c r="U60" s="107" t="s">
        <v>442</v>
      </c>
      <c r="V60" s="160" t="s">
        <v>467</v>
      </c>
      <c r="X60" s="107"/>
      <c r="Y60" s="545" t="s">
        <v>456</v>
      </c>
      <c r="Z60" s="107"/>
      <c r="AA60" s="114" t="s">
        <v>457</v>
      </c>
      <c r="AB60" s="107" t="str">
        <f>VLOOKUP(AA60,Equipment[],2,FALSE)</f>
        <v>Station</v>
      </c>
      <c r="AC60" s="107"/>
      <c r="AD60" s="107"/>
      <c r="AE60" s="107"/>
      <c r="AF60" s="107"/>
      <c r="AG60" s="107"/>
      <c r="AH60" s="107"/>
    </row>
    <row r="61" spans="1:34" ht="12" customHeight="1">
      <c r="A61" s="69"/>
      <c r="B61" s="66"/>
      <c r="C61" s="66"/>
      <c r="D61" s="205"/>
      <c r="E61" s="70"/>
      <c r="F61" s="69"/>
      <c r="G61" s="69"/>
      <c r="H61" s="71"/>
      <c r="I61" s="84"/>
      <c r="J61" s="656" t="s">
        <v>581</v>
      </c>
      <c r="K61" s="657" t="s">
        <v>582</v>
      </c>
      <c r="L61" s="233" t="s">
        <v>450</v>
      </c>
      <c r="M61" s="233" t="s">
        <v>451</v>
      </c>
      <c r="N61" s="235" t="s">
        <v>452</v>
      </c>
      <c r="O61" s="233" t="s">
        <v>452</v>
      </c>
      <c r="P61" s="235" t="s">
        <v>452</v>
      </c>
      <c r="Q61" s="252" t="s">
        <v>453</v>
      </c>
      <c r="R61" s="235" t="s">
        <v>452</v>
      </c>
      <c r="S61" s="159" t="s">
        <v>452</v>
      </c>
      <c r="T61" s="382" t="s">
        <v>454</v>
      </c>
      <c r="U61" s="107" t="s">
        <v>442</v>
      </c>
      <c r="V61" s="160" t="s">
        <v>467</v>
      </c>
      <c r="X61" s="107"/>
      <c r="Y61" s="545" t="s">
        <v>456</v>
      </c>
      <c r="Z61" s="107"/>
      <c r="AA61" s="114" t="s">
        <v>457</v>
      </c>
      <c r="AB61" s="107" t="str">
        <f>VLOOKUP(AA61,Equipment[],2,FALSE)</f>
        <v>Station</v>
      </c>
      <c r="AC61" s="107"/>
      <c r="AD61" s="107"/>
      <c r="AE61" s="107"/>
      <c r="AF61" s="107"/>
      <c r="AG61" s="107"/>
      <c r="AH61" s="107"/>
    </row>
    <row r="62" spans="1:34" ht="12" customHeight="1">
      <c r="A62" s="69"/>
      <c r="B62" s="66"/>
      <c r="C62" s="66"/>
      <c r="D62" s="205"/>
      <c r="E62" s="70"/>
      <c r="F62" s="69"/>
      <c r="G62" s="69"/>
      <c r="H62" s="71"/>
      <c r="I62" s="84"/>
      <c r="J62" s="656" t="s">
        <v>583</v>
      </c>
      <c r="K62" s="657" t="s">
        <v>584</v>
      </c>
      <c r="L62" s="233" t="s">
        <v>450</v>
      </c>
      <c r="M62" s="233" t="s">
        <v>451</v>
      </c>
      <c r="N62" s="235" t="s">
        <v>452</v>
      </c>
      <c r="O62" s="233" t="s">
        <v>452</v>
      </c>
      <c r="P62" s="235" t="s">
        <v>452</v>
      </c>
      <c r="Q62" s="252" t="s">
        <v>453</v>
      </c>
      <c r="R62" s="235" t="s">
        <v>452</v>
      </c>
      <c r="S62" s="159" t="s">
        <v>452</v>
      </c>
      <c r="T62" s="382" t="s">
        <v>454</v>
      </c>
      <c r="U62" s="107" t="s">
        <v>442</v>
      </c>
      <c r="V62" s="160" t="s">
        <v>467</v>
      </c>
      <c r="X62" s="107"/>
      <c r="Y62" s="545" t="s">
        <v>456</v>
      </c>
      <c r="Z62" s="107"/>
      <c r="AA62" s="114" t="s">
        <v>457</v>
      </c>
      <c r="AB62" s="107" t="str">
        <f>VLOOKUP(AA62,Equipment[],2,FALSE)</f>
        <v>Station</v>
      </c>
      <c r="AC62" s="107"/>
      <c r="AD62" s="107"/>
      <c r="AE62" s="107"/>
      <c r="AF62" s="107"/>
      <c r="AG62" s="107"/>
      <c r="AH62" s="107"/>
    </row>
    <row r="63" spans="1:34" ht="12" customHeight="1">
      <c r="A63" s="69" t="s">
        <v>585</v>
      </c>
      <c r="B63" s="66"/>
      <c r="C63" s="66"/>
      <c r="D63" s="205"/>
      <c r="E63" s="70"/>
      <c r="F63" s="69" t="s">
        <v>469</v>
      </c>
      <c r="G63" s="69" t="s">
        <v>586</v>
      </c>
      <c r="H63" s="71">
        <v>552</v>
      </c>
      <c r="I63" s="84"/>
      <c r="J63" s="235" t="str">
        <f t="shared" si="4"/>
        <v>AMW-1103A</v>
      </c>
      <c r="K63" s="235" t="str">
        <f t="shared" si="5"/>
        <v>Wobbegong - VERTICAL Recessed in Walls - Three Terminals (PKV)</v>
      </c>
      <c r="L63" s="233" t="s">
        <v>450</v>
      </c>
      <c r="M63" s="233" t="s">
        <v>451</v>
      </c>
      <c r="N63" s="235" t="s">
        <v>452</v>
      </c>
      <c r="O63" s="233" t="s">
        <v>452</v>
      </c>
      <c r="P63" s="235" t="s">
        <v>452</v>
      </c>
      <c r="Q63" s="252" t="s">
        <v>453</v>
      </c>
      <c r="R63" s="235" t="s">
        <v>452</v>
      </c>
      <c r="S63" s="159" t="s">
        <v>452</v>
      </c>
      <c r="T63" s="382" t="s">
        <v>454</v>
      </c>
      <c r="U63" s="107" t="s">
        <v>442</v>
      </c>
      <c r="V63" s="160" t="s">
        <v>455</v>
      </c>
      <c r="X63" s="107"/>
      <c r="Y63" s="545" t="s">
        <v>456</v>
      </c>
      <c r="Z63" s="107"/>
      <c r="AA63" s="114" t="s">
        <v>457</v>
      </c>
      <c r="AB63" s="107" t="str">
        <f>VLOOKUP(AA63,Equipment[],2,FALSE)</f>
        <v>Station</v>
      </c>
      <c r="AC63" s="107"/>
      <c r="AD63" s="107"/>
      <c r="AE63" s="107"/>
      <c r="AF63" s="107"/>
      <c r="AG63" s="107"/>
      <c r="AH63" s="107"/>
    </row>
    <row r="64" spans="1:34" ht="12" customHeight="1">
      <c r="A64" s="69" t="s">
        <v>587</v>
      </c>
      <c r="B64" s="66"/>
      <c r="C64" s="66"/>
      <c r="D64" s="205"/>
      <c r="E64" s="70"/>
      <c r="F64" s="69" t="s">
        <v>469</v>
      </c>
      <c r="G64" s="69" t="s">
        <v>588</v>
      </c>
      <c r="H64" s="71">
        <v>552</v>
      </c>
      <c r="I64" s="84"/>
      <c r="J64" s="235" t="str">
        <f t="shared" si="4"/>
        <v>AMW-1104</v>
      </c>
      <c r="K64" s="235" t="str">
        <f t="shared" si="5"/>
        <v>Wobbegong Above Bench - Floor Mounted (ARD)</v>
      </c>
      <c r="L64" s="233" t="s">
        <v>450</v>
      </c>
      <c r="M64" s="233" t="s">
        <v>451</v>
      </c>
      <c r="N64" s="235" t="s">
        <v>452</v>
      </c>
      <c r="O64" s="233" t="s">
        <v>452</v>
      </c>
      <c r="P64" s="235" t="s">
        <v>452</v>
      </c>
      <c r="Q64" s="252" t="s">
        <v>453</v>
      </c>
      <c r="R64" s="235" t="s">
        <v>452</v>
      </c>
      <c r="S64" s="159" t="s">
        <v>452</v>
      </c>
      <c r="T64" s="382" t="s">
        <v>454</v>
      </c>
      <c r="U64" s="107" t="s">
        <v>442</v>
      </c>
      <c r="V64" s="160" t="s">
        <v>455</v>
      </c>
      <c r="X64" s="107"/>
      <c r="Y64" s="545" t="s">
        <v>477</v>
      </c>
      <c r="Z64" s="107"/>
      <c r="AA64" s="114" t="s">
        <v>457</v>
      </c>
      <c r="AB64" s="107" t="str">
        <f>VLOOKUP(AA64,Equipment[],2,FALSE)</f>
        <v>Station</v>
      </c>
      <c r="AC64" s="107"/>
      <c r="AD64" s="107"/>
      <c r="AE64" s="107"/>
      <c r="AF64" s="107"/>
      <c r="AG64" s="107"/>
      <c r="AH64" s="107"/>
    </row>
    <row r="65" spans="1:34" ht="12" customHeight="1">
      <c r="A65" s="69"/>
      <c r="B65" s="66"/>
      <c r="C65" s="66"/>
      <c r="D65" s="205"/>
      <c r="E65" s="70"/>
      <c r="F65" s="69"/>
      <c r="G65" s="69"/>
      <c r="H65" s="71"/>
      <c r="I65" s="84"/>
      <c r="J65" s="658" t="s">
        <v>589</v>
      </c>
      <c r="K65" s="235" t="s">
        <v>590</v>
      </c>
      <c r="L65" s="233" t="s">
        <v>450</v>
      </c>
      <c r="M65" s="233" t="s">
        <v>451</v>
      </c>
      <c r="N65" s="235" t="s">
        <v>452</v>
      </c>
      <c r="O65" s="233" t="s">
        <v>452</v>
      </c>
      <c r="P65" s="235" t="s">
        <v>452</v>
      </c>
      <c r="Q65" s="252" t="s">
        <v>453</v>
      </c>
      <c r="R65" s="235" t="s">
        <v>452</v>
      </c>
      <c r="S65" s="159" t="s">
        <v>452</v>
      </c>
      <c r="T65" s="382" t="s">
        <v>454</v>
      </c>
      <c r="U65" s="107" t="s">
        <v>442</v>
      </c>
      <c r="V65" s="160" t="s">
        <v>467</v>
      </c>
      <c r="X65" s="107"/>
      <c r="Y65" s="545" t="s">
        <v>477</v>
      </c>
      <c r="Z65" s="107"/>
      <c r="AA65" s="114" t="s">
        <v>457</v>
      </c>
      <c r="AB65" s="107" t="s">
        <v>591</v>
      </c>
      <c r="AC65" s="107"/>
      <c r="AD65" s="107"/>
      <c r="AE65" s="107"/>
      <c r="AF65" s="107"/>
      <c r="AG65" s="107"/>
      <c r="AH65" s="107"/>
    </row>
    <row r="66" spans="1:34" ht="12" customHeight="1">
      <c r="A66" s="69" t="s">
        <v>592</v>
      </c>
      <c r="B66" s="66"/>
      <c r="C66" s="66"/>
      <c r="D66" s="205"/>
      <c r="E66" s="70"/>
      <c r="F66" s="69" t="s">
        <v>593</v>
      </c>
      <c r="G66" s="69" t="s">
        <v>590</v>
      </c>
      <c r="H66" s="71">
        <v>552</v>
      </c>
      <c r="I66" s="84"/>
      <c r="J66" s="235" t="str">
        <f t="shared" si="4"/>
        <v>AMW-1106</v>
      </c>
      <c r="K66" s="235" t="str">
        <f t="shared" si="5"/>
        <v>DAS Omni Antenna - Ceiling Mounted - Suspended Cross - 2 DAS</v>
      </c>
      <c r="L66" s="233" t="s">
        <v>450</v>
      </c>
      <c r="M66" s="233" t="s">
        <v>451</v>
      </c>
      <c r="N66" s="235" t="s">
        <v>452</v>
      </c>
      <c r="O66" s="233" t="s">
        <v>452</v>
      </c>
      <c r="P66" s="235" t="s">
        <v>452</v>
      </c>
      <c r="Q66" s="252" t="s">
        <v>453</v>
      </c>
      <c r="R66" s="235" t="s">
        <v>452</v>
      </c>
      <c r="S66" s="159" t="s">
        <v>452</v>
      </c>
      <c r="T66" s="382" t="s">
        <v>454</v>
      </c>
      <c r="U66" s="107" t="s">
        <v>442</v>
      </c>
      <c r="V66" s="160" t="s">
        <v>455</v>
      </c>
      <c r="X66" s="107"/>
      <c r="Y66" s="545" t="s">
        <v>477</v>
      </c>
      <c r="Z66" s="107"/>
      <c r="AA66" s="114" t="s">
        <v>457</v>
      </c>
      <c r="AB66" s="107" t="str">
        <f>VLOOKUP(AA66,Equipment[],2,FALSE)</f>
        <v>Station</v>
      </c>
      <c r="AC66" s="107"/>
      <c r="AD66" s="107"/>
      <c r="AE66" s="107"/>
      <c r="AF66" s="107"/>
      <c r="AG66" s="107"/>
      <c r="AH66" s="107"/>
    </row>
    <row r="67" spans="1:34" ht="12" customHeight="1">
      <c r="A67" s="69" t="s">
        <v>594</v>
      </c>
      <c r="B67" s="66"/>
      <c r="C67" s="66"/>
      <c r="D67" s="205"/>
      <c r="E67" s="70"/>
      <c r="F67" s="69" t="s">
        <v>593</v>
      </c>
      <c r="G67" s="69" t="s">
        <v>595</v>
      </c>
      <c r="H67" s="71">
        <v>552</v>
      </c>
      <c r="I67" s="84"/>
      <c r="J67" s="235" t="str">
        <f t="shared" si="4"/>
        <v>AMW-1106A</v>
      </c>
      <c r="K67" s="235" t="str">
        <f t="shared" si="5"/>
        <v>DAS Omni Antenna - Ceiling Mounted - Suspended Cross - 3 DAS</v>
      </c>
      <c r="L67" s="233" t="s">
        <v>450</v>
      </c>
      <c r="M67" s="233" t="s">
        <v>451</v>
      </c>
      <c r="N67" s="235" t="s">
        <v>452</v>
      </c>
      <c r="O67" s="233" t="s">
        <v>452</v>
      </c>
      <c r="P67" s="235" t="s">
        <v>452</v>
      </c>
      <c r="Q67" s="252" t="s">
        <v>453</v>
      </c>
      <c r="R67" s="235" t="s">
        <v>452</v>
      </c>
      <c r="S67" s="159" t="s">
        <v>452</v>
      </c>
      <c r="T67" s="382" t="s">
        <v>454</v>
      </c>
      <c r="U67" s="107" t="s">
        <v>442</v>
      </c>
      <c r="V67" s="160" t="s">
        <v>455</v>
      </c>
      <c r="X67" s="107"/>
      <c r="Y67" s="545" t="s">
        <v>477</v>
      </c>
      <c r="Z67" s="107"/>
      <c r="AA67" s="114" t="s">
        <v>457</v>
      </c>
      <c r="AB67" s="107" t="str">
        <f>VLOOKUP(AA67,Equipment[],2,FALSE)</f>
        <v>Station</v>
      </c>
      <c r="AC67" s="107"/>
      <c r="AD67" s="107"/>
      <c r="AE67" s="107"/>
      <c r="AF67" s="107"/>
      <c r="AG67" s="107"/>
      <c r="AH67" s="107"/>
    </row>
    <row r="68" spans="1:34" ht="12" customHeight="1">
      <c r="A68" s="69" t="s">
        <v>596</v>
      </c>
      <c r="B68" s="66"/>
      <c r="C68" s="66"/>
      <c r="D68" s="205"/>
      <c r="E68" s="70"/>
      <c r="F68" s="69" t="s">
        <v>469</v>
      </c>
      <c r="G68" s="69" t="s">
        <v>597</v>
      </c>
      <c r="H68" s="71">
        <v>552</v>
      </c>
      <c r="I68" s="84"/>
      <c r="J68" s="235" t="str">
        <f t="shared" si="4"/>
        <v>AMW-1107</v>
      </c>
      <c r="K68" s="235" t="str">
        <f t="shared" si="5"/>
        <v>DAS Omni Antenna - Wall Mounted - Double DAS</v>
      </c>
      <c r="L68" s="233" t="s">
        <v>450</v>
      </c>
      <c r="M68" s="233" t="s">
        <v>451</v>
      </c>
      <c r="N68" s="235" t="s">
        <v>452</v>
      </c>
      <c r="O68" s="233" t="s">
        <v>452</v>
      </c>
      <c r="P68" s="235" t="s">
        <v>452</v>
      </c>
      <c r="Q68" s="252" t="s">
        <v>453</v>
      </c>
      <c r="R68" s="235" t="s">
        <v>452</v>
      </c>
      <c r="S68" s="159" t="s">
        <v>452</v>
      </c>
      <c r="T68" s="382" t="s">
        <v>454</v>
      </c>
      <c r="U68" s="107" t="s">
        <v>442</v>
      </c>
      <c r="V68" s="160" t="s">
        <v>455</v>
      </c>
      <c r="X68" s="107"/>
      <c r="Y68" s="545" t="s">
        <v>477</v>
      </c>
      <c r="Z68" s="107"/>
      <c r="AA68" s="114" t="s">
        <v>457</v>
      </c>
      <c r="AB68" s="107" t="str">
        <f>VLOOKUP(AA68,Equipment[],2,FALSE)</f>
        <v>Station</v>
      </c>
      <c r="AC68" s="107"/>
      <c r="AD68" s="107"/>
      <c r="AE68" s="107"/>
      <c r="AF68" s="107"/>
      <c r="AG68" s="107"/>
      <c r="AH68" s="107"/>
    </row>
    <row r="69" spans="1:34" ht="12" customHeight="1">
      <c r="A69" s="69" t="s">
        <v>598</v>
      </c>
      <c r="B69" s="66"/>
      <c r="C69" s="66"/>
      <c r="D69" s="205"/>
      <c r="E69" s="70"/>
      <c r="F69" s="69" t="s">
        <v>469</v>
      </c>
      <c r="G69" s="69" t="s">
        <v>599</v>
      </c>
      <c r="H69" s="71">
        <v>552</v>
      </c>
      <c r="I69" s="84"/>
      <c r="J69" s="235" t="str">
        <f t="shared" si="4"/>
        <v>AMW-1107A</v>
      </c>
      <c r="K69" s="235" t="str">
        <f t="shared" si="5"/>
        <v>DAS Omni Antenna - Ceiling Mounted - Double DAS Pendant</v>
      </c>
      <c r="L69" s="233" t="s">
        <v>450</v>
      </c>
      <c r="M69" s="233" t="s">
        <v>451</v>
      </c>
      <c r="N69" s="235" t="s">
        <v>452</v>
      </c>
      <c r="O69" s="233" t="s">
        <v>452</v>
      </c>
      <c r="P69" s="235" t="s">
        <v>452</v>
      </c>
      <c r="Q69" s="252" t="s">
        <v>453</v>
      </c>
      <c r="R69" s="235" t="s">
        <v>452</v>
      </c>
      <c r="S69" s="159" t="s">
        <v>452</v>
      </c>
      <c r="T69" s="382" t="s">
        <v>454</v>
      </c>
      <c r="U69" s="107" t="s">
        <v>442</v>
      </c>
      <c r="V69" s="160" t="s">
        <v>455</v>
      </c>
      <c r="X69" s="107"/>
      <c r="Y69" s="545" t="s">
        <v>477</v>
      </c>
      <c r="Z69" s="107"/>
      <c r="AA69" s="114" t="s">
        <v>457</v>
      </c>
      <c r="AB69" s="107" t="str">
        <f>VLOOKUP(AA69,Equipment[],2,FALSE)</f>
        <v>Station</v>
      </c>
      <c r="AC69" s="107"/>
      <c r="AD69" s="107"/>
      <c r="AE69" s="107"/>
      <c r="AF69" s="107"/>
      <c r="AG69" s="107"/>
      <c r="AH69" s="107"/>
    </row>
    <row r="70" spans="1:34" ht="12" customHeight="1">
      <c r="A70" s="69" t="s">
        <v>600</v>
      </c>
      <c r="B70" s="66"/>
      <c r="C70" s="66"/>
      <c r="D70" s="205"/>
      <c r="E70" s="70"/>
      <c r="F70" s="69" t="s">
        <v>469</v>
      </c>
      <c r="G70" s="69" t="s">
        <v>601</v>
      </c>
      <c r="H70" s="71">
        <v>552</v>
      </c>
      <c r="I70" s="84"/>
      <c r="J70" s="235" t="str">
        <f t="shared" si="4"/>
        <v>AMW-1107B</v>
      </c>
      <c r="K70" s="235" t="str">
        <f t="shared" si="5"/>
        <v>DAS Omni Antenna - Ceiling Mounted - Single DAS Pendant</v>
      </c>
      <c r="L70" s="233" t="s">
        <v>450</v>
      </c>
      <c r="M70" s="233" t="s">
        <v>451</v>
      </c>
      <c r="N70" s="235" t="s">
        <v>452</v>
      </c>
      <c r="O70" s="233" t="s">
        <v>452</v>
      </c>
      <c r="P70" s="235" t="s">
        <v>452</v>
      </c>
      <c r="Q70" s="252" t="s">
        <v>453</v>
      </c>
      <c r="R70" s="235" t="s">
        <v>452</v>
      </c>
      <c r="S70" s="159" t="s">
        <v>452</v>
      </c>
      <c r="T70" s="382" t="s">
        <v>454</v>
      </c>
      <c r="U70" s="107" t="s">
        <v>442</v>
      </c>
      <c r="V70" s="160" t="s">
        <v>455</v>
      </c>
      <c r="X70" s="107"/>
      <c r="Y70" s="545" t="s">
        <v>477</v>
      </c>
      <c r="Z70" s="107"/>
      <c r="AA70" s="114" t="s">
        <v>457</v>
      </c>
      <c r="AB70" s="107" t="str">
        <f>VLOOKUP(AA70,Equipment[],2,FALSE)</f>
        <v>Station</v>
      </c>
      <c r="AC70" s="107"/>
      <c r="AD70" s="107"/>
      <c r="AE70" s="107"/>
      <c r="AF70" s="107"/>
      <c r="AG70" s="107"/>
      <c r="AH70" s="107"/>
    </row>
    <row r="71" spans="1:34" ht="12" customHeight="1">
      <c r="A71" s="69" t="s">
        <v>602</v>
      </c>
      <c r="B71" s="66"/>
      <c r="C71" s="66"/>
      <c r="D71" s="205"/>
      <c r="E71" s="70"/>
      <c r="F71" s="69" t="s">
        <v>469</v>
      </c>
      <c r="G71" s="69" t="s">
        <v>603</v>
      </c>
      <c r="H71" s="71">
        <v>552</v>
      </c>
      <c r="I71" s="84"/>
      <c r="J71" s="235" t="str">
        <f t="shared" si="4"/>
        <v>AMW-1107C</v>
      </c>
      <c r="K71" s="235" t="str">
        <f t="shared" si="5"/>
        <v>DAS Omni Antenna - Mounted onto Signage Portal AMW-515 - Single Das</v>
      </c>
      <c r="L71" s="233" t="s">
        <v>450</v>
      </c>
      <c r="M71" s="233" t="s">
        <v>451</v>
      </c>
      <c r="N71" s="235" t="s">
        <v>452</v>
      </c>
      <c r="O71" s="233" t="s">
        <v>452</v>
      </c>
      <c r="P71" s="235" t="s">
        <v>452</v>
      </c>
      <c r="Q71" s="252" t="s">
        <v>453</v>
      </c>
      <c r="R71" s="235" t="s">
        <v>452</v>
      </c>
      <c r="S71" s="159" t="s">
        <v>452</v>
      </c>
      <c r="T71" s="382" t="s">
        <v>454</v>
      </c>
      <c r="U71" s="107" t="s">
        <v>442</v>
      </c>
      <c r="V71" s="160" t="s">
        <v>455</v>
      </c>
      <c r="X71" s="107"/>
      <c r="Y71" s="545" t="s">
        <v>477</v>
      </c>
      <c r="Z71" s="107"/>
      <c r="AA71" s="114" t="s">
        <v>457</v>
      </c>
      <c r="AB71" s="107" t="str">
        <f>VLOOKUP(AA71,Equipment[],2,FALSE)</f>
        <v>Station</v>
      </c>
      <c r="AC71" s="107"/>
      <c r="AD71" s="107"/>
      <c r="AE71" s="107"/>
      <c r="AF71" s="107"/>
      <c r="AG71" s="107"/>
      <c r="AH71" s="107"/>
    </row>
    <row r="72" spans="1:34" ht="12" customHeight="1">
      <c r="A72" s="69" t="s">
        <v>604</v>
      </c>
      <c r="B72" s="66"/>
      <c r="C72" s="66"/>
      <c r="D72" s="205"/>
      <c r="E72" s="70"/>
      <c r="F72" s="69" t="s">
        <v>605</v>
      </c>
      <c r="G72" s="69" t="s">
        <v>606</v>
      </c>
      <c r="H72" s="71">
        <v>552</v>
      </c>
      <c r="I72" s="84"/>
      <c r="J72" s="235" t="str">
        <f t="shared" si="4"/>
        <v>AMW-1109</v>
      </c>
      <c r="K72" s="235" t="str">
        <f t="shared" si="5"/>
        <v>PID Bracket - Ceiling Mounted PID</v>
      </c>
      <c r="L72" s="233" t="s">
        <v>450</v>
      </c>
      <c r="M72" s="233" t="s">
        <v>451</v>
      </c>
      <c r="N72" s="235" t="s">
        <v>452</v>
      </c>
      <c r="O72" s="233" t="s">
        <v>452</v>
      </c>
      <c r="P72" s="235" t="s">
        <v>452</v>
      </c>
      <c r="Q72" s="252" t="s">
        <v>453</v>
      </c>
      <c r="R72" s="235" t="s">
        <v>452</v>
      </c>
      <c r="S72" s="159" t="s">
        <v>452</v>
      </c>
      <c r="T72" s="382" t="s">
        <v>454</v>
      </c>
      <c r="U72" s="107" t="s">
        <v>442</v>
      </c>
      <c r="V72" s="160" t="s">
        <v>455</v>
      </c>
      <c r="X72" s="107"/>
      <c r="Y72" s="545" t="s">
        <v>477</v>
      </c>
      <c r="Z72" s="107"/>
      <c r="AA72" s="114" t="s">
        <v>457</v>
      </c>
      <c r="AB72" s="107" t="str">
        <f>VLOOKUP(AA72,Equipment[],2,FALSE)</f>
        <v>Station</v>
      </c>
      <c r="AC72" s="107"/>
      <c r="AD72" s="107"/>
      <c r="AE72" s="107"/>
      <c r="AF72" s="107"/>
      <c r="AG72" s="107"/>
      <c r="AH72" s="107"/>
    </row>
    <row r="73" spans="1:34" ht="12" customHeight="1">
      <c r="A73" s="69"/>
      <c r="B73" s="66"/>
      <c r="C73" s="66"/>
      <c r="D73" s="205"/>
      <c r="E73" s="70"/>
      <c r="F73" s="69"/>
      <c r="G73" s="69"/>
      <c r="H73" s="71"/>
      <c r="I73" s="84"/>
      <c r="J73" s="655" t="s">
        <v>607</v>
      </c>
      <c r="K73" s="655" t="s">
        <v>608</v>
      </c>
      <c r="L73" s="233" t="s">
        <v>450</v>
      </c>
      <c r="M73" s="233" t="s">
        <v>451</v>
      </c>
      <c r="N73" s="235" t="s">
        <v>452</v>
      </c>
      <c r="O73" s="233" t="s">
        <v>452</v>
      </c>
      <c r="P73" s="235" t="s">
        <v>452</v>
      </c>
      <c r="Q73" s="252" t="s">
        <v>453</v>
      </c>
      <c r="R73" s="235" t="s">
        <v>452</v>
      </c>
      <c r="S73" s="159" t="s">
        <v>452</v>
      </c>
      <c r="T73" s="382" t="s">
        <v>454</v>
      </c>
      <c r="U73" s="107" t="s">
        <v>442</v>
      </c>
      <c r="V73" s="160" t="s">
        <v>467</v>
      </c>
      <c r="X73" s="107"/>
      <c r="Y73" s="545" t="s">
        <v>477</v>
      </c>
      <c r="Z73" s="107"/>
      <c r="AA73" s="114" t="s">
        <v>457</v>
      </c>
      <c r="AB73" s="107" t="str">
        <f>VLOOKUP(AA73,Equipment[],2,FALSE)</f>
        <v>Station</v>
      </c>
      <c r="AC73" s="107"/>
      <c r="AD73" s="107"/>
      <c r="AE73" s="107"/>
      <c r="AF73" s="107"/>
      <c r="AG73" s="107"/>
      <c r="AH73" s="107"/>
    </row>
    <row r="74" spans="1:34" s="145" customFormat="1" ht="12" customHeight="1">
      <c r="A74" s="139" t="s">
        <v>609</v>
      </c>
      <c r="B74" s="66"/>
      <c r="C74" s="66"/>
      <c r="D74" s="205"/>
      <c r="E74" s="140"/>
      <c r="F74" s="139" t="s">
        <v>469</v>
      </c>
      <c r="G74" s="139" t="s">
        <v>610</v>
      </c>
      <c r="H74" s="141">
        <v>552</v>
      </c>
      <c r="I74" s="142"/>
      <c r="J74" s="253" t="str">
        <f t="shared" si="4"/>
        <v>AMW-1111</v>
      </c>
      <c r="K74" s="253" t="str">
        <f t="shared" si="5"/>
        <v>PID Bracket - PES Mounted PID</v>
      </c>
      <c r="L74" s="254" t="s">
        <v>450</v>
      </c>
      <c r="M74" s="254" t="s">
        <v>451</v>
      </c>
      <c r="N74" s="235" t="s">
        <v>452</v>
      </c>
      <c r="O74" s="233" t="s">
        <v>452</v>
      </c>
      <c r="P74" s="235" t="s">
        <v>452</v>
      </c>
      <c r="Q74" s="252" t="s">
        <v>453</v>
      </c>
      <c r="R74" s="238" t="s">
        <v>452</v>
      </c>
      <c r="S74" s="400" t="s">
        <v>452</v>
      </c>
      <c r="T74" s="382" t="s">
        <v>454</v>
      </c>
      <c r="U74" s="107" t="s">
        <v>534</v>
      </c>
      <c r="V74" s="160" t="s">
        <v>535</v>
      </c>
      <c r="W74" s="127"/>
      <c r="X74" s="128"/>
      <c r="Y74" s="129" t="s">
        <v>477</v>
      </c>
      <c r="Z74" s="128"/>
      <c r="AA74" s="128" t="s">
        <v>457</v>
      </c>
      <c r="AB74" s="128" t="str">
        <f>VLOOKUP(AA74,Equipment[],2,FALSE)</f>
        <v>Station</v>
      </c>
      <c r="AC74" s="128"/>
      <c r="AD74" s="128"/>
      <c r="AE74" s="128"/>
      <c r="AF74" s="128"/>
      <c r="AG74" s="128"/>
      <c r="AH74" s="128"/>
    </row>
    <row r="75" spans="1:34" ht="12" customHeight="1">
      <c r="A75" s="139"/>
      <c r="B75" s="66"/>
      <c r="C75" s="66"/>
      <c r="D75" s="205"/>
      <c r="E75" s="140"/>
      <c r="F75" s="139"/>
      <c r="G75" s="139"/>
      <c r="H75" s="141"/>
      <c r="I75" s="142"/>
      <c r="J75" s="659" t="s">
        <v>611</v>
      </c>
      <c r="K75" s="659" t="s">
        <v>612</v>
      </c>
      <c r="L75" s="233" t="s">
        <v>450</v>
      </c>
      <c r="M75" s="233" t="s">
        <v>451</v>
      </c>
      <c r="N75" s="235" t="s">
        <v>452</v>
      </c>
      <c r="O75" s="233" t="s">
        <v>452</v>
      </c>
      <c r="P75" s="235" t="s">
        <v>452</v>
      </c>
      <c r="Q75" s="252" t="s">
        <v>453</v>
      </c>
      <c r="R75" s="235" t="s">
        <v>452</v>
      </c>
      <c r="S75" s="159" t="s">
        <v>452</v>
      </c>
      <c r="T75" s="382" t="s">
        <v>454</v>
      </c>
      <c r="U75" s="107" t="s">
        <v>442</v>
      </c>
      <c r="V75" s="160" t="s">
        <v>467</v>
      </c>
      <c r="X75" s="107"/>
      <c r="Y75" s="545" t="s">
        <v>477</v>
      </c>
      <c r="Z75" s="107"/>
      <c r="AA75" s="114" t="s">
        <v>457</v>
      </c>
      <c r="AB75" s="107" t="str">
        <f>VLOOKUP(AA75,Equipment[],2,FALSE)</f>
        <v>Station</v>
      </c>
      <c r="AC75" s="107"/>
      <c r="AD75" s="107"/>
      <c r="AE75" s="107"/>
      <c r="AF75" s="107"/>
      <c r="AG75" s="107"/>
      <c r="AH75" s="107"/>
    </row>
    <row r="76" spans="1:34" ht="12" customHeight="1">
      <c r="A76" s="69" t="s">
        <v>613</v>
      </c>
      <c r="B76" s="66"/>
      <c r="C76" s="66"/>
      <c r="D76" s="205"/>
      <c r="E76" s="70"/>
      <c r="F76" s="69" t="s">
        <v>469</v>
      </c>
      <c r="G76" s="69" t="s">
        <v>614</v>
      </c>
      <c r="H76" s="71">
        <v>552</v>
      </c>
      <c r="I76" s="84"/>
      <c r="J76" s="235" t="str">
        <f t="shared" si="4"/>
        <v>AMW-1112</v>
      </c>
      <c r="K76" s="235" t="str">
        <f t="shared" si="5"/>
        <v>Antenna - Ceiling Mounted - Dropper</v>
      </c>
      <c r="L76" s="233" t="s">
        <v>450</v>
      </c>
      <c r="M76" s="233" t="s">
        <v>451</v>
      </c>
      <c r="N76" s="235" t="s">
        <v>452</v>
      </c>
      <c r="O76" s="233" t="s">
        <v>452</v>
      </c>
      <c r="P76" s="235" t="s">
        <v>452</v>
      </c>
      <c r="Q76" s="252" t="s">
        <v>453</v>
      </c>
      <c r="R76" s="235" t="s">
        <v>452</v>
      </c>
      <c r="S76" s="159" t="s">
        <v>452</v>
      </c>
      <c r="T76" s="382" t="s">
        <v>454</v>
      </c>
      <c r="U76" s="107" t="s">
        <v>442</v>
      </c>
      <c r="V76" s="160" t="s">
        <v>455</v>
      </c>
      <c r="X76" s="107"/>
      <c r="Y76" s="545" t="s">
        <v>477</v>
      </c>
      <c r="Z76" s="107"/>
      <c r="AA76" s="114" t="s">
        <v>457</v>
      </c>
      <c r="AB76" s="107" t="str">
        <f>VLOOKUP(AA76,Equipment[],2,FALSE)</f>
        <v>Station</v>
      </c>
      <c r="AC76" s="107"/>
      <c r="AD76" s="107"/>
      <c r="AE76" s="107"/>
      <c r="AF76" s="107"/>
      <c r="AG76" s="107"/>
      <c r="AH76" s="107"/>
    </row>
    <row r="77" spans="1:34" ht="12" customHeight="1">
      <c r="A77" s="69" t="s">
        <v>615</v>
      </c>
      <c r="B77" s="66"/>
      <c r="C77" s="66"/>
      <c r="D77" s="205"/>
      <c r="E77" s="70"/>
      <c r="F77" s="69" t="s">
        <v>469</v>
      </c>
      <c r="G77" s="69" t="s">
        <v>616</v>
      </c>
      <c r="H77" s="71">
        <v>552</v>
      </c>
      <c r="I77" s="84"/>
      <c r="J77" s="235" t="str">
        <f t="shared" si="4"/>
        <v>AMW-1112A</v>
      </c>
      <c r="K77" s="235" t="str">
        <f t="shared" si="5"/>
        <v>Antenna - PES Mounted - Dropper</v>
      </c>
      <c r="L77" s="233" t="s">
        <v>450</v>
      </c>
      <c r="M77" s="233" t="s">
        <v>451</v>
      </c>
      <c r="N77" s="235" t="s">
        <v>452</v>
      </c>
      <c r="O77" s="233" t="s">
        <v>452</v>
      </c>
      <c r="P77" s="235" t="s">
        <v>452</v>
      </c>
      <c r="Q77" s="252" t="s">
        <v>453</v>
      </c>
      <c r="R77" s="235" t="s">
        <v>452</v>
      </c>
      <c r="S77" s="159" t="s">
        <v>452</v>
      </c>
      <c r="T77" s="382" t="s">
        <v>454</v>
      </c>
      <c r="U77" s="107" t="s">
        <v>442</v>
      </c>
      <c r="V77" s="160" t="s">
        <v>455</v>
      </c>
      <c r="X77" s="107"/>
      <c r="Y77" s="545" t="s">
        <v>477</v>
      </c>
      <c r="Z77" s="107"/>
      <c r="AA77" s="114" t="s">
        <v>457</v>
      </c>
      <c r="AB77" s="107" t="str">
        <f>VLOOKUP(AA77,Equipment[],2,FALSE)</f>
        <v>Station</v>
      </c>
      <c r="AC77" s="107"/>
      <c r="AD77" s="107"/>
      <c r="AE77" s="107"/>
      <c r="AF77" s="107"/>
      <c r="AG77" s="107"/>
      <c r="AH77" s="107"/>
    </row>
    <row r="78" spans="1:34" ht="12" customHeight="1">
      <c r="A78" s="69" t="s">
        <v>617</v>
      </c>
      <c r="B78" s="66"/>
      <c r="C78" s="66"/>
      <c r="D78" s="205"/>
      <c r="E78" s="70"/>
      <c r="F78" s="69" t="s">
        <v>469</v>
      </c>
      <c r="G78" s="69" t="s">
        <v>618</v>
      </c>
      <c r="H78" s="71">
        <v>552</v>
      </c>
      <c r="I78" s="84"/>
      <c r="J78" s="235" t="str">
        <f t="shared" si="4"/>
        <v>AMW-1122</v>
      </c>
      <c r="K78" s="235" t="str">
        <f t="shared" si="5"/>
        <v>Single Dropper EOL Device Bracket – Soffit Mounted - For EOL Devices located in Shark's Teeth Ceiling CLG-106</v>
      </c>
      <c r="L78" s="233" t="s">
        <v>450</v>
      </c>
      <c r="M78" s="233" t="s">
        <v>451</v>
      </c>
      <c r="N78" s="235" t="s">
        <v>452</v>
      </c>
      <c r="O78" s="233" t="s">
        <v>452</v>
      </c>
      <c r="P78" s="235" t="s">
        <v>452</v>
      </c>
      <c r="Q78" s="252" t="s">
        <v>453</v>
      </c>
      <c r="R78" s="235" t="s">
        <v>452</v>
      </c>
      <c r="S78" s="159" t="s">
        <v>452</v>
      </c>
      <c r="T78" s="382" t="s">
        <v>454</v>
      </c>
      <c r="U78" s="107" t="s">
        <v>442</v>
      </c>
      <c r="V78" s="160" t="s">
        <v>455</v>
      </c>
      <c r="X78" s="107"/>
      <c r="Y78" s="545" t="s">
        <v>477</v>
      </c>
      <c r="Z78" s="107"/>
      <c r="AA78" s="114" t="s">
        <v>457</v>
      </c>
      <c r="AB78" s="107" t="str">
        <f>VLOOKUP(AA78,Equipment[],2,FALSE)</f>
        <v>Station</v>
      </c>
      <c r="AC78" s="107"/>
      <c r="AD78" s="107"/>
      <c r="AE78" s="107"/>
      <c r="AF78" s="107"/>
      <c r="AG78" s="107"/>
      <c r="AH78" s="107"/>
    </row>
    <row r="79" spans="1:34" ht="12" customHeight="1">
      <c r="A79" s="69"/>
      <c r="B79" s="66"/>
      <c r="C79" s="66"/>
      <c r="D79" s="205"/>
      <c r="E79" s="70"/>
      <c r="F79" s="69"/>
      <c r="G79" s="69"/>
      <c r="H79" s="71"/>
      <c r="I79" s="84"/>
      <c r="J79" s="655" t="s">
        <v>619</v>
      </c>
      <c r="K79" s="655" t="s">
        <v>620</v>
      </c>
      <c r="L79" s="233" t="s">
        <v>450</v>
      </c>
      <c r="M79" s="233" t="s">
        <v>451</v>
      </c>
      <c r="N79" s="235" t="s">
        <v>452</v>
      </c>
      <c r="O79" s="233" t="s">
        <v>452</v>
      </c>
      <c r="P79" s="235" t="s">
        <v>452</v>
      </c>
      <c r="Q79" s="252" t="s">
        <v>453</v>
      </c>
      <c r="R79" s="235" t="s">
        <v>452</v>
      </c>
      <c r="S79" s="159" t="s">
        <v>452</v>
      </c>
      <c r="T79" s="382" t="s">
        <v>454</v>
      </c>
      <c r="U79" s="107" t="s">
        <v>442</v>
      </c>
      <c r="V79" s="160" t="s">
        <v>467</v>
      </c>
      <c r="X79" s="107"/>
      <c r="Y79" s="545" t="s">
        <v>477</v>
      </c>
      <c r="Z79" s="107"/>
      <c r="AA79" s="114" t="s">
        <v>457</v>
      </c>
      <c r="AB79" s="107" t="str">
        <f>VLOOKUP(AA79,Equipment[],2,FALSE)</f>
        <v>Station</v>
      </c>
      <c r="AC79" s="107"/>
      <c r="AD79" s="107"/>
      <c r="AE79" s="107"/>
      <c r="AF79" s="107"/>
      <c r="AG79" s="107"/>
      <c r="AH79" s="107"/>
    </row>
    <row r="80" spans="1:34" ht="12" customHeight="1">
      <c r="A80" s="69" t="s">
        <v>621</v>
      </c>
      <c r="B80" s="66"/>
      <c r="C80" s="66"/>
      <c r="D80" s="205"/>
      <c r="E80" s="70"/>
      <c r="F80" s="69" t="s">
        <v>469</v>
      </c>
      <c r="G80" s="69" t="s">
        <v>622</v>
      </c>
      <c r="H80" s="71">
        <v>552</v>
      </c>
      <c r="I80" s="84"/>
      <c r="J80" s="235" t="str">
        <f t="shared" si="4"/>
        <v>AMW-1122A</v>
      </c>
      <c r="K80" s="235" t="str">
        <f t="shared" si="5"/>
        <v>Single Dropper EOL Device Bracket – Mounted from Secondary Steel Frame - For EOL Devices located in Shark's Teeth Ceiling CLG-106</v>
      </c>
      <c r="L80" s="233" t="s">
        <v>450</v>
      </c>
      <c r="M80" s="233" t="s">
        <v>451</v>
      </c>
      <c r="N80" s="235" t="s">
        <v>452</v>
      </c>
      <c r="O80" s="233" t="s">
        <v>452</v>
      </c>
      <c r="P80" s="235" t="s">
        <v>452</v>
      </c>
      <c r="Q80" s="252" t="s">
        <v>453</v>
      </c>
      <c r="R80" s="235" t="s">
        <v>452</v>
      </c>
      <c r="S80" s="159" t="s">
        <v>452</v>
      </c>
      <c r="T80" s="382" t="s">
        <v>454</v>
      </c>
      <c r="U80" s="107" t="s">
        <v>442</v>
      </c>
      <c r="V80" s="160" t="s">
        <v>455</v>
      </c>
      <c r="X80" s="107"/>
      <c r="Y80" s="545" t="s">
        <v>477</v>
      </c>
      <c r="Z80" s="107"/>
      <c r="AA80" s="114" t="s">
        <v>457</v>
      </c>
      <c r="AB80" s="107" t="str">
        <f>VLOOKUP(AA80,Equipment[],2,FALSE)</f>
        <v>Station</v>
      </c>
      <c r="AC80" s="107"/>
      <c r="AD80" s="107"/>
      <c r="AE80" s="107"/>
      <c r="AF80" s="107"/>
      <c r="AG80" s="107"/>
      <c r="AH80" s="107"/>
    </row>
    <row r="81" spans="1:34" ht="12" customHeight="1">
      <c r="A81" s="69" t="s">
        <v>623</v>
      </c>
      <c r="B81" s="66"/>
      <c r="C81" s="66"/>
      <c r="D81" s="205"/>
      <c r="E81" s="70"/>
      <c r="F81" s="69" t="s">
        <v>469</v>
      </c>
      <c r="G81" s="69" t="s">
        <v>624</v>
      </c>
      <c r="H81" s="71">
        <v>552</v>
      </c>
      <c r="I81" s="84"/>
      <c r="J81" s="235" t="str">
        <f t="shared" si="4"/>
        <v>AMW-1124</v>
      </c>
      <c r="K81" s="235" t="str">
        <f t="shared" si="5"/>
        <v>'Dog Bone' EOL Device Bracket – Mounted from Baffles - For EOL Devices located in Rib &amp; Baffle Ceiling CLG-101</v>
      </c>
      <c r="L81" s="233" t="s">
        <v>450</v>
      </c>
      <c r="M81" s="233" t="s">
        <v>451</v>
      </c>
      <c r="N81" s="235" t="s">
        <v>452</v>
      </c>
      <c r="O81" s="233" t="s">
        <v>452</v>
      </c>
      <c r="P81" s="235" t="s">
        <v>452</v>
      </c>
      <c r="Q81" s="252" t="s">
        <v>453</v>
      </c>
      <c r="R81" s="235" t="s">
        <v>452</v>
      </c>
      <c r="S81" s="159" t="s">
        <v>452</v>
      </c>
      <c r="T81" s="382" t="s">
        <v>454</v>
      </c>
      <c r="U81" s="107" t="s">
        <v>442</v>
      </c>
      <c r="V81" s="160" t="s">
        <v>455</v>
      </c>
      <c r="X81" s="107"/>
      <c r="Y81" s="545" t="s">
        <v>477</v>
      </c>
      <c r="Z81" s="107"/>
      <c r="AA81" s="114" t="s">
        <v>457</v>
      </c>
      <c r="AB81" s="107" t="str">
        <f>VLOOKUP(AA81,Equipment[],2,FALSE)</f>
        <v>Station</v>
      </c>
      <c r="AC81" s="107"/>
      <c r="AD81" s="107"/>
      <c r="AE81" s="107"/>
      <c r="AF81" s="107"/>
      <c r="AG81" s="107"/>
      <c r="AH81" s="107"/>
    </row>
    <row r="82" spans="1:34" ht="12" customHeight="1">
      <c r="A82" s="67" t="s">
        <v>625</v>
      </c>
      <c r="B82" s="66"/>
      <c r="C82" s="66"/>
      <c r="D82" s="205"/>
      <c r="E82" s="68"/>
      <c r="F82" s="68"/>
      <c r="G82" s="67" t="s">
        <v>626</v>
      </c>
      <c r="H82" s="68"/>
      <c r="I82" s="83"/>
      <c r="J82" s="229"/>
      <c r="K82" s="229"/>
      <c r="L82" s="229"/>
      <c r="M82" s="229"/>
      <c r="N82" s="229"/>
      <c r="O82" s="229"/>
      <c r="P82" s="229"/>
      <c r="Q82" s="229"/>
      <c r="R82" s="229"/>
      <c r="S82" s="425"/>
      <c r="T82" s="382"/>
      <c r="U82" s="107" t="s">
        <v>442</v>
      </c>
      <c r="V82" s="427" t="s">
        <v>443</v>
      </c>
      <c r="X82" s="544" t="s">
        <v>444</v>
      </c>
      <c r="Y82" s="544" t="s">
        <v>444</v>
      </c>
      <c r="Z82" s="544" t="s">
        <v>444</v>
      </c>
      <c r="AA82" s="544" t="s">
        <v>444</v>
      </c>
      <c r="AB82" s="544" t="s">
        <v>444</v>
      </c>
      <c r="AC82" s="544" t="s">
        <v>444</v>
      </c>
      <c r="AD82" s="544" t="s">
        <v>444</v>
      </c>
      <c r="AE82" s="544" t="s">
        <v>444</v>
      </c>
      <c r="AF82" s="544" t="s">
        <v>444</v>
      </c>
      <c r="AG82" s="544" t="s">
        <v>444</v>
      </c>
      <c r="AH82" s="544" t="s">
        <v>444</v>
      </c>
    </row>
    <row r="83" spans="1:34" ht="12" customHeight="1">
      <c r="A83" s="69" t="s">
        <v>627</v>
      </c>
      <c r="B83" s="66"/>
      <c r="C83" s="66"/>
      <c r="D83" s="205"/>
      <c r="E83" s="70"/>
      <c r="F83" s="69" t="s">
        <v>469</v>
      </c>
      <c r="G83" s="69" t="s">
        <v>628</v>
      </c>
      <c r="H83" s="71">
        <v>552</v>
      </c>
      <c r="I83" s="84"/>
      <c r="J83" s="235" t="str">
        <f t="shared" ref="J83:J89" si="6">A83</f>
        <v>AMW-1201</v>
      </c>
      <c r="K83" s="235" t="str">
        <f t="shared" ref="K83:K89" si="7">G83</f>
        <v>Light Bracket and Rib Base Support - Housing Spot Lights and Up Light - Water Strider - (CBD Platform Level)</v>
      </c>
      <c r="L83" s="233" t="s">
        <v>450</v>
      </c>
      <c r="M83" s="233" t="s">
        <v>451</v>
      </c>
      <c r="N83" s="235" t="s">
        <v>452</v>
      </c>
      <c r="O83" s="233" t="s">
        <v>452</v>
      </c>
      <c r="P83" s="235" t="s">
        <v>452</v>
      </c>
      <c r="Q83" s="252" t="s">
        <v>453</v>
      </c>
      <c r="R83" s="235" t="s">
        <v>452</v>
      </c>
      <c r="S83" s="159" t="s">
        <v>452</v>
      </c>
      <c r="T83" s="382" t="s">
        <v>454</v>
      </c>
      <c r="U83" s="107" t="s">
        <v>442</v>
      </c>
      <c r="V83" s="160" t="s">
        <v>455</v>
      </c>
      <c r="X83" s="107"/>
      <c r="Y83" s="545" t="s">
        <v>456</v>
      </c>
      <c r="Z83" s="107"/>
      <c r="AA83" s="114" t="s">
        <v>457</v>
      </c>
      <c r="AB83" s="107" t="str">
        <f>VLOOKUP(AA83,Equipment[],2,FALSE)</f>
        <v>Station</v>
      </c>
      <c r="AC83" s="107"/>
      <c r="AD83" s="107"/>
      <c r="AE83" s="107"/>
      <c r="AF83" s="107"/>
      <c r="AG83" s="107"/>
      <c r="AH83" s="107"/>
    </row>
    <row r="84" spans="1:34" ht="12" customHeight="1">
      <c r="A84" s="69" t="s">
        <v>629</v>
      </c>
      <c r="B84" s="66"/>
      <c r="C84" s="66"/>
      <c r="D84" s="205"/>
      <c r="E84" s="70"/>
      <c r="F84" s="69" t="s">
        <v>469</v>
      </c>
      <c r="G84" s="69" t="s">
        <v>630</v>
      </c>
      <c r="H84" s="71">
        <v>552</v>
      </c>
      <c r="I84" s="84"/>
      <c r="J84" s="235" t="str">
        <f t="shared" si="6"/>
        <v>AMW-1202</v>
      </c>
      <c r="K84" s="235" t="str">
        <f t="shared" si="7"/>
        <v>Signage - Water Strider</v>
      </c>
      <c r="L84" s="233" t="s">
        <v>450</v>
      </c>
      <c r="M84" s="233" t="s">
        <v>451</v>
      </c>
      <c r="N84" s="236" t="s">
        <v>453</v>
      </c>
      <c r="O84" s="233" t="s">
        <v>452</v>
      </c>
      <c r="P84" s="235" t="s">
        <v>452</v>
      </c>
      <c r="Q84" s="252" t="s">
        <v>453</v>
      </c>
      <c r="R84" s="236" t="s">
        <v>453</v>
      </c>
      <c r="S84" s="399" t="s">
        <v>453</v>
      </c>
      <c r="T84" s="382" t="s">
        <v>463</v>
      </c>
      <c r="U84" s="107" t="s">
        <v>442</v>
      </c>
      <c r="V84" s="161" t="s">
        <v>464</v>
      </c>
      <c r="X84" s="107"/>
      <c r="Y84" s="545" t="s">
        <v>456</v>
      </c>
      <c r="Z84" s="107"/>
      <c r="AA84" s="114" t="s">
        <v>457</v>
      </c>
      <c r="AB84" s="107" t="str">
        <f>VLOOKUP(AA84,Equipment[],2,FALSE)</f>
        <v>Station</v>
      </c>
      <c r="AC84" s="107"/>
      <c r="AD84" s="107"/>
      <c r="AE84" s="107"/>
      <c r="AF84" s="107"/>
      <c r="AG84" s="107"/>
      <c r="AH84" s="107"/>
    </row>
    <row r="85" spans="1:34" ht="12" customHeight="1">
      <c r="A85" s="69" t="s">
        <v>631</v>
      </c>
      <c r="B85" s="66"/>
      <c r="C85" s="66"/>
      <c r="D85" s="205"/>
      <c r="E85" s="70"/>
      <c r="F85" s="69" t="s">
        <v>469</v>
      </c>
      <c r="G85" s="69" t="s">
        <v>632</v>
      </c>
      <c r="H85" s="71">
        <v>552</v>
      </c>
      <c r="I85" s="84"/>
      <c r="J85" s="235" t="str">
        <f t="shared" si="6"/>
        <v>AMW-1204</v>
      </c>
      <c r="K85" s="235" t="str">
        <f t="shared" si="7"/>
        <v>CBD Trinoc Escalator Nook Light Bracket - Housing Spot Lights</v>
      </c>
      <c r="L85" s="233" t="s">
        <v>450</v>
      </c>
      <c r="M85" s="233" t="s">
        <v>451</v>
      </c>
      <c r="N85" s="235" t="s">
        <v>452</v>
      </c>
      <c r="O85" s="233" t="s">
        <v>452</v>
      </c>
      <c r="P85" s="235" t="s">
        <v>452</v>
      </c>
      <c r="Q85" s="252" t="s">
        <v>453</v>
      </c>
      <c r="R85" s="235" t="s">
        <v>452</v>
      </c>
      <c r="S85" s="159" t="s">
        <v>452</v>
      </c>
      <c r="T85" s="382" t="s">
        <v>454</v>
      </c>
      <c r="U85" s="107" t="s">
        <v>442</v>
      </c>
      <c r="V85" s="160" t="s">
        <v>455</v>
      </c>
      <c r="X85" s="107"/>
      <c r="Y85" s="545" t="s">
        <v>456</v>
      </c>
      <c r="Z85" s="107"/>
      <c r="AA85" s="114" t="s">
        <v>457</v>
      </c>
      <c r="AB85" s="107" t="str">
        <f>VLOOKUP(AA85,Equipment[],2,FALSE)</f>
        <v>Station</v>
      </c>
      <c r="AC85" s="107"/>
      <c r="AD85" s="107"/>
      <c r="AE85" s="107"/>
      <c r="AF85" s="107"/>
      <c r="AG85" s="107"/>
      <c r="AH85" s="107"/>
    </row>
    <row r="86" spans="1:34" ht="12" customHeight="1">
      <c r="A86" s="69" t="s">
        <v>633</v>
      </c>
      <c r="B86" s="66"/>
      <c r="C86" s="66"/>
      <c r="D86" s="205"/>
      <c r="E86" s="70"/>
      <c r="F86" s="69" t="s">
        <v>469</v>
      </c>
      <c r="G86" s="69" t="s">
        <v>634</v>
      </c>
      <c r="H86" s="71">
        <v>552</v>
      </c>
      <c r="I86" s="84"/>
      <c r="J86" s="235" t="str">
        <f t="shared" si="6"/>
        <v>AMW-1205</v>
      </c>
      <c r="K86" s="235" t="str">
        <f t="shared" si="7"/>
        <v>CBD Trinoc Platform Light Bracket</v>
      </c>
      <c r="L86" s="233" t="s">
        <v>450</v>
      </c>
      <c r="M86" s="233" t="s">
        <v>451</v>
      </c>
      <c r="N86" s="235" t="s">
        <v>452</v>
      </c>
      <c r="O86" s="233" t="s">
        <v>452</v>
      </c>
      <c r="P86" s="235" t="s">
        <v>452</v>
      </c>
      <c r="Q86" s="252" t="s">
        <v>453</v>
      </c>
      <c r="R86" s="235" t="s">
        <v>452</v>
      </c>
      <c r="S86" s="159" t="s">
        <v>452</v>
      </c>
      <c r="T86" s="382" t="s">
        <v>454</v>
      </c>
      <c r="U86" s="107" t="s">
        <v>442</v>
      </c>
      <c r="V86" s="160" t="s">
        <v>455</v>
      </c>
      <c r="X86" s="107"/>
      <c r="Y86" s="545" t="s">
        <v>456</v>
      </c>
      <c r="Z86" s="107"/>
      <c r="AA86" s="114" t="s">
        <v>457</v>
      </c>
      <c r="AB86" s="107" t="str">
        <f>VLOOKUP(AA86,Equipment[],2,FALSE)</f>
        <v>Station</v>
      </c>
      <c r="AC86" s="107"/>
      <c r="AD86" s="107"/>
      <c r="AE86" s="107"/>
      <c r="AF86" s="107"/>
      <c r="AG86" s="107"/>
      <c r="AH86" s="107"/>
    </row>
    <row r="87" spans="1:34" ht="12" customHeight="1">
      <c r="A87" s="69" t="s">
        <v>635</v>
      </c>
      <c r="B87" s="66"/>
      <c r="C87" s="66"/>
      <c r="D87" s="205"/>
      <c r="E87" s="70"/>
      <c r="F87" s="69" t="s">
        <v>605</v>
      </c>
      <c r="G87" s="69" t="s">
        <v>636</v>
      </c>
      <c r="H87" s="71">
        <v>552</v>
      </c>
      <c r="I87" s="84"/>
      <c r="J87" s="235" t="str">
        <f t="shared" si="6"/>
        <v>AMW-1206</v>
      </c>
      <c r="K87" s="235" t="str">
        <f t="shared" si="7"/>
        <v>CBD Trinoc Camera Dropper from CMS</v>
      </c>
      <c r="L87" s="233" t="s">
        <v>450</v>
      </c>
      <c r="M87" s="233" t="s">
        <v>451</v>
      </c>
      <c r="N87" s="235" t="s">
        <v>452</v>
      </c>
      <c r="O87" s="233" t="s">
        <v>452</v>
      </c>
      <c r="P87" s="235" t="s">
        <v>452</v>
      </c>
      <c r="Q87" s="252" t="s">
        <v>453</v>
      </c>
      <c r="R87" s="235" t="s">
        <v>452</v>
      </c>
      <c r="S87" s="159" t="s">
        <v>452</v>
      </c>
      <c r="T87" s="382" t="s">
        <v>454</v>
      </c>
      <c r="U87" s="107" t="s">
        <v>442</v>
      </c>
      <c r="V87" s="160" t="s">
        <v>455</v>
      </c>
      <c r="X87" s="107"/>
      <c r="Y87" s="545" t="s">
        <v>477</v>
      </c>
      <c r="Z87" s="107"/>
      <c r="AA87" s="114" t="s">
        <v>457</v>
      </c>
      <c r="AB87" s="107" t="str">
        <f>VLOOKUP(AA87,Equipment[],2,FALSE)</f>
        <v>Station</v>
      </c>
      <c r="AC87" s="107"/>
      <c r="AD87" s="107"/>
      <c r="AE87" s="107"/>
      <c r="AF87" s="107"/>
      <c r="AG87" s="107"/>
      <c r="AH87" s="107"/>
    </row>
    <row r="88" spans="1:34" ht="12" customHeight="1">
      <c r="A88" s="69" t="s">
        <v>637</v>
      </c>
      <c r="B88" s="66"/>
      <c r="C88" s="66"/>
      <c r="D88" s="205"/>
      <c r="E88" s="70"/>
      <c r="F88" s="69" t="s">
        <v>469</v>
      </c>
      <c r="G88" s="69" t="s">
        <v>638</v>
      </c>
      <c r="H88" s="71">
        <v>552</v>
      </c>
      <c r="I88" s="84"/>
      <c r="J88" s="235" t="str">
        <f t="shared" si="6"/>
        <v>AMW-1210</v>
      </c>
      <c r="K88" s="235" t="str">
        <f t="shared" si="7"/>
        <v>Light and RSA Bracket - CBD Double Rib - Canoe</v>
      </c>
      <c r="L88" s="233" t="s">
        <v>450</v>
      </c>
      <c r="M88" s="233" t="s">
        <v>451</v>
      </c>
      <c r="N88" s="235" t="s">
        <v>452</v>
      </c>
      <c r="O88" s="233" t="s">
        <v>452</v>
      </c>
      <c r="P88" s="235" t="s">
        <v>452</v>
      </c>
      <c r="Q88" s="252" t="s">
        <v>453</v>
      </c>
      <c r="R88" s="235" t="s">
        <v>452</v>
      </c>
      <c r="S88" s="159" t="s">
        <v>452</v>
      </c>
      <c r="T88" s="382" t="s">
        <v>454</v>
      </c>
      <c r="U88" s="107" t="s">
        <v>442</v>
      </c>
      <c r="V88" s="160" t="s">
        <v>455</v>
      </c>
      <c r="X88" s="107"/>
      <c r="Y88" s="545" t="s">
        <v>456</v>
      </c>
      <c r="Z88" s="107"/>
      <c r="AA88" s="114" t="s">
        <v>457</v>
      </c>
      <c r="AB88" s="107" t="str">
        <f>VLOOKUP(AA88,Equipment[],2,FALSE)</f>
        <v>Station</v>
      </c>
      <c r="AC88" s="107"/>
      <c r="AD88" s="107"/>
      <c r="AE88" s="107"/>
      <c r="AF88" s="107"/>
      <c r="AG88" s="107"/>
      <c r="AH88" s="107"/>
    </row>
    <row r="89" spans="1:34" ht="12" customHeight="1">
      <c r="A89" s="69" t="s">
        <v>639</v>
      </c>
      <c r="B89" s="66"/>
      <c r="C89" s="66"/>
      <c r="D89" s="205"/>
      <c r="E89" s="70"/>
      <c r="F89" s="69" t="s">
        <v>469</v>
      </c>
      <c r="G89" s="69" t="s">
        <v>640</v>
      </c>
      <c r="H89" s="71">
        <v>552</v>
      </c>
      <c r="I89" s="84"/>
      <c r="J89" s="235" t="str">
        <f t="shared" si="6"/>
        <v>AMW-1220</v>
      </c>
      <c r="K89" s="235" t="str">
        <f t="shared" si="7"/>
        <v>Painted Steelwork to Crypt Ceiling 'Lattice'</v>
      </c>
      <c r="L89" s="233" t="s">
        <v>450</v>
      </c>
      <c r="M89" s="233" t="s">
        <v>451</v>
      </c>
      <c r="N89" s="235" t="s">
        <v>452</v>
      </c>
      <c r="O89" s="233" t="s">
        <v>452</v>
      </c>
      <c r="P89" s="235" t="s">
        <v>452</v>
      </c>
      <c r="Q89" s="252" t="s">
        <v>453</v>
      </c>
      <c r="R89" s="235" t="s">
        <v>452</v>
      </c>
      <c r="S89" s="159" t="s">
        <v>452</v>
      </c>
      <c r="T89" s="382" t="s">
        <v>454</v>
      </c>
      <c r="U89" s="107" t="s">
        <v>442</v>
      </c>
      <c r="V89" s="160" t="s">
        <v>455</v>
      </c>
      <c r="X89" s="107"/>
      <c r="Y89" s="545" t="s">
        <v>477</v>
      </c>
      <c r="Z89" s="107"/>
      <c r="AA89" s="114" t="s">
        <v>457</v>
      </c>
      <c r="AB89" s="107" t="str">
        <f>VLOOKUP(AA89,Equipment[],2,FALSE)</f>
        <v>Station</v>
      </c>
      <c r="AC89" s="107"/>
      <c r="AD89" s="107"/>
      <c r="AE89" s="107"/>
      <c r="AF89" s="107"/>
      <c r="AG89" s="107"/>
      <c r="AH89" s="107"/>
    </row>
    <row r="90" spans="1:34" ht="12" customHeight="1">
      <c r="A90" s="75" t="s">
        <v>641</v>
      </c>
      <c r="B90" s="66"/>
      <c r="C90" s="66"/>
      <c r="D90" s="205"/>
      <c r="E90" s="76"/>
      <c r="F90" s="76"/>
      <c r="G90" s="75" t="s">
        <v>642</v>
      </c>
      <c r="H90" s="76"/>
      <c r="I90" s="88"/>
      <c r="J90" s="229"/>
      <c r="K90" s="229"/>
      <c r="L90" s="229"/>
      <c r="M90" s="229"/>
      <c r="N90" s="229"/>
      <c r="O90" s="229"/>
      <c r="P90" s="229"/>
      <c r="Q90" s="229"/>
      <c r="R90" s="229"/>
      <c r="S90" s="425"/>
      <c r="T90" s="382"/>
      <c r="U90" s="107" t="s">
        <v>442</v>
      </c>
      <c r="V90" s="427" t="s">
        <v>443</v>
      </c>
      <c r="X90" s="544" t="s">
        <v>444</v>
      </c>
      <c r="Y90" s="544" t="s">
        <v>444</v>
      </c>
      <c r="Z90" s="544" t="s">
        <v>444</v>
      </c>
      <c r="AA90" s="544" t="s">
        <v>444</v>
      </c>
      <c r="AB90" s="544" t="s">
        <v>444</v>
      </c>
      <c r="AC90" s="544" t="s">
        <v>444</v>
      </c>
      <c r="AD90" s="544" t="s">
        <v>444</v>
      </c>
      <c r="AE90" s="544" t="s">
        <v>444</v>
      </c>
      <c r="AF90" s="544" t="s">
        <v>444</v>
      </c>
      <c r="AG90" s="544" t="s">
        <v>444</v>
      </c>
      <c r="AH90" s="544" t="s">
        <v>444</v>
      </c>
    </row>
    <row r="91" spans="1:34" ht="12" customHeight="1">
      <c r="A91" s="67" t="s">
        <v>643</v>
      </c>
      <c r="B91" s="66"/>
      <c r="C91" s="66"/>
      <c r="D91" s="205"/>
      <c r="E91" s="68"/>
      <c r="F91" s="68"/>
      <c r="G91" s="67" t="s">
        <v>644</v>
      </c>
      <c r="H91" s="68"/>
      <c r="I91" s="83"/>
      <c r="J91" s="229"/>
      <c r="K91" s="229"/>
      <c r="L91" s="229"/>
      <c r="M91" s="229"/>
      <c r="N91" s="229"/>
      <c r="O91" s="229"/>
      <c r="P91" s="229"/>
      <c r="Q91" s="229"/>
      <c r="R91" s="229"/>
      <c r="S91" s="425"/>
      <c r="T91" s="382"/>
      <c r="U91" s="107" t="s">
        <v>442</v>
      </c>
      <c r="V91" s="427" t="s">
        <v>443</v>
      </c>
      <c r="X91" s="544" t="s">
        <v>444</v>
      </c>
      <c r="Y91" s="544" t="s">
        <v>444</v>
      </c>
      <c r="Z91" s="544" t="s">
        <v>444</v>
      </c>
      <c r="AA91" s="544" t="s">
        <v>444</v>
      </c>
      <c r="AB91" s="544" t="s">
        <v>444</v>
      </c>
      <c r="AC91" s="544" t="s">
        <v>444</v>
      </c>
      <c r="AD91" s="544" t="s">
        <v>444</v>
      </c>
      <c r="AE91" s="544" t="s">
        <v>444</v>
      </c>
      <c r="AF91" s="544" t="s">
        <v>444</v>
      </c>
      <c r="AG91" s="544" t="s">
        <v>444</v>
      </c>
      <c r="AH91" s="544" t="s">
        <v>444</v>
      </c>
    </row>
    <row r="92" spans="1:34" ht="12" customHeight="1">
      <c r="A92" s="69" t="s">
        <v>645</v>
      </c>
      <c r="B92" s="66"/>
      <c r="C92" s="66"/>
      <c r="D92" s="205"/>
      <c r="E92" s="70"/>
      <c r="F92" s="69" t="s">
        <v>646</v>
      </c>
      <c r="G92" s="69" t="s">
        <v>647</v>
      </c>
      <c r="H92" s="71">
        <v>458</v>
      </c>
      <c r="I92" s="84"/>
      <c r="J92" s="235" t="str">
        <f>A92</f>
        <v>ASE-151</v>
      </c>
      <c r="K92" s="235" t="str">
        <f>G92</f>
        <v>Static Line</v>
      </c>
      <c r="L92" s="233" t="s">
        <v>648</v>
      </c>
      <c r="M92" s="233" t="s">
        <v>451</v>
      </c>
      <c r="N92" s="236" t="s">
        <v>453</v>
      </c>
      <c r="O92" s="233" t="s">
        <v>452</v>
      </c>
      <c r="P92" s="235" t="s">
        <v>452</v>
      </c>
      <c r="Q92" s="252" t="s">
        <v>453</v>
      </c>
      <c r="R92" s="236" t="s">
        <v>453</v>
      </c>
      <c r="S92" s="399" t="s">
        <v>453</v>
      </c>
      <c r="T92" s="382" t="s">
        <v>463</v>
      </c>
      <c r="U92" s="107" t="s">
        <v>442</v>
      </c>
      <c r="V92" s="161" t="s">
        <v>464</v>
      </c>
      <c r="X92" s="107"/>
      <c r="Y92" s="545" t="s">
        <v>477</v>
      </c>
      <c r="Z92" s="107"/>
      <c r="AA92" s="114" t="s">
        <v>457</v>
      </c>
      <c r="AB92" s="107" t="str">
        <f>VLOOKUP(AA92,Equipment[],2,FALSE)</f>
        <v>Station</v>
      </c>
      <c r="AC92" s="107"/>
      <c r="AD92" s="107"/>
      <c r="AE92" s="107"/>
      <c r="AF92" s="107"/>
      <c r="AG92" s="107"/>
      <c r="AH92" s="107"/>
    </row>
    <row r="93" spans="1:34" ht="12" customHeight="1">
      <c r="A93" s="67" t="s">
        <v>649</v>
      </c>
      <c r="B93" s="66"/>
      <c r="C93" s="66"/>
      <c r="D93" s="205"/>
      <c r="E93" s="68"/>
      <c r="F93" s="68"/>
      <c r="G93" s="67" t="s">
        <v>650</v>
      </c>
      <c r="H93" s="68"/>
      <c r="I93" s="83"/>
      <c r="J93" s="229"/>
      <c r="K93" s="229"/>
      <c r="L93" s="229"/>
      <c r="M93" s="229"/>
      <c r="N93" s="229"/>
      <c r="O93" s="229"/>
      <c r="P93" s="229"/>
      <c r="Q93" s="229"/>
      <c r="R93" s="229"/>
      <c r="S93" s="425"/>
      <c r="T93" s="382"/>
      <c r="U93" s="107" t="s">
        <v>442</v>
      </c>
      <c r="V93" s="427" t="s">
        <v>443</v>
      </c>
      <c r="X93" s="544" t="s">
        <v>444</v>
      </c>
      <c r="Y93" s="544" t="s">
        <v>444</v>
      </c>
      <c r="Z93" s="544" t="s">
        <v>444</v>
      </c>
      <c r="AA93" s="544" t="s">
        <v>444</v>
      </c>
      <c r="AB93" s="544" t="s">
        <v>444</v>
      </c>
      <c r="AC93" s="544" t="s">
        <v>444</v>
      </c>
      <c r="AD93" s="544" t="s">
        <v>444</v>
      </c>
      <c r="AE93" s="544" t="s">
        <v>444</v>
      </c>
      <c r="AF93" s="544" t="s">
        <v>444</v>
      </c>
      <c r="AG93" s="544" t="s">
        <v>444</v>
      </c>
      <c r="AH93" s="544" t="s">
        <v>444</v>
      </c>
    </row>
    <row r="94" spans="1:34" ht="12" customHeight="1">
      <c r="A94" s="69" t="s">
        <v>651</v>
      </c>
      <c r="B94" s="66"/>
      <c r="C94" s="66"/>
      <c r="D94" s="205"/>
      <c r="E94" s="70"/>
      <c r="F94" s="69" t="s">
        <v>469</v>
      </c>
      <c r="G94" s="69" t="s">
        <v>652</v>
      </c>
      <c r="H94" s="71">
        <v>552</v>
      </c>
      <c r="I94" s="84"/>
      <c r="J94" s="235" t="str">
        <f>A94</f>
        <v>ASE-351</v>
      </c>
      <c r="K94" s="235" t="str">
        <f>G94</f>
        <v>Fixed Angled Access Ladder - Step Type</v>
      </c>
      <c r="L94" s="233" t="s">
        <v>648</v>
      </c>
      <c r="M94" s="233" t="s">
        <v>451</v>
      </c>
      <c r="N94" s="236" t="s">
        <v>453</v>
      </c>
      <c r="O94" s="233" t="s">
        <v>452</v>
      </c>
      <c r="P94" s="235" t="s">
        <v>452</v>
      </c>
      <c r="Q94" s="252" t="s">
        <v>453</v>
      </c>
      <c r="R94" s="236" t="s">
        <v>453</v>
      </c>
      <c r="S94" s="399" t="s">
        <v>453</v>
      </c>
      <c r="T94" s="382" t="s">
        <v>463</v>
      </c>
      <c r="U94" s="107" t="s">
        <v>442</v>
      </c>
      <c r="V94" s="161" t="s">
        <v>464</v>
      </c>
      <c r="X94" s="107"/>
      <c r="Y94" s="545" t="s">
        <v>456</v>
      </c>
      <c r="Z94" s="107"/>
      <c r="AA94" s="114" t="s">
        <v>457</v>
      </c>
      <c r="AB94" s="107" t="str">
        <f>VLOOKUP(AA94,Equipment[],2,FALSE)</f>
        <v>Station</v>
      </c>
      <c r="AC94" s="107"/>
      <c r="AD94" s="107"/>
      <c r="AE94" s="107"/>
      <c r="AF94" s="107"/>
      <c r="AG94" s="107"/>
      <c r="AH94" s="107"/>
    </row>
    <row r="95" spans="1:34" ht="12" customHeight="1">
      <c r="A95" s="67" t="s">
        <v>653</v>
      </c>
      <c r="B95" s="66"/>
      <c r="C95" s="66"/>
      <c r="D95" s="205"/>
      <c r="E95" s="68"/>
      <c r="F95" s="68"/>
      <c r="G95" s="67" t="s">
        <v>654</v>
      </c>
      <c r="H95" s="68"/>
      <c r="I95" s="83"/>
      <c r="J95" s="229"/>
      <c r="K95" s="229"/>
      <c r="L95" s="229"/>
      <c r="M95" s="229"/>
      <c r="N95" s="229"/>
      <c r="O95" s="229"/>
      <c r="P95" s="229"/>
      <c r="Q95" s="229"/>
      <c r="R95" s="229"/>
      <c r="S95" s="425"/>
      <c r="T95" s="382"/>
      <c r="U95" s="107" t="s">
        <v>442</v>
      </c>
      <c r="V95" s="427" t="s">
        <v>443</v>
      </c>
      <c r="X95" s="544" t="s">
        <v>444</v>
      </c>
      <c r="Y95" s="544" t="s">
        <v>444</v>
      </c>
      <c r="Z95" s="544" t="s">
        <v>444</v>
      </c>
      <c r="AA95" s="544" t="s">
        <v>444</v>
      </c>
      <c r="AB95" s="544" t="s">
        <v>444</v>
      </c>
      <c r="AC95" s="544" t="s">
        <v>444</v>
      </c>
      <c r="AD95" s="544" t="s">
        <v>444</v>
      </c>
      <c r="AE95" s="544" t="s">
        <v>444</v>
      </c>
      <c r="AF95" s="544" t="s">
        <v>444</v>
      </c>
      <c r="AG95" s="544" t="s">
        <v>444</v>
      </c>
      <c r="AH95" s="544" t="s">
        <v>444</v>
      </c>
    </row>
    <row r="96" spans="1:34" ht="12" customHeight="1">
      <c r="A96" s="69" t="s">
        <v>655</v>
      </c>
      <c r="B96" s="66"/>
      <c r="C96" s="66"/>
      <c r="D96" s="205"/>
      <c r="E96" s="70"/>
      <c r="F96" s="69" t="s">
        <v>469</v>
      </c>
      <c r="G96" s="69" t="s">
        <v>656</v>
      </c>
      <c r="H96" s="71">
        <v>552</v>
      </c>
      <c r="I96" s="84"/>
      <c r="J96" s="235" t="str">
        <f>A96</f>
        <v>ASE-501</v>
      </c>
      <c r="K96" s="235" t="str">
        <f>G96</f>
        <v>Operable Stainless Steel Maintenance Gantry</v>
      </c>
      <c r="L96" s="233" t="s">
        <v>648</v>
      </c>
      <c r="M96" s="233" t="s">
        <v>451</v>
      </c>
      <c r="N96" s="236" t="s">
        <v>453</v>
      </c>
      <c r="O96" s="233" t="s">
        <v>452</v>
      </c>
      <c r="P96" s="235" t="s">
        <v>452</v>
      </c>
      <c r="Q96" s="252" t="s">
        <v>453</v>
      </c>
      <c r="R96" s="236" t="s">
        <v>453</v>
      </c>
      <c r="S96" s="399" t="s">
        <v>453</v>
      </c>
      <c r="T96" s="382" t="s">
        <v>463</v>
      </c>
      <c r="U96" s="107" t="s">
        <v>442</v>
      </c>
      <c r="V96" s="161" t="s">
        <v>464</v>
      </c>
      <c r="X96" s="107"/>
      <c r="Y96" s="545" t="s">
        <v>456</v>
      </c>
      <c r="Z96" s="107"/>
      <c r="AA96" s="114" t="s">
        <v>457</v>
      </c>
      <c r="AB96" s="107" t="str">
        <f>VLOOKUP(AA96,Equipment[],2,FALSE)</f>
        <v>Station</v>
      </c>
      <c r="AC96" s="107"/>
      <c r="AD96" s="107"/>
      <c r="AE96" s="107"/>
      <c r="AF96" s="107"/>
      <c r="AG96" s="107"/>
      <c r="AH96" s="107"/>
    </row>
    <row r="97" spans="1:34" ht="12" customHeight="1">
      <c r="A97" s="75" t="s">
        <v>657</v>
      </c>
      <c r="B97" s="66"/>
      <c r="C97" s="66"/>
      <c r="D97" s="205"/>
      <c r="E97" s="76"/>
      <c r="F97" s="76"/>
      <c r="G97" s="75" t="s">
        <v>658</v>
      </c>
      <c r="H97" s="77">
        <v>481</v>
      </c>
      <c r="I97" s="88"/>
      <c r="J97" s="229"/>
      <c r="K97" s="229"/>
      <c r="L97" s="229"/>
      <c r="M97" s="229"/>
      <c r="N97" s="229"/>
      <c r="O97" s="229"/>
      <c r="P97" s="229"/>
      <c r="Q97" s="229"/>
      <c r="R97" s="229"/>
      <c r="S97" s="425"/>
      <c r="T97" s="382"/>
      <c r="U97" s="107" t="s">
        <v>442</v>
      </c>
      <c r="V97" s="427" t="s">
        <v>443</v>
      </c>
      <c r="X97" s="544" t="s">
        <v>444</v>
      </c>
      <c r="Y97" s="544" t="s">
        <v>444</v>
      </c>
      <c r="Z97" s="544" t="s">
        <v>444</v>
      </c>
      <c r="AA97" s="544" t="s">
        <v>444</v>
      </c>
      <c r="AB97" s="544" t="s">
        <v>444</v>
      </c>
      <c r="AC97" s="544" t="s">
        <v>444</v>
      </c>
      <c r="AD97" s="544" t="s">
        <v>444</v>
      </c>
      <c r="AE97" s="544" t="s">
        <v>444</v>
      </c>
      <c r="AF97" s="544" t="s">
        <v>444</v>
      </c>
      <c r="AG97" s="544" t="s">
        <v>444</v>
      </c>
      <c r="AH97" s="544" t="s">
        <v>444</v>
      </c>
    </row>
    <row r="98" spans="1:34" ht="12" customHeight="1">
      <c r="A98" s="67" t="s">
        <v>659</v>
      </c>
      <c r="B98" s="66"/>
      <c r="C98" s="66"/>
      <c r="D98" s="205"/>
      <c r="E98" s="68"/>
      <c r="F98" s="68"/>
      <c r="G98" s="67" t="s">
        <v>660</v>
      </c>
      <c r="H98" s="78">
        <v>481</v>
      </c>
      <c r="I98" s="83"/>
      <c r="J98" s="229"/>
      <c r="K98" s="229"/>
      <c r="L98" s="229"/>
      <c r="M98" s="229"/>
      <c r="N98" s="229"/>
      <c r="O98" s="229"/>
      <c r="P98" s="229"/>
      <c r="Q98" s="229"/>
      <c r="R98" s="229"/>
      <c r="S98" s="425"/>
      <c r="T98" s="382"/>
      <c r="U98" s="107" t="s">
        <v>442</v>
      </c>
      <c r="V98" s="427" t="s">
        <v>443</v>
      </c>
      <c r="X98" s="544" t="s">
        <v>444</v>
      </c>
      <c r="Y98" s="544" t="s">
        <v>444</v>
      </c>
      <c r="Z98" s="544" t="s">
        <v>444</v>
      </c>
      <c r="AA98" s="544" t="s">
        <v>444</v>
      </c>
      <c r="AB98" s="544" t="s">
        <v>444</v>
      </c>
      <c r="AC98" s="544" t="s">
        <v>444</v>
      </c>
      <c r="AD98" s="544" t="s">
        <v>444</v>
      </c>
      <c r="AE98" s="544" t="s">
        <v>444</v>
      </c>
      <c r="AF98" s="544" t="s">
        <v>444</v>
      </c>
      <c r="AG98" s="544" t="s">
        <v>444</v>
      </c>
      <c r="AH98" s="544" t="s">
        <v>444</v>
      </c>
    </row>
    <row r="99" spans="1:34" ht="12" customHeight="1">
      <c r="A99" s="69" t="s">
        <v>661</v>
      </c>
      <c r="B99" s="66"/>
      <c r="C99" s="66"/>
      <c r="D99" s="205"/>
      <c r="E99" s="70"/>
      <c r="F99" s="69" t="s">
        <v>469</v>
      </c>
      <c r="G99" s="69" t="s">
        <v>662</v>
      </c>
      <c r="H99" s="71">
        <v>481</v>
      </c>
      <c r="I99" s="84"/>
      <c r="J99" s="235" t="str">
        <f>A99</f>
        <v>BVC-151</v>
      </c>
      <c r="K99" s="235" t="str">
        <f>G99</f>
        <v>Piano Wire Barrier</v>
      </c>
      <c r="L99" s="233" t="s">
        <v>663</v>
      </c>
      <c r="M99" s="233" t="s">
        <v>451</v>
      </c>
      <c r="N99" s="236" t="s">
        <v>453</v>
      </c>
      <c r="O99" s="233" t="s">
        <v>452</v>
      </c>
      <c r="P99" s="235" t="s">
        <v>452</v>
      </c>
      <c r="Q99" s="252" t="s">
        <v>453</v>
      </c>
      <c r="R99" s="236" t="s">
        <v>453</v>
      </c>
      <c r="S99" s="399" t="s">
        <v>453</v>
      </c>
      <c r="T99" s="382" t="s">
        <v>463</v>
      </c>
      <c r="U99" s="107" t="s">
        <v>442</v>
      </c>
      <c r="V99" s="161" t="s">
        <v>464</v>
      </c>
      <c r="X99" s="107"/>
      <c r="Y99" s="545" t="s">
        <v>456</v>
      </c>
      <c r="Z99" s="107"/>
      <c r="AA99" s="114" t="s">
        <v>457</v>
      </c>
      <c r="AB99" s="107" t="str">
        <f>VLOOKUP(AA99,Equipment[],2,FALSE)</f>
        <v>Station</v>
      </c>
      <c r="AC99" s="107"/>
      <c r="AD99" s="107"/>
      <c r="AE99" s="107"/>
      <c r="AF99" s="107"/>
      <c r="AG99" s="107"/>
      <c r="AH99" s="107"/>
    </row>
    <row r="100" spans="1:34" ht="12" customHeight="1">
      <c r="A100" s="75" t="s">
        <v>664</v>
      </c>
      <c r="B100" s="66"/>
      <c r="C100" s="66"/>
      <c r="D100" s="205"/>
      <c r="E100" s="76"/>
      <c r="F100" s="76"/>
      <c r="G100" s="75" t="s">
        <v>665</v>
      </c>
      <c r="H100" s="76"/>
      <c r="I100" s="88"/>
      <c r="J100" s="229"/>
      <c r="K100" s="229"/>
      <c r="L100" s="229"/>
      <c r="M100" s="229"/>
      <c r="N100" s="229"/>
      <c r="O100" s="229"/>
      <c r="P100" s="229"/>
      <c r="Q100" s="229"/>
      <c r="R100" s="229"/>
      <c r="S100" s="425"/>
      <c r="T100" s="382"/>
      <c r="U100" s="107" t="s">
        <v>442</v>
      </c>
      <c r="V100" s="427" t="s">
        <v>443</v>
      </c>
      <c r="X100" s="544" t="s">
        <v>444</v>
      </c>
      <c r="Y100" s="544" t="s">
        <v>444</v>
      </c>
      <c r="Z100" s="544" t="s">
        <v>444</v>
      </c>
      <c r="AA100" s="544" t="s">
        <v>444</v>
      </c>
      <c r="AB100" s="544" t="s">
        <v>444</v>
      </c>
      <c r="AC100" s="544" t="s">
        <v>444</v>
      </c>
      <c r="AD100" s="544" t="s">
        <v>444</v>
      </c>
      <c r="AE100" s="544" t="s">
        <v>444</v>
      </c>
      <c r="AF100" s="544" t="s">
        <v>444</v>
      </c>
      <c r="AG100" s="544" t="s">
        <v>444</v>
      </c>
      <c r="AH100" s="544" t="s">
        <v>444</v>
      </c>
    </row>
    <row r="101" spans="1:34" ht="12" customHeight="1">
      <c r="A101" s="67" t="s">
        <v>666</v>
      </c>
      <c r="B101" s="66"/>
      <c r="C101" s="66"/>
      <c r="D101" s="205"/>
      <c r="E101" s="68"/>
      <c r="F101" s="68"/>
      <c r="G101" s="67" t="s">
        <v>667</v>
      </c>
      <c r="H101" s="68"/>
      <c r="I101" s="83"/>
      <c r="J101" s="229"/>
      <c r="K101" s="229"/>
      <c r="L101" s="229"/>
      <c r="M101" s="229"/>
      <c r="N101" s="229"/>
      <c r="O101" s="229"/>
      <c r="P101" s="229"/>
      <c r="Q101" s="229"/>
      <c r="R101" s="229"/>
      <c r="S101" s="425"/>
      <c r="T101" s="382"/>
      <c r="U101" s="107" t="s">
        <v>442</v>
      </c>
      <c r="V101" s="427" t="s">
        <v>443</v>
      </c>
      <c r="X101" s="544" t="s">
        <v>444</v>
      </c>
      <c r="Y101" s="544" t="s">
        <v>444</v>
      </c>
      <c r="Z101" s="544" t="s">
        <v>444</v>
      </c>
      <c r="AA101" s="544" t="s">
        <v>444</v>
      </c>
      <c r="AB101" s="544" t="s">
        <v>444</v>
      </c>
      <c r="AC101" s="544" t="s">
        <v>444</v>
      </c>
      <c r="AD101" s="544" t="s">
        <v>444</v>
      </c>
      <c r="AE101" s="544" t="s">
        <v>444</v>
      </c>
      <c r="AF101" s="544" t="s">
        <v>444</v>
      </c>
      <c r="AG101" s="544" t="s">
        <v>444</v>
      </c>
      <c r="AH101" s="544" t="s">
        <v>444</v>
      </c>
    </row>
    <row r="102" spans="1:34" ht="12" customHeight="1">
      <c r="A102" s="69" t="s">
        <v>668</v>
      </c>
      <c r="B102" s="66"/>
      <c r="C102" s="66"/>
      <c r="D102" s="205"/>
      <c r="E102" s="70"/>
      <c r="F102" s="69" t="s">
        <v>668</v>
      </c>
      <c r="G102" s="69" t="s">
        <v>669</v>
      </c>
      <c r="H102" s="71">
        <v>531</v>
      </c>
      <c r="I102" s="84"/>
      <c r="J102" s="235" t="str">
        <f t="shared" ref="J102:J123" si="8">A102</f>
        <v>CLG-101</v>
      </c>
      <c r="K102" s="235" t="str">
        <f t="shared" ref="K102:K123" si="9">G102</f>
        <v>Loose Fit Ceiling System - Types A and B - Box Stations - Ribs and Baffles</v>
      </c>
      <c r="L102" s="233" t="s">
        <v>670</v>
      </c>
      <c r="M102" s="233" t="s">
        <v>451</v>
      </c>
      <c r="N102" s="235" t="s">
        <v>452</v>
      </c>
      <c r="O102" s="233" t="s">
        <v>452</v>
      </c>
      <c r="P102" s="235" t="s">
        <v>452</v>
      </c>
      <c r="Q102" s="252" t="s">
        <v>453</v>
      </c>
      <c r="R102" s="235" t="s">
        <v>452</v>
      </c>
      <c r="S102" s="159" t="s">
        <v>452</v>
      </c>
      <c r="T102" s="382" t="s">
        <v>454</v>
      </c>
      <c r="U102" s="107" t="s">
        <v>442</v>
      </c>
      <c r="V102" s="160" t="s">
        <v>467</v>
      </c>
      <c r="X102" s="107"/>
      <c r="Y102" s="545" t="s">
        <v>477</v>
      </c>
      <c r="Z102" s="107"/>
      <c r="AA102" s="114" t="s">
        <v>457</v>
      </c>
      <c r="AB102" s="107" t="str">
        <f>VLOOKUP(AA102,Equipment[],2,FALSE)</f>
        <v>Station</v>
      </c>
      <c r="AC102" s="107"/>
      <c r="AD102" s="107"/>
      <c r="AE102" s="107"/>
      <c r="AF102" s="107"/>
      <c r="AG102" s="107"/>
      <c r="AH102" s="107"/>
    </row>
    <row r="103" spans="1:34" ht="12" customHeight="1">
      <c r="A103" s="69"/>
      <c r="B103" s="66"/>
      <c r="C103" s="66"/>
      <c r="D103" s="205"/>
      <c r="E103" s="70"/>
      <c r="F103" s="69"/>
      <c r="G103" s="69"/>
      <c r="H103" s="71"/>
      <c r="I103" s="84"/>
      <c r="J103" s="653" t="s">
        <v>671</v>
      </c>
      <c r="K103" s="654" t="s">
        <v>672</v>
      </c>
      <c r="L103" s="233" t="s">
        <v>670</v>
      </c>
      <c r="M103" s="233" t="s">
        <v>451</v>
      </c>
      <c r="N103" s="235" t="s">
        <v>452</v>
      </c>
      <c r="O103" s="233" t="s">
        <v>452</v>
      </c>
      <c r="P103" s="235" t="s">
        <v>452</v>
      </c>
      <c r="Q103" s="252" t="s">
        <v>453</v>
      </c>
      <c r="R103" s="235" t="s">
        <v>452</v>
      </c>
      <c r="S103" s="159" t="s">
        <v>452</v>
      </c>
      <c r="T103" s="382" t="s">
        <v>454</v>
      </c>
      <c r="U103" s="107" t="s">
        <v>442</v>
      </c>
      <c r="V103" s="160" t="s">
        <v>467</v>
      </c>
      <c r="X103" s="107"/>
      <c r="Y103" s="545" t="s">
        <v>477</v>
      </c>
      <c r="Z103" s="107"/>
      <c r="AA103" s="114" t="s">
        <v>457</v>
      </c>
      <c r="AB103" s="107" t="str">
        <f>VLOOKUP(AA103,Equipment[],2,FALSE)</f>
        <v>Station</v>
      </c>
      <c r="AC103" s="107"/>
      <c r="AD103" s="107"/>
      <c r="AE103" s="107"/>
      <c r="AF103" s="107"/>
      <c r="AG103" s="107"/>
      <c r="AH103" s="107"/>
    </row>
    <row r="104" spans="1:34" ht="12" customHeight="1">
      <c r="A104" s="69"/>
      <c r="B104" s="66"/>
      <c r="C104" s="66"/>
      <c r="D104" s="205"/>
      <c r="E104" s="70"/>
      <c r="F104" s="69"/>
      <c r="G104" s="69"/>
      <c r="H104" s="71"/>
      <c r="I104" s="84"/>
      <c r="J104" s="653" t="s">
        <v>673</v>
      </c>
      <c r="K104" s="653" t="s">
        <v>674</v>
      </c>
      <c r="L104" s="233" t="s">
        <v>670</v>
      </c>
      <c r="M104" s="233" t="s">
        <v>451</v>
      </c>
      <c r="N104" s="235" t="s">
        <v>452</v>
      </c>
      <c r="O104" s="233" t="s">
        <v>452</v>
      </c>
      <c r="P104" s="235" t="s">
        <v>452</v>
      </c>
      <c r="Q104" s="252" t="s">
        <v>453</v>
      </c>
      <c r="R104" s="235" t="s">
        <v>452</v>
      </c>
      <c r="S104" s="159" t="s">
        <v>452</v>
      </c>
      <c r="T104" s="382" t="s">
        <v>454</v>
      </c>
      <c r="U104" s="107" t="s">
        <v>442</v>
      </c>
      <c r="V104" s="160" t="s">
        <v>467</v>
      </c>
      <c r="X104" s="107"/>
      <c r="Y104" s="545" t="s">
        <v>477</v>
      </c>
      <c r="Z104" s="107"/>
      <c r="AA104" s="114" t="s">
        <v>457</v>
      </c>
      <c r="AB104" s="107" t="str">
        <f>VLOOKUP(AA104,Equipment[],2,FALSE)</f>
        <v>Station</v>
      </c>
      <c r="AC104" s="107"/>
      <c r="AD104" s="107"/>
      <c r="AE104" s="107"/>
      <c r="AF104" s="107"/>
      <c r="AG104" s="107"/>
      <c r="AH104" s="107"/>
    </row>
    <row r="105" spans="1:34" ht="12" customHeight="1">
      <c r="A105" s="69"/>
      <c r="B105" s="66"/>
      <c r="C105" s="66"/>
      <c r="D105" s="205"/>
      <c r="E105" s="70"/>
      <c r="F105" s="69"/>
      <c r="G105" s="69"/>
      <c r="H105" s="71"/>
      <c r="I105" s="84"/>
      <c r="J105" s="653" t="s">
        <v>675</v>
      </c>
      <c r="K105" s="653" t="s">
        <v>676</v>
      </c>
      <c r="L105" s="233" t="s">
        <v>670</v>
      </c>
      <c r="M105" s="233" t="s">
        <v>451</v>
      </c>
      <c r="N105" s="235" t="s">
        <v>452</v>
      </c>
      <c r="O105" s="233" t="s">
        <v>452</v>
      </c>
      <c r="P105" s="235" t="s">
        <v>452</v>
      </c>
      <c r="Q105" s="252" t="s">
        <v>453</v>
      </c>
      <c r="R105" s="235" t="s">
        <v>452</v>
      </c>
      <c r="S105" s="159" t="s">
        <v>452</v>
      </c>
      <c r="T105" s="382" t="s">
        <v>454</v>
      </c>
      <c r="U105" s="107" t="s">
        <v>442</v>
      </c>
      <c r="V105" s="160" t="s">
        <v>467</v>
      </c>
      <c r="X105" s="107"/>
      <c r="Y105" s="545" t="s">
        <v>477</v>
      </c>
      <c r="Z105" s="107"/>
      <c r="AA105" s="114" t="s">
        <v>457</v>
      </c>
      <c r="AB105" s="107" t="str">
        <f>VLOOKUP(AA105,Equipment[],2,FALSE)</f>
        <v>Station</v>
      </c>
      <c r="AC105" s="107"/>
      <c r="AD105" s="107"/>
      <c r="AE105" s="107"/>
      <c r="AF105" s="107"/>
      <c r="AG105" s="107"/>
      <c r="AH105" s="107"/>
    </row>
    <row r="106" spans="1:34" ht="12" customHeight="1">
      <c r="A106" s="69"/>
      <c r="B106" s="66"/>
      <c r="C106" s="66"/>
      <c r="D106" s="205"/>
      <c r="E106" s="70"/>
      <c r="F106" s="69"/>
      <c r="G106" s="69"/>
      <c r="H106" s="71"/>
      <c r="I106" s="84"/>
      <c r="J106" s="653" t="s">
        <v>677</v>
      </c>
      <c r="K106" s="654" t="s">
        <v>678</v>
      </c>
      <c r="L106" s="233" t="s">
        <v>670</v>
      </c>
      <c r="M106" s="233" t="s">
        <v>451</v>
      </c>
      <c r="N106" s="235" t="s">
        <v>452</v>
      </c>
      <c r="O106" s="233" t="s">
        <v>452</v>
      </c>
      <c r="P106" s="235" t="s">
        <v>452</v>
      </c>
      <c r="Q106" s="252" t="s">
        <v>453</v>
      </c>
      <c r="R106" s="235" t="s">
        <v>452</v>
      </c>
      <c r="S106" s="159" t="s">
        <v>452</v>
      </c>
      <c r="T106" s="382" t="s">
        <v>454</v>
      </c>
      <c r="U106" s="107" t="s">
        <v>442</v>
      </c>
      <c r="V106" s="160" t="s">
        <v>467</v>
      </c>
      <c r="X106" s="107"/>
      <c r="Y106" s="545" t="s">
        <v>477</v>
      </c>
      <c r="Z106" s="107"/>
      <c r="AA106" s="114" t="s">
        <v>457</v>
      </c>
      <c r="AB106" s="107" t="str">
        <f>VLOOKUP(AA106,Equipment[],2,FALSE)</f>
        <v>Station</v>
      </c>
      <c r="AC106" s="107"/>
      <c r="AD106" s="107"/>
      <c r="AE106" s="107"/>
      <c r="AF106" s="107"/>
      <c r="AG106" s="107"/>
      <c r="AH106" s="107"/>
    </row>
    <row r="107" spans="1:34" ht="12" customHeight="1">
      <c r="A107" s="69"/>
      <c r="B107" s="66"/>
      <c r="C107" s="66"/>
      <c r="D107" s="205"/>
      <c r="E107" s="70"/>
      <c r="F107" s="69"/>
      <c r="G107" s="69"/>
      <c r="H107" s="71"/>
      <c r="I107" s="84"/>
      <c r="J107" s="653" t="s">
        <v>679</v>
      </c>
      <c r="K107" s="653" t="s">
        <v>680</v>
      </c>
      <c r="L107" s="233" t="s">
        <v>670</v>
      </c>
      <c r="M107" s="233" t="s">
        <v>451</v>
      </c>
      <c r="N107" s="235" t="s">
        <v>452</v>
      </c>
      <c r="O107" s="233" t="s">
        <v>452</v>
      </c>
      <c r="P107" s="235" t="s">
        <v>452</v>
      </c>
      <c r="Q107" s="252" t="s">
        <v>453</v>
      </c>
      <c r="R107" s="235" t="s">
        <v>452</v>
      </c>
      <c r="S107" s="159" t="s">
        <v>452</v>
      </c>
      <c r="T107" s="382" t="s">
        <v>454</v>
      </c>
      <c r="U107" s="107" t="s">
        <v>442</v>
      </c>
      <c r="V107" s="160" t="s">
        <v>467</v>
      </c>
      <c r="X107" s="107"/>
      <c r="Y107" s="545" t="s">
        <v>477</v>
      </c>
      <c r="Z107" s="107"/>
      <c r="AA107" s="114" t="s">
        <v>457</v>
      </c>
      <c r="AB107" s="107" t="str">
        <f>VLOOKUP(AA107,Equipment[],2,FALSE)</f>
        <v>Station</v>
      </c>
      <c r="AC107" s="107"/>
      <c r="AD107" s="107"/>
      <c r="AE107" s="107"/>
      <c r="AF107" s="107"/>
      <c r="AG107" s="107"/>
      <c r="AH107" s="107"/>
    </row>
    <row r="108" spans="1:34" ht="12" customHeight="1">
      <c r="A108" s="69"/>
      <c r="B108" s="66"/>
      <c r="C108" s="66"/>
      <c r="D108" s="205"/>
      <c r="E108" s="70"/>
      <c r="F108" s="69"/>
      <c r="G108" s="69"/>
      <c r="H108" s="71"/>
      <c r="I108" s="84"/>
      <c r="J108" s="653" t="s">
        <v>681</v>
      </c>
      <c r="K108" s="654" t="s">
        <v>682</v>
      </c>
      <c r="L108" s="233" t="s">
        <v>670</v>
      </c>
      <c r="M108" s="233" t="s">
        <v>451</v>
      </c>
      <c r="N108" s="235" t="s">
        <v>452</v>
      </c>
      <c r="O108" s="233" t="s">
        <v>452</v>
      </c>
      <c r="P108" s="235" t="s">
        <v>452</v>
      </c>
      <c r="Q108" s="252" t="s">
        <v>453</v>
      </c>
      <c r="R108" s="235" t="s">
        <v>452</v>
      </c>
      <c r="S108" s="159" t="s">
        <v>452</v>
      </c>
      <c r="T108" s="382" t="s">
        <v>454</v>
      </c>
      <c r="U108" s="107" t="s">
        <v>442</v>
      </c>
      <c r="V108" s="160" t="s">
        <v>467</v>
      </c>
      <c r="X108" s="107"/>
      <c r="Y108" s="545" t="s">
        <v>477</v>
      </c>
      <c r="Z108" s="107"/>
      <c r="AA108" s="114" t="s">
        <v>457</v>
      </c>
      <c r="AB108" s="107" t="str">
        <f>VLOOKUP(AA108,Equipment[],2,FALSE)</f>
        <v>Station</v>
      </c>
      <c r="AC108" s="107"/>
      <c r="AD108" s="107"/>
      <c r="AE108" s="107"/>
      <c r="AF108" s="107"/>
      <c r="AG108" s="107"/>
      <c r="AH108" s="107"/>
    </row>
    <row r="109" spans="1:34" ht="12" customHeight="1">
      <c r="A109" s="69"/>
      <c r="B109" s="66"/>
      <c r="C109" s="66"/>
      <c r="D109" s="205"/>
      <c r="E109" s="70"/>
      <c r="F109" s="69"/>
      <c r="G109" s="69"/>
      <c r="H109" s="71"/>
      <c r="I109" s="84"/>
      <c r="J109" s="653" t="s">
        <v>683</v>
      </c>
      <c r="K109" s="653" t="s">
        <v>684</v>
      </c>
      <c r="L109" s="233" t="s">
        <v>670</v>
      </c>
      <c r="M109" s="233" t="s">
        <v>451</v>
      </c>
      <c r="N109" s="235" t="s">
        <v>452</v>
      </c>
      <c r="O109" s="233" t="s">
        <v>452</v>
      </c>
      <c r="P109" s="235" t="s">
        <v>452</v>
      </c>
      <c r="Q109" s="252" t="s">
        <v>453</v>
      </c>
      <c r="R109" s="235" t="s">
        <v>452</v>
      </c>
      <c r="S109" s="159" t="s">
        <v>452</v>
      </c>
      <c r="T109" s="382" t="s">
        <v>454</v>
      </c>
      <c r="U109" s="107" t="s">
        <v>442</v>
      </c>
      <c r="V109" s="160" t="s">
        <v>467</v>
      </c>
      <c r="X109" s="107"/>
      <c r="Y109" s="545" t="s">
        <v>477</v>
      </c>
      <c r="Z109" s="107"/>
      <c r="AA109" s="114" t="s">
        <v>457</v>
      </c>
      <c r="AB109" s="107" t="str">
        <f>VLOOKUP(AA109,Equipment[],2,FALSE)</f>
        <v>Station</v>
      </c>
      <c r="AC109" s="107"/>
      <c r="AD109" s="107"/>
      <c r="AE109" s="107"/>
      <c r="AF109" s="107"/>
      <c r="AG109" s="107"/>
      <c r="AH109" s="107"/>
    </row>
    <row r="110" spans="1:34" ht="12" customHeight="1">
      <c r="A110" s="69"/>
      <c r="B110" s="66"/>
      <c r="C110" s="66"/>
      <c r="D110" s="205"/>
      <c r="E110" s="70"/>
      <c r="F110" s="69"/>
      <c r="G110" s="69"/>
      <c r="H110" s="71"/>
      <c r="I110" s="84"/>
      <c r="J110" s="235"/>
      <c r="K110" s="235"/>
      <c r="L110" s="233"/>
      <c r="M110" s="233"/>
      <c r="N110" s="235"/>
      <c r="O110" s="233"/>
      <c r="P110" s="235"/>
      <c r="Q110" s="252"/>
      <c r="R110" s="235"/>
      <c r="S110" s="159"/>
      <c r="T110" s="382"/>
      <c r="U110" s="107"/>
      <c r="V110" s="160"/>
      <c r="X110" s="107"/>
      <c r="Y110" s="545"/>
      <c r="Z110" s="107"/>
      <c r="AA110" s="114"/>
      <c r="AB110" s="107"/>
      <c r="AC110" s="107"/>
      <c r="AD110" s="107"/>
      <c r="AE110" s="107"/>
      <c r="AF110" s="107"/>
      <c r="AG110" s="107"/>
      <c r="AH110" s="107"/>
    </row>
    <row r="111" spans="1:34" ht="12" customHeight="1">
      <c r="A111" s="69" t="s">
        <v>685</v>
      </c>
      <c r="B111" s="66"/>
      <c r="C111" s="66"/>
      <c r="D111" s="205"/>
      <c r="E111" s="70"/>
      <c r="F111" s="69" t="s">
        <v>685</v>
      </c>
      <c r="G111" s="69" t="s">
        <v>686</v>
      </c>
      <c r="H111" s="71">
        <v>531</v>
      </c>
      <c r="I111" s="84"/>
      <c r="J111" s="235" t="str">
        <f t="shared" si="8"/>
        <v>CLG-102</v>
      </c>
      <c r="K111" s="235" t="str">
        <f t="shared" si="9"/>
        <v>Loose Fit Ceiling System - Types C and D  - Ribs and Baffles (CBD Stations)</v>
      </c>
      <c r="L111" s="233" t="s">
        <v>670</v>
      </c>
      <c r="M111" s="233" t="s">
        <v>451</v>
      </c>
      <c r="N111" s="235" t="s">
        <v>452</v>
      </c>
      <c r="O111" s="233" t="s">
        <v>452</v>
      </c>
      <c r="P111" s="235" t="s">
        <v>452</v>
      </c>
      <c r="Q111" s="252" t="s">
        <v>453</v>
      </c>
      <c r="R111" s="235" t="s">
        <v>452</v>
      </c>
      <c r="S111" s="159" t="s">
        <v>452</v>
      </c>
      <c r="T111" s="382" t="s">
        <v>454</v>
      </c>
      <c r="U111" s="107" t="s">
        <v>442</v>
      </c>
      <c r="V111" s="160" t="s">
        <v>467</v>
      </c>
      <c r="X111" s="107"/>
      <c r="Y111" s="545" t="s">
        <v>477</v>
      </c>
      <c r="Z111" s="107"/>
      <c r="AA111" s="114" t="s">
        <v>457</v>
      </c>
      <c r="AB111" s="107" t="str">
        <f>VLOOKUP(AA111,Equipment[],2,FALSE)</f>
        <v>Station</v>
      </c>
      <c r="AC111" s="107"/>
      <c r="AD111" s="107"/>
      <c r="AE111" s="107"/>
      <c r="AF111" s="107"/>
      <c r="AG111" s="107"/>
      <c r="AH111" s="107"/>
    </row>
    <row r="112" spans="1:34" ht="12" customHeight="1">
      <c r="A112" s="670"/>
      <c r="B112" s="66"/>
      <c r="C112" s="66"/>
      <c r="D112" s="205"/>
      <c r="E112" s="671"/>
      <c r="F112" s="670"/>
      <c r="G112" s="670"/>
      <c r="H112" s="672"/>
      <c r="I112" s="673"/>
      <c r="J112" s="653" t="s">
        <v>687</v>
      </c>
      <c r="K112" s="654" t="s">
        <v>672</v>
      </c>
      <c r="L112" s="233" t="s">
        <v>670</v>
      </c>
      <c r="M112" s="233" t="s">
        <v>451</v>
      </c>
      <c r="N112" s="235" t="s">
        <v>452</v>
      </c>
      <c r="O112" s="233" t="s">
        <v>452</v>
      </c>
      <c r="P112" s="235" t="s">
        <v>452</v>
      </c>
      <c r="Q112" s="252" t="s">
        <v>453</v>
      </c>
      <c r="R112" s="235" t="s">
        <v>452</v>
      </c>
      <c r="S112" s="159" t="s">
        <v>452</v>
      </c>
      <c r="T112" s="382" t="s">
        <v>454</v>
      </c>
      <c r="U112" s="107" t="s">
        <v>442</v>
      </c>
      <c r="V112" s="160" t="s">
        <v>467</v>
      </c>
      <c r="X112" s="107"/>
      <c r="Y112" s="545" t="s">
        <v>477</v>
      </c>
      <c r="Z112" s="107"/>
      <c r="AA112" s="114" t="s">
        <v>457</v>
      </c>
      <c r="AB112" s="107" t="str">
        <f>VLOOKUP(AA112,Equipment[],2,FALSE)</f>
        <v>Station</v>
      </c>
      <c r="AC112" s="107"/>
      <c r="AD112" s="107"/>
      <c r="AE112" s="107"/>
      <c r="AF112" s="107"/>
      <c r="AG112" s="107"/>
      <c r="AH112" s="107"/>
    </row>
    <row r="113" spans="1:34" ht="12" customHeight="1">
      <c r="A113" s="670"/>
      <c r="B113" s="66"/>
      <c r="C113" s="66"/>
      <c r="D113" s="205"/>
      <c r="E113" s="671"/>
      <c r="F113" s="670"/>
      <c r="G113" s="670"/>
      <c r="H113" s="672"/>
      <c r="I113" s="673"/>
      <c r="J113" s="653" t="s">
        <v>688</v>
      </c>
      <c r="K113" s="654" t="s">
        <v>674</v>
      </c>
      <c r="L113" s="233" t="s">
        <v>670</v>
      </c>
      <c r="M113" s="233" t="s">
        <v>451</v>
      </c>
      <c r="N113" s="235" t="s">
        <v>452</v>
      </c>
      <c r="O113" s="233" t="s">
        <v>452</v>
      </c>
      <c r="P113" s="235" t="s">
        <v>452</v>
      </c>
      <c r="Q113" s="252" t="s">
        <v>453</v>
      </c>
      <c r="R113" s="235" t="s">
        <v>452</v>
      </c>
      <c r="S113" s="159" t="s">
        <v>452</v>
      </c>
      <c r="T113" s="382" t="s">
        <v>454</v>
      </c>
      <c r="U113" s="107" t="s">
        <v>442</v>
      </c>
      <c r="V113" s="160" t="s">
        <v>467</v>
      </c>
      <c r="X113" s="107"/>
      <c r="Y113" s="545" t="s">
        <v>477</v>
      </c>
      <c r="Z113" s="107"/>
      <c r="AA113" s="114" t="s">
        <v>457</v>
      </c>
      <c r="AB113" s="107" t="str">
        <f>VLOOKUP(AA113,Equipment[],2,FALSE)</f>
        <v>Station</v>
      </c>
      <c r="AC113" s="107"/>
      <c r="AD113" s="107"/>
      <c r="AE113" s="107"/>
      <c r="AF113" s="107"/>
      <c r="AG113" s="107"/>
      <c r="AH113" s="107"/>
    </row>
    <row r="114" spans="1:34" ht="12" customHeight="1">
      <c r="A114" s="670"/>
      <c r="B114" s="66"/>
      <c r="C114" s="66"/>
      <c r="D114" s="205"/>
      <c r="E114" s="671"/>
      <c r="F114" s="670"/>
      <c r="G114" s="670"/>
      <c r="H114" s="672"/>
      <c r="I114" s="673"/>
      <c r="J114" s="653" t="s">
        <v>689</v>
      </c>
      <c r="K114" s="654" t="s">
        <v>690</v>
      </c>
      <c r="L114" s="233" t="s">
        <v>670</v>
      </c>
      <c r="M114" s="233" t="s">
        <v>451</v>
      </c>
      <c r="N114" s="235" t="s">
        <v>452</v>
      </c>
      <c r="O114" s="233" t="s">
        <v>452</v>
      </c>
      <c r="P114" s="235" t="s">
        <v>452</v>
      </c>
      <c r="Q114" s="252" t="s">
        <v>453</v>
      </c>
      <c r="R114" s="235" t="s">
        <v>452</v>
      </c>
      <c r="S114" s="159" t="s">
        <v>452</v>
      </c>
      <c r="T114" s="382" t="s">
        <v>454</v>
      </c>
      <c r="U114" s="107" t="s">
        <v>442</v>
      </c>
      <c r="V114" s="160" t="s">
        <v>455</v>
      </c>
      <c r="X114" s="107"/>
      <c r="Y114" s="545" t="s">
        <v>477</v>
      </c>
      <c r="Z114" s="107"/>
      <c r="AA114" s="114" t="s">
        <v>457</v>
      </c>
      <c r="AB114" s="107" t="str">
        <f>VLOOKUP(AA114,Equipment[],2,FALSE)</f>
        <v>Station</v>
      </c>
      <c r="AC114" s="107"/>
      <c r="AD114" s="107"/>
      <c r="AE114" s="107"/>
      <c r="AF114" s="107"/>
      <c r="AG114" s="107"/>
      <c r="AH114" s="107"/>
    </row>
    <row r="115" spans="1:34" ht="12" customHeight="1">
      <c r="A115" s="72" t="s">
        <v>691</v>
      </c>
      <c r="B115" s="66"/>
      <c r="C115" s="66"/>
      <c r="D115" s="205"/>
      <c r="E115" s="73"/>
      <c r="F115" s="72" t="s">
        <v>469</v>
      </c>
      <c r="G115" s="72" t="s">
        <v>692</v>
      </c>
      <c r="H115" s="74">
        <v>531</v>
      </c>
      <c r="I115" s="87"/>
      <c r="J115" s="235" t="str">
        <f t="shared" si="8"/>
        <v>CLG-105</v>
      </c>
      <c r="K115" s="235" t="str">
        <f t="shared" si="9"/>
        <v>Suspended Wishbone Bracketry - Type 1 - Flying Fox (ARD)</v>
      </c>
      <c r="L115" s="233" t="s">
        <v>670</v>
      </c>
      <c r="M115" s="233" t="s">
        <v>451</v>
      </c>
      <c r="N115" s="235" t="s">
        <v>452</v>
      </c>
      <c r="O115" s="233" t="s">
        <v>452</v>
      </c>
      <c r="P115" s="235" t="s">
        <v>452</v>
      </c>
      <c r="Q115" s="252" t="s">
        <v>453</v>
      </c>
      <c r="R115" s="235" t="s">
        <v>452</v>
      </c>
      <c r="S115" s="159" t="s">
        <v>452</v>
      </c>
      <c r="T115" s="382" t="s">
        <v>454</v>
      </c>
      <c r="U115" s="107" t="s">
        <v>442</v>
      </c>
      <c r="V115" s="160" t="s">
        <v>455</v>
      </c>
      <c r="X115" s="107"/>
      <c r="Y115" s="545" t="s">
        <v>477</v>
      </c>
      <c r="Z115" s="107"/>
      <c r="AA115" s="114" t="s">
        <v>457</v>
      </c>
      <c r="AB115" s="107" t="str">
        <f>VLOOKUP(AA115,Equipment[],2,FALSE)</f>
        <v>Station</v>
      </c>
      <c r="AC115" s="107"/>
      <c r="AD115" s="107"/>
      <c r="AE115" s="107"/>
      <c r="AF115" s="107"/>
      <c r="AG115" s="107"/>
      <c r="AH115" s="107"/>
    </row>
    <row r="116" spans="1:34" ht="12" customHeight="1">
      <c r="A116" s="69" t="s">
        <v>693</v>
      </c>
      <c r="B116" s="66"/>
      <c r="C116" s="66"/>
      <c r="D116" s="205"/>
      <c r="E116" s="70"/>
      <c r="F116" s="69" t="s">
        <v>469</v>
      </c>
      <c r="G116" s="69" t="s">
        <v>694</v>
      </c>
      <c r="H116" s="71">
        <v>531</v>
      </c>
      <c r="I116" s="84"/>
      <c r="J116" s="235" t="str">
        <f t="shared" si="8"/>
        <v>CLG-105A</v>
      </c>
      <c r="K116" s="235" t="str">
        <f t="shared" si="9"/>
        <v>Suspended Wishbone Bracketry - Type 2 - Flying Fox (PKV)</v>
      </c>
      <c r="L116" s="233" t="s">
        <v>670</v>
      </c>
      <c r="M116" s="233" t="s">
        <v>451</v>
      </c>
      <c r="N116" s="235" t="s">
        <v>452</v>
      </c>
      <c r="O116" s="233" t="s">
        <v>452</v>
      </c>
      <c r="P116" s="235" t="s">
        <v>452</v>
      </c>
      <c r="Q116" s="252" t="s">
        <v>453</v>
      </c>
      <c r="R116" s="235" t="s">
        <v>452</v>
      </c>
      <c r="S116" s="159" t="s">
        <v>452</v>
      </c>
      <c r="T116" s="382" t="s">
        <v>454</v>
      </c>
      <c r="U116" s="107" t="s">
        <v>442</v>
      </c>
      <c r="V116" s="160" t="s">
        <v>455</v>
      </c>
      <c r="X116" s="107"/>
      <c r="Y116" s="545" t="s">
        <v>477</v>
      </c>
      <c r="Z116" s="107"/>
      <c r="AA116" s="114" t="s">
        <v>457</v>
      </c>
      <c r="AB116" s="107" t="str">
        <f>VLOOKUP(AA116,Equipment[],2,FALSE)</f>
        <v>Station</v>
      </c>
      <c r="AC116" s="107"/>
      <c r="AD116" s="107"/>
      <c r="AE116" s="107"/>
      <c r="AF116" s="107"/>
      <c r="AG116" s="107"/>
      <c r="AH116" s="107"/>
    </row>
    <row r="117" spans="1:34" ht="12" customHeight="1">
      <c r="A117" s="69" t="s">
        <v>695</v>
      </c>
      <c r="B117" s="66"/>
      <c r="C117" s="66"/>
      <c r="D117" s="205"/>
      <c r="E117" s="70"/>
      <c r="F117" s="69" t="s">
        <v>469</v>
      </c>
      <c r="G117" s="69" t="s">
        <v>696</v>
      </c>
      <c r="H117" s="71">
        <v>531</v>
      </c>
      <c r="I117" s="84"/>
      <c r="J117" s="235" t="str">
        <f t="shared" si="8"/>
        <v>CLG-105B</v>
      </c>
      <c r="K117" s="235" t="str">
        <f t="shared" si="9"/>
        <v>Suspended Wishbone Bracketry - Type 3 - Flying Fox (DOM)</v>
      </c>
      <c r="L117" s="233" t="s">
        <v>670</v>
      </c>
      <c r="M117" s="233" t="s">
        <v>451</v>
      </c>
      <c r="N117" s="235" t="s">
        <v>452</v>
      </c>
      <c r="O117" s="233" t="s">
        <v>452</v>
      </c>
      <c r="P117" s="235" t="s">
        <v>452</v>
      </c>
      <c r="Q117" s="252" t="s">
        <v>453</v>
      </c>
      <c r="R117" s="235" t="s">
        <v>452</v>
      </c>
      <c r="S117" s="159" t="s">
        <v>452</v>
      </c>
      <c r="T117" s="382" t="s">
        <v>454</v>
      </c>
      <c r="U117" s="107" t="s">
        <v>442</v>
      </c>
      <c r="V117" s="160" t="s">
        <v>455</v>
      </c>
      <c r="X117" s="107"/>
      <c r="Y117" s="545" t="s">
        <v>477</v>
      </c>
      <c r="Z117" s="107"/>
      <c r="AA117" s="114" t="s">
        <v>457</v>
      </c>
      <c r="AB117" s="107" t="str">
        <f>VLOOKUP(AA117,Equipment[],2,FALSE)</f>
        <v>Station</v>
      </c>
      <c r="AC117" s="107"/>
      <c r="AD117" s="107"/>
      <c r="AE117" s="107"/>
      <c r="AF117" s="107"/>
      <c r="AG117" s="107"/>
      <c r="AH117" s="107"/>
    </row>
    <row r="118" spans="1:34" ht="12" customHeight="1">
      <c r="A118" s="69" t="s">
        <v>697</v>
      </c>
      <c r="B118" s="66"/>
      <c r="C118" s="66"/>
      <c r="D118" s="205"/>
      <c r="E118" s="70"/>
      <c r="F118" s="69" t="s">
        <v>469</v>
      </c>
      <c r="G118" s="69" t="s">
        <v>698</v>
      </c>
      <c r="H118" s="71">
        <v>531</v>
      </c>
      <c r="I118" s="84"/>
      <c r="J118" s="235" t="str">
        <f t="shared" si="8"/>
        <v>CLG-106A</v>
      </c>
      <c r="K118" s="235" t="str">
        <f t="shared" si="9"/>
        <v>Loose Fit Ceiling System - Type 1 - 350mm Baffles - Sharks Teeth</v>
      </c>
      <c r="L118" s="233" t="s">
        <v>670</v>
      </c>
      <c r="M118" s="233" t="s">
        <v>451</v>
      </c>
      <c r="N118" s="235" t="s">
        <v>452</v>
      </c>
      <c r="O118" s="233" t="s">
        <v>452</v>
      </c>
      <c r="P118" s="235" t="s">
        <v>452</v>
      </c>
      <c r="Q118" s="252" t="s">
        <v>453</v>
      </c>
      <c r="R118" s="235" t="s">
        <v>452</v>
      </c>
      <c r="S118" s="159" t="s">
        <v>452</v>
      </c>
      <c r="T118" s="382" t="s">
        <v>454</v>
      </c>
      <c r="U118" s="107" t="s">
        <v>442</v>
      </c>
      <c r="V118" s="160" t="s">
        <v>455</v>
      </c>
      <c r="X118" s="107"/>
      <c r="Y118" s="545" t="s">
        <v>477</v>
      </c>
      <c r="Z118" s="107"/>
      <c r="AA118" s="114" t="s">
        <v>457</v>
      </c>
      <c r="AB118" s="107" t="str">
        <f>VLOOKUP(AA118,Equipment[],2,FALSE)</f>
        <v>Station</v>
      </c>
      <c r="AC118" s="107"/>
      <c r="AD118" s="107"/>
      <c r="AE118" s="107"/>
      <c r="AF118" s="107"/>
      <c r="AG118" s="107"/>
      <c r="AH118" s="107"/>
    </row>
    <row r="119" spans="1:34" ht="12" customHeight="1">
      <c r="A119" s="69" t="s">
        <v>699</v>
      </c>
      <c r="B119" s="66"/>
      <c r="C119" s="66"/>
      <c r="D119" s="205"/>
      <c r="E119" s="70"/>
      <c r="F119" s="69" t="s">
        <v>469</v>
      </c>
      <c r="G119" s="69" t="s">
        <v>700</v>
      </c>
      <c r="H119" s="71">
        <v>531</v>
      </c>
      <c r="I119" s="84"/>
      <c r="J119" s="235" t="str">
        <f t="shared" si="8"/>
        <v>CLG-106B</v>
      </c>
      <c r="K119" s="235" t="str">
        <f t="shared" si="9"/>
        <v>Loose Fit Ceiling System - Type 2 - 500mm Baffles - Sharks Teeth</v>
      </c>
      <c r="L119" s="233" t="s">
        <v>670</v>
      </c>
      <c r="M119" s="233" t="s">
        <v>451</v>
      </c>
      <c r="N119" s="235" t="s">
        <v>452</v>
      </c>
      <c r="O119" s="233" t="s">
        <v>452</v>
      </c>
      <c r="P119" s="235" t="s">
        <v>452</v>
      </c>
      <c r="Q119" s="252" t="s">
        <v>453</v>
      </c>
      <c r="R119" s="235" t="s">
        <v>452</v>
      </c>
      <c r="S119" s="159" t="s">
        <v>452</v>
      </c>
      <c r="T119" s="382" t="s">
        <v>454</v>
      </c>
      <c r="U119" s="107" t="s">
        <v>442</v>
      </c>
      <c r="V119" s="160" t="s">
        <v>455</v>
      </c>
      <c r="X119" s="107"/>
      <c r="Y119" s="545" t="s">
        <v>477</v>
      </c>
      <c r="Z119" s="107"/>
      <c r="AA119" s="114" t="s">
        <v>457</v>
      </c>
      <c r="AB119" s="107" t="str">
        <f>VLOOKUP(AA119,Equipment[],2,FALSE)</f>
        <v>Station</v>
      </c>
      <c r="AC119" s="107"/>
      <c r="AD119" s="107"/>
      <c r="AE119" s="107"/>
      <c r="AF119" s="107"/>
      <c r="AG119" s="107"/>
      <c r="AH119" s="107"/>
    </row>
    <row r="120" spans="1:34" ht="12" customHeight="1">
      <c r="A120" s="69" t="s">
        <v>701</v>
      </c>
      <c r="B120" s="66"/>
      <c r="C120" s="66"/>
      <c r="D120" s="205"/>
      <c r="E120" s="70"/>
      <c r="F120" s="69" t="s">
        <v>469</v>
      </c>
      <c r="G120" s="69" t="s">
        <v>702</v>
      </c>
      <c r="H120" s="71">
        <v>531</v>
      </c>
      <c r="I120" s="84"/>
      <c r="J120" s="235" t="str">
        <f t="shared" si="8"/>
        <v>CLG-106C</v>
      </c>
      <c r="K120" s="235" t="str">
        <f t="shared" si="9"/>
        <v>Loose Fit Ceiling System - Type 3 - 650mm Baffles - Sharks Teeth</v>
      </c>
      <c r="L120" s="233" t="s">
        <v>670</v>
      </c>
      <c r="M120" s="233" t="s">
        <v>451</v>
      </c>
      <c r="N120" s="235" t="s">
        <v>452</v>
      </c>
      <c r="O120" s="233" t="s">
        <v>452</v>
      </c>
      <c r="P120" s="235" t="s">
        <v>452</v>
      </c>
      <c r="Q120" s="252" t="s">
        <v>453</v>
      </c>
      <c r="R120" s="235" t="s">
        <v>452</v>
      </c>
      <c r="S120" s="159" t="s">
        <v>452</v>
      </c>
      <c r="T120" s="382" t="s">
        <v>454</v>
      </c>
      <c r="U120" s="107" t="s">
        <v>442</v>
      </c>
      <c r="V120" s="160" t="s">
        <v>455</v>
      </c>
      <c r="X120" s="107"/>
      <c r="Y120" s="545" t="s">
        <v>477</v>
      </c>
      <c r="Z120" s="107"/>
      <c r="AA120" s="114" t="s">
        <v>457</v>
      </c>
      <c r="AB120" s="107" t="str">
        <f>VLOOKUP(AA120,Equipment[],2,FALSE)</f>
        <v>Station</v>
      </c>
      <c r="AC120" s="107"/>
      <c r="AD120" s="107"/>
      <c r="AE120" s="107"/>
      <c r="AF120" s="107"/>
      <c r="AG120" s="107"/>
      <c r="AH120" s="107"/>
    </row>
    <row r="121" spans="1:34" ht="12" customHeight="1">
      <c r="A121" s="69" t="s">
        <v>703</v>
      </c>
      <c r="B121" s="66"/>
      <c r="C121" s="66"/>
      <c r="D121" s="205"/>
      <c r="E121" s="70"/>
      <c r="F121" s="69" t="s">
        <v>469</v>
      </c>
      <c r="G121" s="69" t="s">
        <v>704</v>
      </c>
      <c r="H121" s="71">
        <v>531</v>
      </c>
      <c r="I121" s="84"/>
      <c r="J121" s="235" t="str">
        <f t="shared" si="8"/>
        <v>CLG-106D</v>
      </c>
      <c r="K121" s="235" t="str">
        <f t="shared" si="9"/>
        <v>Sharks Teeth - Restricted Ceiling Zones</v>
      </c>
      <c r="L121" s="233" t="s">
        <v>670</v>
      </c>
      <c r="M121" s="233" t="s">
        <v>451</v>
      </c>
      <c r="N121" s="235" t="s">
        <v>452</v>
      </c>
      <c r="O121" s="233" t="s">
        <v>452</v>
      </c>
      <c r="P121" s="235" t="s">
        <v>452</v>
      </c>
      <c r="Q121" s="252" t="s">
        <v>453</v>
      </c>
      <c r="R121" s="235" t="s">
        <v>452</v>
      </c>
      <c r="S121" s="159" t="s">
        <v>452</v>
      </c>
      <c r="T121" s="382" t="s">
        <v>454</v>
      </c>
      <c r="U121" s="107" t="s">
        <v>442</v>
      </c>
      <c r="V121" s="160" t="s">
        <v>455</v>
      </c>
      <c r="X121" s="107"/>
      <c r="Y121" s="545" t="s">
        <v>477</v>
      </c>
      <c r="Z121" s="107"/>
      <c r="AA121" s="114" t="s">
        <v>457</v>
      </c>
      <c r="AB121" s="107" t="str">
        <f>VLOOKUP(AA121,Equipment[],2,FALSE)</f>
        <v>Station</v>
      </c>
      <c r="AC121" s="107"/>
      <c r="AD121" s="107"/>
      <c r="AE121" s="107"/>
      <c r="AF121" s="107"/>
      <c r="AG121" s="107"/>
      <c r="AH121" s="107"/>
    </row>
    <row r="122" spans="1:34" ht="12" customHeight="1">
      <c r="A122" s="69" t="s">
        <v>705</v>
      </c>
      <c r="B122" s="66"/>
      <c r="C122" s="66"/>
      <c r="D122" s="205"/>
      <c r="E122" s="70"/>
      <c r="F122" s="69" t="s">
        <v>469</v>
      </c>
      <c r="G122" s="69" t="s">
        <v>706</v>
      </c>
      <c r="H122" s="71">
        <v>531</v>
      </c>
      <c r="I122" s="84"/>
      <c r="J122" s="235" t="str">
        <f t="shared" si="8"/>
        <v>CLG-106E</v>
      </c>
      <c r="K122" s="235" t="str">
        <f t="shared" si="9"/>
        <v>Sharks Teeth - Integrating Advertisement Panel</v>
      </c>
      <c r="L122" s="233" t="s">
        <v>670</v>
      </c>
      <c r="M122" s="233" t="s">
        <v>451</v>
      </c>
      <c r="N122" s="235" t="s">
        <v>452</v>
      </c>
      <c r="O122" s="233" t="s">
        <v>452</v>
      </c>
      <c r="P122" s="235" t="s">
        <v>452</v>
      </c>
      <c r="Q122" s="252" t="s">
        <v>453</v>
      </c>
      <c r="R122" s="235" t="s">
        <v>452</v>
      </c>
      <c r="S122" s="159" t="s">
        <v>452</v>
      </c>
      <c r="T122" s="382" t="s">
        <v>454</v>
      </c>
      <c r="U122" s="107" t="s">
        <v>442</v>
      </c>
      <c r="V122" s="160" t="s">
        <v>455</v>
      </c>
      <c r="X122" s="107"/>
      <c r="Y122" s="545" t="s">
        <v>477</v>
      </c>
      <c r="Z122" s="107"/>
      <c r="AA122" s="114" t="s">
        <v>457</v>
      </c>
      <c r="AB122" s="107" t="str">
        <f>VLOOKUP(AA122,Equipment[],2,FALSE)</f>
        <v>Station</v>
      </c>
      <c r="AC122" s="107"/>
      <c r="AD122" s="107"/>
      <c r="AE122" s="107"/>
      <c r="AF122" s="107"/>
      <c r="AG122" s="107"/>
      <c r="AH122" s="107"/>
    </row>
    <row r="123" spans="1:34" ht="12" customHeight="1">
      <c r="A123" s="69" t="s">
        <v>707</v>
      </c>
      <c r="B123" s="66"/>
      <c r="C123" s="66"/>
      <c r="D123" s="205"/>
      <c r="E123" s="70"/>
      <c r="F123" s="69" t="s">
        <v>469</v>
      </c>
      <c r="G123" s="69" t="s">
        <v>708</v>
      </c>
      <c r="H123" s="71">
        <v>531</v>
      </c>
      <c r="I123" s="84"/>
      <c r="J123" s="235" t="str">
        <f t="shared" si="8"/>
        <v>CLG-107</v>
      </c>
      <c r="K123" s="235" t="str">
        <f t="shared" si="9"/>
        <v>Acoustic Lining to Soffit (Generally Located above Shark's Teeth)</v>
      </c>
      <c r="L123" s="233" t="s">
        <v>670</v>
      </c>
      <c r="M123" s="233" t="s">
        <v>451</v>
      </c>
      <c r="N123" s="235" t="s">
        <v>452</v>
      </c>
      <c r="O123" s="233" t="s">
        <v>452</v>
      </c>
      <c r="P123" s="235" t="s">
        <v>452</v>
      </c>
      <c r="Q123" s="252" t="s">
        <v>453</v>
      </c>
      <c r="R123" s="235" t="s">
        <v>452</v>
      </c>
      <c r="S123" s="159" t="s">
        <v>452</v>
      </c>
      <c r="T123" s="382" t="s">
        <v>454</v>
      </c>
      <c r="U123" s="107" t="s">
        <v>442</v>
      </c>
      <c r="V123" s="160" t="s">
        <v>455</v>
      </c>
      <c r="X123" s="107"/>
      <c r="Y123" s="545" t="s">
        <v>477</v>
      </c>
      <c r="Z123" s="107"/>
      <c r="AA123" s="114" t="s">
        <v>457</v>
      </c>
      <c r="AB123" s="107" t="str">
        <f>VLOOKUP(AA123,Equipment[],2,FALSE)</f>
        <v>Station</v>
      </c>
      <c r="AC123" s="107"/>
      <c r="AD123" s="107"/>
      <c r="AE123" s="107"/>
      <c r="AF123" s="107"/>
      <c r="AG123" s="107"/>
      <c r="AH123" s="107"/>
    </row>
    <row r="124" spans="1:34" ht="12" customHeight="1">
      <c r="A124" s="67" t="s">
        <v>709</v>
      </c>
      <c r="B124" s="66"/>
      <c r="C124" s="66"/>
      <c r="D124" s="205"/>
      <c r="E124" s="68"/>
      <c r="F124" s="68"/>
      <c r="G124" s="67" t="s">
        <v>710</v>
      </c>
      <c r="H124" s="68"/>
      <c r="I124" s="83"/>
      <c r="J124" s="229"/>
      <c r="K124" s="229"/>
      <c r="L124" s="229"/>
      <c r="M124" s="229"/>
      <c r="N124" s="229"/>
      <c r="O124" s="229"/>
      <c r="P124" s="229"/>
      <c r="Q124" s="229"/>
      <c r="R124" s="229"/>
      <c r="S124" s="425"/>
      <c r="T124" s="382"/>
      <c r="U124" s="107" t="s">
        <v>442</v>
      </c>
      <c r="V124" s="427" t="s">
        <v>443</v>
      </c>
      <c r="X124" s="544" t="s">
        <v>444</v>
      </c>
      <c r="Y124" s="544" t="s">
        <v>444</v>
      </c>
      <c r="Z124" s="544" t="s">
        <v>444</v>
      </c>
      <c r="AA124" s="544" t="s">
        <v>444</v>
      </c>
      <c r="AB124" s="544" t="s">
        <v>444</v>
      </c>
      <c r="AC124" s="544" t="s">
        <v>444</v>
      </c>
      <c r="AD124" s="544" t="s">
        <v>444</v>
      </c>
      <c r="AE124" s="544" t="s">
        <v>444</v>
      </c>
      <c r="AF124" s="544" t="s">
        <v>444</v>
      </c>
      <c r="AG124" s="544" t="s">
        <v>444</v>
      </c>
      <c r="AH124" s="544" t="s">
        <v>444</v>
      </c>
    </row>
    <row r="125" spans="1:34" ht="12" customHeight="1">
      <c r="A125" s="69" t="s">
        <v>711</v>
      </c>
      <c r="B125" s="66"/>
      <c r="C125" s="66"/>
      <c r="D125" s="205"/>
      <c r="E125" s="70"/>
      <c r="F125" s="69" t="s">
        <v>469</v>
      </c>
      <c r="G125" s="69" t="s">
        <v>712</v>
      </c>
      <c r="H125" s="71">
        <v>531</v>
      </c>
      <c r="I125" s="85" t="s">
        <v>713</v>
      </c>
      <c r="J125" s="235" t="str">
        <f>A125</f>
        <v>CLG-280</v>
      </c>
      <c r="K125" s="235" t="str">
        <f>G125</f>
        <v>Suspended Services Tray - Entrance Canopy Parkville</v>
      </c>
      <c r="L125" s="233" t="s">
        <v>670</v>
      </c>
      <c r="M125" s="233" t="s">
        <v>451</v>
      </c>
      <c r="N125" s="235" t="s">
        <v>452</v>
      </c>
      <c r="O125" s="233" t="s">
        <v>452</v>
      </c>
      <c r="P125" s="235" t="s">
        <v>452</v>
      </c>
      <c r="Q125" s="252" t="s">
        <v>453</v>
      </c>
      <c r="R125" s="235" t="s">
        <v>452</v>
      </c>
      <c r="S125" s="159" t="s">
        <v>452</v>
      </c>
      <c r="T125" s="382" t="s">
        <v>454</v>
      </c>
      <c r="U125" s="107" t="s">
        <v>442</v>
      </c>
      <c r="V125" s="160" t="s">
        <v>455</v>
      </c>
      <c r="X125" s="107"/>
      <c r="Y125" s="545" t="s">
        <v>456</v>
      </c>
      <c r="Z125" s="107"/>
      <c r="AA125" s="114" t="s">
        <v>457</v>
      </c>
      <c r="AB125" s="107" t="str">
        <f>VLOOKUP(AA125,Equipment[],2,FALSE)</f>
        <v>Station</v>
      </c>
      <c r="AC125" s="107"/>
      <c r="AD125" s="107"/>
      <c r="AE125" s="107"/>
      <c r="AF125" s="107"/>
      <c r="AG125" s="107"/>
      <c r="AH125" s="107"/>
    </row>
    <row r="126" spans="1:34" ht="12" customHeight="1">
      <c r="A126" s="69" t="s">
        <v>714</v>
      </c>
      <c r="B126" s="66"/>
      <c r="C126" s="66"/>
      <c r="D126" s="205"/>
      <c r="E126" s="70"/>
      <c r="F126" s="69" t="s">
        <v>469</v>
      </c>
      <c r="G126" s="69" t="s">
        <v>715</v>
      </c>
      <c r="H126" s="71">
        <v>531</v>
      </c>
      <c r="I126" s="84"/>
      <c r="J126" s="235" t="str">
        <f>A126</f>
        <v>CLG-281</v>
      </c>
      <c r="K126" s="235" t="str">
        <f>G126</f>
        <v>Folded Acoustic Metal Ceiling with Integrated Services to Crypt</v>
      </c>
      <c r="L126" s="233" t="s">
        <v>670</v>
      </c>
      <c r="M126" s="233" t="s">
        <v>451</v>
      </c>
      <c r="N126" s="235" t="s">
        <v>452</v>
      </c>
      <c r="O126" s="233" t="s">
        <v>452</v>
      </c>
      <c r="P126" s="235" t="s">
        <v>452</v>
      </c>
      <c r="Q126" s="252" t="s">
        <v>453</v>
      </c>
      <c r="R126" s="235" t="s">
        <v>452</v>
      </c>
      <c r="S126" s="159" t="s">
        <v>452</v>
      </c>
      <c r="T126" s="382" t="s">
        <v>454</v>
      </c>
      <c r="U126" s="107" t="s">
        <v>442</v>
      </c>
      <c r="V126" s="160" t="s">
        <v>455</v>
      </c>
      <c r="X126" s="107"/>
      <c r="Y126" s="545" t="s">
        <v>477</v>
      </c>
      <c r="Z126" s="107"/>
      <c r="AA126" s="114" t="s">
        <v>457</v>
      </c>
      <c r="AB126" s="107" t="str">
        <f>VLOOKUP(AA126,Equipment[],2,FALSE)</f>
        <v>Station</v>
      </c>
      <c r="AC126" s="107"/>
      <c r="AD126" s="107"/>
      <c r="AE126" s="107"/>
      <c r="AF126" s="107"/>
      <c r="AG126" s="107"/>
      <c r="AH126" s="107"/>
    </row>
    <row r="127" spans="1:34" ht="12" customHeight="1">
      <c r="A127" s="75" t="s">
        <v>716</v>
      </c>
      <c r="B127" s="66"/>
      <c r="C127" s="66"/>
      <c r="D127" s="205"/>
      <c r="E127" s="76"/>
      <c r="F127" s="76"/>
      <c r="G127" s="75" t="s">
        <v>717</v>
      </c>
      <c r="H127" s="76"/>
      <c r="I127" s="88"/>
      <c r="J127" s="229"/>
      <c r="K127" s="229"/>
      <c r="L127" s="229"/>
      <c r="M127" s="229"/>
      <c r="N127" s="229"/>
      <c r="O127" s="229"/>
      <c r="P127" s="229"/>
      <c r="Q127" s="229"/>
      <c r="R127" s="229"/>
      <c r="S127" s="425"/>
      <c r="T127" s="382"/>
      <c r="U127" s="107" t="s">
        <v>442</v>
      </c>
      <c r="V127" s="427" t="s">
        <v>443</v>
      </c>
      <c r="X127" s="544" t="s">
        <v>444</v>
      </c>
      <c r="Y127" s="544" t="s">
        <v>444</v>
      </c>
      <c r="Z127" s="544" t="s">
        <v>444</v>
      </c>
      <c r="AA127" s="544" t="s">
        <v>444</v>
      </c>
      <c r="AB127" s="544" t="s">
        <v>444</v>
      </c>
      <c r="AC127" s="544" t="s">
        <v>444</v>
      </c>
      <c r="AD127" s="544" t="s">
        <v>444</v>
      </c>
      <c r="AE127" s="544" t="s">
        <v>444</v>
      </c>
      <c r="AF127" s="544" t="s">
        <v>444</v>
      </c>
      <c r="AG127" s="544" t="s">
        <v>444</v>
      </c>
      <c r="AH127" s="544" t="s">
        <v>444</v>
      </c>
    </row>
    <row r="128" spans="1:34" ht="12" customHeight="1">
      <c r="A128" s="67" t="s">
        <v>718</v>
      </c>
      <c r="B128" s="66"/>
      <c r="C128" s="66"/>
      <c r="D128" s="205"/>
      <c r="E128" s="68"/>
      <c r="F128" s="68"/>
      <c r="G128" s="67" t="s">
        <v>719</v>
      </c>
      <c r="H128" s="68"/>
      <c r="I128" s="83"/>
      <c r="J128" s="229"/>
      <c r="K128" s="229"/>
      <c r="L128" s="229"/>
      <c r="M128" s="229"/>
      <c r="N128" s="229"/>
      <c r="O128" s="229"/>
      <c r="P128" s="229"/>
      <c r="Q128" s="229"/>
      <c r="R128" s="229"/>
      <c r="S128" s="425"/>
      <c r="T128" s="382"/>
      <c r="U128" s="107" t="s">
        <v>442</v>
      </c>
      <c r="V128" s="427" t="s">
        <v>443</v>
      </c>
      <c r="X128" s="544" t="s">
        <v>444</v>
      </c>
      <c r="Y128" s="544" t="s">
        <v>444</v>
      </c>
      <c r="Z128" s="544" t="s">
        <v>444</v>
      </c>
      <c r="AA128" s="544" t="s">
        <v>444</v>
      </c>
      <c r="AB128" s="544" t="s">
        <v>444</v>
      </c>
      <c r="AC128" s="544" t="s">
        <v>444</v>
      </c>
      <c r="AD128" s="544" t="s">
        <v>444</v>
      </c>
      <c r="AE128" s="544" t="s">
        <v>444</v>
      </c>
      <c r="AF128" s="544" t="s">
        <v>444</v>
      </c>
      <c r="AG128" s="544" t="s">
        <v>444</v>
      </c>
      <c r="AH128" s="544" t="s">
        <v>444</v>
      </c>
    </row>
    <row r="129" spans="1:34" ht="12" customHeight="1">
      <c r="A129" s="69" t="s">
        <v>720</v>
      </c>
      <c r="B129" s="66"/>
      <c r="C129" s="66"/>
      <c r="D129" s="205"/>
      <c r="E129" s="70"/>
      <c r="F129" s="69" t="s">
        <v>469</v>
      </c>
      <c r="G129" s="69" t="s">
        <v>721</v>
      </c>
      <c r="H129" s="71">
        <v>432</v>
      </c>
      <c r="I129" s="84"/>
      <c r="J129" s="235" t="str">
        <f>A129</f>
        <v>EWS-115</v>
      </c>
      <c r="K129" s="235" t="str">
        <f>G129</f>
        <v>Rain Screen Curtain Wall System</v>
      </c>
      <c r="L129" s="233" t="s">
        <v>722</v>
      </c>
      <c r="M129" s="233" t="s">
        <v>451</v>
      </c>
      <c r="N129" s="235" t="s">
        <v>452</v>
      </c>
      <c r="O129" s="233" t="s">
        <v>452</v>
      </c>
      <c r="P129" s="236" t="s">
        <v>453</v>
      </c>
      <c r="Q129" s="252" t="s">
        <v>453</v>
      </c>
      <c r="R129" s="235" t="s">
        <v>452</v>
      </c>
      <c r="S129" s="159" t="s">
        <v>452</v>
      </c>
      <c r="T129" s="382" t="s">
        <v>454</v>
      </c>
      <c r="U129" s="107" t="s">
        <v>442</v>
      </c>
      <c r="V129" s="160" t="s">
        <v>455</v>
      </c>
      <c r="X129" s="107"/>
      <c r="Y129" s="545" t="s">
        <v>477</v>
      </c>
      <c r="Z129" s="107"/>
      <c r="AA129" s="114" t="s">
        <v>457</v>
      </c>
      <c r="AB129" s="107" t="str">
        <f>VLOOKUP(AA129,Equipment[],2,FALSE)</f>
        <v>Station</v>
      </c>
      <c r="AC129" s="107"/>
      <c r="AD129" s="107"/>
      <c r="AE129" s="107"/>
      <c r="AF129" s="107"/>
      <c r="AG129" s="107"/>
      <c r="AH129" s="107"/>
    </row>
    <row r="130" spans="1:34" s="127" customFormat="1" ht="12" customHeight="1">
      <c r="A130" s="139" t="s">
        <v>723</v>
      </c>
      <c r="B130" s="66"/>
      <c r="C130" s="66"/>
      <c r="D130" s="205"/>
      <c r="E130" s="140"/>
      <c r="F130" s="139" t="s">
        <v>724</v>
      </c>
      <c r="G130" s="139" t="s">
        <v>725</v>
      </c>
      <c r="H130" s="141">
        <v>432</v>
      </c>
      <c r="I130" s="142"/>
      <c r="J130" s="253" t="str">
        <f>A130</f>
        <v>EWS-140</v>
      </c>
      <c r="K130" s="253" t="str">
        <f>G130</f>
        <v>Rain Screen Curtain Wall System with Sloped Upstand and Hanging Rail Over Void Edge</v>
      </c>
      <c r="L130" s="254" t="s">
        <v>722</v>
      </c>
      <c r="M130" s="254" t="s">
        <v>451</v>
      </c>
      <c r="N130" s="235" t="s">
        <v>452</v>
      </c>
      <c r="O130" s="233" t="s">
        <v>452</v>
      </c>
      <c r="P130" s="235" t="s">
        <v>452</v>
      </c>
      <c r="Q130" s="252" t="s">
        <v>453</v>
      </c>
      <c r="R130" s="238" t="s">
        <v>452</v>
      </c>
      <c r="S130" s="400" t="s">
        <v>452</v>
      </c>
      <c r="T130" s="382" t="s">
        <v>454</v>
      </c>
      <c r="U130" s="107" t="s">
        <v>534</v>
      </c>
      <c r="V130" s="160" t="s">
        <v>535</v>
      </c>
      <c r="X130" s="128"/>
      <c r="Y130" s="129" t="s">
        <v>477</v>
      </c>
      <c r="Z130" s="128"/>
      <c r="AA130" s="128" t="s">
        <v>457</v>
      </c>
      <c r="AB130" s="128" t="str">
        <f>VLOOKUP(AA130,Equipment[],2,FALSE)</f>
        <v>Station</v>
      </c>
      <c r="AC130" s="128"/>
      <c r="AD130" s="128"/>
      <c r="AE130" s="128"/>
      <c r="AF130" s="128"/>
      <c r="AG130" s="128"/>
      <c r="AH130" s="128"/>
    </row>
    <row r="131" spans="1:34" ht="12" customHeight="1">
      <c r="A131" s="67" t="s">
        <v>726</v>
      </c>
      <c r="B131" s="66"/>
      <c r="C131" s="66"/>
      <c r="D131" s="205"/>
      <c r="E131" s="68"/>
      <c r="F131" s="68"/>
      <c r="G131" s="67" t="s">
        <v>727</v>
      </c>
      <c r="H131" s="68"/>
      <c r="I131" s="83"/>
      <c r="J131" s="229"/>
      <c r="K131" s="229"/>
      <c r="L131" s="229"/>
      <c r="M131" s="229"/>
      <c r="N131" s="229"/>
      <c r="O131" s="229"/>
      <c r="P131" s="229"/>
      <c r="Q131" s="229"/>
      <c r="R131" s="229"/>
      <c r="S131" s="425"/>
      <c r="T131" s="382"/>
      <c r="U131" s="107" t="s">
        <v>442</v>
      </c>
      <c r="V131" s="427" t="s">
        <v>443</v>
      </c>
      <c r="X131" s="544" t="s">
        <v>444</v>
      </c>
      <c r="Y131" s="544" t="s">
        <v>444</v>
      </c>
      <c r="Z131" s="544" t="s">
        <v>444</v>
      </c>
      <c r="AA131" s="544" t="s">
        <v>444</v>
      </c>
      <c r="AB131" s="544" t="s">
        <v>444</v>
      </c>
      <c r="AC131" s="544" t="s">
        <v>444</v>
      </c>
      <c r="AD131" s="544" t="s">
        <v>444</v>
      </c>
      <c r="AE131" s="544" t="s">
        <v>444</v>
      </c>
      <c r="AF131" s="544" t="s">
        <v>444</v>
      </c>
      <c r="AG131" s="544" t="s">
        <v>444</v>
      </c>
      <c r="AH131" s="544" t="s">
        <v>444</v>
      </c>
    </row>
    <row r="132" spans="1:34" s="145" customFormat="1" ht="12" customHeight="1">
      <c r="A132" s="139" t="s">
        <v>728</v>
      </c>
      <c r="B132" s="66"/>
      <c r="C132" s="66"/>
      <c r="D132" s="205"/>
      <c r="E132" s="140"/>
      <c r="F132" s="139" t="s">
        <v>469</v>
      </c>
      <c r="G132" s="139" t="s">
        <v>729</v>
      </c>
      <c r="H132" s="141">
        <v>451</v>
      </c>
      <c r="I132" s="142"/>
      <c r="J132" s="253" t="str">
        <f>A132</f>
        <v>EWS-511</v>
      </c>
      <c r="K132" s="253" t="str">
        <f>G132</f>
        <v>External Fixed Louvre - Type 02</v>
      </c>
      <c r="L132" s="254" t="s">
        <v>722</v>
      </c>
      <c r="M132" s="254" t="s">
        <v>451</v>
      </c>
      <c r="N132" s="235" t="s">
        <v>452</v>
      </c>
      <c r="O132" s="233" t="s">
        <v>452</v>
      </c>
      <c r="P132" s="235" t="s">
        <v>452</v>
      </c>
      <c r="Q132" s="252" t="s">
        <v>453</v>
      </c>
      <c r="R132" s="238" t="s">
        <v>452</v>
      </c>
      <c r="S132" s="400" t="s">
        <v>452</v>
      </c>
      <c r="T132" s="382" t="s">
        <v>454</v>
      </c>
      <c r="U132" s="107" t="s">
        <v>534</v>
      </c>
      <c r="V132" s="160" t="s">
        <v>535</v>
      </c>
      <c r="W132" s="127"/>
      <c r="X132" s="128"/>
      <c r="Y132" s="129" t="s">
        <v>477</v>
      </c>
      <c r="Z132" s="128"/>
      <c r="AA132" s="128" t="s">
        <v>457</v>
      </c>
      <c r="AB132" s="128" t="str">
        <f>VLOOKUP(AA132,Equipment[],2,FALSE)</f>
        <v>Station</v>
      </c>
      <c r="AC132" s="128"/>
      <c r="AD132" s="128"/>
      <c r="AE132" s="128"/>
      <c r="AF132" s="128"/>
      <c r="AG132" s="128"/>
      <c r="AH132" s="128"/>
    </row>
    <row r="133" spans="1:34" ht="12" customHeight="1">
      <c r="A133" s="67" t="s">
        <v>730</v>
      </c>
      <c r="B133" s="66"/>
      <c r="C133" s="66"/>
      <c r="D133" s="205"/>
      <c r="E133" s="68"/>
      <c r="F133" s="68"/>
      <c r="G133" s="67" t="s">
        <v>731</v>
      </c>
      <c r="H133" s="68"/>
      <c r="I133" s="83"/>
      <c r="J133" s="229"/>
      <c r="K133" s="229"/>
      <c r="L133" s="229"/>
      <c r="M133" s="229"/>
      <c r="N133" s="229"/>
      <c r="O133" s="229"/>
      <c r="P133" s="229"/>
      <c r="Q133" s="229"/>
      <c r="R133" s="229"/>
      <c r="S133" s="425"/>
      <c r="T133" s="382"/>
      <c r="U133" s="107" t="s">
        <v>442</v>
      </c>
      <c r="V133" s="427" t="s">
        <v>443</v>
      </c>
      <c r="X133" s="544" t="s">
        <v>444</v>
      </c>
      <c r="Y133" s="544" t="s">
        <v>444</v>
      </c>
      <c r="Z133" s="544" t="s">
        <v>444</v>
      </c>
      <c r="AA133" s="544" t="s">
        <v>444</v>
      </c>
      <c r="AB133" s="544" t="s">
        <v>444</v>
      </c>
      <c r="AC133" s="544" t="s">
        <v>444</v>
      </c>
      <c r="AD133" s="544" t="s">
        <v>444</v>
      </c>
      <c r="AE133" s="544" t="s">
        <v>444</v>
      </c>
      <c r="AF133" s="544" t="s">
        <v>444</v>
      </c>
      <c r="AG133" s="544" t="s">
        <v>444</v>
      </c>
      <c r="AH133" s="544" t="s">
        <v>444</v>
      </c>
    </row>
    <row r="134" spans="1:34" ht="12" customHeight="1">
      <c r="A134" s="69" t="s">
        <v>732</v>
      </c>
      <c r="B134" s="66"/>
      <c r="C134" s="66"/>
      <c r="D134" s="205"/>
      <c r="E134" s="70"/>
      <c r="F134" s="69" t="s">
        <v>469</v>
      </c>
      <c r="G134" s="69" t="s">
        <v>733</v>
      </c>
      <c r="H134" s="71">
        <v>451</v>
      </c>
      <c r="I134" s="85" t="s">
        <v>734</v>
      </c>
      <c r="J134" s="235" t="str">
        <f>A134</f>
        <v>EWS-730</v>
      </c>
      <c r="K134" s="235" t="str">
        <f>G134</f>
        <v>Vertical End Glazing to Main Entry Canopy</v>
      </c>
      <c r="L134" s="233" t="s">
        <v>722</v>
      </c>
      <c r="M134" s="233" t="s">
        <v>451</v>
      </c>
      <c r="N134" s="235" t="s">
        <v>452</v>
      </c>
      <c r="O134" s="233" t="s">
        <v>452</v>
      </c>
      <c r="P134" s="235" t="s">
        <v>452</v>
      </c>
      <c r="Q134" s="252" t="s">
        <v>453</v>
      </c>
      <c r="R134" s="235" t="s">
        <v>452</v>
      </c>
      <c r="S134" s="159" t="s">
        <v>452</v>
      </c>
      <c r="T134" s="382" t="s">
        <v>454</v>
      </c>
      <c r="U134" s="107" t="s">
        <v>442</v>
      </c>
      <c r="V134" s="160" t="s">
        <v>455</v>
      </c>
      <c r="X134" s="107"/>
      <c r="Y134" s="545" t="s">
        <v>477</v>
      </c>
      <c r="Z134" s="107"/>
      <c r="AA134" s="114" t="s">
        <v>457</v>
      </c>
      <c r="AB134" s="107" t="str">
        <f>VLOOKUP(AA134,Equipment[],2,FALSE)</f>
        <v>Station</v>
      </c>
      <c r="AC134" s="107"/>
      <c r="AD134" s="107"/>
      <c r="AE134" s="107"/>
      <c r="AF134" s="107"/>
      <c r="AG134" s="107"/>
      <c r="AH134" s="107"/>
    </row>
    <row r="135" spans="1:34" ht="12" customHeight="1">
      <c r="A135" s="75" t="s">
        <v>735</v>
      </c>
      <c r="B135" s="66"/>
      <c r="C135" s="66"/>
      <c r="D135" s="205"/>
      <c r="E135" s="76"/>
      <c r="F135" s="76"/>
      <c r="G135" s="75" t="s">
        <v>736</v>
      </c>
      <c r="H135" s="76"/>
      <c r="I135" s="88"/>
      <c r="J135" s="229"/>
      <c r="K135" s="229"/>
      <c r="L135" s="229"/>
      <c r="M135" s="229"/>
      <c r="N135" s="229"/>
      <c r="O135" s="229"/>
      <c r="P135" s="229"/>
      <c r="Q135" s="229"/>
      <c r="R135" s="229"/>
      <c r="S135" s="425"/>
      <c r="T135" s="382"/>
      <c r="U135" s="107" t="s">
        <v>442</v>
      </c>
      <c r="V135" s="427" t="s">
        <v>443</v>
      </c>
      <c r="X135" s="544" t="s">
        <v>444</v>
      </c>
      <c r="Y135" s="544" t="s">
        <v>444</v>
      </c>
      <c r="Z135" s="544" t="s">
        <v>444</v>
      </c>
      <c r="AA135" s="544" t="s">
        <v>444</v>
      </c>
      <c r="AB135" s="544" t="s">
        <v>444</v>
      </c>
      <c r="AC135" s="544" t="s">
        <v>444</v>
      </c>
      <c r="AD135" s="544" t="s">
        <v>444</v>
      </c>
      <c r="AE135" s="544" t="s">
        <v>444</v>
      </c>
      <c r="AF135" s="544" t="s">
        <v>444</v>
      </c>
      <c r="AG135" s="544" t="s">
        <v>444</v>
      </c>
      <c r="AH135" s="544" t="s">
        <v>444</v>
      </c>
    </row>
    <row r="136" spans="1:34" ht="12" customHeight="1">
      <c r="A136" s="75" t="s">
        <v>737</v>
      </c>
      <c r="B136" s="66"/>
      <c r="C136" s="66"/>
      <c r="D136" s="205"/>
      <c r="E136" s="76"/>
      <c r="F136" s="76"/>
      <c r="G136" s="75" t="s">
        <v>738</v>
      </c>
      <c r="H136" s="76"/>
      <c r="I136" s="88"/>
      <c r="J136" s="229"/>
      <c r="K136" s="229"/>
      <c r="L136" s="229"/>
      <c r="M136" s="229"/>
      <c r="N136" s="229"/>
      <c r="O136" s="229"/>
      <c r="P136" s="229"/>
      <c r="Q136" s="229"/>
      <c r="R136" s="229"/>
      <c r="S136" s="425"/>
      <c r="T136" s="382"/>
      <c r="U136" s="107" t="s">
        <v>442</v>
      </c>
      <c r="V136" s="427" t="s">
        <v>443</v>
      </c>
      <c r="X136" s="544" t="s">
        <v>444</v>
      </c>
      <c r="Y136" s="544" t="s">
        <v>444</v>
      </c>
      <c r="Z136" s="544" t="s">
        <v>444</v>
      </c>
      <c r="AA136" s="544" t="s">
        <v>444</v>
      </c>
      <c r="AB136" s="544" t="s">
        <v>444</v>
      </c>
      <c r="AC136" s="544" t="s">
        <v>444</v>
      </c>
      <c r="AD136" s="544" t="s">
        <v>444</v>
      </c>
      <c r="AE136" s="544" t="s">
        <v>444</v>
      </c>
      <c r="AF136" s="544" t="s">
        <v>444</v>
      </c>
      <c r="AG136" s="544" t="s">
        <v>444</v>
      </c>
      <c r="AH136" s="544" t="s">
        <v>444</v>
      </c>
    </row>
    <row r="137" spans="1:34" ht="12" customHeight="1">
      <c r="A137" s="67" t="s">
        <v>739</v>
      </c>
      <c r="B137" s="66"/>
      <c r="C137" s="66"/>
      <c r="D137" s="205"/>
      <c r="E137" s="68"/>
      <c r="F137" s="68"/>
      <c r="G137" s="67" t="s">
        <v>740</v>
      </c>
      <c r="H137" s="68"/>
      <c r="I137" s="83"/>
      <c r="J137" s="229"/>
      <c r="K137" s="229"/>
      <c r="L137" s="229"/>
      <c r="M137" s="229"/>
      <c r="N137" s="229"/>
      <c r="O137" s="229"/>
      <c r="P137" s="229"/>
      <c r="Q137" s="229"/>
      <c r="R137" s="229"/>
      <c r="S137" s="425"/>
      <c r="T137" s="382"/>
      <c r="U137" s="107" t="s">
        <v>442</v>
      </c>
      <c r="V137" s="427" t="s">
        <v>443</v>
      </c>
      <c r="X137" s="544" t="s">
        <v>444</v>
      </c>
      <c r="Y137" s="544" t="s">
        <v>444</v>
      </c>
      <c r="Z137" s="544" t="s">
        <v>444</v>
      </c>
      <c r="AA137" s="544" t="s">
        <v>444</v>
      </c>
      <c r="AB137" s="544" t="s">
        <v>444</v>
      </c>
      <c r="AC137" s="544" t="s">
        <v>444</v>
      </c>
      <c r="AD137" s="544" t="s">
        <v>444</v>
      </c>
      <c r="AE137" s="544" t="s">
        <v>444</v>
      </c>
      <c r="AF137" s="544" t="s">
        <v>444</v>
      </c>
      <c r="AG137" s="544" t="s">
        <v>444</v>
      </c>
      <c r="AH137" s="544" t="s">
        <v>444</v>
      </c>
    </row>
    <row r="138" spans="1:34" ht="12" customHeight="1">
      <c r="A138" s="69" t="s">
        <v>741</v>
      </c>
      <c r="B138" s="66"/>
      <c r="C138" s="66"/>
      <c r="D138" s="205"/>
      <c r="E138" s="70"/>
      <c r="F138" s="69" t="s">
        <v>469</v>
      </c>
      <c r="G138" s="69" t="s">
        <v>742</v>
      </c>
      <c r="H138" s="71">
        <v>431</v>
      </c>
      <c r="I138" s="84"/>
      <c r="J138" s="235" t="str">
        <f>A138</f>
        <v>FLA-301</v>
      </c>
      <c r="K138" s="235" t="str">
        <f>G138</f>
        <v>Drip</v>
      </c>
      <c r="L138" s="233" t="s">
        <v>743</v>
      </c>
      <c r="M138" s="233" t="s">
        <v>451</v>
      </c>
      <c r="N138" s="235" t="s">
        <v>452</v>
      </c>
      <c r="O138" s="233" t="s">
        <v>452</v>
      </c>
      <c r="P138" s="235" t="s">
        <v>452</v>
      </c>
      <c r="Q138" s="252" t="s">
        <v>453</v>
      </c>
      <c r="R138" s="235" t="s">
        <v>452</v>
      </c>
      <c r="S138" s="159" t="s">
        <v>452</v>
      </c>
      <c r="T138" s="382" t="s">
        <v>454</v>
      </c>
      <c r="U138" s="107" t="s">
        <v>442</v>
      </c>
      <c r="V138" s="160" t="s">
        <v>455</v>
      </c>
      <c r="X138" s="107"/>
      <c r="Y138" s="545" t="s">
        <v>477</v>
      </c>
      <c r="Z138" s="107"/>
      <c r="AA138" s="114" t="s">
        <v>457</v>
      </c>
      <c r="AB138" s="107" t="str">
        <f>VLOOKUP(AA138,Equipment[],2,FALSE)</f>
        <v>Station</v>
      </c>
      <c r="AC138" s="107"/>
      <c r="AD138" s="107"/>
      <c r="AE138" s="107"/>
      <c r="AF138" s="107"/>
      <c r="AG138" s="107"/>
      <c r="AH138" s="107"/>
    </row>
    <row r="139" spans="1:34" ht="12" customHeight="1">
      <c r="A139" s="75" t="s">
        <v>744</v>
      </c>
      <c r="B139" s="66"/>
      <c r="C139" s="66"/>
      <c r="D139" s="205"/>
      <c r="E139" s="76"/>
      <c r="F139" s="76"/>
      <c r="G139" s="75" t="s">
        <v>745</v>
      </c>
      <c r="H139" s="76"/>
      <c r="I139" s="88"/>
      <c r="J139" s="229"/>
      <c r="K139" s="229"/>
      <c r="L139" s="229"/>
      <c r="M139" s="229"/>
      <c r="N139" s="229"/>
      <c r="O139" s="229"/>
      <c r="P139" s="229"/>
      <c r="Q139" s="229"/>
      <c r="R139" s="229"/>
      <c r="S139" s="425"/>
      <c r="T139" s="382"/>
      <c r="U139" s="107" t="s">
        <v>442</v>
      </c>
      <c r="V139" s="427" t="s">
        <v>443</v>
      </c>
      <c r="X139" s="544" t="s">
        <v>444</v>
      </c>
      <c r="Y139" s="544" t="s">
        <v>444</v>
      </c>
      <c r="Z139" s="544" t="s">
        <v>444</v>
      </c>
      <c r="AA139" s="544" t="s">
        <v>444</v>
      </c>
      <c r="AB139" s="544" t="s">
        <v>444</v>
      </c>
      <c r="AC139" s="544" t="s">
        <v>444</v>
      </c>
      <c r="AD139" s="544" t="s">
        <v>444</v>
      </c>
      <c r="AE139" s="544" t="s">
        <v>444</v>
      </c>
      <c r="AF139" s="544" t="s">
        <v>444</v>
      </c>
      <c r="AG139" s="544" t="s">
        <v>444</v>
      </c>
      <c r="AH139" s="544" t="s">
        <v>444</v>
      </c>
    </row>
    <row r="140" spans="1:34" ht="12" customHeight="1">
      <c r="A140" s="67" t="s">
        <v>746</v>
      </c>
      <c r="B140" s="66"/>
      <c r="C140" s="66"/>
      <c r="D140" s="205"/>
      <c r="E140" s="68"/>
      <c r="F140" s="68"/>
      <c r="G140" s="67" t="s">
        <v>747</v>
      </c>
      <c r="H140" s="68"/>
      <c r="I140" s="83"/>
      <c r="J140" s="229"/>
      <c r="K140" s="229"/>
      <c r="L140" s="229"/>
      <c r="M140" s="229"/>
      <c r="N140" s="229"/>
      <c r="O140" s="229"/>
      <c r="P140" s="229"/>
      <c r="Q140" s="229"/>
      <c r="R140" s="229"/>
      <c r="S140" s="425"/>
      <c r="T140" s="382"/>
      <c r="U140" s="107" t="s">
        <v>442</v>
      </c>
      <c r="V140" s="427" t="s">
        <v>443</v>
      </c>
      <c r="X140" s="544" t="s">
        <v>444</v>
      </c>
      <c r="Y140" s="544" t="s">
        <v>444</v>
      </c>
      <c r="Z140" s="544" t="s">
        <v>444</v>
      </c>
      <c r="AA140" s="544" t="s">
        <v>444</v>
      </c>
      <c r="AB140" s="544" t="s">
        <v>444</v>
      </c>
      <c r="AC140" s="544" t="s">
        <v>444</v>
      </c>
      <c r="AD140" s="544" t="s">
        <v>444</v>
      </c>
      <c r="AE140" s="544" t="s">
        <v>444</v>
      </c>
      <c r="AF140" s="544" t="s">
        <v>444</v>
      </c>
      <c r="AG140" s="544" t="s">
        <v>444</v>
      </c>
      <c r="AH140" s="544" t="s">
        <v>444</v>
      </c>
    </row>
    <row r="141" spans="1:34" ht="12" customHeight="1">
      <c r="A141" s="69" t="s">
        <v>748</v>
      </c>
      <c r="B141" s="66"/>
      <c r="C141" s="66"/>
      <c r="D141" s="205"/>
      <c r="E141" s="70"/>
      <c r="F141" s="69" t="s">
        <v>749</v>
      </c>
      <c r="G141" s="69" t="s">
        <v>750</v>
      </c>
      <c r="H141" s="71">
        <v>451</v>
      </c>
      <c r="I141" s="84"/>
      <c r="J141" s="235" t="str">
        <f>A141</f>
        <v>GRL-140</v>
      </c>
      <c r="K141" s="235" t="str">
        <f>G141</f>
        <v>Integrated Ventilation Louvre - Removable - Aluminium (Box Stations)</v>
      </c>
      <c r="L141" s="233" t="s">
        <v>751</v>
      </c>
      <c r="M141" s="233" t="s">
        <v>451</v>
      </c>
      <c r="N141" s="235" t="s">
        <v>452</v>
      </c>
      <c r="O141" s="233" t="s">
        <v>452</v>
      </c>
      <c r="P141" s="235" t="s">
        <v>452</v>
      </c>
      <c r="Q141" s="252" t="s">
        <v>453</v>
      </c>
      <c r="R141" s="235" t="s">
        <v>452</v>
      </c>
      <c r="S141" s="159" t="s">
        <v>452</v>
      </c>
      <c r="T141" s="382" t="s">
        <v>454</v>
      </c>
      <c r="U141" s="107" t="s">
        <v>442</v>
      </c>
      <c r="V141" s="160" t="s">
        <v>455</v>
      </c>
      <c r="X141" s="107"/>
      <c r="Y141" s="545" t="s">
        <v>477</v>
      </c>
      <c r="Z141" s="107"/>
      <c r="AA141" s="114" t="s">
        <v>457</v>
      </c>
      <c r="AB141" s="107" t="str">
        <f>VLOOKUP(AA141,Equipment[],2,FALSE)</f>
        <v>Station</v>
      </c>
      <c r="AC141" s="107"/>
      <c r="AD141" s="107"/>
      <c r="AE141" s="107"/>
      <c r="AF141" s="107"/>
      <c r="AG141" s="107"/>
      <c r="AH141" s="107"/>
    </row>
    <row r="142" spans="1:34" ht="12" customHeight="1">
      <c r="A142" s="69" t="s">
        <v>752</v>
      </c>
      <c r="B142" s="66"/>
      <c r="C142" s="66"/>
      <c r="D142" s="205"/>
      <c r="E142" s="70"/>
      <c r="F142" s="69" t="s">
        <v>469</v>
      </c>
      <c r="G142" s="69" t="s">
        <v>753</v>
      </c>
      <c r="H142" s="71">
        <v>451</v>
      </c>
      <c r="I142" s="84"/>
      <c r="J142" s="235" t="str">
        <f>A142</f>
        <v>GRL-150</v>
      </c>
      <c r="K142" s="235" t="str">
        <f>G142</f>
        <v>Ventilation Louvre - Flangeless Flat Bar</v>
      </c>
      <c r="L142" s="233" t="s">
        <v>751</v>
      </c>
      <c r="M142" s="233" t="s">
        <v>451</v>
      </c>
      <c r="N142" s="235" t="s">
        <v>452</v>
      </c>
      <c r="O142" s="233" t="s">
        <v>452</v>
      </c>
      <c r="P142" s="235" t="s">
        <v>452</v>
      </c>
      <c r="Q142" s="252" t="s">
        <v>453</v>
      </c>
      <c r="R142" s="235" t="s">
        <v>452</v>
      </c>
      <c r="S142" s="159" t="s">
        <v>452</v>
      </c>
      <c r="T142" s="382" t="s">
        <v>454</v>
      </c>
      <c r="U142" s="107" t="s">
        <v>442</v>
      </c>
      <c r="V142" s="160" t="s">
        <v>455</v>
      </c>
      <c r="X142" s="107"/>
      <c r="Y142" s="545" t="s">
        <v>477</v>
      </c>
      <c r="Z142" s="107"/>
      <c r="AA142" s="114" t="s">
        <v>457</v>
      </c>
      <c r="AB142" s="107" t="str">
        <f>VLOOKUP(AA142,Equipment[],2,FALSE)</f>
        <v>Station</v>
      </c>
      <c r="AC142" s="107"/>
      <c r="AD142" s="107"/>
      <c r="AE142" s="107"/>
      <c r="AF142" s="107"/>
      <c r="AG142" s="107"/>
      <c r="AH142" s="107"/>
    </row>
    <row r="143" spans="1:34" ht="12" customHeight="1">
      <c r="A143" s="69" t="s">
        <v>754</v>
      </c>
      <c r="B143" s="66"/>
      <c r="C143" s="66"/>
      <c r="D143" s="205"/>
      <c r="E143" s="70"/>
      <c r="F143" s="70"/>
      <c r="G143" s="69" t="s">
        <v>755</v>
      </c>
      <c r="H143" s="71">
        <v>451</v>
      </c>
      <c r="I143" s="84"/>
      <c r="J143" s="235" t="str">
        <f>A143</f>
        <v>GRL-151</v>
      </c>
      <c r="K143" s="235" t="str">
        <f>G143</f>
        <v>Circular Air Grille for Air Intakes located within First Material Panels (INL-220)</v>
      </c>
      <c r="L143" s="233" t="s">
        <v>751</v>
      </c>
      <c r="M143" s="233" t="s">
        <v>451</v>
      </c>
      <c r="N143" s="235" t="s">
        <v>452</v>
      </c>
      <c r="O143" s="233" t="s">
        <v>452</v>
      </c>
      <c r="P143" s="235" t="s">
        <v>452</v>
      </c>
      <c r="Q143" s="252" t="s">
        <v>453</v>
      </c>
      <c r="R143" s="235" t="s">
        <v>452</v>
      </c>
      <c r="S143" s="159" t="s">
        <v>452</v>
      </c>
      <c r="T143" s="382" t="s">
        <v>454</v>
      </c>
      <c r="U143" s="107" t="s">
        <v>442</v>
      </c>
      <c r="V143" s="160" t="s">
        <v>455</v>
      </c>
      <c r="X143" s="107"/>
      <c r="Y143" s="545" t="s">
        <v>477</v>
      </c>
      <c r="Z143" s="107"/>
      <c r="AA143" s="114" t="s">
        <v>457</v>
      </c>
      <c r="AB143" s="107" t="str">
        <f>VLOOKUP(AA143,Equipment[],2,FALSE)</f>
        <v>Station</v>
      </c>
      <c r="AC143" s="107"/>
      <c r="AD143" s="107"/>
      <c r="AE143" s="107"/>
      <c r="AF143" s="107"/>
      <c r="AG143" s="107"/>
      <c r="AH143" s="107"/>
    </row>
    <row r="144" spans="1:34" ht="12" customHeight="1">
      <c r="A144" s="69" t="s">
        <v>756</v>
      </c>
      <c r="B144" s="66"/>
      <c r="C144" s="66"/>
      <c r="D144" s="205"/>
      <c r="E144" s="70"/>
      <c r="F144" s="70"/>
      <c r="G144" s="69" t="s">
        <v>757</v>
      </c>
      <c r="H144" s="71">
        <v>451</v>
      </c>
      <c r="I144" s="84"/>
      <c r="J144" s="235" t="str">
        <f>A144</f>
        <v>GRL-152</v>
      </c>
      <c r="K144" s="235" t="str">
        <f>G144</f>
        <v>Ventilation Louvre - Flangeless Flat Bar -  Concourse Door Reveal</v>
      </c>
      <c r="L144" s="233" t="s">
        <v>751</v>
      </c>
      <c r="M144" s="233" t="s">
        <v>451</v>
      </c>
      <c r="N144" s="235" t="s">
        <v>452</v>
      </c>
      <c r="O144" s="233" t="s">
        <v>452</v>
      </c>
      <c r="P144" s="235" t="s">
        <v>452</v>
      </c>
      <c r="Q144" s="252" t="s">
        <v>453</v>
      </c>
      <c r="R144" s="235" t="s">
        <v>452</v>
      </c>
      <c r="S144" s="159" t="s">
        <v>452</v>
      </c>
      <c r="T144" s="382" t="s">
        <v>454</v>
      </c>
      <c r="U144" s="107" t="s">
        <v>442</v>
      </c>
      <c r="V144" s="160" t="s">
        <v>455</v>
      </c>
      <c r="X144" s="107"/>
      <c r="Y144" s="545" t="s">
        <v>477</v>
      </c>
      <c r="Z144" s="107"/>
      <c r="AA144" s="114" t="s">
        <v>457</v>
      </c>
      <c r="AB144" s="107" t="str">
        <f>VLOOKUP(AA144,Equipment[],2,FALSE)</f>
        <v>Station</v>
      </c>
      <c r="AC144" s="107"/>
      <c r="AD144" s="107"/>
      <c r="AE144" s="107"/>
      <c r="AF144" s="107"/>
      <c r="AG144" s="107"/>
      <c r="AH144" s="107"/>
    </row>
    <row r="145" spans="1:34" ht="12" customHeight="1">
      <c r="A145" s="69" t="s">
        <v>758</v>
      </c>
      <c r="B145" s="66"/>
      <c r="C145" s="66"/>
      <c r="D145" s="205"/>
      <c r="E145" s="70"/>
      <c r="F145" s="69" t="s">
        <v>759</v>
      </c>
      <c r="G145" s="69" t="s">
        <v>760</v>
      </c>
      <c r="H145" s="71">
        <v>451</v>
      </c>
      <c r="I145" s="85" t="s">
        <v>471</v>
      </c>
      <c r="J145" s="235" t="str">
        <f>A145</f>
        <v>GRL-160</v>
      </c>
      <c r="K145" s="235" t="str">
        <f>G145</f>
        <v>Ventilation Louvre - Aluminium</v>
      </c>
      <c r="L145" s="233" t="s">
        <v>751</v>
      </c>
      <c r="M145" s="233" t="s">
        <v>451</v>
      </c>
      <c r="N145" s="235" t="s">
        <v>452</v>
      </c>
      <c r="O145" s="233" t="s">
        <v>452</v>
      </c>
      <c r="P145" s="235" t="s">
        <v>452</v>
      </c>
      <c r="Q145" s="252" t="s">
        <v>453</v>
      </c>
      <c r="R145" s="235" t="s">
        <v>452</v>
      </c>
      <c r="S145" s="159" t="s">
        <v>452</v>
      </c>
      <c r="T145" s="382" t="s">
        <v>454</v>
      </c>
      <c r="U145" s="107" t="s">
        <v>442</v>
      </c>
      <c r="V145" s="160" t="s">
        <v>455</v>
      </c>
      <c r="X145" s="107"/>
      <c r="Y145" s="545" t="s">
        <v>477</v>
      </c>
      <c r="Z145" s="107"/>
      <c r="AA145" s="114" t="s">
        <v>457</v>
      </c>
      <c r="AB145" s="107" t="str">
        <f>VLOOKUP(AA145,Equipment[],2,FALSE)</f>
        <v>Station</v>
      </c>
      <c r="AC145" s="107"/>
      <c r="AD145" s="107"/>
      <c r="AE145" s="107"/>
      <c r="AF145" s="107"/>
      <c r="AG145" s="107"/>
      <c r="AH145" s="107"/>
    </row>
    <row r="146" spans="1:34" ht="12" customHeight="1">
      <c r="A146" s="67" t="s">
        <v>761</v>
      </c>
      <c r="B146" s="66"/>
      <c r="C146" s="66"/>
      <c r="D146" s="205"/>
      <c r="E146" s="68"/>
      <c r="F146" s="68"/>
      <c r="G146" s="67" t="s">
        <v>762</v>
      </c>
      <c r="H146" s="68"/>
      <c r="I146" s="83"/>
      <c r="J146" s="229"/>
      <c r="K146" s="229"/>
      <c r="L146" s="229"/>
      <c r="M146" s="229"/>
      <c r="N146" s="229"/>
      <c r="O146" s="229"/>
      <c r="P146" s="229"/>
      <c r="Q146" s="229"/>
      <c r="R146" s="229"/>
      <c r="S146" s="425"/>
      <c r="T146" s="382"/>
      <c r="U146" s="107" t="s">
        <v>442</v>
      </c>
      <c r="V146" s="427" t="s">
        <v>443</v>
      </c>
      <c r="X146" s="544" t="s">
        <v>444</v>
      </c>
      <c r="Y146" s="544" t="s">
        <v>444</v>
      </c>
      <c r="Z146" s="544" t="s">
        <v>444</v>
      </c>
      <c r="AA146" s="544" t="s">
        <v>444</v>
      </c>
      <c r="AB146" s="544" t="s">
        <v>444</v>
      </c>
      <c r="AC146" s="544" t="s">
        <v>444</v>
      </c>
      <c r="AD146" s="544" t="s">
        <v>444</v>
      </c>
      <c r="AE146" s="544" t="s">
        <v>444</v>
      </c>
      <c r="AF146" s="544" t="s">
        <v>444</v>
      </c>
      <c r="AG146" s="544" t="s">
        <v>444</v>
      </c>
      <c r="AH146" s="544" t="s">
        <v>444</v>
      </c>
    </row>
    <row r="147" spans="1:34" ht="12" customHeight="1">
      <c r="A147" s="69" t="s">
        <v>763</v>
      </c>
      <c r="B147" s="66"/>
      <c r="C147" s="66"/>
      <c r="D147" s="205"/>
      <c r="E147" s="70"/>
      <c r="F147" s="69" t="s">
        <v>469</v>
      </c>
      <c r="G147" s="69" t="s">
        <v>764</v>
      </c>
      <c r="H147" s="71">
        <v>552</v>
      </c>
      <c r="I147" s="85" t="s">
        <v>765</v>
      </c>
      <c r="J147" s="235" t="str">
        <f>A147</f>
        <v>GRL-351</v>
      </c>
      <c r="K147" s="235" t="str">
        <f>G147</f>
        <v>Trafficable Floor Grating with Bird Mesh - FOH</v>
      </c>
      <c r="L147" s="233" t="s">
        <v>751</v>
      </c>
      <c r="M147" s="233" t="s">
        <v>451</v>
      </c>
      <c r="N147" s="235" t="s">
        <v>452</v>
      </c>
      <c r="O147" s="233" t="s">
        <v>452</v>
      </c>
      <c r="P147" s="235" t="s">
        <v>452</v>
      </c>
      <c r="Q147" s="252" t="s">
        <v>453</v>
      </c>
      <c r="R147" s="235" t="s">
        <v>452</v>
      </c>
      <c r="S147" s="159" t="s">
        <v>452</v>
      </c>
      <c r="T147" s="382" t="s">
        <v>454</v>
      </c>
      <c r="U147" s="107" t="s">
        <v>442</v>
      </c>
      <c r="V147" s="160" t="s">
        <v>455</v>
      </c>
      <c r="X147" s="107"/>
      <c r="Y147" s="545" t="s">
        <v>477</v>
      </c>
      <c r="Z147" s="107"/>
      <c r="AA147" s="114" t="s">
        <v>457</v>
      </c>
      <c r="AB147" s="107" t="str">
        <f>VLOOKUP(AA147,Equipment[],2,FALSE)</f>
        <v>Station</v>
      </c>
      <c r="AC147" s="107"/>
      <c r="AD147" s="107"/>
      <c r="AE147" s="107"/>
      <c r="AF147" s="107"/>
      <c r="AG147" s="107"/>
      <c r="AH147" s="107"/>
    </row>
    <row r="148" spans="1:34" ht="12" customHeight="1">
      <c r="A148" s="75" t="s">
        <v>766</v>
      </c>
      <c r="B148" s="66"/>
      <c r="C148" s="66"/>
      <c r="D148" s="205"/>
      <c r="E148" s="76"/>
      <c r="F148" s="76"/>
      <c r="G148" s="75" t="s">
        <v>767</v>
      </c>
      <c r="H148" s="76"/>
      <c r="I148" s="88"/>
      <c r="J148" s="229"/>
      <c r="K148" s="229"/>
      <c r="L148" s="229"/>
      <c r="M148" s="229"/>
      <c r="N148" s="229"/>
      <c r="O148" s="229"/>
      <c r="P148" s="229"/>
      <c r="Q148" s="229"/>
      <c r="R148" s="229"/>
      <c r="S148" s="425"/>
      <c r="T148" s="382"/>
      <c r="U148" s="107" t="s">
        <v>442</v>
      </c>
      <c r="V148" s="427" t="s">
        <v>443</v>
      </c>
      <c r="X148" s="544" t="s">
        <v>444</v>
      </c>
      <c r="Y148" s="544" t="s">
        <v>444</v>
      </c>
      <c r="Z148" s="544" t="s">
        <v>444</v>
      </c>
      <c r="AA148" s="544" t="s">
        <v>444</v>
      </c>
      <c r="AB148" s="544" t="s">
        <v>444</v>
      </c>
      <c r="AC148" s="544" t="s">
        <v>444</v>
      </c>
      <c r="AD148" s="544" t="s">
        <v>444</v>
      </c>
      <c r="AE148" s="544" t="s">
        <v>444</v>
      </c>
      <c r="AF148" s="544" t="s">
        <v>444</v>
      </c>
      <c r="AG148" s="544" t="s">
        <v>444</v>
      </c>
      <c r="AH148" s="544" t="s">
        <v>444</v>
      </c>
    </row>
    <row r="149" spans="1:34" ht="12" customHeight="1">
      <c r="A149" s="67" t="s">
        <v>768</v>
      </c>
      <c r="B149" s="66"/>
      <c r="C149" s="66"/>
      <c r="D149" s="205"/>
      <c r="E149" s="68"/>
      <c r="F149" s="68"/>
      <c r="G149" s="67" t="s">
        <v>769</v>
      </c>
      <c r="H149" s="68"/>
      <c r="I149" s="83"/>
      <c r="J149" s="229"/>
      <c r="K149" s="229"/>
      <c r="L149" s="229"/>
      <c r="M149" s="229"/>
      <c r="N149" s="229"/>
      <c r="O149" s="229"/>
      <c r="P149" s="229"/>
      <c r="Q149" s="229"/>
      <c r="R149" s="229"/>
      <c r="S149" s="425"/>
      <c r="T149" s="382"/>
      <c r="U149" s="107" t="s">
        <v>442</v>
      </c>
      <c r="V149" s="427" t="s">
        <v>443</v>
      </c>
      <c r="X149" s="544" t="s">
        <v>444</v>
      </c>
      <c r="Y149" s="544" t="s">
        <v>444</v>
      </c>
      <c r="Z149" s="544" t="s">
        <v>444</v>
      </c>
      <c r="AA149" s="544" t="s">
        <v>444</v>
      </c>
      <c r="AB149" s="544" t="s">
        <v>444</v>
      </c>
      <c r="AC149" s="544" t="s">
        <v>444</v>
      </c>
      <c r="AD149" s="544" t="s">
        <v>444</v>
      </c>
      <c r="AE149" s="544" t="s">
        <v>444</v>
      </c>
      <c r="AF149" s="544" t="s">
        <v>444</v>
      </c>
      <c r="AG149" s="544" t="s">
        <v>444</v>
      </c>
      <c r="AH149" s="544" t="s">
        <v>444</v>
      </c>
    </row>
    <row r="150" spans="1:34" ht="12" customHeight="1">
      <c r="A150" s="69" t="s">
        <v>770</v>
      </c>
      <c r="B150" s="66"/>
      <c r="C150" s="66"/>
      <c r="D150" s="205"/>
      <c r="E150" s="70"/>
      <c r="F150" s="69" t="s">
        <v>469</v>
      </c>
      <c r="G150" s="69" t="s">
        <v>771</v>
      </c>
      <c r="H150" s="71">
        <v>522</v>
      </c>
      <c r="I150" s="84"/>
      <c r="J150" s="235" t="str">
        <f t="shared" ref="J150:J163" si="10">A150</f>
        <v>INL-220</v>
      </c>
      <c r="K150" s="235" t="str">
        <f t="shared" ref="K150:K163" si="11">G150</f>
        <v>Flat Aluminum Close Jointed Panel System - 1st Material</v>
      </c>
      <c r="L150" s="233" t="s">
        <v>772</v>
      </c>
      <c r="M150" s="233" t="s">
        <v>451</v>
      </c>
      <c r="N150" s="235" t="s">
        <v>452</v>
      </c>
      <c r="O150" s="233" t="s">
        <v>452</v>
      </c>
      <c r="P150" s="235" t="s">
        <v>452</v>
      </c>
      <c r="Q150" s="252" t="s">
        <v>453</v>
      </c>
      <c r="R150" s="235" t="s">
        <v>452</v>
      </c>
      <c r="S150" s="159" t="s">
        <v>452</v>
      </c>
      <c r="T150" s="382" t="s">
        <v>454</v>
      </c>
      <c r="U150" s="107" t="s">
        <v>442</v>
      </c>
      <c r="V150" s="160" t="s">
        <v>455</v>
      </c>
      <c r="X150" s="107"/>
      <c r="Y150" s="545" t="s">
        <v>477</v>
      </c>
      <c r="Z150" s="107"/>
      <c r="AA150" s="114" t="s">
        <v>457</v>
      </c>
      <c r="AB150" s="107" t="str">
        <f>VLOOKUP(AA150,Equipment[],2,FALSE)</f>
        <v>Station</v>
      </c>
      <c r="AC150" s="107"/>
      <c r="AD150" s="107"/>
      <c r="AE150" s="107"/>
      <c r="AF150" s="107"/>
      <c r="AG150" s="107"/>
      <c r="AH150" s="107"/>
    </row>
    <row r="151" spans="1:34" ht="12" customHeight="1">
      <c r="A151" s="69" t="s">
        <v>773</v>
      </c>
      <c r="B151" s="66"/>
      <c r="C151" s="66"/>
      <c r="D151" s="205"/>
      <c r="E151" s="70"/>
      <c r="F151" s="69" t="s">
        <v>469</v>
      </c>
      <c r="G151" s="69" t="s">
        <v>774</v>
      </c>
      <c r="H151" s="71">
        <v>522</v>
      </c>
      <c r="I151" s="84"/>
      <c r="J151" s="235" t="str">
        <f t="shared" si="10"/>
        <v>INL-220A</v>
      </c>
      <c r="K151" s="235" t="str">
        <f t="shared" si="11"/>
        <v>Perforated Flat Aluminum Close Jointed Panel System - 1st Material</v>
      </c>
      <c r="L151" s="233" t="s">
        <v>772</v>
      </c>
      <c r="M151" s="233" t="s">
        <v>451</v>
      </c>
      <c r="N151" s="235" t="s">
        <v>452</v>
      </c>
      <c r="O151" s="233" t="s">
        <v>452</v>
      </c>
      <c r="P151" s="235" t="s">
        <v>452</v>
      </c>
      <c r="Q151" s="252" t="s">
        <v>453</v>
      </c>
      <c r="R151" s="235" t="s">
        <v>452</v>
      </c>
      <c r="S151" s="159" t="s">
        <v>452</v>
      </c>
      <c r="T151" s="382" t="s">
        <v>454</v>
      </c>
      <c r="U151" s="107" t="s">
        <v>442</v>
      </c>
      <c r="V151" s="160" t="s">
        <v>455</v>
      </c>
      <c r="X151" s="107"/>
      <c r="Y151" s="545" t="s">
        <v>477</v>
      </c>
      <c r="Z151" s="107"/>
      <c r="AA151" s="114" t="s">
        <v>457</v>
      </c>
      <c r="AB151" s="107" t="str">
        <f>VLOOKUP(AA151,Equipment[],2,FALSE)</f>
        <v>Station</v>
      </c>
      <c r="AC151" s="107"/>
      <c r="AD151" s="107"/>
      <c r="AE151" s="107"/>
      <c r="AF151" s="107"/>
      <c r="AG151" s="107"/>
      <c r="AH151" s="107"/>
    </row>
    <row r="152" spans="1:34" ht="12" customHeight="1">
      <c r="A152" s="69" t="s">
        <v>775</v>
      </c>
      <c r="B152" s="66"/>
      <c r="C152" s="66"/>
      <c r="D152" s="205"/>
      <c r="E152" s="70"/>
      <c r="F152" s="69" t="s">
        <v>469</v>
      </c>
      <c r="G152" s="69" t="s">
        <v>776</v>
      </c>
      <c r="H152" s="71">
        <v>522</v>
      </c>
      <c r="I152" s="85" t="s">
        <v>777</v>
      </c>
      <c r="J152" s="235" t="str">
        <f t="shared" si="10"/>
        <v>INL-221</v>
      </c>
      <c r="K152" s="235" t="str">
        <f t="shared" si="11"/>
        <v>Dado Rail Assembly above the CMS Zone</v>
      </c>
      <c r="L152" s="233" t="s">
        <v>772</v>
      </c>
      <c r="M152" s="233" t="s">
        <v>451</v>
      </c>
      <c r="N152" s="235" t="s">
        <v>452</v>
      </c>
      <c r="O152" s="233" t="s">
        <v>452</v>
      </c>
      <c r="P152" s="235" t="s">
        <v>452</v>
      </c>
      <c r="Q152" s="252" t="s">
        <v>453</v>
      </c>
      <c r="R152" s="235" t="s">
        <v>452</v>
      </c>
      <c r="S152" s="159" t="s">
        <v>452</v>
      </c>
      <c r="T152" s="382" t="s">
        <v>454</v>
      </c>
      <c r="U152" s="107" t="s">
        <v>442</v>
      </c>
      <c r="V152" s="160" t="s">
        <v>455</v>
      </c>
      <c r="X152" s="107"/>
      <c r="Y152" s="545" t="s">
        <v>477</v>
      </c>
      <c r="Z152" s="107"/>
      <c r="AA152" s="114" t="s">
        <v>457</v>
      </c>
      <c r="AB152" s="107" t="str">
        <f>VLOOKUP(AA152,Equipment[],2,FALSE)</f>
        <v>Station</v>
      </c>
      <c r="AC152" s="107"/>
      <c r="AD152" s="107"/>
      <c r="AE152" s="107"/>
      <c r="AF152" s="107"/>
      <c r="AG152" s="107"/>
      <c r="AH152" s="107"/>
    </row>
    <row r="153" spans="1:34" ht="12" customHeight="1">
      <c r="A153" s="69"/>
      <c r="B153" s="66"/>
      <c r="C153" s="66"/>
      <c r="D153" s="205"/>
      <c r="E153" s="70"/>
      <c r="F153" s="69"/>
      <c r="G153" s="69"/>
      <c r="H153" s="71"/>
      <c r="I153" s="85"/>
      <c r="J153" s="653" t="s">
        <v>778</v>
      </c>
      <c r="K153" s="653" t="s">
        <v>779</v>
      </c>
      <c r="L153" s="233" t="s">
        <v>772</v>
      </c>
      <c r="M153" s="233" t="s">
        <v>451</v>
      </c>
      <c r="N153" s="235" t="s">
        <v>452</v>
      </c>
      <c r="O153" s="233" t="s">
        <v>452</v>
      </c>
      <c r="P153" s="235" t="s">
        <v>452</v>
      </c>
      <c r="Q153" s="252" t="s">
        <v>453</v>
      </c>
      <c r="R153" s="235" t="s">
        <v>452</v>
      </c>
      <c r="S153" s="159" t="s">
        <v>452</v>
      </c>
      <c r="T153" s="382" t="s">
        <v>454</v>
      </c>
      <c r="U153" s="107" t="s">
        <v>442</v>
      </c>
      <c r="V153" s="160" t="s">
        <v>467</v>
      </c>
      <c r="X153" s="107"/>
      <c r="Y153" s="545" t="s">
        <v>477</v>
      </c>
      <c r="Z153" s="107"/>
      <c r="AA153" s="114" t="s">
        <v>457</v>
      </c>
      <c r="AB153" s="107" t="str">
        <f>VLOOKUP(AA153,Equipment[],2,FALSE)</f>
        <v>Station</v>
      </c>
      <c r="AC153" s="107"/>
      <c r="AD153" s="107"/>
      <c r="AE153" s="107"/>
      <c r="AF153" s="107"/>
      <c r="AG153" s="107"/>
      <c r="AH153" s="107"/>
    </row>
    <row r="154" spans="1:34" ht="12" customHeight="1">
      <c r="A154" s="69" t="s">
        <v>780</v>
      </c>
      <c r="B154" s="66"/>
      <c r="C154" s="66"/>
      <c r="D154" s="205"/>
      <c r="E154" s="70"/>
      <c r="F154" s="69" t="s">
        <v>469</v>
      </c>
      <c r="G154" s="69" t="s">
        <v>781</v>
      </c>
      <c r="H154" s="71">
        <v>522</v>
      </c>
      <c r="I154" s="85" t="s">
        <v>782</v>
      </c>
      <c r="J154" s="235" t="str">
        <f t="shared" si="10"/>
        <v>INL-221A</v>
      </c>
      <c r="K154" s="235" t="str">
        <f t="shared" si="11"/>
        <v>Dado Rail Assembly (CBD Platform PSD Side: Bottom of INL-346 Wall)</v>
      </c>
      <c r="L154" s="233" t="s">
        <v>772</v>
      </c>
      <c r="M154" s="233" t="s">
        <v>451</v>
      </c>
      <c r="N154" s="235" t="s">
        <v>452</v>
      </c>
      <c r="O154" s="233" t="s">
        <v>452</v>
      </c>
      <c r="P154" s="235" t="s">
        <v>452</v>
      </c>
      <c r="Q154" s="252" t="s">
        <v>453</v>
      </c>
      <c r="R154" s="235" t="s">
        <v>452</v>
      </c>
      <c r="S154" s="159" t="s">
        <v>452</v>
      </c>
      <c r="T154" s="382" t="s">
        <v>454</v>
      </c>
      <c r="U154" s="107" t="s">
        <v>442</v>
      </c>
      <c r="V154" s="160" t="s">
        <v>455</v>
      </c>
      <c r="X154" s="107"/>
      <c r="Y154" s="545" t="s">
        <v>477</v>
      </c>
      <c r="Z154" s="107"/>
      <c r="AA154" s="114" t="s">
        <v>457</v>
      </c>
      <c r="AB154" s="107" t="str">
        <f>VLOOKUP(AA154,Equipment[],2,FALSE)</f>
        <v>Station</v>
      </c>
      <c r="AC154" s="107"/>
      <c r="AD154" s="107"/>
      <c r="AE154" s="107"/>
      <c r="AF154" s="107"/>
      <c r="AG154" s="107"/>
      <c r="AH154" s="107"/>
    </row>
    <row r="155" spans="1:34" ht="12" customHeight="1">
      <c r="A155" s="69" t="s">
        <v>783</v>
      </c>
      <c r="B155" s="66"/>
      <c r="C155" s="66"/>
      <c r="D155" s="205"/>
      <c r="E155" s="70"/>
      <c r="F155" s="69" t="s">
        <v>469</v>
      </c>
      <c r="G155" s="69" t="s">
        <v>784</v>
      </c>
      <c r="H155" s="71">
        <v>522</v>
      </c>
      <c r="I155" s="84"/>
      <c r="J155" s="235" t="str">
        <f t="shared" si="10"/>
        <v>INL-222</v>
      </c>
      <c r="K155" s="235" t="str">
        <f t="shared" si="11"/>
        <v>Extruded Aluminium CMS Panel with Intermittent Access Doors</v>
      </c>
      <c r="L155" s="233" t="s">
        <v>772</v>
      </c>
      <c r="M155" s="233" t="s">
        <v>451</v>
      </c>
      <c r="N155" s="235" t="s">
        <v>452</v>
      </c>
      <c r="O155" s="233" t="s">
        <v>452</v>
      </c>
      <c r="P155" s="235" t="s">
        <v>452</v>
      </c>
      <c r="Q155" s="252" t="s">
        <v>453</v>
      </c>
      <c r="R155" s="235" t="s">
        <v>452</v>
      </c>
      <c r="S155" s="159" t="s">
        <v>452</v>
      </c>
      <c r="T155" s="382" t="s">
        <v>454</v>
      </c>
      <c r="U155" s="107" t="s">
        <v>442</v>
      </c>
      <c r="V155" s="160" t="s">
        <v>455</v>
      </c>
      <c r="X155" s="107"/>
      <c r="Y155" s="545" t="s">
        <v>477</v>
      </c>
      <c r="Z155" s="107"/>
      <c r="AA155" s="114" t="s">
        <v>457</v>
      </c>
      <c r="AB155" s="107" t="str">
        <f>VLOOKUP(AA155,Equipment[],2,FALSE)</f>
        <v>Station</v>
      </c>
      <c r="AC155" s="107"/>
      <c r="AD155" s="107"/>
      <c r="AE155" s="107"/>
      <c r="AF155" s="107"/>
      <c r="AG155" s="107"/>
      <c r="AH155" s="107"/>
    </row>
    <row r="156" spans="1:34" ht="12" customHeight="1">
      <c r="A156" s="69" t="s">
        <v>785</v>
      </c>
      <c r="B156" s="66"/>
      <c r="C156" s="66"/>
      <c r="D156" s="205"/>
      <c r="E156" s="70"/>
      <c r="F156" s="69" t="s">
        <v>786</v>
      </c>
      <c r="G156" s="69" t="s">
        <v>787</v>
      </c>
      <c r="H156" s="71">
        <v>522</v>
      </c>
      <c r="I156" s="84"/>
      <c r="J156" s="235" t="str">
        <f t="shared" si="10"/>
        <v>INL-224</v>
      </c>
      <c r="K156" s="235" t="str">
        <f t="shared" si="11"/>
        <v>CMS Assembly with Access Panels  (CBD Platform Side)</v>
      </c>
      <c r="L156" s="233" t="s">
        <v>772</v>
      </c>
      <c r="M156" s="233" t="s">
        <v>451</v>
      </c>
      <c r="N156" s="235" t="s">
        <v>452</v>
      </c>
      <c r="O156" s="233" t="s">
        <v>452</v>
      </c>
      <c r="P156" s="235" t="s">
        <v>452</v>
      </c>
      <c r="Q156" s="252" t="s">
        <v>453</v>
      </c>
      <c r="R156" s="235" t="s">
        <v>452</v>
      </c>
      <c r="S156" s="159" t="s">
        <v>452</v>
      </c>
      <c r="T156" s="382" t="s">
        <v>454</v>
      </c>
      <c r="U156" s="107" t="s">
        <v>442</v>
      </c>
      <c r="V156" s="160" t="s">
        <v>455</v>
      </c>
      <c r="X156" s="107"/>
      <c r="Y156" s="545" t="s">
        <v>477</v>
      </c>
      <c r="Z156" s="107"/>
      <c r="AA156" s="114" t="s">
        <v>457</v>
      </c>
      <c r="AB156" s="107" t="str">
        <f>VLOOKUP(AA156,Equipment[],2,FALSE)</f>
        <v>Station</v>
      </c>
      <c r="AC156" s="107"/>
      <c r="AD156" s="107"/>
      <c r="AE156" s="107"/>
      <c r="AF156" s="107"/>
      <c r="AG156" s="107"/>
      <c r="AH156" s="107"/>
    </row>
    <row r="157" spans="1:34" ht="12" customHeight="1">
      <c r="A157" s="69"/>
      <c r="B157" s="66"/>
      <c r="C157" s="66"/>
      <c r="D157" s="205"/>
      <c r="E157" s="70"/>
      <c r="F157" s="69"/>
      <c r="G157" s="69"/>
      <c r="H157" s="71"/>
      <c r="I157" s="84"/>
      <c r="J157" s="653" t="s">
        <v>788</v>
      </c>
      <c r="K157" s="653" t="s">
        <v>789</v>
      </c>
      <c r="L157" s="233" t="s">
        <v>772</v>
      </c>
      <c r="M157" s="233" t="s">
        <v>451</v>
      </c>
      <c r="N157" s="235" t="s">
        <v>452</v>
      </c>
      <c r="O157" s="233" t="s">
        <v>452</v>
      </c>
      <c r="P157" s="235" t="s">
        <v>452</v>
      </c>
      <c r="Q157" s="252" t="s">
        <v>453</v>
      </c>
      <c r="R157" s="235" t="s">
        <v>452</v>
      </c>
      <c r="S157" s="159" t="s">
        <v>452</v>
      </c>
      <c r="T157" s="382" t="s">
        <v>454</v>
      </c>
      <c r="U157" s="107" t="s">
        <v>442</v>
      </c>
      <c r="V157" s="160" t="s">
        <v>467</v>
      </c>
      <c r="X157" s="107"/>
      <c r="Y157" s="545" t="s">
        <v>477</v>
      </c>
      <c r="Z157" s="107"/>
      <c r="AA157" s="114" t="s">
        <v>457</v>
      </c>
      <c r="AB157" s="107" t="str">
        <f>VLOOKUP(AA157,Equipment[],2,FALSE)</f>
        <v>Station</v>
      </c>
      <c r="AC157" s="107"/>
      <c r="AD157" s="107"/>
      <c r="AE157" s="107"/>
      <c r="AF157" s="107"/>
      <c r="AG157" s="107"/>
      <c r="AH157" s="107"/>
    </row>
    <row r="158" spans="1:34" ht="12" customHeight="1">
      <c r="A158" s="69" t="s">
        <v>790</v>
      </c>
      <c r="B158" s="66"/>
      <c r="C158" s="66"/>
      <c r="D158" s="205"/>
      <c r="E158" s="70"/>
      <c r="F158" s="69" t="s">
        <v>786</v>
      </c>
      <c r="G158" s="69" t="s">
        <v>791</v>
      </c>
      <c r="H158" s="71">
        <v>522</v>
      </c>
      <c r="I158" s="84"/>
      <c r="J158" s="235" t="str">
        <f t="shared" si="10"/>
        <v>INL-224A</v>
      </c>
      <c r="K158" s="235" t="str">
        <f t="shared" si="11"/>
        <v>CMS Assembly with Access Panels  (CBD Central Trinoc)</v>
      </c>
      <c r="L158" s="233" t="s">
        <v>772</v>
      </c>
      <c r="M158" s="233" t="s">
        <v>451</v>
      </c>
      <c r="N158" s="235" t="s">
        <v>452</v>
      </c>
      <c r="O158" s="233" t="s">
        <v>452</v>
      </c>
      <c r="P158" s="235" t="s">
        <v>452</v>
      </c>
      <c r="Q158" s="252" t="s">
        <v>453</v>
      </c>
      <c r="R158" s="235" t="s">
        <v>452</v>
      </c>
      <c r="S158" s="159" t="s">
        <v>452</v>
      </c>
      <c r="T158" s="382" t="s">
        <v>454</v>
      </c>
      <c r="U158" s="107" t="s">
        <v>442</v>
      </c>
      <c r="V158" s="160" t="s">
        <v>455</v>
      </c>
      <c r="X158" s="107"/>
      <c r="Y158" s="545" t="s">
        <v>477</v>
      </c>
      <c r="Z158" s="107"/>
      <c r="AA158" s="114" t="s">
        <v>457</v>
      </c>
      <c r="AB158" s="107" t="str">
        <f>VLOOKUP(AA158,Equipment[],2,FALSE)</f>
        <v>Station</v>
      </c>
      <c r="AC158" s="107"/>
      <c r="AD158" s="107"/>
      <c r="AE158" s="107"/>
      <c r="AF158" s="107"/>
      <c r="AG158" s="107"/>
      <c r="AH158" s="107"/>
    </row>
    <row r="159" spans="1:34" ht="12" customHeight="1">
      <c r="A159" s="69" t="s">
        <v>792</v>
      </c>
      <c r="B159" s="66"/>
      <c r="C159" s="66"/>
      <c r="D159" s="205"/>
      <c r="E159" s="70"/>
      <c r="F159" s="69" t="s">
        <v>786</v>
      </c>
      <c r="G159" s="19" t="s">
        <v>793</v>
      </c>
      <c r="H159" s="71">
        <v>522</v>
      </c>
      <c r="I159" s="84"/>
      <c r="J159" s="235" t="str">
        <f t="shared" si="10"/>
        <v>INL-225</v>
      </c>
      <c r="K159" s="235" t="str">
        <f t="shared" si="11"/>
        <v>CMS Assembly with Access Panels and Surface Mounted Acoustic Baffles - 3 Baffles (CBD Central
Trinoc)</v>
      </c>
      <c r="L159" s="233" t="s">
        <v>772</v>
      </c>
      <c r="M159" s="233" t="s">
        <v>451</v>
      </c>
      <c r="N159" s="235" t="s">
        <v>452</v>
      </c>
      <c r="O159" s="233" t="s">
        <v>452</v>
      </c>
      <c r="P159" s="235" t="s">
        <v>452</v>
      </c>
      <c r="Q159" s="252" t="s">
        <v>453</v>
      </c>
      <c r="R159" s="235" t="s">
        <v>452</v>
      </c>
      <c r="S159" s="159" t="s">
        <v>452</v>
      </c>
      <c r="T159" s="382" t="s">
        <v>454</v>
      </c>
      <c r="U159" s="107" t="s">
        <v>442</v>
      </c>
      <c r="V159" s="160" t="s">
        <v>455</v>
      </c>
      <c r="X159" s="107"/>
      <c r="Y159" s="545" t="s">
        <v>477</v>
      </c>
      <c r="Z159" s="107"/>
      <c r="AA159" s="114" t="s">
        <v>457</v>
      </c>
      <c r="AB159" s="107" t="str">
        <f>VLOOKUP(AA159,Equipment[],2,FALSE)</f>
        <v>Station</v>
      </c>
      <c r="AC159" s="107"/>
      <c r="AD159" s="107"/>
      <c r="AE159" s="107"/>
      <c r="AF159" s="107"/>
      <c r="AG159" s="107"/>
      <c r="AH159" s="107"/>
    </row>
    <row r="160" spans="1:34" ht="12" customHeight="1">
      <c r="A160" s="72" t="s">
        <v>794</v>
      </c>
      <c r="B160" s="66"/>
      <c r="C160" s="66"/>
      <c r="D160" s="205"/>
      <c r="E160" s="79"/>
      <c r="F160" s="72" t="s">
        <v>786</v>
      </c>
      <c r="G160" s="79" t="s">
        <v>795</v>
      </c>
      <c r="H160" s="74">
        <v>522</v>
      </c>
      <c r="I160" s="89"/>
      <c r="J160" s="235" t="str">
        <f t="shared" si="10"/>
        <v>INL-225A</v>
      </c>
      <c r="K160" s="235" t="str">
        <f t="shared" si="11"/>
        <v>CMS Assembly with Access Panels and Surface Mounted Acoustic Baffles - 2 Baffles (CBD Central
Trinoc)</v>
      </c>
      <c r="L160" s="233" t="s">
        <v>772</v>
      </c>
      <c r="M160" s="233" t="s">
        <v>451</v>
      </c>
      <c r="N160" s="235" t="s">
        <v>452</v>
      </c>
      <c r="O160" s="233" t="s">
        <v>452</v>
      </c>
      <c r="P160" s="235" t="s">
        <v>452</v>
      </c>
      <c r="Q160" s="252" t="s">
        <v>453</v>
      </c>
      <c r="R160" s="235" t="s">
        <v>452</v>
      </c>
      <c r="S160" s="159" t="s">
        <v>452</v>
      </c>
      <c r="T160" s="382" t="s">
        <v>454</v>
      </c>
      <c r="U160" s="107" t="s">
        <v>442</v>
      </c>
      <c r="V160" s="160" t="s">
        <v>455</v>
      </c>
      <c r="X160" s="107"/>
      <c r="Y160" s="545" t="s">
        <v>477</v>
      </c>
      <c r="Z160" s="107"/>
      <c r="AA160" s="114" t="s">
        <v>457</v>
      </c>
      <c r="AB160" s="107" t="str">
        <f>VLOOKUP(AA160,Equipment[],2,FALSE)</f>
        <v>Station</v>
      </c>
      <c r="AC160" s="107"/>
      <c r="AD160" s="107"/>
      <c r="AE160" s="107"/>
      <c r="AF160" s="107"/>
      <c r="AG160" s="107"/>
      <c r="AH160" s="107"/>
    </row>
    <row r="161" spans="1:34" ht="12" customHeight="1">
      <c r="A161" s="69" t="s">
        <v>796</v>
      </c>
      <c r="B161" s="66"/>
      <c r="C161" s="66"/>
      <c r="D161" s="205"/>
      <c r="E161" s="70"/>
      <c r="F161" s="69" t="s">
        <v>469</v>
      </c>
      <c r="G161" s="69" t="s">
        <v>797</v>
      </c>
      <c r="H161" s="71">
        <v>522</v>
      </c>
      <c r="I161" s="85" t="s">
        <v>798</v>
      </c>
      <c r="J161" s="235" t="str">
        <f t="shared" si="10"/>
        <v>INL-228</v>
      </c>
      <c r="K161" s="235" t="str">
        <f t="shared" si="11"/>
        <v>Cornice - CBD Platform PSD (Top of INL-346 Wall)</v>
      </c>
      <c r="L161" s="233" t="s">
        <v>772</v>
      </c>
      <c r="M161" s="233" t="s">
        <v>451</v>
      </c>
      <c r="N161" s="235" t="s">
        <v>452</v>
      </c>
      <c r="O161" s="233" t="s">
        <v>452</v>
      </c>
      <c r="P161" s="235" t="s">
        <v>452</v>
      </c>
      <c r="Q161" s="252" t="s">
        <v>453</v>
      </c>
      <c r="R161" s="235" t="s">
        <v>452</v>
      </c>
      <c r="S161" s="159" t="s">
        <v>452</v>
      </c>
      <c r="T161" s="382" t="s">
        <v>454</v>
      </c>
      <c r="U161" s="107" t="s">
        <v>442</v>
      </c>
      <c r="V161" s="160" t="s">
        <v>455</v>
      </c>
      <c r="X161" s="107"/>
      <c r="Y161" s="545" t="s">
        <v>477</v>
      </c>
      <c r="Z161" s="107"/>
      <c r="AA161" s="114" t="s">
        <v>457</v>
      </c>
      <c r="AB161" s="107" t="str">
        <f>VLOOKUP(AA161,Equipment[],2,FALSE)</f>
        <v>Station</v>
      </c>
      <c r="AC161" s="107"/>
      <c r="AD161" s="107"/>
      <c r="AE161" s="107"/>
      <c r="AF161" s="107"/>
      <c r="AG161" s="107"/>
      <c r="AH161" s="107"/>
    </row>
    <row r="162" spans="1:34" ht="12" customHeight="1">
      <c r="A162" s="69"/>
      <c r="B162" s="66"/>
      <c r="C162" s="66"/>
      <c r="D162" s="205"/>
      <c r="E162" s="70"/>
      <c r="F162" s="69"/>
      <c r="G162" s="69"/>
      <c r="H162" s="71"/>
      <c r="I162" s="85"/>
      <c r="J162" s="674" t="s">
        <v>799</v>
      </c>
      <c r="K162" s="674" t="s">
        <v>800</v>
      </c>
      <c r="L162" s="233" t="s">
        <v>772</v>
      </c>
      <c r="M162" s="233" t="s">
        <v>451</v>
      </c>
      <c r="N162" s="235" t="s">
        <v>452</v>
      </c>
      <c r="O162" s="233" t="s">
        <v>452</v>
      </c>
      <c r="P162" s="235" t="s">
        <v>452</v>
      </c>
      <c r="Q162" s="252" t="s">
        <v>453</v>
      </c>
      <c r="R162" s="235" t="s">
        <v>452</v>
      </c>
      <c r="S162" s="159" t="s">
        <v>452</v>
      </c>
      <c r="T162" s="382" t="s">
        <v>454</v>
      </c>
      <c r="U162" s="107" t="s">
        <v>442</v>
      </c>
      <c r="V162" s="160" t="s">
        <v>467</v>
      </c>
      <c r="X162" s="107"/>
      <c r="Y162" s="545" t="s">
        <v>477</v>
      </c>
      <c r="Z162" s="107"/>
      <c r="AA162" s="114" t="s">
        <v>457</v>
      </c>
      <c r="AB162" s="107" t="str">
        <f>VLOOKUP(AA162,Equipment[],2,FALSE)</f>
        <v>Station</v>
      </c>
      <c r="AC162" s="107"/>
      <c r="AD162" s="107"/>
      <c r="AE162" s="107"/>
      <c r="AF162" s="107"/>
      <c r="AG162" s="107"/>
      <c r="AH162" s="107"/>
    </row>
    <row r="163" spans="1:34" ht="12" customHeight="1">
      <c r="A163" s="69" t="s">
        <v>801</v>
      </c>
      <c r="B163" s="66"/>
      <c r="C163" s="66"/>
      <c r="D163" s="205"/>
      <c r="E163" s="70"/>
      <c r="F163" s="69" t="s">
        <v>802</v>
      </c>
      <c r="G163" s="69" t="s">
        <v>803</v>
      </c>
      <c r="H163" s="71">
        <v>522</v>
      </c>
      <c r="I163" s="84"/>
      <c r="J163" s="235" t="str">
        <f t="shared" si="10"/>
        <v>INL-229</v>
      </c>
      <c r="K163" s="235" t="str">
        <f t="shared" si="11"/>
        <v>Evaporative Drip Tray (CBS Trinoc)</v>
      </c>
      <c r="L163" s="233" t="s">
        <v>772</v>
      </c>
      <c r="M163" s="233" t="s">
        <v>451</v>
      </c>
      <c r="N163" s="235" t="s">
        <v>452</v>
      </c>
      <c r="O163" s="233" t="s">
        <v>452</v>
      </c>
      <c r="P163" s="235" t="s">
        <v>452</v>
      </c>
      <c r="Q163" s="252" t="s">
        <v>453</v>
      </c>
      <c r="R163" s="235" t="s">
        <v>452</v>
      </c>
      <c r="S163" s="159" t="s">
        <v>452</v>
      </c>
      <c r="T163" s="382" t="s">
        <v>454</v>
      </c>
      <c r="U163" s="107" t="s">
        <v>442</v>
      </c>
      <c r="V163" s="160" t="s">
        <v>455</v>
      </c>
      <c r="X163" s="107"/>
      <c r="Y163" s="545" t="s">
        <v>477</v>
      </c>
      <c r="Z163" s="107"/>
      <c r="AA163" s="114" t="s">
        <v>457</v>
      </c>
      <c r="AB163" s="107" t="str">
        <f>VLOOKUP(AA163,Equipment[],2,FALSE)</f>
        <v>Station</v>
      </c>
      <c r="AC163" s="107"/>
      <c r="AD163" s="107"/>
      <c r="AE163" s="107"/>
      <c r="AF163" s="107"/>
      <c r="AG163" s="107"/>
      <c r="AH163" s="107"/>
    </row>
    <row r="164" spans="1:34" ht="12" customHeight="1">
      <c r="A164" s="69"/>
      <c r="B164" s="66"/>
      <c r="C164" s="66"/>
      <c r="D164" s="205"/>
      <c r="E164" s="70"/>
      <c r="F164" s="69"/>
      <c r="G164" s="69"/>
      <c r="H164" s="71"/>
      <c r="I164" s="84"/>
      <c r="J164" s="654" t="s">
        <v>804</v>
      </c>
      <c r="K164" s="654" t="s">
        <v>805</v>
      </c>
      <c r="L164" s="233" t="s">
        <v>772</v>
      </c>
      <c r="M164" s="233" t="s">
        <v>451</v>
      </c>
      <c r="N164" s="235" t="s">
        <v>452</v>
      </c>
      <c r="O164" s="233" t="s">
        <v>452</v>
      </c>
      <c r="P164" s="235" t="s">
        <v>452</v>
      </c>
      <c r="Q164" s="252" t="s">
        <v>453</v>
      </c>
      <c r="R164" s="235" t="s">
        <v>452</v>
      </c>
      <c r="S164" s="159" t="s">
        <v>452</v>
      </c>
      <c r="T164" s="382" t="s">
        <v>454</v>
      </c>
      <c r="U164" s="107" t="s">
        <v>442</v>
      </c>
      <c r="V164" s="160" t="s">
        <v>467</v>
      </c>
      <c r="X164" s="107"/>
      <c r="Y164" s="545" t="s">
        <v>477</v>
      </c>
      <c r="Z164" s="107"/>
      <c r="AA164" s="114" t="s">
        <v>457</v>
      </c>
      <c r="AB164" s="107" t="str">
        <f>VLOOKUP(AA164,Equipment[],2,FALSE)</f>
        <v>Station</v>
      </c>
      <c r="AC164" s="107"/>
      <c r="AD164" s="107"/>
      <c r="AE164" s="107"/>
      <c r="AF164" s="107"/>
      <c r="AG164" s="107"/>
      <c r="AH164" s="107"/>
    </row>
    <row r="165" spans="1:34" ht="12" customHeight="1">
      <c r="A165" s="69"/>
      <c r="B165" s="66"/>
      <c r="C165" s="66"/>
      <c r="D165" s="205"/>
      <c r="E165" s="70"/>
      <c r="F165" s="69"/>
      <c r="G165" s="69"/>
      <c r="H165" s="71"/>
      <c r="I165" s="84"/>
      <c r="J165" s="654" t="s">
        <v>806</v>
      </c>
      <c r="K165" s="654" t="s">
        <v>807</v>
      </c>
      <c r="L165" s="233" t="s">
        <v>772</v>
      </c>
      <c r="M165" s="233" t="s">
        <v>451</v>
      </c>
      <c r="N165" s="235" t="s">
        <v>452</v>
      </c>
      <c r="O165" s="233" t="s">
        <v>452</v>
      </c>
      <c r="P165" s="235" t="s">
        <v>452</v>
      </c>
      <c r="Q165" s="252" t="s">
        <v>453</v>
      </c>
      <c r="R165" s="235" t="s">
        <v>452</v>
      </c>
      <c r="S165" s="159" t="s">
        <v>452</v>
      </c>
      <c r="T165" s="382" t="s">
        <v>454</v>
      </c>
      <c r="U165" s="107" t="s">
        <v>442</v>
      </c>
      <c r="V165" s="160" t="s">
        <v>467</v>
      </c>
      <c r="X165" s="107"/>
      <c r="Y165" s="545" t="s">
        <v>477</v>
      </c>
      <c r="Z165" s="107"/>
      <c r="AA165" s="114" t="s">
        <v>457</v>
      </c>
      <c r="AB165" s="107" t="str">
        <f>VLOOKUP(AA165,Equipment[],2,FALSE)</f>
        <v>Station</v>
      </c>
      <c r="AC165" s="107"/>
      <c r="AD165" s="107"/>
      <c r="AE165" s="107"/>
      <c r="AF165" s="107"/>
      <c r="AG165" s="107"/>
      <c r="AH165" s="107"/>
    </row>
    <row r="166" spans="1:34" ht="12" customHeight="1">
      <c r="A166" s="67" t="s">
        <v>808</v>
      </c>
      <c r="B166" s="66"/>
      <c r="C166" s="66"/>
      <c r="D166" s="205"/>
      <c r="E166" s="68"/>
      <c r="F166" s="68"/>
      <c r="G166" s="67" t="s">
        <v>809</v>
      </c>
      <c r="H166" s="68"/>
      <c r="I166" s="83"/>
      <c r="J166" s="229"/>
      <c r="K166" s="229"/>
      <c r="L166" s="229"/>
      <c r="M166" s="229"/>
      <c r="N166" s="229"/>
      <c r="O166" s="229"/>
      <c r="P166" s="229"/>
      <c r="Q166" s="229"/>
      <c r="R166" s="229"/>
      <c r="S166" s="425"/>
      <c r="T166" s="382"/>
      <c r="U166" s="107" t="s">
        <v>442</v>
      </c>
      <c r="V166" s="427" t="s">
        <v>443</v>
      </c>
      <c r="X166" s="544" t="s">
        <v>444</v>
      </c>
      <c r="Y166" s="544" t="s">
        <v>444</v>
      </c>
      <c r="Z166" s="544" t="s">
        <v>444</v>
      </c>
      <c r="AA166" s="544" t="s">
        <v>444</v>
      </c>
      <c r="AB166" s="544" t="s">
        <v>444</v>
      </c>
      <c r="AC166" s="544" t="s">
        <v>444</v>
      </c>
      <c r="AD166" s="544" t="s">
        <v>444</v>
      </c>
      <c r="AE166" s="544" t="s">
        <v>444</v>
      </c>
      <c r="AF166" s="544" t="s">
        <v>444</v>
      </c>
      <c r="AG166" s="544" t="s">
        <v>444</v>
      </c>
      <c r="AH166" s="544" t="s">
        <v>444</v>
      </c>
    </row>
    <row r="167" spans="1:34" ht="12" customHeight="1">
      <c r="A167" s="69" t="s">
        <v>810</v>
      </c>
      <c r="B167" s="66"/>
      <c r="C167" s="66"/>
      <c r="D167" s="205"/>
      <c r="E167" s="70"/>
      <c r="F167" s="69" t="s">
        <v>810</v>
      </c>
      <c r="G167" s="69" t="s">
        <v>811</v>
      </c>
      <c r="H167" s="71">
        <v>522</v>
      </c>
      <c r="I167" s="84"/>
      <c r="J167" s="235" t="str">
        <f>A167</f>
        <v>INL-302</v>
      </c>
      <c r="K167" s="235" t="str">
        <f>G167</f>
        <v>Lozenges, Frame and Micro Louver Acoustic Panel Infill System (PKV)</v>
      </c>
      <c r="L167" s="233" t="s">
        <v>772</v>
      </c>
      <c r="M167" s="233" t="s">
        <v>451</v>
      </c>
      <c r="N167" s="235" t="s">
        <v>452</v>
      </c>
      <c r="O167" s="233" t="s">
        <v>452</v>
      </c>
      <c r="P167" s="235" t="s">
        <v>452</v>
      </c>
      <c r="Q167" s="252" t="s">
        <v>453</v>
      </c>
      <c r="R167" s="235" t="s">
        <v>452</v>
      </c>
      <c r="S167" s="159" t="s">
        <v>452</v>
      </c>
      <c r="T167" s="382" t="s">
        <v>454</v>
      </c>
      <c r="U167" s="107" t="s">
        <v>442</v>
      </c>
      <c r="V167" s="160" t="s">
        <v>455</v>
      </c>
      <c r="X167" s="107"/>
      <c r="Y167" s="545" t="s">
        <v>477</v>
      </c>
      <c r="Z167" s="107"/>
      <c r="AA167" s="114" t="s">
        <v>457</v>
      </c>
      <c r="AB167" s="107" t="str">
        <f>VLOOKUP(AA167,Equipment[],2,FALSE)</f>
        <v>Station</v>
      </c>
      <c r="AC167" s="107"/>
      <c r="AD167" s="107"/>
      <c r="AE167" s="107"/>
      <c r="AF167" s="107"/>
      <c r="AG167" s="107"/>
      <c r="AH167" s="107"/>
    </row>
    <row r="168" spans="1:34" ht="12" customHeight="1">
      <c r="A168" s="69" t="s">
        <v>812</v>
      </c>
      <c r="B168" s="66"/>
      <c r="C168" s="66"/>
      <c r="D168" s="205"/>
      <c r="E168" s="70"/>
      <c r="F168" s="69" t="s">
        <v>813</v>
      </c>
      <c r="G168" s="69" t="s">
        <v>814</v>
      </c>
      <c r="H168" s="71">
        <v>522</v>
      </c>
      <c r="I168" s="84"/>
      <c r="J168" s="235" t="str">
        <f>A168</f>
        <v>INL-346</v>
      </c>
      <c r="K168" s="235" t="str">
        <f>G168</f>
        <v>Perforated Ribbed Acoustic Metal Lining Panel with Articulated Joints (CBD Platform)</v>
      </c>
      <c r="L168" s="233" t="s">
        <v>772</v>
      </c>
      <c r="M168" s="233" t="s">
        <v>451</v>
      </c>
      <c r="N168" s="235" t="s">
        <v>452</v>
      </c>
      <c r="O168" s="233" t="s">
        <v>452</v>
      </c>
      <c r="P168" s="235" t="s">
        <v>452</v>
      </c>
      <c r="Q168" s="252" t="s">
        <v>453</v>
      </c>
      <c r="R168" s="235" t="s">
        <v>452</v>
      </c>
      <c r="S168" s="159" t="s">
        <v>452</v>
      </c>
      <c r="T168" s="382" t="s">
        <v>454</v>
      </c>
      <c r="U168" s="107" t="s">
        <v>442</v>
      </c>
      <c r="V168" s="160" t="s">
        <v>455</v>
      </c>
      <c r="X168" s="107"/>
      <c r="Y168" s="545" t="s">
        <v>477</v>
      </c>
      <c r="Z168" s="107"/>
      <c r="AA168" s="114" t="s">
        <v>457</v>
      </c>
      <c r="AB168" s="107" t="str">
        <f>VLOOKUP(AA168,Equipment[],2,FALSE)</f>
        <v>Station</v>
      </c>
      <c r="AC168" s="107"/>
      <c r="AD168" s="107"/>
      <c r="AE168" s="107"/>
      <c r="AF168" s="107"/>
      <c r="AG168" s="107"/>
      <c r="AH168" s="107"/>
    </row>
    <row r="169" spans="1:34" ht="12" customHeight="1">
      <c r="A169" s="67" t="s">
        <v>815</v>
      </c>
      <c r="B169" s="66"/>
      <c r="C169" s="66"/>
      <c r="D169" s="205"/>
      <c r="E169" s="68"/>
      <c r="F169" s="68"/>
      <c r="G169" s="67" t="s">
        <v>816</v>
      </c>
      <c r="H169" s="68"/>
      <c r="I169" s="83"/>
      <c r="J169" s="229"/>
      <c r="K169" s="229"/>
      <c r="L169" s="229"/>
      <c r="M169" s="229"/>
      <c r="N169" s="229"/>
      <c r="O169" s="229"/>
      <c r="P169" s="229"/>
      <c r="Q169" s="229"/>
      <c r="R169" s="229"/>
      <c r="S169" s="425"/>
      <c r="T169" s="382"/>
      <c r="U169" s="107" t="s">
        <v>442</v>
      </c>
      <c r="V169" s="427" t="s">
        <v>443</v>
      </c>
      <c r="X169" s="544" t="s">
        <v>444</v>
      </c>
      <c r="Y169" s="544" t="s">
        <v>444</v>
      </c>
      <c r="Z169" s="544" t="s">
        <v>444</v>
      </c>
      <c r="AA169" s="544" t="s">
        <v>444</v>
      </c>
      <c r="AB169" s="544" t="s">
        <v>444</v>
      </c>
      <c r="AC169" s="544" t="s">
        <v>444</v>
      </c>
      <c r="AD169" s="544" t="s">
        <v>444</v>
      </c>
      <c r="AE169" s="544" t="s">
        <v>444</v>
      </c>
      <c r="AF169" s="544" t="s">
        <v>444</v>
      </c>
      <c r="AG169" s="544" t="s">
        <v>444</v>
      </c>
      <c r="AH169" s="544" t="s">
        <v>444</v>
      </c>
    </row>
    <row r="170" spans="1:34" ht="12" customHeight="1">
      <c r="A170" s="69" t="s">
        <v>817</v>
      </c>
      <c r="B170" s="66"/>
      <c r="C170" s="66"/>
      <c r="D170" s="205"/>
      <c r="E170" s="70"/>
      <c r="F170" s="69" t="s">
        <v>818</v>
      </c>
      <c r="G170" s="69" t="s">
        <v>819</v>
      </c>
      <c r="H170" s="71">
        <v>522</v>
      </c>
      <c r="I170" s="84"/>
      <c r="J170" s="235" t="str">
        <f>A170</f>
        <v>INL-930</v>
      </c>
      <c r="K170" s="235" t="str">
        <f>G170</f>
        <v>Over Cladding to Jet Diffuser (ARD, PKV)</v>
      </c>
      <c r="L170" s="233" t="s">
        <v>772</v>
      </c>
      <c r="M170" s="233" t="s">
        <v>451</v>
      </c>
      <c r="N170" s="235" t="s">
        <v>452</v>
      </c>
      <c r="O170" s="233" t="s">
        <v>452</v>
      </c>
      <c r="P170" s="235" t="s">
        <v>452</v>
      </c>
      <c r="Q170" s="252" t="s">
        <v>453</v>
      </c>
      <c r="R170" s="235" t="s">
        <v>452</v>
      </c>
      <c r="S170" s="159" t="s">
        <v>452</v>
      </c>
      <c r="T170" s="382" t="s">
        <v>454</v>
      </c>
      <c r="U170" s="107" t="s">
        <v>442</v>
      </c>
      <c r="V170" s="160" t="s">
        <v>455</v>
      </c>
      <c r="X170" s="107"/>
      <c r="Y170" s="545" t="s">
        <v>477</v>
      </c>
      <c r="Z170" s="107"/>
      <c r="AA170" s="114" t="s">
        <v>457</v>
      </c>
      <c r="AB170" s="107" t="str">
        <f>VLOOKUP(AA170,Equipment[],2,FALSE)</f>
        <v>Station</v>
      </c>
      <c r="AC170" s="107"/>
      <c r="AD170" s="107"/>
      <c r="AE170" s="107"/>
      <c r="AF170" s="107"/>
      <c r="AG170" s="107"/>
      <c r="AH170" s="107"/>
    </row>
    <row r="171" spans="1:34" ht="12" customHeight="1">
      <c r="A171" s="75" t="s">
        <v>820</v>
      </c>
      <c r="B171" s="66"/>
      <c r="C171" s="66"/>
      <c r="D171" s="205"/>
      <c r="E171" s="76"/>
      <c r="F171" s="76"/>
      <c r="G171" s="75" t="s">
        <v>820</v>
      </c>
      <c r="H171" s="76"/>
      <c r="I171" s="88"/>
      <c r="J171" s="229"/>
      <c r="K171" s="229"/>
      <c r="L171" s="229"/>
      <c r="M171" s="229"/>
      <c r="N171" s="229"/>
      <c r="O171" s="229"/>
      <c r="P171" s="229"/>
      <c r="Q171" s="229"/>
      <c r="R171" s="229"/>
      <c r="S171" s="425"/>
      <c r="T171" s="382"/>
      <c r="U171" s="107" t="s">
        <v>442</v>
      </c>
      <c r="V171" s="427" t="s">
        <v>443</v>
      </c>
      <c r="X171" s="544" t="s">
        <v>444</v>
      </c>
      <c r="Y171" s="544" t="s">
        <v>444</v>
      </c>
      <c r="Z171" s="544" t="s">
        <v>444</v>
      </c>
      <c r="AA171" s="544" t="s">
        <v>444</v>
      </c>
      <c r="AB171" s="544" t="s">
        <v>444</v>
      </c>
      <c r="AC171" s="544" t="s">
        <v>444</v>
      </c>
      <c r="AD171" s="544" t="s">
        <v>444</v>
      </c>
      <c r="AE171" s="544" t="s">
        <v>444</v>
      </c>
      <c r="AF171" s="544" t="s">
        <v>444</v>
      </c>
      <c r="AG171" s="544" t="s">
        <v>444</v>
      </c>
      <c r="AH171" s="544" t="s">
        <v>444</v>
      </c>
    </row>
    <row r="172" spans="1:34" ht="12" customHeight="1">
      <c r="A172" s="67" t="s">
        <v>821</v>
      </c>
      <c r="B172" s="66"/>
      <c r="C172" s="66"/>
      <c r="D172" s="205"/>
      <c r="E172" s="68"/>
      <c r="F172" s="68"/>
      <c r="G172" s="67" t="s">
        <v>822</v>
      </c>
      <c r="H172" s="68"/>
      <c r="I172" s="83"/>
      <c r="J172" s="229"/>
      <c r="K172" s="229"/>
      <c r="L172" s="229"/>
      <c r="M172" s="229"/>
      <c r="N172" s="229"/>
      <c r="O172" s="229"/>
      <c r="P172" s="229"/>
      <c r="Q172" s="229"/>
      <c r="R172" s="229"/>
      <c r="S172" s="425"/>
      <c r="T172" s="382"/>
      <c r="U172" s="107" t="s">
        <v>442</v>
      </c>
      <c r="V172" s="427" t="s">
        <v>443</v>
      </c>
      <c r="X172" s="544" t="s">
        <v>444</v>
      </c>
      <c r="Y172" s="544" t="s">
        <v>444</v>
      </c>
      <c r="Z172" s="544" t="s">
        <v>444</v>
      </c>
      <c r="AA172" s="544" t="s">
        <v>444</v>
      </c>
      <c r="AB172" s="544" t="s">
        <v>444</v>
      </c>
      <c r="AC172" s="544" t="s">
        <v>444</v>
      </c>
      <c r="AD172" s="544" t="s">
        <v>444</v>
      </c>
      <c r="AE172" s="544" t="s">
        <v>444</v>
      </c>
      <c r="AF172" s="544" t="s">
        <v>444</v>
      </c>
      <c r="AG172" s="544" t="s">
        <v>444</v>
      </c>
      <c r="AH172" s="544" t="s">
        <v>444</v>
      </c>
    </row>
    <row r="173" spans="1:34" ht="12" customHeight="1">
      <c r="A173" s="69" t="s">
        <v>823</v>
      </c>
      <c r="B173" s="66"/>
      <c r="C173" s="66"/>
      <c r="D173" s="205"/>
      <c r="E173" s="70"/>
      <c r="F173" s="69" t="s">
        <v>469</v>
      </c>
      <c r="G173" s="69" t="s">
        <v>824</v>
      </c>
      <c r="H173" s="69" t="s">
        <v>825</v>
      </c>
      <c r="I173" s="84"/>
      <c r="J173" s="235" t="str">
        <f>A173</f>
        <v>MEP-720</v>
      </c>
      <c r="K173" s="235" t="str">
        <f>G173</f>
        <v>Sprinkler Installation (STR-370)</v>
      </c>
      <c r="L173" s="233" t="s">
        <v>826</v>
      </c>
      <c r="M173" s="233" t="s">
        <v>451</v>
      </c>
      <c r="N173" s="235" t="s">
        <v>452</v>
      </c>
      <c r="O173" s="233" t="s">
        <v>452</v>
      </c>
      <c r="P173" s="235" t="s">
        <v>452</v>
      </c>
      <c r="Q173" s="252" t="s">
        <v>453</v>
      </c>
      <c r="R173" s="235" t="s">
        <v>452</v>
      </c>
      <c r="S173" s="159" t="s">
        <v>452</v>
      </c>
      <c r="T173" s="382" t="s">
        <v>454</v>
      </c>
      <c r="U173" s="107" t="s">
        <v>442</v>
      </c>
      <c r="V173" s="161" t="s">
        <v>464</v>
      </c>
      <c r="X173" s="107"/>
      <c r="Y173" s="545" t="s">
        <v>456</v>
      </c>
      <c r="Z173" s="107"/>
      <c r="AA173" s="107" t="s">
        <v>827</v>
      </c>
      <c r="AB173" s="107" t="str">
        <f>VLOOKUP(AA173,Equipment[],2,FALSE)</f>
        <v>Fire Protection</v>
      </c>
      <c r="AC173" s="107"/>
      <c r="AD173" s="107"/>
      <c r="AE173" s="107"/>
      <c r="AF173" s="107"/>
      <c r="AG173" s="107"/>
      <c r="AH173" s="107"/>
    </row>
    <row r="174" spans="1:34" ht="12" customHeight="1">
      <c r="A174" s="67" t="s">
        <v>828</v>
      </c>
      <c r="B174" s="66"/>
      <c r="C174" s="66"/>
      <c r="D174" s="205"/>
      <c r="E174" s="68"/>
      <c r="F174" s="68"/>
      <c r="G174" s="67" t="s">
        <v>829</v>
      </c>
      <c r="H174" s="68"/>
      <c r="I174" s="83"/>
      <c r="J174" s="229"/>
      <c r="K174" s="229"/>
      <c r="L174" s="229"/>
      <c r="M174" s="229"/>
      <c r="N174" s="229"/>
      <c r="O174" s="229"/>
      <c r="P174" s="229"/>
      <c r="Q174" s="229"/>
      <c r="R174" s="229"/>
      <c r="S174" s="425"/>
      <c r="T174" s="382"/>
      <c r="U174" s="107" t="s">
        <v>442</v>
      </c>
      <c r="V174" s="427" t="s">
        <v>443</v>
      </c>
      <c r="X174" s="544" t="s">
        <v>444</v>
      </c>
      <c r="Y174" s="544" t="s">
        <v>444</v>
      </c>
      <c r="Z174" s="544" t="s">
        <v>444</v>
      </c>
      <c r="AA174" s="544" t="s">
        <v>444</v>
      </c>
      <c r="AB174" s="544" t="s">
        <v>444</v>
      </c>
      <c r="AC174" s="544" t="s">
        <v>444</v>
      </c>
      <c r="AD174" s="544" t="s">
        <v>444</v>
      </c>
      <c r="AE174" s="544" t="s">
        <v>444</v>
      </c>
      <c r="AF174" s="544" t="s">
        <v>444</v>
      </c>
      <c r="AG174" s="544" t="s">
        <v>444</v>
      </c>
      <c r="AH174" s="544" t="s">
        <v>444</v>
      </c>
    </row>
    <row r="175" spans="1:34" ht="12" customHeight="1">
      <c r="A175" s="69" t="s">
        <v>830</v>
      </c>
      <c r="B175" s="66"/>
      <c r="C175" s="66"/>
      <c r="D175" s="205"/>
      <c r="E175" s="70"/>
      <c r="F175" s="69" t="s">
        <v>469</v>
      </c>
      <c r="G175" s="69" t="s">
        <v>831</v>
      </c>
      <c r="H175" s="71">
        <v>416</v>
      </c>
      <c r="I175" s="84"/>
      <c r="J175" s="235" t="str">
        <f>A175</f>
        <v>MEP-821</v>
      </c>
      <c r="K175" s="235" t="str">
        <f>G175</f>
        <v>Stainless Steel Rain Water Pipe</v>
      </c>
      <c r="L175" s="233" t="s">
        <v>826</v>
      </c>
      <c r="M175" s="233" t="s">
        <v>451</v>
      </c>
      <c r="N175" s="235" t="s">
        <v>452</v>
      </c>
      <c r="O175" s="233" t="s">
        <v>452</v>
      </c>
      <c r="P175" s="235" t="s">
        <v>452</v>
      </c>
      <c r="Q175" s="252" t="s">
        <v>453</v>
      </c>
      <c r="R175" s="235" t="s">
        <v>452</v>
      </c>
      <c r="S175" s="159" t="s">
        <v>452</v>
      </c>
      <c r="T175" s="382" t="s">
        <v>454</v>
      </c>
      <c r="U175" s="107" t="s">
        <v>442</v>
      </c>
      <c r="V175" s="160" t="s">
        <v>455</v>
      </c>
      <c r="X175" s="107"/>
      <c r="Y175" s="545" t="s">
        <v>477</v>
      </c>
      <c r="Z175" s="107"/>
      <c r="AA175" s="107" t="s">
        <v>457</v>
      </c>
      <c r="AB175" s="107" t="str">
        <f>VLOOKUP(AA175,Equipment[],2,FALSE)</f>
        <v>Station</v>
      </c>
      <c r="AC175" s="107"/>
      <c r="AD175" s="107"/>
      <c r="AE175" s="107"/>
      <c r="AF175" s="107"/>
      <c r="AG175" s="107"/>
      <c r="AH175" s="107"/>
    </row>
    <row r="176" spans="1:34" ht="12" customHeight="1">
      <c r="A176" s="69" t="s">
        <v>832</v>
      </c>
      <c r="B176" s="66"/>
      <c r="C176" s="66"/>
      <c r="D176" s="205"/>
      <c r="E176" s="70"/>
      <c r="F176" s="69" t="s">
        <v>469</v>
      </c>
      <c r="G176" s="69" t="s">
        <v>833</v>
      </c>
      <c r="H176" s="71">
        <v>416</v>
      </c>
      <c r="I176" s="85" t="s">
        <v>471</v>
      </c>
      <c r="J176" s="235" t="str">
        <f>A176</f>
        <v>MEP-880</v>
      </c>
      <c r="K176" s="235" t="str">
        <f>G176</f>
        <v>Inclined Box Gutter</v>
      </c>
      <c r="L176" s="233" t="s">
        <v>826</v>
      </c>
      <c r="M176" s="233" t="s">
        <v>451</v>
      </c>
      <c r="N176" s="235" t="s">
        <v>452</v>
      </c>
      <c r="O176" s="233" t="s">
        <v>452</v>
      </c>
      <c r="P176" s="235" t="s">
        <v>452</v>
      </c>
      <c r="Q176" s="252" t="s">
        <v>453</v>
      </c>
      <c r="R176" s="235" t="s">
        <v>452</v>
      </c>
      <c r="S176" s="159" t="s">
        <v>452</v>
      </c>
      <c r="T176" s="382" t="s">
        <v>454</v>
      </c>
      <c r="U176" s="107" t="s">
        <v>442</v>
      </c>
      <c r="V176" s="160" t="s">
        <v>455</v>
      </c>
      <c r="X176" s="107"/>
      <c r="Y176" s="545" t="s">
        <v>477</v>
      </c>
      <c r="Z176" s="107"/>
      <c r="AA176" s="107" t="s">
        <v>457</v>
      </c>
      <c r="AB176" s="107" t="str">
        <f>VLOOKUP(AA176,Equipment[],2,FALSE)</f>
        <v>Station</v>
      </c>
      <c r="AC176" s="107"/>
      <c r="AD176" s="107"/>
      <c r="AE176" s="107"/>
      <c r="AF176" s="107"/>
      <c r="AG176" s="107"/>
      <c r="AH176" s="107"/>
    </row>
    <row r="177" spans="1:34" ht="12" customHeight="1">
      <c r="A177" s="75" t="s">
        <v>834</v>
      </c>
      <c r="B177" s="66"/>
      <c r="C177" s="66"/>
      <c r="D177" s="205"/>
      <c r="E177" s="76"/>
      <c r="F177" s="76"/>
      <c r="G177" s="75" t="s">
        <v>835</v>
      </c>
      <c r="H177" s="76"/>
      <c r="I177" s="88"/>
      <c r="J177" s="229"/>
      <c r="K177" s="229"/>
      <c r="L177" s="229"/>
      <c r="M177" s="229"/>
      <c r="N177" s="229"/>
      <c r="O177" s="229"/>
      <c r="P177" s="229"/>
      <c r="Q177" s="229"/>
      <c r="R177" s="229"/>
      <c r="S177" s="425"/>
      <c r="T177" s="382"/>
      <c r="U177" s="107" t="s">
        <v>442</v>
      </c>
      <c r="V177" s="427" t="s">
        <v>443</v>
      </c>
      <c r="X177" s="544" t="s">
        <v>444</v>
      </c>
      <c r="Y177" s="544" t="s">
        <v>444</v>
      </c>
      <c r="Z177" s="544" t="s">
        <v>444</v>
      </c>
      <c r="AA177" s="544" t="s">
        <v>444</v>
      </c>
      <c r="AB177" s="544" t="s">
        <v>444</v>
      </c>
      <c r="AC177" s="544" t="s">
        <v>444</v>
      </c>
      <c r="AD177" s="544" t="s">
        <v>444</v>
      </c>
      <c r="AE177" s="544" t="s">
        <v>444</v>
      </c>
      <c r="AF177" s="544" t="s">
        <v>444</v>
      </c>
      <c r="AG177" s="544" t="s">
        <v>444</v>
      </c>
      <c r="AH177" s="544" t="s">
        <v>444</v>
      </c>
    </row>
    <row r="178" spans="1:34" ht="12" customHeight="1">
      <c r="A178" s="67" t="s">
        <v>836</v>
      </c>
      <c r="B178" s="66"/>
      <c r="C178" s="66"/>
      <c r="D178" s="205"/>
      <c r="E178" s="68"/>
      <c r="F178" s="68"/>
      <c r="G178" s="67" t="s">
        <v>837</v>
      </c>
      <c r="H178" s="68"/>
      <c r="I178" s="83"/>
      <c r="J178" s="229"/>
      <c r="K178" s="229"/>
      <c r="L178" s="229"/>
      <c r="M178" s="229"/>
      <c r="N178" s="229"/>
      <c r="O178" s="229"/>
      <c r="P178" s="229"/>
      <c r="Q178" s="229"/>
      <c r="R178" s="229"/>
      <c r="S178" s="425"/>
      <c r="T178" s="382"/>
      <c r="U178" s="107" t="s">
        <v>442</v>
      </c>
      <c r="V178" s="427" t="s">
        <v>443</v>
      </c>
      <c r="X178" s="544" t="s">
        <v>444</v>
      </c>
      <c r="Y178" s="544" t="s">
        <v>444</v>
      </c>
      <c r="Z178" s="544" t="s">
        <v>444</v>
      </c>
      <c r="AA178" s="544" t="s">
        <v>444</v>
      </c>
      <c r="AB178" s="544" t="s">
        <v>444</v>
      </c>
      <c r="AC178" s="544" t="s">
        <v>444</v>
      </c>
      <c r="AD178" s="544" t="s">
        <v>444</v>
      </c>
      <c r="AE178" s="544" t="s">
        <v>444</v>
      </c>
      <c r="AF178" s="544" t="s">
        <v>444</v>
      </c>
      <c r="AG178" s="544" t="s">
        <v>444</v>
      </c>
      <c r="AH178" s="544" t="s">
        <v>444</v>
      </c>
    </row>
    <row r="179" spans="1:34" ht="12" customHeight="1">
      <c r="A179" s="69" t="s">
        <v>838</v>
      </c>
      <c r="B179" s="66"/>
      <c r="C179" s="66"/>
      <c r="D179" s="205"/>
      <c r="E179" s="70"/>
      <c r="F179" s="69" t="s">
        <v>469</v>
      </c>
      <c r="G179" s="69" t="s">
        <v>839</v>
      </c>
      <c r="H179" s="71">
        <v>671</v>
      </c>
      <c r="I179" s="85" t="s">
        <v>840</v>
      </c>
      <c r="J179" s="235" t="str">
        <f>A179</f>
        <v>PNT-151</v>
      </c>
      <c r="K179" s="235" t="str">
        <f>G179</f>
        <v>Dust Proof Sealer to Off-form/ In Situ Concrete Elements (CBDS - Crypt)</v>
      </c>
      <c r="L179" s="233" t="s">
        <v>841</v>
      </c>
      <c r="M179" s="233" t="s">
        <v>451</v>
      </c>
      <c r="N179" s="235" t="s">
        <v>452</v>
      </c>
      <c r="O179" s="233" t="s">
        <v>452</v>
      </c>
      <c r="P179" s="235" t="s">
        <v>452</v>
      </c>
      <c r="Q179" s="252" t="s">
        <v>453</v>
      </c>
      <c r="R179" s="235" t="s">
        <v>452</v>
      </c>
      <c r="S179" s="159" t="s">
        <v>452</v>
      </c>
      <c r="T179" s="382" t="s">
        <v>454</v>
      </c>
      <c r="U179" s="107" t="s">
        <v>442</v>
      </c>
      <c r="V179" s="160" t="s">
        <v>455</v>
      </c>
      <c r="X179" s="107"/>
      <c r="Y179" s="545" t="s">
        <v>477</v>
      </c>
      <c r="Z179" s="107"/>
      <c r="AA179" s="114" t="s">
        <v>457</v>
      </c>
      <c r="AB179" s="107" t="str">
        <f>VLOOKUP(AA179,Equipment[],2,FALSE)</f>
        <v>Station</v>
      </c>
      <c r="AC179" s="107"/>
      <c r="AD179" s="107"/>
      <c r="AE179" s="107"/>
      <c r="AF179" s="107"/>
      <c r="AG179" s="107"/>
      <c r="AH179" s="107"/>
    </row>
    <row r="180" spans="1:34" ht="12" customHeight="1">
      <c r="A180" s="69" t="s">
        <v>842</v>
      </c>
      <c r="B180" s="66"/>
      <c r="C180" s="66"/>
      <c r="D180" s="205"/>
      <c r="E180" s="70"/>
      <c r="F180" s="69" t="s">
        <v>469</v>
      </c>
      <c r="G180" s="69" t="s">
        <v>843</v>
      </c>
      <c r="H180" s="71">
        <v>671</v>
      </c>
      <c r="I180" s="85" t="s">
        <v>840</v>
      </c>
      <c r="J180" s="235" t="str">
        <f>A180</f>
        <v>PNT-152</v>
      </c>
      <c r="K180" s="235" t="str">
        <f>G180</f>
        <v>Dust Proof Sealer to Precast Concrete Elements (CBDS - Crypt)</v>
      </c>
      <c r="L180" s="233" t="s">
        <v>841</v>
      </c>
      <c r="M180" s="233" t="s">
        <v>451</v>
      </c>
      <c r="N180" s="235" t="s">
        <v>452</v>
      </c>
      <c r="O180" s="233" t="s">
        <v>452</v>
      </c>
      <c r="P180" s="235" t="s">
        <v>452</v>
      </c>
      <c r="Q180" s="252" t="s">
        <v>453</v>
      </c>
      <c r="R180" s="235" t="s">
        <v>452</v>
      </c>
      <c r="S180" s="159" t="s">
        <v>452</v>
      </c>
      <c r="T180" s="382" t="s">
        <v>454</v>
      </c>
      <c r="U180" s="107" t="s">
        <v>442</v>
      </c>
      <c r="V180" s="160" t="s">
        <v>455</v>
      </c>
      <c r="X180" s="107"/>
      <c r="Y180" s="545" t="s">
        <v>477</v>
      </c>
      <c r="Z180" s="107"/>
      <c r="AA180" s="114" t="s">
        <v>457</v>
      </c>
      <c r="AB180" s="107" t="str">
        <f>VLOOKUP(AA180,Equipment[],2,FALSE)</f>
        <v>Station</v>
      </c>
      <c r="AC180" s="107"/>
      <c r="AD180" s="107"/>
      <c r="AE180" s="107"/>
      <c r="AF180" s="107"/>
      <c r="AG180" s="107"/>
      <c r="AH180" s="107"/>
    </row>
    <row r="181" spans="1:34" ht="12" customHeight="1">
      <c r="A181" s="67" t="s">
        <v>844</v>
      </c>
      <c r="B181" s="66"/>
      <c r="C181" s="66"/>
      <c r="D181" s="205"/>
      <c r="E181" s="68"/>
      <c r="F181" s="68"/>
      <c r="G181" s="67" t="s">
        <v>845</v>
      </c>
      <c r="H181" s="68"/>
      <c r="I181" s="83"/>
      <c r="J181" s="229"/>
      <c r="K181" s="229"/>
      <c r="L181" s="229"/>
      <c r="M181" s="229"/>
      <c r="N181" s="229"/>
      <c r="O181" s="229"/>
      <c r="P181" s="229"/>
      <c r="Q181" s="229"/>
      <c r="R181" s="229"/>
      <c r="S181" s="425"/>
      <c r="T181" s="382"/>
      <c r="U181" s="107" t="s">
        <v>442</v>
      </c>
      <c r="V181" s="427" t="s">
        <v>443</v>
      </c>
      <c r="X181" s="544" t="s">
        <v>444</v>
      </c>
      <c r="Y181" s="544" t="s">
        <v>444</v>
      </c>
      <c r="Z181" s="544" t="s">
        <v>444</v>
      </c>
      <c r="AA181" s="544" t="s">
        <v>444</v>
      </c>
      <c r="AB181" s="544" t="s">
        <v>444</v>
      </c>
      <c r="AC181" s="544" t="s">
        <v>444</v>
      </c>
      <c r="AD181" s="544" t="s">
        <v>444</v>
      </c>
      <c r="AE181" s="544" t="s">
        <v>444</v>
      </c>
      <c r="AF181" s="544" t="s">
        <v>444</v>
      </c>
      <c r="AG181" s="544" t="s">
        <v>444</v>
      </c>
      <c r="AH181" s="544" t="s">
        <v>444</v>
      </c>
    </row>
    <row r="182" spans="1:34" ht="12" customHeight="1">
      <c r="A182" s="69" t="s">
        <v>846</v>
      </c>
      <c r="B182" s="66"/>
      <c r="C182" s="66"/>
      <c r="D182" s="205"/>
      <c r="E182" s="70"/>
      <c r="F182" s="69" t="s">
        <v>469</v>
      </c>
      <c r="G182" s="69" t="s">
        <v>847</v>
      </c>
      <c r="H182" s="71">
        <v>345</v>
      </c>
      <c r="I182" s="84"/>
      <c r="J182" s="235" t="str">
        <f>A182</f>
        <v>PNT-251</v>
      </c>
      <c r="K182" s="235" t="str">
        <f>G182</f>
        <v>Steel Protective Paint - Visible Steelwork</v>
      </c>
      <c r="L182" s="233" t="s">
        <v>841</v>
      </c>
      <c r="M182" s="233" t="s">
        <v>451</v>
      </c>
      <c r="N182" s="235" t="s">
        <v>452</v>
      </c>
      <c r="O182" s="233" t="s">
        <v>452</v>
      </c>
      <c r="P182" s="235" t="s">
        <v>452</v>
      </c>
      <c r="Q182" s="252" t="s">
        <v>453</v>
      </c>
      <c r="R182" s="235" t="s">
        <v>452</v>
      </c>
      <c r="S182" s="159" t="s">
        <v>452</v>
      </c>
      <c r="T182" s="382" t="s">
        <v>454</v>
      </c>
      <c r="U182" s="107" t="s">
        <v>442</v>
      </c>
      <c r="V182" s="160" t="s">
        <v>455</v>
      </c>
      <c r="X182" s="107"/>
      <c r="Y182" s="545" t="s">
        <v>477</v>
      </c>
      <c r="Z182" s="107"/>
      <c r="AA182" s="114" t="s">
        <v>457</v>
      </c>
      <c r="AB182" s="107" t="str">
        <f>VLOOKUP(AA182,Equipment[],2,FALSE)</f>
        <v>Station</v>
      </c>
      <c r="AC182" s="107"/>
      <c r="AD182" s="107"/>
      <c r="AE182" s="107"/>
      <c r="AF182" s="107"/>
      <c r="AG182" s="107"/>
      <c r="AH182" s="107"/>
    </row>
    <row r="183" spans="1:34" ht="12" customHeight="1">
      <c r="A183" s="69" t="s">
        <v>848</v>
      </c>
      <c r="B183" s="66"/>
      <c r="C183" s="66"/>
      <c r="D183" s="205"/>
      <c r="E183" s="70"/>
      <c r="F183" s="69" t="s">
        <v>469</v>
      </c>
      <c r="G183" s="69" t="s">
        <v>849</v>
      </c>
      <c r="H183" s="71">
        <v>345</v>
      </c>
      <c r="I183" s="84"/>
      <c r="J183" s="235" t="str">
        <f>A183</f>
        <v>PNT-252</v>
      </c>
      <c r="K183" s="235" t="str">
        <f>G183</f>
        <v>Steel Protective Paint - Visible Steelwork Fire Protection 2 Hour FRL</v>
      </c>
      <c r="L183" s="233" t="s">
        <v>841</v>
      </c>
      <c r="M183" s="233" t="s">
        <v>451</v>
      </c>
      <c r="N183" s="235" t="s">
        <v>452</v>
      </c>
      <c r="O183" s="233" t="s">
        <v>452</v>
      </c>
      <c r="P183" s="235" t="s">
        <v>452</v>
      </c>
      <c r="Q183" s="252" t="s">
        <v>453</v>
      </c>
      <c r="R183" s="235" t="s">
        <v>452</v>
      </c>
      <c r="S183" s="159" t="s">
        <v>452</v>
      </c>
      <c r="T183" s="382" t="s">
        <v>454</v>
      </c>
      <c r="U183" s="107" t="s">
        <v>442</v>
      </c>
      <c r="V183" s="160" t="s">
        <v>455</v>
      </c>
      <c r="X183" s="107"/>
      <c r="Y183" s="545" t="s">
        <v>477</v>
      </c>
      <c r="Z183" s="107"/>
      <c r="AA183" s="114" t="s">
        <v>457</v>
      </c>
      <c r="AB183" s="107" t="str">
        <f>VLOOKUP(AA183,Equipment[],2,FALSE)</f>
        <v>Station</v>
      </c>
      <c r="AC183" s="107"/>
      <c r="AD183" s="107"/>
      <c r="AE183" s="107"/>
      <c r="AF183" s="107"/>
      <c r="AG183" s="107"/>
      <c r="AH183" s="107"/>
    </row>
    <row r="184" spans="1:34" ht="12" customHeight="1">
      <c r="A184" s="69" t="s">
        <v>850</v>
      </c>
      <c r="B184" s="66"/>
      <c r="C184" s="66"/>
      <c r="D184" s="205"/>
      <c r="E184" s="70"/>
      <c r="F184" s="69" t="s">
        <v>469</v>
      </c>
      <c r="G184" s="69" t="s">
        <v>851</v>
      </c>
      <c r="H184" s="71">
        <v>345</v>
      </c>
      <c r="I184" s="84"/>
      <c r="J184" s="235" t="str">
        <f>A184</f>
        <v>PNT-253</v>
      </c>
      <c r="K184" s="235" t="str">
        <f>G184</f>
        <v>Steel Protective Paint - Visible Steelwork Fire Protection 3 Hour FRL</v>
      </c>
      <c r="L184" s="233" t="s">
        <v>841</v>
      </c>
      <c r="M184" s="233" t="s">
        <v>451</v>
      </c>
      <c r="N184" s="235" t="s">
        <v>452</v>
      </c>
      <c r="O184" s="233" t="s">
        <v>452</v>
      </c>
      <c r="P184" s="235" t="s">
        <v>452</v>
      </c>
      <c r="Q184" s="252" t="s">
        <v>453</v>
      </c>
      <c r="R184" s="235" t="s">
        <v>452</v>
      </c>
      <c r="S184" s="159" t="s">
        <v>452</v>
      </c>
      <c r="T184" s="382" t="s">
        <v>454</v>
      </c>
      <c r="U184" s="107" t="s">
        <v>442</v>
      </c>
      <c r="V184" s="160" t="s">
        <v>455</v>
      </c>
      <c r="X184" s="107"/>
      <c r="Y184" s="545" t="s">
        <v>477</v>
      </c>
      <c r="Z184" s="107"/>
      <c r="AA184" s="114" t="s">
        <v>457</v>
      </c>
      <c r="AB184" s="107" t="str">
        <f>VLOOKUP(AA184,Equipment[],2,FALSE)</f>
        <v>Station</v>
      </c>
      <c r="AC184" s="107"/>
      <c r="AD184" s="107"/>
      <c r="AE184" s="107"/>
      <c r="AF184" s="107"/>
      <c r="AG184" s="107"/>
      <c r="AH184" s="107"/>
    </row>
    <row r="185" spans="1:34" s="145" customFormat="1" ht="12" customHeight="1">
      <c r="A185" s="139" t="s">
        <v>852</v>
      </c>
      <c r="B185" s="66"/>
      <c r="C185" s="66"/>
      <c r="D185" s="205"/>
      <c r="E185" s="140"/>
      <c r="F185" s="139" t="s">
        <v>469</v>
      </c>
      <c r="G185" s="139" t="s">
        <v>853</v>
      </c>
      <c r="H185" s="141">
        <v>345</v>
      </c>
      <c r="I185" s="142"/>
      <c r="J185" s="253" t="str">
        <f>A185</f>
        <v>PNT-254</v>
      </c>
      <c r="K185" s="253" t="str">
        <f>G185</f>
        <v>Steel Protective Paint - Visible Steelwork Fire Protection 4 Hour FRL</v>
      </c>
      <c r="L185" s="254" t="s">
        <v>841</v>
      </c>
      <c r="M185" s="254" t="s">
        <v>451</v>
      </c>
      <c r="N185" s="235" t="s">
        <v>452</v>
      </c>
      <c r="O185" s="233" t="s">
        <v>452</v>
      </c>
      <c r="P185" s="235" t="s">
        <v>452</v>
      </c>
      <c r="Q185" s="252" t="s">
        <v>453</v>
      </c>
      <c r="R185" s="238" t="s">
        <v>452</v>
      </c>
      <c r="S185" s="400" t="s">
        <v>452</v>
      </c>
      <c r="T185" s="382" t="s">
        <v>454</v>
      </c>
      <c r="U185" s="107" t="s">
        <v>442</v>
      </c>
      <c r="V185" s="160" t="s">
        <v>535</v>
      </c>
      <c r="W185" s="127"/>
      <c r="X185" s="128"/>
      <c r="Y185" s="129" t="s">
        <v>477</v>
      </c>
      <c r="Z185" s="128"/>
      <c r="AA185" s="128" t="s">
        <v>457</v>
      </c>
      <c r="AB185" s="128" t="str">
        <f>VLOOKUP(AA185,Equipment[],2,FALSE)</f>
        <v>Station</v>
      </c>
      <c r="AC185" s="128"/>
      <c r="AD185" s="128"/>
      <c r="AE185" s="128"/>
      <c r="AF185" s="128"/>
      <c r="AG185" s="128"/>
      <c r="AH185" s="128"/>
    </row>
    <row r="186" spans="1:34" ht="12" customHeight="1">
      <c r="A186" s="75" t="s">
        <v>854</v>
      </c>
      <c r="B186" s="66"/>
      <c r="C186" s="66"/>
      <c r="D186" s="205"/>
      <c r="E186" s="76"/>
      <c r="F186" s="76"/>
      <c r="G186" s="75" t="s">
        <v>855</v>
      </c>
      <c r="H186" s="76"/>
      <c r="I186" s="88"/>
      <c r="J186" s="229"/>
      <c r="K186" s="229"/>
      <c r="L186" s="229"/>
      <c r="M186" s="229"/>
      <c r="N186" s="229"/>
      <c r="O186" s="229"/>
      <c r="P186" s="229"/>
      <c r="Q186" s="229"/>
      <c r="R186" s="229"/>
      <c r="S186" s="425"/>
      <c r="T186" s="382"/>
      <c r="U186" s="107" t="s">
        <v>442</v>
      </c>
      <c r="V186" s="427" t="s">
        <v>443</v>
      </c>
      <c r="X186" s="544" t="s">
        <v>444</v>
      </c>
      <c r="Y186" s="544" t="s">
        <v>444</v>
      </c>
      <c r="Z186" s="544" t="s">
        <v>444</v>
      </c>
      <c r="AA186" s="544" t="s">
        <v>444</v>
      </c>
      <c r="AB186" s="544" t="s">
        <v>444</v>
      </c>
      <c r="AC186" s="544" t="s">
        <v>444</v>
      </c>
      <c r="AD186" s="544" t="s">
        <v>444</v>
      </c>
      <c r="AE186" s="544" t="s">
        <v>444</v>
      </c>
      <c r="AF186" s="544" t="s">
        <v>444</v>
      </c>
      <c r="AG186" s="544" t="s">
        <v>444</v>
      </c>
      <c r="AH186" s="544" t="s">
        <v>444</v>
      </c>
    </row>
    <row r="187" spans="1:34" ht="12" customHeight="1">
      <c r="A187" s="67" t="s">
        <v>856</v>
      </c>
      <c r="B187" s="66"/>
      <c r="C187" s="66"/>
      <c r="D187" s="205"/>
      <c r="E187" s="68"/>
      <c r="F187" s="68"/>
      <c r="G187" s="67" t="s">
        <v>857</v>
      </c>
      <c r="H187" s="68"/>
      <c r="I187" s="83"/>
      <c r="J187" s="229"/>
      <c r="K187" s="229"/>
      <c r="L187" s="229"/>
      <c r="M187" s="229"/>
      <c r="N187" s="229"/>
      <c r="O187" s="229"/>
      <c r="P187" s="229"/>
      <c r="Q187" s="229"/>
      <c r="R187" s="229"/>
      <c r="S187" s="425"/>
      <c r="T187" s="382"/>
      <c r="U187" s="107" t="s">
        <v>442</v>
      </c>
      <c r="V187" s="427" t="s">
        <v>443</v>
      </c>
      <c r="X187" s="544" t="s">
        <v>444</v>
      </c>
      <c r="Y187" s="544" t="s">
        <v>444</v>
      </c>
      <c r="Z187" s="544" t="s">
        <v>444</v>
      </c>
      <c r="AA187" s="544" t="s">
        <v>444</v>
      </c>
      <c r="AB187" s="544" t="s">
        <v>444</v>
      </c>
      <c r="AC187" s="544" t="s">
        <v>444</v>
      </c>
      <c r="AD187" s="544" t="s">
        <v>444</v>
      </c>
      <c r="AE187" s="544" t="s">
        <v>444</v>
      </c>
      <c r="AF187" s="544" t="s">
        <v>444</v>
      </c>
      <c r="AG187" s="544" t="s">
        <v>444</v>
      </c>
      <c r="AH187" s="544" t="s">
        <v>444</v>
      </c>
    </row>
    <row r="188" spans="1:34" ht="12" customHeight="1">
      <c r="A188" s="69" t="s">
        <v>858</v>
      </c>
      <c r="B188" s="66"/>
      <c r="C188" s="66"/>
      <c r="D188" s="205"/>
      <c r="E188" s="70"/>
      <c r="F188" s="69" t="s">
        <v>469</v>
      </c>
      <c r="G188" s="69" t="s">
        <v>859</v>
      </c>
      <c r="H188" s="71">
        <v>451</v>
      </c>
      <c r="I188" s="84"/>
      <c r="J188" s="235" t="str">
        <f>A188</f>
        <v>RFL-201</v>
      </c>
      <c r="K188" s="235" t="str">
        <f>G188</f>
        <v>Curved Entrance Rooflight</v>
      </c>
      <c r="L188" s="233" t="s">
        <v>860</v>
      </c>
      <c r="M188" s="233" t="s">
        <v>451</v>
      </c>
      <c r="N188" s="235" t="s">
        <v>452</v>
      </c>
      <c r="O188" s="233" t="s">
        <v>452</v>
      </c>
      <c r="P188" s="235" t="s">
        <v>452</v>
      </c>
      <c r="Q188" s="252" t="s">
        <v>453</v>
      </c>
      <c r="R188" s="235" t="s">
        <v>452</v>
      </c>
      <c r="S188" s="159" t="s">
        <v>452</v>
      </c>
      <c r="T188" s="382" t="s">
        <v>454</v>
      </c>
      <c r="U188" s="107" t="s">
        <v>442</v>
      </c>
      <c r="V188" s="160" t="s">
        <v>455</v>
      </c>
      <c r="X188" s="107"/>
      <c r="Y188" s="545" t="s">
        <v>456</v>
      </c>
      <c r="Z188" s="107"/>
      <c r="AA188" s="114" t="s">
        <v>457</v>
      </c>
      <c r="AB188" s="107" t="str">
        <f>VLOOKUP(AA188,Equipment[],2,FALSE)</f>
        <v>Station</v>
      </c>
      <c r="AC188" s="107"/>
      <c r="AD188" s="107"/>
      <c r="AE188" s="107"/>
      <c r="AF188" s="107"/>
      <c r="AG188" s="107"/>
      <c r="AH188" s="107"/>
    </row>
    <row r="189" spans="1:34" ht="12" customHeight="1">
      <c r="A189" s="75" t="s">
        <v>861</v>
      </c>
      <c r="B189" s="66"/>
      <c r="C189" s="66"/>
      <c r="D189" s="205"/>
      <c r="E189" s="76"/>
      <c r="F189" s="76"/>
      <c r="G189" s="75" t="s">
        <v>862</v>
      </c>
      <c r="H189" s="76"/>
      <c r="I189" s="88"/>
      <c r="J189" s="229"/>
      <c r="K189" s="229"/>
      <c r="L189" s="229"/>
      <c r="M189" s="229"/>
      <c r="N189" s="229"/>
      <c r="O189" s="229"/>
      <c r="P189" s="229"/>
      <c r="Q189" s="229"/>
      <c r="R189" s="229"/>
      <c r="S189" s="425"/>
      <c r="T189" s="382"/>
      <c r="U189" s="107" t="s">
        <v>442</v>
      </c>
      <c r="V189" s="427" t="s">
        <v>443</v>
      </c>
      <c r="X189" s="544" t="s">
        <v>444</v>
      </c>
      <c r="Y189" s="544" t="s">
        <v>444</v>
      </c>
      <c r="Z189" s="544" t="s">
        <v>444</v>
      </c>
      <c r="AA189" s="544" t="s">
        <v>444</v>
      </c>
      <c r="AB189" s="544" t="s">
        <v>444</v>
      </c>
      <c r="AC189" s="544" t="s">
        <v>444</v>
      </c>
      <c r="AD189" s="544" t="s">
        <v>444</v>
      </c>
      <c r="AE189" s="544" t="s">
        <v>444</v>
      </c>
      <c r="AF189" s="544" t="s">
        <v>444</v>
      </c>
      <c r="AG189" s="544" t="s">
        <v>444</v>
      </c>
      <c r="AH189" s="544" t="s">
        <v>444</v>
      </c>
    </row>
    <row r="190" spans="1:34" ht="12" customHeight="1">
      <c r="A190" s="67" t="s">
        <v>863</v>
      </c>
      <c r="B190" s="66"/>
      <c r="C190" s="66"/>
      <c r="D190" s="205"/>
      <c r="E190" s="68"/>
      <c r="F190" s="68"/>
      <c r="G190" s="67" t="s">
        <v>864</v>
      </c>
      <c r="H190" s="68"/>
      <c r="I190" s="83"/>
      <c r="J190" s="229"/>
      <c r="K190" s="229"/>
      <c r="L190" s="229"/>
      <c r="M190" s="229"/>
      <c r="N190" s="229"/>
      <c r="O190" s="229"/>
      <c r="P190" s="229"/>
      <c r="Q190" s="229"/>
      <c r="R190" s="229"/>
      <c r="S190" s="425"/>
      <c r="T190" s="382"/>
      <c r="U190" s="107" t="s">
        <v>442</v>
      </c>
      <c r="V190" s="427" t="s">
        <v>443</v>
      </c>
      <c r="X190" s="544" t="s">
        <v>444</v>
      </c>
      <c r="Y190" s="544" t="s">
        <v>444</v>
      </c>
      <c r="Z190" s="544" t="s">
        <v>444</v>
      </c>
      <c r="AA190" s="544" t="s">
        <v>444</v>
      </c>
      <c r="AB190" s="544" t="s">
        <v>444</v>
      </c>
      <c r="AC190" s="544" t="s">
        <v>444</v>
      </c>
      <c r="AD190" s="544" t="s">
        <v>444</v>
      </c>
      <c r="AE190" s="544" t="s">
        <v>444</v>
      </c>
      <c r="AF190" s="544" t="s">
        <v>444</v>
      </c>
      <c r="AG190" s="544" t="s">
        <v>444</v>
      </c>
      <c r="AH190" s="544" t="s">
        <v>444</v>
      </c>
    </row>
    <row r="191" spans="1:34" ht="12" customHeight="1">
      <c r="A191" s="69" t="s">
        <v>865</v>
      </c>
      <c r="B191" s="66"/>
      <c r="C191" s="66"/>
      <c r="D191" s="205"/>
      <c r="E191" s="70"/>
      <c r="F191" s="69" t="s">
        <v>469</v>
      </c>
      <c r="G191" s="69" t="s">
        <v>866</v>
      </c>
      <c r="H191" s="71">
        <v>451</v>
      </c>
      <c r="I191" s="85" t="s">
        <v>867</v>
      </c>
      <c r="J191" s="235" t="str">
        <f>A191</f>
        <v>RFS-110</v>
      </c>
      <c r="K191" s="235" t="str">
        <f>G191</f>
        <v>Curved Glass Roof</v>
      </c>
      <c r="L191" s="233" t="s">
        <v>868</v>
      </c>
      <c r="M191" s="233" t="s">
        <v>451</v>
      </c>
      <c r="N191" s="235" t="s">
        <v>452</v>
      </c>
      <c r="O191" s="233" t="s">
        <v>452</v>
      </c>
      <c r="P191" s="235" t="s">
        <v>452</v>
      </c>
      <c r="Q191" s="252" t="s">
        <v>453</v>
      </c>
      <c r="R191" s="235" t="s">
        <v>452</v>
      </c>
      <c r="S191" s="159" t="s">
        <v>452</v>
      </c>
      <c r="T191" s="382" t="s">
        <v>454</v>
      </c>
      <c r="U191" s="107" t="s">
        <v>442</v>
      </c>
      <c r="V191" s="160" t="s">
        <v>455</v>
      </c>
      <c r="X191" s="107"/>
      <c r="Y191" s="545" t="s">
        <v>456</v>
      </c>
      <c r="Z191" s="107"/>
      <c r="AA191" s="114" t="s">
        <v>457</v>
      </c>
      <c r="AB191" s="107" t="str">
        <f>VLOOKUP(AA191,Equipment[],2,FALSE)</f>
        <v>Station</v>
      </c>
      <c r="AC191" s="107"/>
      <c r="AD191" s="107"/>
      <c r="AE191" s="107"/>
      <c r="AF191" s="107"/>
      <c r="AG191" s="107"/>
      <c r="AH191" s="107"/>
    </row>
    <row r="192" spans="1:34" ht="12" customHeight="1">
      <c r="A192" s="75" t="s">
        <v>869</v>
      </c>
      <c r="B192" s="66"/>
      <c r="C192" s="66"/>
      <c r="D192" s="205"/>
      <c r="E192" s="76"/>
      <c r="F192" s="76"/>
      <c r="G192" s="75" t="s">
        <v>870</v>
      </c>
      <c r="H192" s="76"/>
      <c r="I192" s="88"/>
      <c r="J192" s="229"/>
      <c r="K192" s="229"/>
      <c r="L192" s="229"/>
      <c r="M192" s="229"/>
      <c r="N192" s="229"/>
      <c r="O192" s="229"/>
      <c r="P192" s="229"/>
      <c r="Q192" s="229"/>
      <c r="R192" s="229"/>
      <c r="S192" s="425"/>
      <c r="T192" s="382"/>
      <c r="U192" s="107" t="s">
        <v>442</v>
      </c>
      <c r="V192" s="427" t="s">
        <v>443</v>
      </c>
      <c r="X192" s="544" t="s">
        <v>444</v>
      </c>
      <c r="Y192" s="544" t="s">
        <v>444</v>
      </c>
      <c r="Z192" s="544" t="s">
        <v>444</v>
      </c>
      <c r="AA192" s="544" t="s">
        <v>444</v>
      </c>
      <c r="AB192" s="544" t="s">
        <v>444</v>
      </c>
      <c r="AC192" s="544" t="s">
        <v>444</v>
      </c>
      <c r="AD192" s="544" t="s">
        <v>444</v>
      </c>
      <c r="AE192" s="544" t="s">
        <v>444</v>
      </c>
      <c r="AF192" s="544" t="s">
        <v>444</v>
      </c>
      <c r="AG192" s="544" t="s">
        <v>444</v>
      </c>
      <c r="AH192" s="544" t="s">
        <v>444</v>
      </c>
    </row>
    <row r="193" spans="1:34" ht="12" customHeight="1">
      <c r="A193" s="67" t="s">
        <v>871</v>
      </c>
      <c r="B193" s="66"/>
      <c r="C193" s="66"/>
      <c r="D193" s="205"/>
      <c r="E193" s="68"/>
      <c r="F193" s="68"/>
      <c r="G193" s="67" t="s">
        <v>872</v>
      </c>
      <c r="H193" s="68"/>
      <c r="I193" s="83"/>
      <c r="J193" s="229"/>
      <c r="K193" s="229"/>
      <c r="L193" s="229"/>
      <c r="M193" s="229"/>
      <c r="N193" s="229"/>
      <c r="O193" s="229"/>
      <c r="P193" s="229"/>
      <c r="Q193" s="229"/>
      <c r="R193" s="229"/>
      <c r="S193" s="425"/>
      <c r="T193" s="382"/>
      <c r="U193" s="107" t="s">
        <v>442</v>
      </c>
      <c r="V193" s="427" t="s">
        <v>443</v>
      </c>
      <c r="X193" s="544" t="s">
        <v>444</v>
      </c>
      <c r="Y193" s="544" t="s">
        <v>444</v>
      </c>
      <c r="Z193" s="544" t="s">
        <v>444</v>
      </c>
      <c r="AA193" s="544" t="s">
        <v>444</v>
      </c>
      <c r="AB193" s="544" t="s">
        <v>444</v>
      </c>
      <c r="AC193" s="544" t="s">
        <v>444</v>
      </c>
      <c r="AD193" s="544" t="s">
        <v>444</v>
      </c>
      <c r="AE193" s="544" t="s">
        <v>444</v>
      </c>
      <c r="AF193" s="544" t="s">
        <v>444</v>
      </c>
      <c r="AG193" s="544" t="s">
        <v>444</v>
      </c>
      <c r="AH193" s="544" t="s">
        <v>444</v>
      </c>
    </row>
    <row r="194" spans="1:34" ht="12" customHeight="1">
      <c r="A194" s="69" t="s">
        <v>873</v>
      </c>
      <c r="B194" s="66"/>
      <c r="C194" s="66"/>
      <c r="D194" s="205"/>
      <c r="E194" s="19"/>
      <c r="F194" s="69" t="s">
        <v>469</v>
      </c>
      <c r="G194" s="69" t="s">
        <v>874</v>
      </c>
      <c r="H194" s="69" t="s">
        <v>825</v>
      </c>
      <c r="I194" s="86"/>
      <c r="J194" s="235" t="str">
        <f>A194</f>
        <v>STR-120</v>
      </c>
      <c r="K194" s="235" t="str">
        <f>G194</f>
        <v>Steel Column</v>
      </c>
      <c r="L194" s="233" t="s">
        <v>875</v>
      </c>
      <c r="M194" s="233" t="s">
        <v>451</v>
      </c>
      <c r="N194" s="235" t="s">
        <v>452</v>
      </c>
      <c r="O194" s="233" t="s">
        <v>452</v>
      </c>
      <c r="P194" s="236" t="s">
        <v>453</v>
      </c>
      <c r="Q194" s="252" t="s">
        <v>453</v>
      </c>
      <c r="R194" s="235" t="s">
        <v>452</v>
      </c>
      <c r="S194" s="159" t="s">
        <v>452</v>
      </c>
      <c r="T194" s="382" t="s">
        <v>454</v>
      </c>
      <c r="U194" s="107" t="s">
        <v>442</v>
      </c>
      <c r="V194" s="160" t="s">
        <v>455</v>
      </c>
      <c r="X194" s="107"/>
      <c r="Y194" s="545" t="s">
        <v>456</v>
      </c>
      <c r="Z194" s="107"/>
      <c r="AA194" s="114" t="s">
        <v>457</v>
      </c>
      <c r="AB194" s="107" t="str">
        <f>VLOOKUP(AA194,Equipment[],2,FALSE)</f>
        <v>Station</v>
      </c>
      <c r="AC194" s="107"/>
      <c r="AD194" s="107"/>
      <c r="AE194" s="107"/>
      <c r="AF194" s="107"/>
      <c r="AG194" s="107"/>
      <c r="AH194" s="107"/>
    </row>
    <row r="195" spans="1:34" ht="12" customHeight="1">
      <c r="A195" s="69" t="s">
        <v>876</v>
      </c>
      <c r="B195" s="66"/>
      <c r="C195" s="66"/>
      <c r="D195" s="205"/>
      <c r="E195" s="70"/>
      <c r="F195" s="69" t="s">
        <v>469</v>
      </c>
      <c r="G195" s="69" t="s">
        <v>877</v>
      </c>
      <c r="H195" s="71">
        <v>552</v>
      </c>
      <c r="I195" s="85" t="s">
        <v>878</v>
      </c>
      <c r="J195" s="235" t="str">
        <f>A195</f>
        <v>STR-180</v>
      </c>
      <c r="K195" s="235" t="str">
        <f>G195</f>
        <v>Mild Steel Portal Frame (Main Canopy)</v>
      </c>
      <c r="L195" s="233" t="s">
        <v>875</v>
      </c>
      <c r="M195" s="233" t="s">
        <v>451</v>
      </c>
      <c r="N195" s="235" t="s">
        <v>452</v>
      </c>
      <c r="O195" s="233" t="s">
        <v>452</v>
      </c>
      <c r="P195" s="235" t="s">
        <v>452</v>
      </c>
      <c r="Q195" s="252" t="s">
        <v>453</v>
      </c>
      <c r="R195" s="235" t="s">
        <v>452</v>
      </c>
      <c r="S195" s="159" t="s">
        <v>452</v>
      </c>
      <c r="T195" s="382" t="s">
        <v>454</v>
      </c>
      <c r="U195" s="107" t="s">
        <v>442</v>
      </c>
      <c r="V195" s="160" t="s">
        <v>455</v>
      </c>
      <c r="X195" s="107"/>
      <c r="Y195" s="545" t="s">
        <v>456</v>
      </c>
      <c r="Z195" s="107"/>
      <c r="AA195" s="114" t="s">
        <v>457</v>
      </c>
      <c r="AB195" s="107" t="str">
        <f>VLOOKUP(AA195,Equipment[],2,FALSE)</f>
        <v>Station</v>
      </c>
      <c r="AC195" s="107"/>
      <c r="AD195" s="107"/>
      <c r="AE195" s="107"/>
      <c r="AF195" s="107"/>
      <c r="AG195" s="107"/>
      <c r="AH195" s="107"/>
    </row>
    <row r="196" spans="1:34" ht="12" customHeight="1">
      <c r="A196" s="69" t="s">
        <v>879</v>
      </c>
      <c r="B196" s="66"/>
      <c r="C196" s="66"/>
      <c r="D196" s="205"/>
      <c r="E196" s="70"/>
      <c r="F196" s="69" t="s">
        <v>469</v>
      </c>
      <c r="G196" s="69" t="s">
        <v>880</v>
      </c>
      <c r="H196" s="71">
        <v>552</v>
      </c>
      <c r="I196" s="85" t="s">
        <v>878</v>
      </c>
      <c r="J196" s="235" t="str">
        <f>A196</f>
        <v>STR-181</v>
      </c>
      <c r="K196" s="235" t="str">
        <f>G196</f>
        <v>Perimeter CHS and Associated Capping and Flashing (Main Canopy)</v>
      </c>
      <c r="L196" s="233" t="s">
        <v>875</v>
      </c>
      <c r="M196" s="233" t="s">
        <v>451</v>
      </c>
      <c r="N196" s="235" t="s">
        <v>452</v>
      </c>
      <c r="O196" s="233" t="s">
        <v>452</v>
      </c>
      <c r="P196" s="235" t="s">
        <v>452</v>
      </c>
      <c r="Q196" s="252" t="s">
        <v>453</v>
      </c>
      <c r="R196" s="235" t="s">
        <v>452</v>
      </c>
      <c r="S196" s="159" t="s">
        <v>452</v>
      </c>
      <c r="T196" s="382" t="s">
        <v>454</v>
      </c>
      <c r="U196" s="107" t="s">
        <v>442</v>
      </c>
      <c r="V196" s="160" t="s">
        <v>455</v>
      </c>
      <c r="X196" s="107"/>
      <c r="Y196" s="545" t="s">
        <v>477</v>
      </c>
      <c r="Z196" s="107"/>
      <c r="AA196" s="114" t="s">
        <v>457</v>
      </c>
      <c r="AB196" s="107" t="str">
        <f>VLOOKUP(AA196,Equipment[],2,FALSE)</f>
        <v>Station</v>
      </c>
      <c r="AC196" s="107"/>
      <c r="AD196" s="107"/>
      <c r="AE196" s="107"/>
      <c r="AF196" s="107"/>
      <c r="AG196" s="107"/>
      <c r="AH196" s="107"/>
    </row>
    <row r="197" spans="1:34" ht="12" customHeight="1">
      <c r="A197" s="69" t="s">
        <v>881</v>
      </c>
      <c r="B197" s="66"/>
      <c r="C197" s="66"/>
      <c r="D197" s="205"/>
      <c r="E197" s="70"/>
      <c r="F197" s="69" t="s">
        <v>469</v>
      </c>
      <c r="G197" s="69" t="s">
        <v>882</v>
      </c>
      <c r="H197" s="71">
        <v>451</v>
      </c>
      <c r="I197" s="85" t="s">
        <v>878</v>
      </c>
      <c r="J197" s="235" t="str">
        <f>A197</f>
        <v>STR-182</v>
      </c>
      <c r="K197" s="235" t="str">
        <f>G197</f>
        <v>Rooflight Assembly with Support Structure (Main Canopy)</v>
      </c>
      <c r="L197" s="233" t="s">
        <v>875</v>
      </c>
      <c r="M197" s="233" t="s">
        <v>451</v>
      </c>
      <c r="N197" s="235" t="s">
        <v>452</v>
      </c>
      <c r="O197" s="233" t="s">
        <v>452</v>
      </c>
      <c r="P197" s="235" t="s">
        <v>452</v>
      </c>
      <c r="Q197" s="252" t="s">
        <v>453</v>
      </c>
      <c r="R197" s="235" t="s">
        <v>452</v>
      </c>
      <c r="S197" s="159" t="s">
        <v>452</v>
      </c>
      <c r="T197" s="382" t="s">
        <v>454</v>
      </c>
      <c r="U197" s="107" t="s">
        <v>442</v>
      </c>
      <c r="V197" s="160" t="s">
        <v>455</v>
      </c>
      <c r="X197" s="107"/>
      <c r="Y197" s="545" t="s">
        <v>456</v>
      </c>
      <c r="Z197" s="107"/>
      <c r="AA197" s="114" t="s">
        <v>457</v>
      </c>
      <c r="AB197" s="107" t="str">
        <f>VLOOKUP(AA197,Equipment[],2,FALSE)</f>
        <v>Station</v>
      </c>
      <c r="AC197" s="107"/>
      <c r="AD197" s="107"/>
      <c r="AE197" s="107"/>
      <c r="AF197" s="107"/>
      <c r="AG197" s="107"/>
      <c r="AH197" s="107"/>
    </row>
    <row r="198" spans="1:34" ht="12" customHeight="1">
      <c r="A198" s="67" t="s">
        <v>883</v>
      </c>
      <c r="B198" s="66"/>
      <c r="C198" s="66"/>
      <c r="D198" s="205"/>
      <c r="E198" s="68"/>
      <c r="F198" s="68"/>
      <c r="G198" s="67" t="s">
        <v>884</v>
      </c>
      <c r="H198" s="68"/>
      <c r="I198" s="83"/>
      <c r="J198" s="229"/>
      <c r="K198" s="229"/>
      <c r="L198" s="229"/>
      <c r="M198" s="229"/>
      <c r="N198" s="229"/>
      <c r="O198" s="229"/>
      <c r="P198" s="229"/>
      <c r="Q198" s="229"/>
      <c r="R198" s="229"/>
      <c r="S198" s="425"/>
      <c r="T198" s="382"/>
      <c r="U198" s="107" t="s">
        <v>442</v>
      </c>
      <c r="V198" s="427" t="s">
        <v>443</v>
      </c>
      <c r="X198" s="544" t="s">
        <v>444</v>
      </c>
      <c r="Y198" s="544" t="s">
        <v>444</v>
      </c>
      <c r="Z198" s="544" t="s">
        <v>444</v>
      </c>
      <c r="AA198" s="544" t="s">
        <v>444</v>
      </c>
      <c r="AB198" s="544" t="s">
        <v>444</v>
      </c>
      <c r="AC198" s="544" t="s">
        <v>444</v>
      </c>
      <c r="AD198" s="544" t="s">
        <v>444</v>
      </c>
      <c r="AE198" s="544" t="s">
        <v>444</v>
      </c>
      <c r="AF198" s="544" t="s">
        <v>444</v>
      </c>
      <c r="AG198" s="544" t="s">
        <v>444</v>
      </c>
      <c r="AH198" s="544" t="s">
        <v>444</v>
      </c>
    </row>
    <row r="199" spans="1:34" ht="12" customHeight="1">
      <c r="A199" s="69" t="s">
        <v>885</v>
      </c>
      <c r="B199" s="66"/>
      <c r="C199" s="66"/>
      <c r="D199" s="205"/>
      <c r="E199" s="70"/>
      <c r="F199" s="69" t="s">
        <v>469</v>
      </c>
      <c r="G199" s="69" t="s">
        <v>886</v>
      </c>
      <c r="H199" s="69" t="s">
        <v>825</v>
      </c>
      <c r="I199" s="85" t="s">
        <v>887</v>
      </c>
      <c r="J199" s="235" t="str">
        <f>A199</f>
        <v>STR-201</v>
      </c>
      <c r="K199" s="235" t="str">
        <f>G199</f>
        <v>Concrete Wall</v>
      </c>
      <c r="L199" s="233" t="s">
        <v>875</v>
      </c>
      <c r="M199" s="233" t="s">
        <v>451</v>
      </c>
      <c r="N199" s="235" t="s">
        <v>452</v>
      </c>
      <c r="O199" s="233" t="s">
        <v>452</v>
      </c>
      <c r="P199" s="236" t="s">
        <v>453</v>
      </c>
      <c r="Q199" s="252" t="s">
        <v>453</v>
      </c>
      <c r="R199" s="235" t="s">
        <v>452</v>
      </c>
      <c r="S199" s="159" t="s">
        <v>452</v>
      </c>
      <c r="T199" s="382" t="s">
        <v>454</v>
      </c>
      <c r="U199" s="107" t="s">
        <v>442</v>
      </c>
      <c r="V199" s="160" t="s">
        <v>455</v>
      </c>
      <c r="X199" s="107"/>
      <c r="Y199" s="545" t="s">
        <v>456</v>
      </c>
      <c r="Z199" s="107"/>
      <c r="AA199" s="114" t="s">
        <v>457</v>
      </c>
      <c r="AB199" s="107" t="str">
        <f>VLOOKUP(AA199,Equipment[],2,FALSE)</f>
        <v>Station</v>
      </c>
      <c r="AC199" s="107"/>
      <c r="AD199" s="107"/>
      <c r="AE199" s="107"/>
      <c r="AF199" s="107"/>
      <c r="AG199" s="107"/>
      <c r="AH199" s="107"/>
    </row>
    <row r="200" spans="1:34" ht="12" customHeight="1">
      <c r="A200" s="67" t="s">
        <v>888</v>
      </c>
      <c r="B200" s="66"/>
      <c r="C200" s="66"/>
      <c r="D200" s="205"/>
      <c r="E200" s="68"/>
      <c r="F200" s="68"/>
      <c r="G200" s="67" t="s">
        <v>889</v>
      </c>
      <c r="H200" s="68"/>
      <c r="I200" s="83"/>
      <c r="J200" s="229"/>
      <c r="K200" s="229"/>
      <c r="L200" s="229"/>
      <c r="M200" s="229"/>
      <c r="N200" s="229"/>
      <c r="O200" s="229"/>
      <c r="P200" s="229"/>
      <c r="Q200" s="229"/>
      <c r="R200" s="229"/>
      <c r="S200" s="425"/>
      <c r="T200" s="382"/>
      <c r="U200" s="107" t="s">
        <v>442</v>
      </c>
      <c r="V200" s="427" t="s">
        <v>443</v>
      </c>
      <c r="X200" s="544" t="s">
        <v>444</v>
      </c>
      <c r="Y200" s="544" t="s">
        <v>444</v>
      </c>
      <c r="Z200" s="544" t="s">
        <v>444</v>
      </c>
      <c r="AA200" s="544" t="s">
        <v>444</v>
      </c>
      <c r="AB200" s="544" t="s">
        <v>444</v>
      </c>
      <c r="AC200" s="544" t="s">
        <v>444</v>
      </c>
      <c r="AD200" s="544" t="s">
        <v>444</v>
      </c>
      <c r="AE200" s="544" t="s">
        <v>444</v>
      </c>
      <c r="AF200" s="544" t="s">
        <v>444</v>
      </c>
      <c r="AG200" s="544" t="s">
        <v>444</v>
      </c>
      <c r="AH200" s="544" t="s">
        <v>444</v>
      </c>
    </row>
    <row r="201" spans="1:34" ht="12" customHeight="1">
      <c r="A201" s="69" t="s">
        <v>890</v>
      </c>
      <c r="B201" s="66"/>
      <c r="C201" s="66"/>
      <c r="D201" s="205"/>
      <c r="E201" s="70"/>
      <c r="F201" s="69" t="s">
        <v>469</v>
      </c>
      <c r="G201" s="69" t="s">
        <v>891</v>
      </c>
      <c r="H201" s="71">
        <v>380</v>
      </c>
      <c r="I201" s="85" t="s">
        <v>878</v>
      </c>
      <c r="J201" s="235" t="str">
        <f>A201</f>
        <v>STR-370</v>
      </c>
      <c r="K201" s="235" t="str">
        <f>G201</f>
        <v>CLT Frame Panels and Roofing System</v>
      </c>
      <c r="L201" s="233" t="s">
        <v>875</v>
      </c>
      <c r="M201" s="233" t="s">
        <v>451</v>
      </c>
      <c r="N201" s="235" t="s">
        <v>452</v>
      </c>
      <c r="O201" s="233" t="s">
        <v>452</v>
      </c>
      <c r="P201" s="235" t="s">
        <v>452</v>
      </c>
      <c r="Q201" s="252" t="s">
        <v>453</v>
      </c>
      <c r="R201" s="235" t="s">
        <v>452</v>
      </c>
      <c r="S201" s="159" t="s">
        <v>452</v>
      </c>
      <c r="T201" s="382" t="s">
        <v>454</v>
      </c>
      <c r="U201" s="107" t="s">
        <v>442</v>
      </c>
      <c r="V201" s="160" t="s">
        <v>455</v>
      </c>
      <c r="X201" s="107"/>
      <c r="Y201" s="545" t="s">
        <v>477</v>
      </c>
      <c r="Z201" s="107"/>
      <c r="AA201" s="114" t="s">
        <v>457</v>
      </c>
      <c r="AB201" s="107" t="str">
        <f>VLOOKUP(AA201,Equipment[],2,FALSE)</f>
        <v>Station</v>
      </c>
      <c r="AC201" s="107"/>
      <c r="AD201" s="107"/>
      <c r="AE201" s="107"/>
      <c r="AF201" s="107"/>
      <c r="AG201" s="107"/>
      <c r="AH201" s="107"/>
    </row>
    <row r="202" spans="1:34" ht="12" customHeight="1">
      <c r="A202" s="67" t="s">
        <v>892</v>
      </c>
      <c r="B202" s="66"/>
      <c r="C202" s="66"/>
      <c r="D202" s="205"/>
      <c r="E202" s="68"/>
      <c r="F202" s="68"/>
      <c r="G202" s="67" t="s">
        <v>893</v>
      </c>
      <c r="H202" s="68"/>
      <c r="I202" s="83"/>
      <c r="J202" s="229"/>
      <c r="K202" s="229"/>
      <c r="L202" s="229"/>
      <c r="M202" s="229"/>
      <c r="N202" s="229"/>
      <c r="O202" s="229"/>
      <c r="P202" s="229"/>
      <c r="Q202" s="229"/>
      <c r="R202" s="229"/>
      <c r="S202" s="425"/>
      <c r="T202" s="382"/>
      <c r="U202" s="107" t="s">
        <v>442</v>
      </c>
      <c r="V202" s="427" t="s">
        <v>443</v>
      </c>
      <c r="X202" s="544" t="s">
        <v>444</v>
      </c>
      <c r="Y202" s="544" t="s">
        <v>444</v>
      </c>
      <c r="Z202" s="544" t="s">
        <v>444</v>
      </c>
      <c r="AA202" s="544" t="s">
        <v>444</v>
      </c>
      <c r="AB202" s="544" t="s">
        <v>444</v>
      </c>
      <c r="AC202" s="544" t="s">
        <v>444</v>
      </c>
      <c r="AD202" s="544" t="s">
        <v>444</v>
      </c>
      <c r="AE202" s="544" t="s">
        <v>444</v>
      </c>
      <c r="AF202" s="544" t="s">
        <v>444</v>
      </c>
      <c r="AG202" s="544" t="s">
        <v>444</v>
      </c>
      <c r="AH202" s="544" t="s">
        <v>444</v>
      </c>
    </row>
    <row r="203" spans="1:34" ht="12" customHeight="1">
      <c r="A203" s="69" t="s">
        <v>894</v>
      </c>
      <c r="B203" s="66"/>
      <c r="C203" s="66"/>
      <c r="D203" s="205"/>
      <c r="E203" s="70"/>
      <c r="F203" s="69" t="s">
        <v>469</v>
      </c>
      <c r="G203" s="69" t="s">
        <v>895</v>
      </c>
      <c r="H203" s="69" t="s">
        <v>825</v>
      </c>
      <c r="I203" s="84"/>
      <c r="J203" s="235" t="str">
        <f>A203</f>
        <v>STR-410</v>
      </c>
      <c r="K203" s="235" t="str">
        <f>G203</f>
        <v>Precast Concrete Beam</v>
      </c>
      <c r="L203" s="233" t="s">
        <v>875</v>
      </c>
      <c r="M203" s="233" t="s">
        <v>451</v>
      </c>
      <c r="N203" s="235" t="s">
        <v>452</v>
      </c>
      <c r="O203" s="233" t="s">
        <v>452</v>
      </c>
      <c r="P203" s="235" t="s">
        <v>452</v>
      </c>
      <c r="Q203" s="252" t="s">
        <v>453</v>
      </c>
      <c r="R203" s="235" t="s">
        <v>452</v>
      </c>
      <c r="S203" s="159" t="s">
        <v>452</v>
      </c>
      <c r="T203" s="382" t="s">
        <v>454</v>
      </c>
      <c r="U203" s="107" t="s">
        <v>442</v>
      </c>
      <c r="V203" s="160" t="s">
        <v>455</v>
      </c>
      <c r="X203" s="107"/>
      <c r="Y203" s="545" t="s">
        <v>456</v>
      </c>
      <c r="Z203" s="107"/>
      <c r="AA203" s="114" t="s">
        <v>457</v>
      </c>
      <c r="AB203" s="107" t="str">
        <f>VLOOKUP(AA203,Equipment[],2,FALSE)</f>
        <v>Station</v>
      </c>
      <c r="AC203" s="107"/>
      <c r="AD203" s="107"/>
      <c r="AE203" s="107"/>
      <c r="AF203" s="107"/>
      <c r="AG203" s="107"/>
      <c r="AH203" s="107"/>
    </row>
    <row r="204" spans="1:34" ht="12" customHeight="1">
      <c r="A204" s="72" t="s">
        <v>896</v>
      </c>
      <c r="B204" s="66"/>
      <c r="C204" s="66"/>
      <c r="D204" s="205"/>
      <c r="E204" s="79"/>
      <c r="F204" s="72" t="s">
        <v>469</v>
      </c>
      <c r="G204" s="72" t="s">
        <v>897</v>
      </c>
      <c r="H204" s="72" t="s">
        <v>825</v>
      </c>
      <c r="I204" s="89"/>
      <c r="J204" s="235" t="str">
        <f>A204</f>
        <v>STR-420</v>
      </c>
      <c r="K204" s="235" t="str">
        <f>G204</f>
        <v>Steel Beam</v>
      </c>
      <c r="L204" s="233" t="s">
        <v>875</v>
      </c>
      <c r="M204" s="233" t="s">
        <v>451</v>
      </c>
      <c r="N204" s="235" t="s">
        <v>452</v>
      </c>
      <c r="O204" s="233" t="s">
        <v>452</v>
      </c>
      <c r="P204" s="236" t="s">
        <v>453</v>
      </c>
      <c r="Q204" s="252" t="s">
        <v>453</v>
      </c>
      <c r="R204" s="235" t="s">
        <v>452</v>
      </c>
      <c r="S204" s="159" t="s">
        <v>452</v>
      </c>
      <c r="T204" s="382" t="s">
        <v>454</v>
      </c>
      <c r="U204" s="107" t="s">
        <v>442</v>
      </c>
      <c r="V204" s="160" t="s">
        <v>455</v>
      </c>
      <c r="X204" s="107"/>
      <c r="Y204" s="545" t="s">
        <v>456</v>
      </c>
      <c r="Z204" s="107"/>
      <c r="AA204" s="114" t="s">
        <v>457</v>
      </c>
      <c r="AB204" s="107" t="str">
        <f>VLOOKUP(AA204,Equipment[],2,FALSE)</f>
        <v>Station</v>
      </c>
      <c r="AC204" s="107"/>
      <c r="AD204" s="107"/>
      <c r="AE204" s="107"/>
      <c r="AF204" s="107"/>
      <c r="AG204" s="107"/>
      <c r="AH204" s="107"/>
    </row>
    <row r="205" spans="1:34" ht="12" customHeight="1">
      <c r="A205" s="69" t="s">
        <v>898</v>
      </c>
      <c r="B205" s="66"/>
      <c r="C205" s="66"/>
      <c r="D205" s="205"/>
      <c r="E205" s="19"/>
      <c r="F205" s="69" t="s">
        <v>469</v>
      </c>
      <c r="G205" s="69" t="s">
        <v>899</v>
      </c>
      <c r="H205" s="69" t="s">
        <v>825</v>
      </c>
      <c r="I205" s="86"/>
      <c r="J205" s="235" t="str">
        <f>A205</f>
        <v>STR-421</v>
      </c>
      <c r="K205" s="235" t="str">
        <f>G205</f>
        <v>Steel Plates</v>
      </c>
      <c r="L205" s="233" t="s">
        <v>875</v>
      </c>
      <c r="M205" s="233" t="s">
        <v>451</v>
      </c>
      <c r="N205" s="235" t="s">
        <v>452</v>
      </c>
      <c r="O205" s="233" t="s">
        <v>452</v>
      </c>
      <c r="P205" s="235" t="s">
        <v>452</v>
      </c>
      <c r="Q205" s="252" t="s">
        <v>453</v>
      </c>
      <c r="R205" s="235" t="s">
        <v>452</v>
      </c>
      <c r="S205" s="159" t="s">
        <v>452</v>
      </c>
      <c r="T205" s="382" t="s">
        <v>454</v>
      </c>
      <c r="U205" s="107" t="s">
        <v>442</v>
      </c>
      <c r="V205" s="160" t="s">
        <v>455</v>
      </c>
      <c r="X205" s="107"/>
      <c r="Y205" s="545" t="s">
        <v>477</v>
      </c>
      <c r="Z205" s="107"/>
      <c r="AA205" s="114" t="s">
        <v>457</v>
      </c>
      <c r="AB205" s="107" t="str">
        <f>VLOOKUP(AA205,Equipment[],2,FALSE)</f>
        <v>Station</v>
      </c>
      <c r="AC205" s="107"/>
      <c r="AD205" s="107"/>
      <c r="AE205" s="107"/>
      <c r="AF205" s="107"/>
      <c r="AG205" s="107"/>
      <c r="AH205" s="107"/>
    </row>
    <row r="206" spans="1:34" ht="12" customHeight="1">
      <c r="A206" s="69" t="s">
        <v>900</v>
      </c>
      <c r="B206" s="66"/>
      <c r="C206" s="66"/>
      <c r="D206" s="205"/>
      <c r="E206" s="70"/>
      <c r="F206" s="69" t="s">
        <v>469</v>
      </c>
      <c r="G206" s="69" t="s">
        <v>901</v>
      </c>
      <c r="H206" s="69" t="s">
        <v>825</v>
      </c>
      <c r="I206" s="84"/>
      <c r="J206" s="235" t="str">
        <f>A206</f>
        <v>STR-423</v>
      </c>
      <c r="K206" s="235" t="str">
        <f>G206</f>
        <v>Steel Node</v>
      </c>
      <c r="L206" s="233" t="s">
        <v>875</v>
      </c>
      <c r="M206" s="233" t="s">
        <v>451</v>
      </c>
      <c r="N206" s="235" t="s">
        <v>452</v>
      </c>
      <c r="O206" s="233" t="s">
        <v>452</v>
      </c>
      <c r="P206" s="235" t="s">
        <v>452</v>
      </c>
      <c r="Q206" s="252" t="s">
        <v>453</v>
      </c>
      <c r="R206" s="235" t="s">
        <v>452</v>
      </c>
      <c r="S206" s="159" t="s">
        <v>452</v>
      </c>
      <c r="T206" s="382" t="s">
        <v>454</v>
      </c>
      <c r="U206" s="107" t="s">
        <v>442</v>
      </c>
      <c r="V206" s="160" t="s">
        <v>455</v>
      </c>
      <c r="X206" s="107"/>
      <c r="Y206" s="545" t="s">
        <v>477</v>
      </c>
      <c r="Z206" s="107"/>
      <c r="AA206" s="114" t="s">
        <v>457</v>
      </c>
      <c r="AB206" s="107" t="str">
        <f>VLOOKUP(AA206,Equipment[],2,FALSE)</f>
        <v>Station</v>
      </c>
      <c r="AC206" s="107"/>
      <c r="AD206" s="107"/>
      <c r="AE206" s="107"/>
      <c r="AF206" s="107"/>
      <c r="AG206" s="107"/>
      <c r="AH206" s="107"/>
    </row>
    <row r="207" spans="1:34" s="127" customFormat="1" ht="12" customHeight="1">
      <c r="A207" s="139" t="s">
        <v>902</v>
      </c>
      <c r="B207" s="66"/>
      <c r="C207" s="66"/>
      <c r="D207" s="205"/>
      <c r="E207" s="140"/>
      <c r="F207" s="139" t="s">
        <v>469</v>
      </c>
      <c r="G207" s="139" t="s">
        <v>903</v>
      </c>
      <c r="H207" s="141">
        <v>380</v>
      </c>
      <c r="I207" s="143" t="s">
        <v>878</v>
      </c>
      <c r="J207" s="253" t="str">
        <f>A207</f>
        <v>STR-470</v>
      </c>
      <c r="K207" s="253" t="str">
        <f>G207</f>
        <v>Glulam Rafter and Diagrid Beams</v>
      </c>
      <c r="L207" s="254" t="s">
        <v>875</v>
      </c>
      <c r="M207" s="254" t="s">
        <v>451</v>
      </c>
      <c r="N207" s="235" t="s">
        <v>452</v>
      </c>
      <c r="O207" s="233" t="s">
        <v>452</v>
      </c>
      <c r="P207" s="235" t="s">
        <v>452</v>
      </c>
      <c r="Q207" s="252" t="s">
        <v>453</v>
      </c>
      <c r="R207" s="238" t="s">
        <v>452</v>
      </c>
      <c r="S207" s="400" t="s">
        <v>452</v>
      </c>
      <c r="T207" s="382" t="s">
        <v>454</v>
      </c>
      <c r="U207" s="107" t="s">
        <v>534</v>
      </c>
      <c r="V207" s="160" t="s">
        <v>535</v>
      </c>
      <c r="X207" s="128"/>
      <c r="Y207" s="129" t="s">
        <v>456</v>
      </c>
      <c r="Z207" s="128"/>
      <c r="AA207" s="128" t="s">
        <v>457</v>
      </c>
      <c r="AB207" s="128" t="str">
        <f>VLOOKUP(AA207,Equipment[],2,FALSE)</f>
        <v>Station</v>
      </c>
      <c r="AC207" s="128"/>
      <c r="AD207" s="128"/>
      <c r="AE207" s="128"/>
      <c r="AF207" s="128"/>
      <c r="AG207" s="128"/>
      <c r="AH207" s="128"/>
    </row>
    <row r="208" spans="1:34" ht="12" customHeight="1">
      <c r="A208" s="67" t="s">
        <v>904</v>
      </c>
      <c r="B208" s="66"/>
      <c r="C208" s="66"/>
      <c r="D208" s="205"/>
      <c r="E208" s="68"/>
      <c r="F208" s="68"/>
      <c r="G208" s="67" t="s">
        <v>905</v>
      </c>
      <c r="H208" s="68"/>
      <c r="I208" s="83"/>
      <c r="J208" s="229"/>
      <c r="K208" s="229"/>
      <c r="L208" s="229"/>
      <c r="M208" s="229"/>
      <c r="N208" s="229"/>
      <c r="O208" s="229"/>
      <c r="P208" s="229"/>
      <c r="Q208" s="229"/>
      <c r="R208" s="229"/>
      <c r="S208" s="425"/>
      <c r="T208" s="382"/>
      <c r="U208" s="107" t="s">
        <v>442</v>
      </c>
      <c r="V208" s="427" t="s">
        <v>443</v>
      </c>
      <c r="X208" s="544" t="s">
        <v>444</v>
      </c>
      <c r="Y208" s="544" t="s">
        <v>444</v>
      </c>
      <c r="Z208" s="544" t="s">
        <v>444</v>
      </c>
      <c r="AA208" s="544" t="s">
        <v>444</v>
      </c>
      <c r="AB208" s="544" t="s">
        <v>444</v>
      </c>
      <c r="AC208" s="544" t="s">
        <v>444</v>
      </c>
      <c r="AD208" s="544" t="s">
        <v>444</v>
      </c>
      <c r="AE208" s="544" t="s">
        <v>444</v>
      </c>
      <c r="AF208" s="544" t="s">
        <v>444</v>
      </c>
      <c r="AG208" s="544" t="s">
        <v>444</v>
      </c>
      <c r="AH208" s="544" t="s">
        <v>444</v>
      </c>
    </row>
    <row r="209" spans="1:34" s="145" customFormat="1" ht="12" customHeight="1">
      <c r="A209" s="139" t="s">
        <v>906</v>
      </c>
      <c r="B209" s="66"/>
      <c r="C209" s="66"/>
      <c r="D209" s="205"/>
      <c r="E209" s="140"/>
      <c r="F209" s="139" t="s">
        <v>469</v>
      </c>
      <c r="G209" s="139" t="s">
        <v>907</v>
      </c>
      <c r="H209" s="141">
        <v>315</v>
      </c>
      <c r="I209" s="143" t="s">
        <v>878</v>
      </c>
      <c r="J209" s="253" t="str">
        <f>A209</f>
        <v>STR-510</v>
      </c>
      <c r="K209" s="253" t="str">
        <f>G209</f>
        <v>Concrete Column Plinth Upstand</v>
      </c>
      <c r="L209" s="254" t="s">
        <v>875</v>
      </c>
      <c r="M209" s="254" t="s">
        <v>451</v>
      </c>
      <c r="N209" s="235" t="s">
        <v>452</v>
      </c>
      <c r="O209" s="233" t="s">
        <v>452</v>
      </c>
      <c r="P209" s="236" t="s">
        <v>453</v>
      </c>
      <c r="Q209" s="252" t="s">
        <v>453</v>
      </c>
      <c r="R209" s="238" t="s">
        <v>452</v>
      </c>
      <c r="S209" s="400" t="s">
        <v>452</v>
      </c>
      <c r="T209" s="382" t="s">
        <v>454</v>
      </c>
      <c r="U209" s="107" t="s">
        <v>534</v>
      </c>
      <c r="V209" s="160" t="s">
        <v>535</v>
      </c>
      <c r="W209" s="127"/>
      <c r="X209" s="128"/>
      <c r="Y209" s="129" t="s">
        <v>477</v>
      </c>
      <c r="Z209" s="128"/>
      <c r="AA209" s="128" t="s">
        <v>457</v>
      </c>
      <c r="AB209" s="128" t="str">
        <f>VLOOKUP(AA209,Equipment[],2,FALSE)</f>
        <v>Station</v>
      </c>
      <c r="AC209" s="128"/>
      <c r="AD209" s="128"/>
      <c r="AE209" s="128"/>
      <c r="AF209" s="128"/>
      <c r="AG209" s="128"/>
      <c r="AH209" s="128"/>
    </row>
    <row r="210" spans="1:34" s="145" customFormat="1" ht="12" customHeight="1">
      <c r="A210" s="139" t="s">
        <v>908</v>
      </c>
      <c r="B210" s="66"/>
      <c r="C210" s="66"/>
      <c r="D210" s="205"/>
      <c r="E210" s="140"/>
      <c r="F210" s="139" t="s">
        <v>469</v>
      </c>
      <c r="G210" s="139" t="s">
        <v>909</v>
      </c>
      <c r="H210" s="141">
        <v>315</v>
      </c>
      <c r="I210" s="143" t="s">
        <v>910</v>
      </c>
      <c r="J210" s="253" t="str">
        <f>A210</f>
        <v>STR-511</v>
      </c>
      <c r="K210" s="253" t="str">
        <f>G210</f>
        <v>Concrete Column Plinth (CBDS - Crypt)</v>
      </c>
      <c r="L210" s="254" t="s">
        <v>875</v>
      </c>
      <c r="M210" s="254" t="s">
        <v>451</v>
      </c>
      <c r="N210" s="235" t="s">
        <v>452</v>
      </c>
      <c r="O210" s="233" t="s">
        <v>452</v>
      </c>
      <c r="P210" s="236" t="s">
        <v>453</v>
      </c>
      <c r="Q210" s="252" t="s">
        <v>453</v>
      </c>
      <c r="R210" s="238" t="s">
        <v>452</v>
      </c>
      <c r="S210" s="400" t="s">
        <v>452</v>
      </c>
      <c r="T210" s="382" t="s">
        <v>454</v>
      </c>
      <c r="U210" s="107" t="s">
        <v>534</v>
      </c>
      <c r="V210" s="160" t="s">
        <v>535</v>
      </c>
      <c r="W210" s="127"/>
      <c r="X210" s="128"/>
      <c r="Y210" s="129" t="s">
        <v>477</v>
      </c>
      <c r="Z210" s="128"/>
      <c r="AA210" s="128" t="s">
        <v>457</v>
      </c>
      <c r="AB210" s="128" t="str">
        <f>VLOOKUP(AA210,Equipment[],2,FALSE)</f>
        <v>Station</v>
      </c>
      <c r="AC210" s="128"/>
      <c r="AD210" s="128"/>
      <c r="AE210" s="128"/>
      <c r="AF210" s="128"/>
      <c r="AG210" s="128"/>
      <c r="AH210" s="128"/>
    </row>
    <row r="211" spans="1:34" ht="12" customHeight="1">
      <c r="A211" s="67" t="s">
        <v>911</v>
      </c>
      <c r="B211" s="66"/>
      <c r="C211" s="66"/>
      <c r="D211" s="205"/>
      <c r="E211" s="68"/>
      <c r="F211" s="68"/>
      <c r="G211" s="67" t="s">
        <v>912</v>
      </c>
      <c r="H211" s="68"/>
      <c r="I211" s="83"/>
      <c r="J211" s="229"/>
      <c r="K211" s="229"/>
      <c r="L211" s="229"/>
      <c r="M211" s="229"/>
      <c r="N211" s="229"/>
      <c r="O211" s="229"/>
      <c r="P211" s="229"/>
      <c r="Q211" s="229"/>
      <c r="R211" s="229"/>
      <c r="S211" s="425"/>
      <c r="T211" s="382"/>
      <c r="U211" s="107" t="s">
        <v>442</v>
      </c>
      <c r="V211" s="427" t="s">
        <v>443</v>
      </c>
      <c r="X211" s="544" t="s">
        <v>444</v>
      </c>
      <c r="Y211" s="544" t="s">
        <v>444</v>
      </c>
      <c r="Z211" s="544" t="s">
        <v>444</v>
      </c>
      <c r="AA211" s="544" t="s">
        <v>444</v>
      </c>
      <c r="AB211" s="544" t="s">
        <v>444</v>
      </c>
      <c r="AC211" s="544" t="s">
        <v>444</v>
      </c>
      <c r="AD211" s="544" t="s">
        <v>444</v>
      </c>
      <c r="AE211" s="544" t="s">
        <v>444</v>
      </c>
      <c r="AF211" s="544" t="s">
        <v>444</v>
      </c>
      <c r="AG211" s="544" t="s">
        <v>444</v>
      </c>
      <c r="AH211" s="544" t="s">
        <v>444</v>
      </c>
    </row>
    <row r="212" spans="1:34" ht="12" customHeight="1">
      <c r="A212" s="69" t="s">
        <v>913</v>
      </c>
      <c r="B212" s="66"/>
      <c r="C212" s="66"/>
      <c r="D212" s="205"/>
      <c r="E212" s="19"/>
      <c r="F212" s="69" t="s">
        <v>469</v>
      </c>
      <c r="G212" s="69" t="s">
        <v>914</v>
      </c>
      <c r="H212" s="69" t="s">
        <v>825</v>
      </c>
      <c r="I212" s="85" t="s">
        <v>734</v>
      </c>
      <c r="J212" s="235" t="str">
        <f>A212</f>
        <v>STR-610</v>
      </c>
      <c r="K212" s="235" t="str">
        <f>G212</f>
        <v>Roof Light Supporting Structure</v>
      </c>
      <c r="L212" s="233" t="s">
        <v>875</v>
      </c>
      <c r="M212" s="233" t="s">
        <v>451</v>
      </c>
      <c r="N212" s="235" t="s">
        <v>452</v>
      </c>
      <c r="O212" s="233" t="s">
        <v>452</v>
      </c>
      <c r="P212" s="235" t="s">
        <v>452</v>
      </c>
      <c r="Q212" s="252" t="s">
        <v>453</v>
      </c>
      <c r="R212" s="235" t="s">
        <v>452</v>
      </c>
      <c r="S212" s="159" t="s">
        <v>452</v>
      </c>
      <c r="T212" s="382" t="s">
        <v>454</v>
      </c>
      <c r="U212" s="107" t="s">
        <v>442</v>
      </c>
      <c r="V212" s="160" t="s">
        <v>455</v>
      </c>
      <c r="X212" s="107"/>
      <c r="Y212" s="545" t="s">
        <v>477</v>
      </c>
      <c r="Z212" s="107"/>
      <c r="AA212" s="114" t="s">
        <v>457</v>
      </c>
      <c r="AB212" s="107" t="str">
        <f>VLOOKUP(AA212,Equipment[],2,FALSE)</f>
        <v>Station</v>
      </c>
      <c r="AC212" s="107"/>
      <c r="AD212" s="107"/>
      <c r="AE212" s="107"/>
      <c r="AF212" s="107"/>
      <c r="AG212" s="107"/>
      <c r="AH212" s="107"/>
    </row>
    <row r="213" spans="1:34" ht="12" customHeight="1">
      <c r="A213" s="69" t="s">
        <v>915</v>
      </c>
      <c r="B213" s="66"/>
      <c r="C213" s="66"/>
      <c r="D213" s="205"/>
      <c r="E213" s="70"/>
      <c r="F213" s="69" t="s">
        <v>469</v>
      </c>
      <c r="G213" s="69" t="s">
        <v>916</v>
      </c>
      <c r="H213" s="69" t="s">
        <v>825</v>
      </c>
      <c r="I213" s="84"/>
      <c r="J213" s="235" t="str">
        <f>A213</f>
        <v>STR-621</v>
      </c>
      <c r="K213" s="235" t="str">
        <f>G213</f>
        <v>Stainless Steel Cable Brace</v>
      </c>
      <c r="L213" s="233" t="s">
        <v>875</v>
      </c>
      <c r="M213" s="233" t="s">
        <v>451</v>
      </c>
      <c r="N213" s="235" t="s">
        <v>452</v>
      </c>
      <c r="O213" s="233" t="s">
        <v>452</v>
      </c>
      <c r="P213" s="235" t="s">
        <v>452</v>
      </c>
      <c r="Q213" s="252" t="s">
        <v>453</v>
      </c>
      <c r="R213" s="235" t="s">
        <v>452</v>
      </c>
      <c r="S213" s="159" t="s">
        <v>452</v>
      </c>
      <c r="T213" s="382" t="s">
        <v>454</v>
      </c>
      <c r="U213" s="107" t="s">
        <v>442</v>
      </c>
      <c r="V213" s="160" t="s">
        <v>455</v>
      </c>
      <c r="X213" s="107"/>
      <c r="Y213" s="545" t="s">
        <v>477</v>
      </c>
      <c r="Z213" s="107"/>
      <c r="AA213" s="114" t="s">
        <v>457</v>
      </c>
      <c r="AB213" s="107" t="str">
        <f>VLOOKUP(AA213,Equipment[],2,FALSE)</f>
        <v>Station</v>
      </c>
      <c r="AC213" s="107"/>
      <c r="AD213" s="107"/>
      <c r="AE213" s="107"/>
      <c r="AF213" s="107"/>
      <c r="AG213" s="107"/>
      <c r="AH213" s="107"/>
    </row>
    <row r="214" spans="1:34" ht="12" customHeight="1">
      <c r="A214" s="69" t="s">
        <v>917</v>
      </c>
      <c r="B214" s="66"/>
      <c r="C214" s="66"/>
      <c r="D214" s="205"/>
      <c r="E214" s="70"/>
      <c r="F214" s="69" t="s">
        <v>469</v>
      </c>
      <c r="G214" s="69" t="s">
        <v>918</v>
      </c>
      <c r="H214" s="71">
        <v>416</v>
      </c>
      <c r="I214" s="85" t="s">
        <v>878</v>
      </c>
      <c r="J214" s="235" t="str">
        <f>A214</f>
        <v>STR-622</v>
      </c>
      <c r="K214" s="235" t="str">
        <f>G214</f>
        <v>Roofing Sump System above CLT Frame Panels and Stainless Steel Soffit Cladding</v>
      </c>
      <c r="L214" s="233" t="s">
        <v>875</v>
      </c>
      <c r="M214" s="233" t="s">
        <v>451</v>
      </c>
      <c r="N214" s="235" t="s">
        <v>452</v>
      </c>
      <c r="O214" s="233" t="s">
        <v>452</v>
      </c>
      <c r="P214" s="235" t="s">
        <v>452</v>
      </c>
      <c r="Q214" s="252" t="s">
        <v>453</v>
      </c>
      <c r="R214" s="235" t="s">
        <v>452</v>
      </c>
      <c r="S214" s="159" t="s">
        <v>452</v>
      </c>
      <c r="T214" s="382" t="s">
        <v>454</v>
      </c>
      <c r="U214" s="107" t="s">
        <v>442</v>
      </c>
      <c r="V214" s="160" t="s">
        <v>455</v>
      </c>
      <c r="X214" s="107"/>
      <c r="Y214" s="545" t="s">
        <v>456</v>
      </c>
      <c r="Z214" s="107"/>
      <c r="AA214" s="114" t="s">
        <v>457</v>
      </c>
      <c r="AB214" s="107" t="str">
        <f>VLOOKUP(AA214,Equipment[],2,FALSE)</f>
        <v>Station</v>
      </c>
      <c r="AC214" s="107"/>
      <c r="AD214" s="107"/>
      <c r="AE214" s="107"/>
      <c r="AF214" s="107"/>
      <c r="AG214" s="107"/>
      <c r="AH214" s="107"/>
    </row>
    <row r="215" spans="1:34" ht="12" customHeight="1">
      <c r="A215" s="69" t="s">
        <v>919</v>
      </c>
      <c r="B215" s="66"/>
      <c r="C215" s="66"/>
      <c r="D215" s="205"/>
      <c r="E215" s="70"/>
      <c r="F215" s="69" t="s">
        <v>469</v>
      </c>
      <c r="G215" s="69" t="s">
        <v>920</v>
      </c>
      <c r="H215" s="71">
        <v>315</v>
      </c>
      <c r="I215" s="85" t="s">
        <v>910</v>
      </c>
      <c r="J215" s="235" t="str">
        <f>A215</f>
        <v>STR-631</v>
      </c>
      <c r="K215" s="235" t="str">
        <f>G215</f>
        <v>Precast Column Segment (CBDS - Crypt)</v>
      </c>
      <c r="L215" s="233" t="s">
        <v>875</v>
      </c>
      <c r="M215" s="233" t="s">
        <v>451</v>
      </c>
      <c r="N215" s="235" t="s">
        <v>452</v>
      </c>
      <c r="O215" s="233" t="s">
        <v>452</v>
      </c>
      <c r="P215" s="235" t="s">
        <v>452</v>
      </c>
      <c r="Q215" s="252" t="s">
        <v>453</v>
      </c>
      <c r="R215" s="235" t="s">
        <v>452</v>
      </c>
      <c r="S215" s="159" t="s">
        <v>452</v>
      </c>
      <c r="T215" s="382" t="s">
        <v>454</v>
      </c>
      <c r="U215" s="107" t="s">
        <v>442</v>
      </c>
      <c r="V215" s="160" t="s">
        <v>455</v>
      </c>
      <c r="X215" s="107"/>
      <c r="Y215" s="545" t="s">
        <v>477</v>
      </c>
      <c r="Z215" s="107"/>
      <c r="AA215" s="114" t="s">
        <v>457</v>
      </c>
      <c r="AB215" s="107" t="str">
        <f>VLOOKUP(AA215,Equipment[],2,FALSE)</f>
        <v>Station</v>
      </c>
      <c r="AC215" s="107"/>
      <c r="AD215" s="107"/>
      <c r="AE215" s="107"/>
      <c r="AF215" s="107"/>
      <c r="AG215" s="107"/>
      <c r="AH215" s="107"/>
    </row>
    <row r="216" spans="1:34" ht="12" customHeight="1">
      <c r="A216" s="75" t="s">
        <v>921</v>
      </c>
      <c r="B216" s="66"/>
      <c r="C216" s="66"/>
      <c r="D216" s="205"/>
      <c r="E216" s="76"/>
      <c r="F216" s="76"/>
      <c r="G216" s="75" t="s">
        <v>922</v>
      </c>
      <c r="H216" s="76"/>
      <c r="I216" s="88"/>
      <c r="J216" s="229"/>
      <c r="K216" s="229"/>
      <c r="L216" s="229"/>
      <c r="M216" s="229"/>
      <c r="N216" s="229"/>
      <c r="O216" s="229"/>
      <c r="P216" s="229"/>
      <c r="Q216" s="229"/>
      <c r="R216" s="229"/>
      <c r="S216" s="425"/>
      <c r="T216" s="382"/>
      <c r="U216" s="107" t="s">
        <v>442</v>
      </c>
      <c r="V216" s="427" t="s">
        <v>443</v>
      </c>
      <c r="X216" s="544" t="s">
        <v>444</v>
      </c>
      <c r="Y216" s="544" t="s">
        <v>444</v>
      </c>
      <c r="Z216" s="544" t="s">
        <v>444</v>
      </c>
      <c r="AA216" s="544" t="s">
        <v>444</v>
      </c>
      <c r="AB216" s="544" t="s">
        <v>444</v>
      </c>
      <c r="AC216" s="544" t="s">
        <v>444</v>
      </c>
      <c r="AD216" s="544" t="s">
        <v>444</v>
      </c>
      <c r="AE216" s="544" t="s">
        <v>444</v>
      </c>
      <c r="AF216" s="544" t="s">
        <v>444</v>
      </c>
      <c r="AG216" s="544" t="s">
        <v>444</v>
      </c>
      <c r="AH216" s="544" t="s">
        <v>444</v>
      </c>
    </row>
    <row r="217" spans="1:34" ht="12" customHeight="1">
      <c r="A217" s="67" t="s">
        <v>923</v>
      </c>
      <c r="B217" s="66"/>
      <c r="C217" s="66"/>
      <c r="D217" s="205"/>
      <c r="E217" s="68"/>
      <c r="F217" s="68"/>
      <c r="G217" s="67" t="s">
        <v>924</v>
      </c>
      <c r="H217" s="68"/>
      <c r="I217" s="83"/>
      <c r="J217" s="229"/>
      <c r="K217" s="229"/>
      <c r="L217" s="229"/>
      <c r="M217" s="229"/>
      <c r="N217" s="229"/>
      <c r="O217" s="229"/>
      <c r="P217" s="229"/>
      <c r="Q217" s="229"/>
      <c r="R217" s="229"/>
      <c r="S217" s="425"/>
      <c r="T217" s="382"/>
      <c r="U217" s="107" t="s">
        <v>442</v>
      </c>
      <c r="V217" s="427" t="s">
        <v>443</v>
      </c>
      <c r="X217" s="544" t="s">
        <v>444</v>
      </c>
      <c r="Y217" s="544" t="s">
        <v>444</v>
      </c>
      <c r="Z217" s="544" t="s">
        <v>444</v>
      </c>
      <c r="AA217" s="544" t="s">
        <v>444</v>
      </c>
      <c r="AB217" s="544" t="s">
        <v>444</v>
      </c>
      <c r="AC217" s="544" t="s">
        <v>444</v>
      </c>
      <c r="AD217" s="544" t="s">
        <v>444</v>
      </c>
      <c r="AE217" s="544" t="s">
        <v>444</v>
      </c>
      <c r="AF217" s="544" t="s">
        <v>444</v>
      </c>
      <c r="AG217" s="544" t="s">
        <v>444</v>
      </c>
      <c r="AH217" s="544" t="s">
        <v>444</v>
      </c>
    </row>
    <row r="218" spans="1:34" ht="12" customHeight="1">
      <c r="A218" s="69" t="s">
        <v>925</v>
      </c>
      <c r="B218" s="66"/>
      <c r="C218" s="66"/>
      <c r="D218" s="205"/>
      <c r="E218" s="70"/>
      <c r="F218" s="69" t="s">
        <v>469</v>
      </c>
      <c r="G218" s="69" t="s">
        <v>926</v>
      </c>
      <c r="H218" s="71">
        <v>556</v>
      </c>
      <c r="I218" s="84"/>
      <c r="J218" s="235" t="str">
        <f t="shared" ref="J218:J225" si="12">A218</f>
        <v>TRM-101</v>
      </c>
      <c r="K218" s="235" t="str">
        <f t="shared" ref="K218:K225" si="13">G218</f>
        <v>Metal Inlay onto Concrete Plinth Upstand (STR-510)</v>
      </c>
      <c r="L218" s="233" t="s">
        <v>927</v>
      </c>
      <c r="M218" s="233" t="s">
        <v>451</v>
      </c>
      <c r="N218" s="235" t="s">
        <v>452</v>
      </c>
      <c r="O218" s="233" t="s">
        <v>452</v>
      </c>
      <c r="P218" s="235" t="s">
        <v>452</v>
      </c>
      <c r="Q218" s="252" t="s">
        <v>453</v>
      </c>
      <c r="R218" s="235" t="s">
        <v>452</v>
      </c>
      <c r="S218" s="159" t="s">
        <v>452</v>
      </c>
      <c r="T218" s="382" t="s">
        <v>454</v>
      </c>
      <c r="U218" s="107" t="s">
        <v>442</v>
      </c>
      <c r="V218" s="160" t="s">
        <v>455</v>
      </c>
      <c r="X218" s="107"/>
      <c r="Y218" s="545" t="s">
        <v>477</v>
      </c>
      <c r="Z218" s="107"/>
      <c r="AA218" s="114" t="s">
        <v>457</v>
      </c>
      <c r="AB218" s="107" t="str">
        <f>VLOOKUP(AA218,Equipment[],2,FALSE)</f>
        <v>Station</v>
      </c>
      <c r="AC218" s="107"/>
      <c r="AD218" s="107"/>
      <c r="AE218" s="107"/>
      <c r="AF218" s="107"/>
      <c r="AG218" s="107"/>
      <c r="AH218" s="107"/>
    </row>
    <row r="219" spans="1:34" ht="12" customHeight="1">
      <c r="A219" s="69" t="s">
        <v>928</v>
      </c>
      <c r="B219" s="66"/>
      <c r="C219" s="66"/>
      <c r="D219" s="205"/>
      <c r="E219" s="70"/>
      <c r="F219" s="69" t="s">
        <v>469</v>
      </c>
      <c r="G219" s="69" t="s">
        <v>929</v>
      </c>
      <c r="H219" s="71">
        <v>556</v>
      </c>
      <c r="I219" s="84"/>
      <c r="J219" s="235" t="str">
        <f t="shared" si="12"/>
        <v>TRM-130</v>
      </c>
      <c r="K219" s="235" t="str">
        <f t="shared" si="13"/>
        <v>Metal Trim for Separation between Wall Systems - Same Plane Condition - Closer Fin</v>
      </c>
      <c r="L219" s="233" t="s">
        <v>927</v>
      </c>
      <c r="M219" s="233" t="s">
        <v>451</v>
      </c>
      <c r="N219" s="235" t="s">
        <v>452</v>
      </c>
      <c r="O219" s="233" t="s">
        <v>452</v>
      </c>
      <c r="P219" s="235" t="s">
        <v>452</v>
      </c>
      <c r="Q219" s="252" t="s">
        <v>453</v>
      </c>
      <c r="R219" s="235" t="s">
        <v>452</v>
      </c>
      <c r="S219" s="159" t="s">
        <v>452</v>
      </c>
      <c r="T219" s="382" t="s">
        <v>454</v>
      </c>
      <c r="U219" s="107" t="s">
        <v>442</v>
      </c>
      <c r="V219" s="160" t="s">
        <v>455</v>
      </c>
      <c r="X219" s="107"/>
      <c r="Y219" s="545" t="s">
        <v>477</v>
      </c>
      <c r="Z219" s="107"/>
      <c r="AA219" s="114" t="s">
        <v>457</v>
      </c>
      <c r="AB219" s="107" t="str">
        <f>VLOOKUP(AA219,Equipment[],2,FALSE)</f>
        <v>Station</v>
      </c>
      <c r="AC219" s="107"/>
      <c r="AD219" s="107"/>
      <c r="AE219" s="107"/>
      <c r="AF219" s="107"/>
      <c r="AG219" s="107"/>
      <c r="AH219" s="107"/>
    </row>
    <row r="220" spans="1:34" ht="12" customHeight="1">
      <c r="A220" s="69" t="s">
        <v>930</v>
      </c>
      <c r="B220" s="66"/>
      <c r="C220" s="66"/>
      <c r="D220" s="205"/>
      <c r="E220" s="70"/>
      <c r="F220" s="69" t="s">
        <v>469</v>
      </c>
      <c r="G220" s="69" t="s">
        <v>931</v>
      </c>
      <c r="H220" s="71">
        <v>556</v>
      </c>
      <c r="I220" s="84"/>
      <c r="J220" s="235" t="str">
        <f t="shared" si="12"/>
        <v>TRM-130A</v>
      </c>
      <c r="K220" s="235" t="str">
        <f t="shared" si="13"/>
        <v>Metal Trim for Separation between Wall Systems - Obtuse Outer Junction - Profile</v>
      </c>
      <c r="L220" s="233" t="s">
        <v>927</v>
      </c>
      <c r="M220" s="233" t="s">
        <v>451</v>
      </c>
      <c r="N220" s="235" t="s">
        <v>452</v>
      </c>
      <c r="O220" s="233" t="s">
        <v>452</v>
      </c>
      <c r="P220" s="235" t="s">
        <v>452</v>
      </c>
      <c r="Q220" s="252" t="s">
        <v>453</v>
      </c>
      <c r="R220" s="235" t="s">
        <v>452</v>
      </c>
      <c r="S220" s="159" t="s">
        <v>452</v>
      </c>
      <c r="T220" s="382" t="s">
        <v>454</v>
      </c>
      <c r="U220" s="107" t="s">
        <v>442</v>
      </c>
      <c r="V220" s="160" t="s">
        <v>455</v>
      </c>
      <c r="X220" s="107"/>
      <c r="Y220" s="545" t="s">
        <v>477</v>
      </c>
      <c r="Z220" s="107"/>
      <c r="AA220" s="114" t="s">
        <v>457</v>
      </c>
      <c r="AB220" s="107" t="str">
        <f>VLOOKUP(AA220,Equipment[],2,FALSE)</f>
        <v>Station</v>
      </c>
      <c r="AC220" s="107"/>
      <c r="AD220" s="107"/>
      <c r="AE220" s="107"/>
      <c r="AF220" s="107"/>
      <c r="AG220" s="107"/>
      <c r="AH220" s="107"/>
    </row>
    <row r="221" spans="1:34" ht="12" customHeight="1">
      <c r="A221" s="69" t="s">
        <v>932</v>
      </c>
      <c r="B221" s="66"/>
      <c r="C221" s="66"/>
      <c r="D221" s="205"/>
      <c r="E221" s="70"/>
      <c r="F221" s="69" t="s">
        <v>469</v>
      </c>
      <c r="G221" s="69" t="s">
        <v>933</v>
      </c>
      <c r="H221" s="71">
        <v>556</v>
      </c>
      <c r="I221" s="84"/>
      <c r="J221" s="235" t="str">
        <f t="shared" si="12"/>
        <v>TRM-130B</v>
      </c>
      <c r="K221" s="235" t="str">
        <f t="shared" si="13"/>
        <v>Metal Trim for Separation between Wall Systems - Perpendicular Internal Junction - Profile</v>
      </c>
      <c r="L221" s="233" t="s">
        <v>927</v>
      </c>
      <c r="M221" s="233" t="s">
        <v>451</v>
      </c>
      <c r="N221" s="235" t="s">
        <v>452</v>
      </c>
      <c r="O221" s="233" t="s">
        <v>452</v>
      </c>
      <c r="P221" s="235" t="s">
        <v>452</v>
      </c>
      <c r="Q221" s="252" t="s">
        <v>453</v>
      </c>
      <c r="R221" s="235" t="s">
        <v>452</v>
      </c>
      <c r="S221" s="159" t="s">
        <v>452</v>
      </c>
      <c r="T221" s="382" t="s">
        <v>454</v>
      </c>
      <c r="U221" s="107" t="s">
        <v>442</v>
      </c>
      <c r="V221" s="160" t="s">
        <v>455</v>
      </c>
      <c r="X221" s="107"/>
      <c r="Y221" s="545" t="s">
        <v>477</v>
      </c>
      <c r="Z221" s="107"/>
      <c r="AA221" s="114" t="s">
        <v>457</v>
      </c>
      <c r="AB221" s="107" t="str">
        <f>VLOOKUP(AA221,Equipment[],2,FALSE)</f>
        <v>Station</v>
      </c>
      <c r="AC221" s="107"/>
      <c r="AD221" s="107"/>
      <c r="AE221" s="107"/>
      <c r="AF221" s="107"/>
      <c r="AG221" s="107"/>
      <c r="AH221" s="107"/>
    </row>
    <row r="222" spans="1:34" ht="12" customHeight="1">
      <c r="A222" s="69" t="s">
        <v>934</v>
      </c>
      <c r="B222" s="66"/>
      <c r="C222" s="66"/>
      <c r="D222" s="205"/>
      <c r="E222" s="70"/>
      <c r="F222" s="69" t="s">
        <v>469</v>
      </c>
      <c r="G222" s="69" t="s">
        <v>935</v>
      </c>
      <c r="H222" s="71">
        <v>556</v>
      </c>
      <c r="I222" s="84"/>
      <c r="J222" s="235" t="str">
        <f t="shared" si="12"/>
        <v>TRM-130C</v>
      </c>
      <c r="K222" s="235" t="str">
        <f t="shared" si="13"/>
        <v>Metal Trim for Separation between Wall Systems - Perpendicular Outer Junction - Panel</v>
      </c>
      <c r="L222" s="233" t="s">
        <v>927</v>
      </c>
      <c r="M222" s="233" t="s">
        <v>451</v>
      </c>
      <c r="N222" s="235" t="s">
        <v>452</v>
      </c>
      <c r="O222" s="233" t="s">
        <v>452</v>
      </c>
      <c r="P222" s="235" t="s">
        <v>452</v>
      </c>
      <c r="Q222" s="252" t="s">
        <v>453</v>
      </c>
      <c r="R222" s="235" t="s">
        <v>452</v>
      </c>
      <c r="S222" s="159" t="s">
        <v>452</v>
      </c>
      <c r="T222" s="382" t="s">
        <v>454</v>
      </c>
      <c r="U222" s="107" t="s">
        <v>442</v>
      </c>
      <c r="V222" s="160" t="s">
        <v>455</v>
      </c>
      <c r="X222" s="107"/>
      <c r="Y222" s="545" t="s">
        <v>477</v>
      </c>
      <c r="Z222" s="107"/>
      <c r="AA222" s="114" t="s">
        <v>457</v>
      </c>
      <c r="AB222" s="107" t="str">
        <f>VLOOKUP(AA222,Equipment[],2,FALSE)</f>
        <v>Station</v>
      </c>
      <c r="AC222" s="107"/>
      <c r="AD222" s="107"/>
      <c r="AE222" s="107"/>
      <c r="AF222" s="107"/>
      <c r="AG222" s="107"/>
      <c r="AH222" s="107"/>
    </row>
    <row r="223" spans="1:34" ht="12" customHeight="1">
      <c r="A223" s="69" t="s">
        <v>936</v>
      </c>
      <c r="B223" s="66"/>
      <c r="C223" s="66"/>
      <c r="D223" s="205"/>
      <c r="E223" s="70"/>
      <c r="F223" s="69" t="s">
        <v>469</v>
      </c>
      <c r="G223" s="69" t="s">
        <v>937</v>
      </c>
      <c r="H223" s="71">
        <v>556</v>
      </c>
      <c r="I223" s="84"/>
      <c r="J223" s="235" t="str">
        <f t="shared" si="12"/>
        <v>TRM-130D</v>
      </c>
      <c r="K223" s="235" t="str">
        <f t="shared" si="13"/>
        <v>Metal Trim for Separation between Wall Systems - Perpendicular Outer Junction - Angle Profile</v>
      </c>
      <c r="L223" s="233" t="s">
        <v>927</v>
      </c>
      <c r="M223" s="233" t="s">
        <v>451</v>
      </c>
      <c r="N223" s="235" t="s">
        <v>452</v>
      </c>
      <c r="O223" s="233" t="s">
        <v>452</v>
      </c>
      <c r="P223" s="235" t="s">
        <v>452</v>
      </c>
      <c r="Q223" s="252" t="s">
        <v>453</v>
      </c>
      <c r="R223" s="235" t="s">
        <v>452</v>
      </c>
      <c r="S223" s="159" t="s">
        <v>452</v>
      </c>
      <c r="T223" s="382" t="s">
        <v>454</v>
      </c>
      <c r="U223" s="107" t="s">
        <v>442</v>
      </c>
      <c r="V223" s="160" t="s">
        <v>455</v>
      </c>
      <c r="X223" s="107"/>
      <c r="Y223" s="545" t="s">
        <v>477</v>
      </c>
      <c r="Z223" s="107"/>
      <c r="AA223" s="114" t="s">
        <v>457</v>
      </c>
      <c r="AB223" s="107" t="str">
        <f>VLOOKUP(AA223,Equipment[],2,FALSE)</f>
        <v>Station</v>
      </c>
      <c r="AC223" s="107"/>
      <c r="AD223" s="107"/>
      <c r="AE223" s="107"/>
      <c r="AF223" s="107"/>
      <c r="AG223" s="107"/>
      <c r="AH223" s="107"/>
    </row>
    <row r="224" spans="1:34" ht="12" customHeight="1">
      <c r="A224" s="69" t="s">
        <v>938</v>
      </c>
      <c r="B224" s="66"/>
      <c r="C224" s="66"/>
      <c r="D224" s="205"/>
      <c r="E224" s="70"/>
      <c r="F224" s="69" t="s">
        <v>469</v>
      </c>
      <c r="G224" s="69" t="s">
        <v>939</v>
      </c>
      <c r="H224" s="71">
        <v>556</v>
      </c>
      <c r="I224" s="84"/>
      <c r="J224" s="235" t="str">
        <f t="shared" si="12"/>
        <v>TRM-130E</v>
      </c>
      <c r="K224" s="235" t="str">
        <f t="shared" si="13"/>
        <v>Metal Trim for Separation between Wall Systems - Perpendicular Outer Junction - Bird's Mouth Profile</v>
      </c>
      <c r="L224" s="233" t="s">
        <v>927</v>
      </c>
      <c r="M224" s="233" t="s">
        <v>451</v>
      </c>
      <c r="N224" s="235" t="s">
        <v>452</v>
      </c>
      <c r="O224" s="233" t="s">
        <v>452</v>
      </c>
      <c r="P224" s="235" t="s">
        <v>452</v>
      </c>
      <c r="Q224" s="252" t="s">
        <v>453</v>
      </c>
      <c r="R224" s="235" t="s">
        <v>452</v>
      </c>
      <c r="S224" s="159" t="s">
        <v>452</v>
      </c>
      <c r="T224" s="382" t="s">
        <v>454</v>
      </c>
      <c r="U224" s="107" t="s">
        <v>442</v>
      </c>
      <c r="V224" s="160" t="s">
        <v>455</v>
      </c>
      <c r="X224" s="107"/>
      <c r="Y224" s="545" t="s">
        <v>477</v>
      </c>
      <c r="Z224" s="107"/>
      <c r="AA224" s="114" t="s">
        <v>457</v>
      </c>
      <c r="AB224" s="107" t="str">
        <f>VLOOKUP(AA224,Equipment[],2,FALSE)</f>
        <v>Station</v>
      </c>
      <c r="AC224" s="107"/>
      <c r="AD224" s="107"/>
      <c r="AE224" s="107"/>
      <c r="AF224" s="107"/>
      <c r="AG224" s="107"/>
      <c r="AH224" s="107"/>
    </row>
    <row r="225" spans="1:34" ht="12" customHeight="1">
      <c r="A225" s="149" t="s">
        <v>940</v>
      </c>
      <c r="B225" s="66"/>
      <c r="C225" s="66"/>
      <c r="D225" s="205"/>
      <c r="E225" s="150"/>
      <c r="F225" s="149" t="s">
        <v>469</v>
      </c>
      <c r="G225" s="149" t="s">
        <v>941</v>
      </c>
      <c r="H225" s="151">
        <v>556</v>
      </c>
      <c r="I225" s="152"/>
      <c r="J225" s="148" t="str">
        <f t="shared" si="12"/>
        <v>TRM-131</v>
      </c>
      <c r="K225" s="148" t="str">
        <f t="shared" si="13"/>
        <v>Metal Wall Trim</v>
      </c>
      <c r="L225" s="148" t="s">
        <v>927</v>
      </c>
      <c r="M225" s="233" t="s">
        <v>451</v>
      </c>
      <c r="N225" s="235" t="s">
        <v>452</v>
      </c>
      <c r="O225" s="233" t="s">
        <v>452</v>
      </c>
      <c r="P225" s="235" t="s">
        <v>452</v>
      </c>
      <c r="Q225" s="252" t="s">
        <v>453</v>
      </c>
      <c r="R225" s="235" t="s">
        <v>452</v>
      </c>
      <c r="S225" s="159" t="s">
        <v>452</v>
      </c>
      <c r="T225" s="382" t="s">
        <v>454</v>
      </c>
      <c r="U225" s="107" t="s">
        <v>442</v>
      </c>
      <c r="V225" s="160" t="s">
        <v>455</v>
      </c>
      <c r="X225" s="107"/>
      <c r="Y225" s="545" t="s">
        <v>477</v>
      </c>
      <c r="Z225" s="107"/>
      <c r="AA225" s="114" t="s">
        <v>457</v>
      </c>
      <c r="AB225" s="107" t="str">
        <f>VLOOKUP(AA225,Equipment[],2,FALSE)</f>
        <v>Station</v>
      </c>
      <c r="AC225" s="107"/>
      <c r="AD225" s="107"/>
      <c r="AE225" s="107"/>
      <c r="AF225" s="107"/>
      <c r="AG225" s="107"/>
      <c r="AH225" s="107"/>
    </row>
    <row r="226" spans="1:34" ht="24" customHeight="1">
      <c r="A226" s="147" t="s">
        <v>942</v>
      </c>
      <c r="B226" s="66"/>
      <c r="C226" s="66"/>
      <c r="D226" s="205"/>
      <c r="E226" s="157"/>
      <c r="F226" s="157"/>
      <c r="G226" s="146" t="s">
        <v>943</v>
      </c>
      <c r="H226" s="107"/>
      <c r="I226" s="107"/>
      <c r="J226" s="148" t="s">
        <v>942</v>
      </c>
      <c r="K226" s="148" t="s">
        <v>943</v>
      </c>
      <c r="L226" s="148" t="s">
        <v>450</v>
      </c>
      <c r="M226" s="167" t="s">
        <v>451</v>
      </c>
      <c r="N226" s="236" t="s">
        <v>453</v>
      </c>
      <c r="O226" s="233" t="s">
        <v>452</v>
      </c>
      <c r="P226" s="236" t="s">
        <v>453</v>
      </c>
      <c r="Q226" s="252" t="s">
        <v>453</v>
      </c>
      <c r="R226" s="239" t="s">
        <v>453</v>
      </c>
      <c r="S226" s="401" t="s">
        <v>453</v>
      </c>
      <c r="T226" s="382" t="s">
        <v>463</v>
      </c>
      <c r="U226" s="107" t="s">
        <v>442</v>
      </c>
      <c r="V226" s="160" t="s">
        <v>944</v>
      </c>
      <c r="X226" s="115"/>
      <c r="Y226" s="107"/>
      <c r="Z226" s="116"/>
      <c r="AA226" s="107" t="s">
        <v>457</v>
      </c>
      <c r="AB226" s="107" t="str">
        <f>VLOOKUP(AA226,Equipment[],2,FALSE)</f>
        <v>Station</v>
      </c>
      <c r="AC226" s="107"/>
      <c r="AD226" s="107"/>
      <c r="AE226" s="107"/>
      <c r="AF226" s="107"/>
      <c r="AG226" s="107"/>
      <c r="AH226" s="107"/>
    </row>
    <row r="227" spans="1:34" ht="24" customHeight="1">
      <c r="A227" s="147" t="s">
        <v>945</v>
      </c>
      <c r="B227" s="66"/>
      <c r="C227" s="66"/>
      <c r="D227" s="205"/>
      <c r="E227" s="157"/>
      <c r="F227" s="157"/>
      <c r="G227" s="146" t="s">
        <v>946</v>
      </c>
      <c r="H227" s="107"/>
      <c r="I227" s="107"/>
      <c r="J227" s="148" t="s">
        <v>945</v>
      </c>
      <c r="K227" s="148" t="s">
        <v>946</v>
      </c>
      <c r="L227" s="148" t="s">
        <v>450</v>
      </c>
      <c r="M227" s="167" t="s">
        <v>451</v>
      </c>
      <c r="N227" s="236" t="s">
        <v>453</v>
      </c>
      <c r="O227" s="233" t="s">
        <v>452</v>
      </c>
      <c r="P227" s="236" t="s">
        <v>453</v>
      </c>
      <c r="Q227" s="252" t="s">
        <v>453</v>
      </c>
      <c r="R227" s="239" t="s">
        <v>453</v>
      </c>
      <c r="S227" s="401" t="s">
        <v>453</v>
      </c>
      <c r="T227" s="382" t="s">
        <v>463</v>
      </c>
      <c r="U227" s="107" t="s">
        <v>442</v>
      </c>
      <c r="V227" s="160" t="s">
        <v>944</v>
      </c>
      <c r="X227" s="115"/>
      <c r="Y227" s="107"/>
      <c r="Z227" s="116"/>
      <c r="AA227" s="107" t="s">
        <v>457</v>
      </c>
      <c r="AB227" s="107" t="str">
        <f>VLOOKUP(AA227,Equipment[],2,FALSE)</f>
        <v>Station</v>
      </c>
      <c r="AC227" s="107"/>
      <c r="AD227" s="107"/>
      <c r="AE227" s="107"/>
      <c r="AF227" s="107"/>
      <c r="AG227" s="107"/>
      <c r="AH227" s="107"/>
    </row>
    <row r="228" spans="1:34" ht="38.1" customHeight="1">
      <c r="A228" s="147" t="s">
        <v>947</v>
      </c>
      <c r="B228" s="66"/>
      <c r="C228" s="66"/>
      <c r="D228" s="205"/>
      <c r="E228" s="157"/>
      <c r="F228" s="157"/>
      <c r="G228" s="146" t="s">
        <v>948</v>
      </c>
      <c r="H228" s="107"/>
      <c r="I228" s="107"/>
      <c r="J228" s="148" t="s">
        <v>947</v>
      </c>
      <c r="K228" s="148" t="s">
        <v>948</v>
      </c>
      <c r="L228" s="148" t="s">
        <v>450</v>
      </c>
      <c r="M228" s="167" t="s">
        <v>451</v>
      </c>
      <c r="N228" s="236" t="s">
        <v>453</v>
      </c>
      <c r="O228" s="233" t="s">
        <v>452</v>
      </c>
      <c r="P228" s="236" t="s">
        <v>453</v>
      </c>
      <c r="Q228" s="252" t="s">
        <v>453</v>
      </c>
      <c r="R228" s="239" t="s">
        <v>453</v>
      </c>
      <c r="S228" s="401" t="s">
        <v>453</v>
      </c>
      <c r="T228" s="382" t="s">
        <v>463</v>
      </c>
      <c r="U228" s="107" t="s">
        <v>442</v>
      </c>
      <c r="V228" s="160" t="s">
        <v>944</v>
      </c>
      <c r="X228" s="115"/>
      <c r="Y228" s="107"/>
      <c r="Z228" s="116"/>
      <c r="AA228" s="107" t="s">
        <v>457</v>
      </c>
      <c r="AB228" s="107" t="str">
        <f>VLOOKUP(AA228,Equipment[],2,FALSE)</f>
        <v>Station</v>
      </c>
      <c r="AC228" s="107"/>
      <c r="AD228" s="107"/>
      <c r="AE228" s="107"/>
      <c r="AF228" s="107"/>
      <c r="AG228" s="107"/>
      <c r="AH228" s="107"/>
    </row>
    <row r="229" spans="1:34" ht="15" customHeight="1">
      <c r="A229" s="147" t="s">
        <v>949</v>
      </c>
      <c r="B229" s="66"/>
      <c r="C229" s="66"/>
      <c r="D229" s="205"/>
      <c r="E229" s="157"/>
      <c r="F229" s="157"/>
      <c r="G229" s="146" t="s">
        <v>950</v>
      </c>
      <c r="H229" s="107"/>
      <c r="I229" s="107"/>
      <c r="J229" s="148" t="s">
        <v>949</v>
      </c>
      <c r="K229" s="148" t="s">
        <v>950</v>
      </c>
      <c r="L229" s="148" t="s">
        <v>450</v>
      </c>
      <c r="M229" s="167" t="s">
        <v>451</v>
      </c>
      <c r="N229" s="236" t="s">
        <v>453</v>
      </c>
      <c r="O229" s="233" t="s">
        <v>452</v>
      </c>
      <c r="P229" s="236" t="s">
        <v>453</v>
      </c>
      <c r="Q229" s="252" t="s">
        <v>453</v>
      </c>
      <c r="R229" s="239" t="s">
        <v>453</v>
      </c>
      <c r="S229" s="401" t="s">
        <v>453</v>
      </c>
      <c r="T229" s="382" t="s">
        <v>463</v>
      </c>
      <c r="U229" s="107" t="s">
        <v>442</v>
      </c>
      <c r="V229" s="160" t="s">
        <v>944</v>
      </c>
      <c r="X229" s="115"/>
      <c r="Y229" s="107"/>
      <c r="Z229" s="116"/>
      <c r="AA229" s="107" t="s">
        <v>457</v>
      </c>
      <c r="AB229" s="107" t="str">
        <f>VLOOKUP(AA229,Equipment[],2,FALSE)</f>
        <v>Station</v>
      </c>
      <c r="AC229" s="107"/>
      <c r="AD229" s="107"/>
      <c r="AE229" s="107"/>
      <c r="AF229" s="107"/>
      <c r="AG229" s="107"/>
      <c r="AH229" s="107"/>
    </row>
    <row r="230" spans="1:34" ht="14.45" customHeight="1">
      <c r="A230" s="147" t="s">
        <v>951</v>
      </c>
      <c r="B230" s="66"/>
      <c r="C230" s="66"/>
      <c r="D230" s="205"/>
      <c r="E230" s="157"/>
      <c r="F230" s="157"/>
      <c r="G230" s="146" t="s">
        <v>952</v>
      </c>
      <c r="H230" s="107"/>
      <c r="I230" s="107"/>
      <c r="J230" s="148" t="s">
        <v>951</v>
      </c>
      <c r="K230" s="148" t="s">
        <v>952</v>
      </c>
      <c r="L230" s="148" t="s">
        <v>450</v>
      </c>
      <c r="M230" s="167" t="s">
        <v>451</v>
      </c>
      <c r="N230" s="236" t="s">
        <v>453</v>
      </c>
      <c r="O230" s="233" t="s">
        <v>452</v>
      </c>
      <c r="P230" s="236" t="s">
        <v>453</v>
      </c>
      <c r="Q230" s="252" t="s">
        <v>453</v>
      </c>
      <c r="R230" s="239" t="s">
        <v>453</v>
      </c>
      <c r="S230" s="401" t="s">
        <v>453</v>
      </c>
      <c r="T230" s="382" t="s">
        <v>463</v>
      </c>
      <c r="U230" s="107" t="s">
        <v>442</v>
      </c>
      <c r="V230" s="160" t="s">
        <v>944</v>
      </c>
      <c r="X230" s="115"/>
      <c r="Y230" s="107"/>
      <c r="Z230" s="116"/>
      <c r="AA230" s="107" t="s">
        <v>457</v>
      </c>
      <c r="AB230" s="107" t="str">
        <f>VLOOKUP(AA230,Equipment[],2,FALSE)</f>
        <v>Station</v>
      </c>
      <c r="AC230" s="107"/>
      <c r="AD230" s="107"/>
      <c r="AE230" s="107"/>
      <c r="AF230" s="107"/>
      <c r="AG230" s="107"/>
      <c r="AH230" s="107"/>
    </row>
    <row r="231" spans="1:34" ht="14.45" customHeight="1">
      <c r="A231" s="147" t="s">
        <v>953</v>
      </c>
      <c r="B231" s="66"/>
      <c r="C231" s="66"/>
      <c r="D231" s="205"/>
      <c r="E231" s="157"/>
      <c r="F231" s="157"/>
      <c r="G231" s="146" t="s">
        <v>954</v>
      </c>
      <c r="H231" s="107"/>
      <c r="I231" s="107"/>
      <c r="J231" s="148" t="s">
        <v>953</v>
      </c>
      <c r="K231" s="148" t="s">
        <v>954</v>
      </c>
      <c r="L231" s="148" t="s">
        <v>450</v>
      </c>
      <c r="M231" s="167" t="s">
        <v>451</v>
      </c>
      <c r="N231" s="236" t="s">
        <v>453</v>
      </c>
      <c r="O231" s="233" t="s">
        <v>452</v>
      </c>
      <c r="P231" s="235" t="s">
        <v>452</v>
      </c>
      <c r="Q231" s="252" t="s">
        <v>453</v>
      </c>
      <c r="R231" s="239" t="s">
        <v>453</v>
      </c>
      <c r="S231" s="401" t="s">
        <v>453</v>
      </c>
      <c r="T231" s="382" t="s">
        <v>463</v>
      </c>
      <c r="U231" s="107" t="s">
        <v>442</v>
      </c>
      <c r="V231" s="160" t="s">
        <v>944</v>
      </c>
      <c r="X231" s="115"/>
      <c r="Y231" s="107"/>
      <c r="Z231" s="116"/>
      <c r="AA231" s="107" t="s">
        <v>457</v>
      </c>
      <c r="AB231" s="107" t="str">
        <f>VLOOKUP(AA231,Equipment[],2,FALSE)</f>
        <v>Station</v>
      </c>
      <c r="AC231" s="107"/>
      <c r="AD231" s="107"/>
      <c r="AE231" s="107"/>
      <c r="AF231" s="107"/>
      <c r="AG231" s="107"/>
      <c r="AH231" s="107"/>
    </row>
    <row r="232" spans="1:34" ht="14.45" customHeight="1">
      <c r="A232" s="147" t="s">
        <v>955</v>
      </c>
      <c r="B232" s="66"/>
      <c r="C232" s="66"/>
      <c r="D232" s="205"/>
      <c r="E232" s="157"/>
      <c r="F232" s="157"/>
      <c r="G232" s="146" t="s">
        <v>956</v>
      </c>
      <c r="H232" s="107"/>
      <c r="I232" s="107"/>
      <c r="J232" s="148" t="s">
        <v>955</v>
      </c>
      <c r="K232" s="148" t="s">
        <v>956</v>
      </c>
      <c r="L232" s="148" t="s">
        <v>450</v>
      </c>
      <c r="M232" s="167" t="s">
        <v>451</v>
      </c>
      <c r="N232" s="235" t="s">
        <v>452</v>
      </c>
      <c r="O232" s="233" t="s">
        <v>452</v>
      </c>
      <c r="P232" s="236" t="s">
        <v>453</v>
      </c>
      <c r="Q232" s="252" t="s">
        <v>453</v>
      </c>
      <c r="R232" s="235" t="s">
        <v>452</v>
      </c>
      <c r="S232" s="159" t="s">
        <v>452</v>
      </c>
      <c r="T232" s="382" t="s">
        <v>454</v>
      </c>
      <c r="U232" s="107" t="s">
        <v>442</v>
      </c>
      <c r="V232" s="160" t="s">
        <v>944</v>
      </c>
      <c r="X232" s="115"/>
      <c r="Y232" s="107"/>
      <c r="Z232" s="116"/>
      <c r="AA232" s="107" t="s">
        <v>457</v>
      </c>
      <c r="AB232" s="107" t="str">
        <f>VLOOKUP(AA232,Equipment[],2,FALSE)</f>
        <v>Station</v>
      </c>
      <c r="AC232" s="107"/>
      <c r="AD232" s="107"/>
      <c r="AE232" s="107"/>
      <c r="AF232" s="107"/>
      <c r="AG232" s="107"/>
      <c r="AH232" s="107"/>
    </row>
    <row r="233" spans="1:34" ht="14.45" customHeight="1">
      <c r="A233" s="147" t="s">
        <v>957</v>
      </c>
      <c r="B233" s="66"/>
      <c r="C233" s="66"/>
      <c r="D233" s="205"/>
      <c r="E233" s="157"/>
      <c r="F233" s="157"/>
      <c r="G233" s="146" t="s">
        <v>958</v>
      </c>
      <c r="H233" s="107"/>
      <c r="I233" s="107"/>
      <c r="J233" s="148" t="s">
        <v>957</v>
      </c>
      <c r="K233" s="148" t="s">
        <v>958</v>
      </c>
      <c r="L233" s="148" t="s">
        <v>450</v>
      </c>
      <c r="M233" s="161" t="s">
        <v>451</v>
      </c>
      <c r="N233" s="235" t="s">
        <v>452</v>
      </c>
      <c r="O233" s="233" t="s">
        <v>452</v>
      </c>
      <c r="P233" s="236" t="s">
        <v>453</v>
      </c>
      <c r="Q233" s="252" t="s">
        <v>453</v>
      </c>
      <c r="R233" s="238" t="s">
        <v>452</v>
      </c>
      <c r="S233" s="400" t="s">
        <v>452</v>
      </c>
      <c r="T233" s="382" t="s">
        <v>454</v>
      </c>
      <c r="U233" s="107" t="s">
        <v>442</v>
      </c>
      <c r="V233" s="160" t="s">
        <v>944</v>
      </c>
      <c r="X233" s="115"/>
      <c r="Y233" s="107"/>
      <c r="Z233" s="116"/>
      <c r="AA233" s="107" t="s">
        <v>457</v>
      </c>
      <c r="AB233" s="107" t="str">
        <f>VLOOKUP(AA233,Equipment[],2,FALSE)</f>
        <v>Station</v>
      </c>
      <c r="AC233" s="107"/>
      <c r="AD233" s="107"/>
      <c r="AE233" s="107"/>
      <c r="AF233" s="107"/>
      <c r="AG233" s="107"/>
      <c r="AH233" s="107"/>
    </row>
    <row r="234" spans="1:34" ht="14.45" customHeight="1">
      <c r="A234" s="147" t="s">
        <v>959</v>
      </c>
      <c r="B234" s="66"/>
      <c r="C234" s="66"/>
      <c r="D234" s="205"/>
      <c r="E234" s="157"/>
      <c r="F234" s="157"/>
      <c r="G234" s="146" t="s">
        <v>960</v>
      </c>
      <c r="H234" s="107"/>
      <c r="I234" s="107"/>
      <c r="J234" s="148" t="s">
        <v>959</v>
      </c>
      <c r="K234" s="148" t="s">
        <v>960</v>
      </c>
      <c r="L234" s="148" t="s">
        <v>450</v>
      </c>
      <c r="M234" s="161" t="s">
        <v>451</v>
      </c>
      <c r="N234" s="235" t="s">
        <v>452</v>
      </c>
      <c r="O234" s="233" t="s">
        <v>452</v>
      </c>
      <c r="P234" s="235" t="s">
        <v>452</v>
      </c>
      <c r="Q234" s="252" t="s">
        <v>453</v>
      </c>
      <c r="R234" s="238" t="s">
        <v>452</v>
      </c>
      <c r="S234" s="400" t="s">
        <v>452</v>
      </c>
      <c r="T234" s="382" t="s">
        <v>454</v>
      </c>
      <c r="U234" s="107" t="s">
        <v>442</v>
      </c>
      <c r="V234" s="160" t="s">
        <v>944</v>
      </c>
      <c r="X234" s="115"/>
      <c r="Y234" s="107"/>
      <c r="Z234" s="116"/>
      <c r="AA234" s="107" t="s">
        <v>457</v>
      </c>
      <c r="AB234" s="107" t="str">
        <f>VLOOKUP(AA234,Equipment[],2,FALSE)</f>
        <v>Station</v>
      </c>
      <c r="AC234" s="107"/>
      <c r="AD234" s="107"/>
      <c r="AE234" s="107"/>
      <c r="AF234" s="107"/>
      <c r="AG234" s="107"/>
      <c r="AH234" s="107"/>
    </row>
    <row r="235" spans="1:34" ht="14.45" customHeight="1">
      <c r="A235" s="147" t="s">
        <v>961</v>
      </c>
      <c r="B235" s="66"/>
      <c r="C235" s="66"/>
      <c r="D235" s="205"/>
      <c r="E235" s="157"/>
      <c r="F235" s="157"/>
      <c r="G235" s="146" t="s">
        <v>962</v>
      </c>
      <c r="H235" s="107"/>
      <c r="I235" s="107"/>
      <c r="J235" s="148" t="s">
        <v>961</v>
      </c>
      <c r="K235" s="148" t="s">
        <v>962</v>
      </c>
      <c r="L235" s="148" t="s">
        <v>450</v>
      </c>
      <c r="M235" s="167" t="s">
        <v>451</v>
      </c>
      <c r="N235" s="236" t="s">
        <v>453</v>
      </c>
      <c r="O235" s="233" t="s">
        <v>452</v>
      </c>
      <c r="P235" s="236" t="s">
        <v>453</v>
      </c>
      <c r="Q235" s="252" t="s">
        <v>453</v>
      </c>
      <c r="R235" s="239" t="s">
        <v>453</v>
      </c>
      <c r="S235" s="401" t="s">
        <v>453</v>
      </c>
      <c r="T235" s="382" t="s">
        <v>463</v>
      </c>
      <c r="U235" s="107" t="s">
        <v>442</v>
      </c>
      <c r="V235" s="160" t="s">
        <v>944</v>
      </c>
      <c r="X235" s="115"/>
      <c r="Y235" s="107"/>
      <c r="Z235" s="116"/>
      <c r="AA235" s="107" t="s">
        <v>457</v>
      </c>
      <c r="AB235" s="107" t="str">
        <f>VLOOKUP(AA235,Equipment[],2,FALSE)</f>
        <v>Station</v>
      </c>
      <c r="AC235" s="107"/>
      <c r="AD235" s="107"/>
      <c r="AE235" s="107"/>
      <c r="AF235" s="107"/>
      <c r="AG235" s="107"/>
      <c r="AH235" s="107"/>
    </row>
    <row r="236" spans="1:34" ht="14.45" customHeight="1">
      <c r="A236" s="147" t="s">
        <v>963</v>
      </c>
      <c r="B236" s="66"/>
      <c r="C236" s="66"/>
      <c r="D236" s="205"/>
      <c r="E236" s="157"/>
      <c r="F236" s="157"/>
      <c r="G236" s="146" t="s">
        <v>964</v>
      </c>
      <c r="H236" s="107"/>
      <c r="I236" s="107"/>
      <c r="J236" s="148" t="s">
        <v>963</v>
      </c>
      <c r="K236" s="148" t="s">
        <v>964</v>
      </c>
      <c r="L236" s="148" t="s">
        <v>450</v>
      </c>
      <c r="M236" s="167" t="s">
        <v>451</v>
      </c>
      <c r="N236" s="236" t="s">
        <v>453</v>
      </c>
      <c r="O236" s="233" t="s">
        <v>452</v>
      </c>
      <c r="P236" s="236" t="s">
        <v>453</v>
      </c>
      <c r="Q236" s="252" t="s">
        <v>453</v>
      </c>
      <c r="R236" s="239" t="s">
        <v>453</v>
      </c>
      <c r="S236" s="401" t="s">
        <v>453</v>
      </c>
      <c r="T236" s="382" t="s">
        <v>463</v>
      </c>
      <c r="U236" s="107" t="s">
        <v>442</v>
      </c>
      <c r="V236" s="160" t="s">
        <v>944</v>
      </c>
      <c r="X236" s="115"/>
      <c r="Y236" s="107"/>
      <c r="Z236" s="116"/>
      <c r="AA236" s="107" t="s">
        <v>457</v>
      </c>
      <c r="AB236" s="107" t="str">
        <f>VLOOKUP(AA236,Equipment[],2,FALSE)</f>
        <v>Station</v>
      </c>
      <c r="AC236" s="107"/>
      <c r="AD236" s="107"/>
      <c r="AE236" s="107"/>
      <c r="AF236" s="107"/>
      <c r="AG236" s="107"/>
      <c r="AH236" s="107"/>
    </row>
    <row r="237" spans="1:34" ht="14.45" customHeight="1">
      <c r="A237" s="147" t="s">
        <v>965</v>
      </c>
      <c r="B237" s="66"/>
      <c r="C237" s="66"/>
      <c r="D237" s="205"/>
      <c r="E237" s="157"/>
      <c r="F237" s="157"/>
      <c r="G237" s="146" t="s">
        <v>966</v>
      </c>
      <c r="H237" s="107"/>
      <c r="I237" s="107"/>
      <c r="J237" s="148" t="s">
        <v>965</v>
      </c>
      <c r="K237" s="148" t="s">
        <v>966</v>
      </c>
      <c r="L237" s="148" t="s">
        <v>450</v>
      </c>
      <c r="M237" s="167" t="s">
        <v>451</v>
      </c>
      <c r="N237" s="236" t="s">
        <v>453</v>
      </c>
      <c r="O237" s="233" t="s">
        <v>452</v>
      </c>
      <c r="P237" s="236" t="s">
        <v>453</v>
      </c>
      <c r="Q237" s="252" t="s">
        <v>453</v>
      </c>
      <c r="R237" s="239" t="s">
        <v>453</v>
      </c>
      <c r="S237" s="401" t="s">
        <v>453</v>
      </c>
      <c r="T237" s="382" t="s">
        <v>463</v>
      </c>
      <c r="U237" s="107" t="s">
        <v>442</v>
      </c>
      <c r="V237" s="160" t="s">
        <v>944</v>
      </c>
      <c r="X237" s="115"/>
      <c r="Y237" s="107"/>
      <c r="Z237" s="116"/>
      <c r="AA237" s="107" t="s">
        <v>457</v>
      </c>
      <c r="AB237" s="107" t="str">
        <f>VLOOKUP(AA237,Equipment[],2,FALSE)</f>
        <v>Station</v>
      </c>
      <c r="AC237" s="107"/>
      <c r="AD237" s="107"/>
      <c r="AE237" s="107"/>
      <c r="AF237" s="107"/>
      <c r="AG237" s="107"/>
      <c r="AH237" s="107"/>
    </row>
    <row r="238" spans="1:34" ht="14.45" customHeight="1">
      <c r="A238" s="147" t="s">
        <v>967</v>
      </c>
      <c r="B238" s="66"/>
      <c r="C238" s="66"/>
      <c r="D238" s="205"/>
      <c r="E238" s="157"/>
      <c r="F238" s="157"/>
      <c r="G238" s="146" t="s">
        <v>968</v>
      </c>
      <c r="H238" s="107"/>
      <c r="I238" s="107"/>
      <c r="J238" s="148" t="s">
        <v>967</v>
      </c>
      <c r="K238" s="148" t="s">
        <v>968</v>
      </c>
      <c r="L238" s="148" t="s">
        <v>450</v>
      </c>
      <c r="M238" s="167" t="s">
        <v>451</v>
      </c>
      <c r="N238" s="236" t="s">
        <v>453</v>
      </c>
      <c r="O238" s="233" t="s">
        <v>452</v>
      </c>
      <c r="P238" s="236" t="s">
        <v>453</v>
      </c>
      <c r="Q238" s="252" t="s">
        <v>453</v>
      </c>
      <c r="R238" s="239" t="s">
        <v>453</v>
      </c>
      <c r="S238" s="401" t="s">
        <v>453</v>
      </c>
      <c r="T238" s="382" t="s">
        <v>463</v>
      </c>
      <c r="U238" s="107" t="s">
        <v>442</v>
      </c>
      <c r="V238" s="160" t="s">
        <v>944</v>
      </c>
      <c r="X238" s="115"/>
      <c r="Y238" s="107"/>
      <c r="Z238" s="116"/>
      <c r="AA238" s="107" t="s">
        <v>457</v>
      </c>
      <c r="AB238" s="107" t="str">
        <f>VLOOKUP(AA238,Equipment[],2,FALSE)</f>
        <v>Station</v>
      </c>
      <c r="AC238" s="107"/>
      <c r="AD238" s="107"/>
      <c r="AE238" s="107"/>
      <c r="AF238" s="107"/>
      <c r="AG238" s="107"/>
      <c r="AH238" s="107"/>
    </row>
    <row r="239" spans="1:34" ht="14.45" customHeight="1">
      <c r="A239" s="147" t="s">
        <v>969</v>
      </c>
      <c r="B239" s="66"/>
      <c r="C239" s="66"/>
      <c r="D239" s="205"/>
      <c r="E239" s="157"/>
      <c r="F239" s="157"/>
      <c r="G239" s="146" t="s">
        <v>970</v>
      </c>
      <c r="H239" s="107"/>
      <c r="I239" s="107"/>
      <c r="J239" s="148" t="s">
        <v>969</v>
      </c>
      <c r="K239" s="148" t="s">
        <v>970</v>
      </c>
      <c r="L239" s="148" t="s">
        <v>450</v>
      </c>
      <c r="M239" s="167" t="s">
        <v>451</v>
      </c>
      <c r="N239" s="236" t="s">
        <v>453</v>
      </c>
      <c r="O239" s="233" t="s">
        <v>452</v>
      </c>
      <c r="P239" s="236" t="s">
        <v>453</v>
      </c>
      <c r="Q239" s="252" t="s">
        <v>453</v>
      </c>
      <c r="R239" s="239" t="s">
        <v>453</v>
      </c>
      <c r="S239" s="401" t="s">
        <v>453</v>
      </c>
      <c r="T239" s="382" t="s">
        <v>463</v>
      </c>
      <c r="U239" s="107" t="s">
        <v>442</v>
      </c>
      <c r="V239" s="160" t="s">
        <v>944</v>
      </c>
      <c r="X239" s="115"/>
      <c r="Y239" s="107"/>
      <c r="Z239" s="116"/>
      <c r="AA239" s="107" t="s">
        <v>457</v>
      </c>
      <c r="AB239" s="107" t="str">
        <f>VLOOKUP(AA239,Equipment[],2,FALSE)</f>
        <v>Station</v>
      </c>
      <c r="AC239" s="107"/>
      <c r="AD239" s="107"/>
      <c r="AE239" s="107"/>
      <c r="AF239" s="107"/>
      <c r="AG239" s="107"/>
      <c r="AH239" s="107"/>
    </row>
    <row r="240" spans="1:34" ht="14.45" customHeight="1">
      <c r="A240" s="147" t="s">
        <v>971</v>
      </c>
      <c r="B240" s="66"/>
      <c r="C240" s="66"/>
      <c r="D240" s="205"/>
      <c r="E240" s="157"/>
      <c r="F240" s="157"/>
      <c r="G240" s="146" t="s">
        <v>972</v>
      </c>
      <c r="H240" s="107"/>
      <c r="I240" s="107"/>
      <c r="J240" s="148" t="s">
        <v>971</v>
      </c>
      <c r="K240" s="148" t="s">
        <v>972</v>
      </c>
      <c r="L240" s="148" t="s">
        <v>450</v>
      </c>
      <c r="M240" s="167" t="s">
        <v>451</v>
      </c>
      <c r="N240" s="236" t="s">
        <v>453</v>
      </c>
      <c r="O240" s="233" t="s">
        <v>452</v>
      </c>
      <c r="P240" s="236" t="s">
        <v>453</v>
      </c>
      <c r="Q240" s="252" t="s">
        <v>453</v>
      </c>
      <c r="R240" s="239" t="s">
        <v>453</v>
      </c>
      <c r="S240" s="401" t="s">
        <v>453</v>
      </c>
      <c r="T240" s="382" t="s">
        <v>463</v>
      </c>
      <c r="U240" s="107" t="s">
        <v>442</v>
      </c>
      <c r="V240" s="160" t="s">
        <v>944</v>
      </c>
      <c r="X240" s="115"/>
      <c r="Y240" s="107"/>
      <c r="Z240" s="116"/>
      <c r="AA240" s="107" t="s">
        <v>457</v>
      </c>
      <c r="AB240" s="107" t="str">
        <f>VLOOKUP(AA240,Equipment[],2,FALSE)</f>
        <v>Station</v>
      </c>
      <c r="AC240" s="107"/>
      <c r="AD240" s="107"/>
      <c r="AE240" s="107"/>
      <c r="AF240" s="107"/>
      <c r="AG240" s="107"/>
      <c r="AH240" s="107"/>
    </row>
    <row r="241" spans="1:34" ht="14.45" customHeight="1">
      <c r="A241" s="147" t="s">
        <v>973</v>
      </c>
      <c r="B241" s="66"/>
      <c r="C241" s="66"/>
      <c r="D241" s="205"/>
      <c r="E241" s="157"/>
      <c r="F241" s="157"/>
      <c r="G241" s="146" t="s">
        <v>974</v>
      </c>
      <c r="H241" s="107"/>
      <c r="I241" s="107"/>
      <c r="J241" s="148" t="s">
        <v>973</v>
      </c>
      <c r="K241" s="148" t="s">
        <v>974</v>
      </c>
      <c r="L241" s="148" t="s">
        <v>450</v>
      </c>
      <c r="M241" s="167" t="s">
        <v>451</v>
      </c>
      <c r="N241" s="235" t="s">
        <v>452</v>
      </c>
      <c r="O241" s="233" t="s">
        <v>452</v>
      </c>
      <c r="P241" s="235" t="s">
        <v>452</v>
      </c>
      <c r="Q241" s="252" t="s">
        <v>453</v>
      </c>
      <c r="R241" s="235" t="s">
        <v>452</v>
      </c>
      <c r="S241" s="159" t="s">
        <v>452</v>
      </c>
      <c r="T241" s="382" t="s">
        <v>454</v>
      </c>
      <c r="U241" s="107" t="s">
        <v>442</v>
      </c>
      <c r="V241" s="160" t="s">
        <v>944</v>
      </c>
      <c r="X241" s="115"/>
      <c r="Y241" s="107"/>
      <c r="Z241" s="116"/>
      <c r="AA241" s="107" t="s">
        <v>457</v>
      </c>
      <c r="AB241" s="107" t="str">
        <f>VLOOKUP(AA241,Equipment[],2,FALSE)</f>
        <v>Station</v>
      </c>
      <c r="AC241" s="107"/>
      <c r="AD241" s="107"/>
      <c r="AE241" s="107"/>
      <c r="AF241" s="107"/>
      <c r="AG241" s="107"/>
      <c r="AH241" s="107"/>
    </row>
    <row r="242" spans="1:34" ht="14.45" customHeight="1">
      <c r="A242" s="147" t="s">
        <v>975</v>
      </c>
      <c r="B242" s="66"/>
      <c r="C242" s="66"/>
      <c r="D242" s="205"/>
      <c r="E242" s="157"/>
      <c r="F242" s="157"/>
      <c r="G242" s="146" t="s">
        <v>976</v>
      </c>
      <c r="H242" s="107"/>
      <c r="I242" s="107"/>
      <c r="J242" s="148" t="s">
        <v>975</v>
      </c>
      <c r="K242" s="148" t="s">
        <v>976</v>
      </c>
      <c r="L242" s="148" t="s">
        <v>450</v>
      </c>
      <c r="M242" s="161" t="s">
        <v>451</v>
      </c>
      <c r="N242" s="235" t="s">
        <v>452</v>
      </c>
      <c r="O242" s="233" t="s">
        <v>452</v>
      </c>
      <c r="P242" s="236" t="s">
        <v>453</v>
      </c>
      <c r="Q242" s="252" t="s">
        <v>453</v>
      </c>
      <c r="R242" s="238" t="s">
        <v>452</v>
      </c>
      <c r="S242" s="400" t="s">
        <v>452</v>
      </c>
      <c r="T242" s="382" t="s">
        <v>454</v>
      </c>
      <c r="U242" s="107" t="s">
        <v>442</v>
      </c>
      <c r="V242" s="160" t="s">
        <v>944</v>
      </c>
      <c r="X242" s="115"/>
      <c r="Y242" s="107"/>
      <c r="Z242" s="116"/>
      <c r="AA242" s="107" t="s">
        <v>457</v>
      </c>
      <c r="AB242" s="107" t="str">
        <f>VLOOKUP(AA242,Equipment[],2,FALSE)</f>
        <v>Station</v>
      </c>
      <c r="AC242" s="107"/>
      <c r="AD242" s="107"/>
      <c r="AE242" s="107"/>
      <c r="AF242" s="107"/>
      <c r="AG242" s="107"/>
      <c r="AH242" s="107"/>
    </row>
    <row r="243" spans="1:34" ht="14.45" customHeight="1">
      <c r="A243" s="147" t="s">
        <v>977</v>
      </c>
      <c r="B243" s="66"/>
      <c r="C243" s="66"/>
      <c r="D243" s="205"/>
      <c r="E243" s="157"/>
      <c r="F243" s="157"/>
      <c r="G243" s="146" t="s">
        <v>978</v>
      </c>
      <c r="H243" s="107"/>
      <c r="I243" s="107"/>
      <c r="J243" s="148" t="s">
        <v>977</v>
      </c>
      <c r="K243" s="148" t="s">
        <v>978</v>
      </c>
      <c r="L243" s="148" t="s">
        <v>450</v>
      </c>
      <c r="M243" s="161" t="s">
        <v>451</v>
      </c>
      <c r="N243" s="235" t="s">
        <v>452</v>
      </c>
      <c r="O243" s="233" t="s">
        <v>452</v>
      </c>
      <c r="P243" s="236" t="s">
        <v>453</v>
      </c>
      <c r="Q243" s="252" t="s">
        <v>453</v>
      </c>
      <c r="R243" s="238" t="s">
        <v>452</v>
      </c>
      <c r="S243" s="400" t="s">
        <v>452</v>
      </c>
      <c r="T243" s="382" t="s">
        <v>454</v>
      </c>
      <c r="U243" s="107" t="s">
        <v>442</v>
      </c>
      <c r="V243" s="160" t="s">
        <v>944</v>
      </c>
      <c r="X243" s="115"/>
      <c r="Y243" s="107"/>
      <c r="Z243" s="116"/>
      <c r="AA243" s="107" t="s">
        <v>457</v>
      </c>
      <c r="AB243" s="107" t="str">
        <f>VLOOKUP(AA243,Equipment[],2,FALSE)</f>
        <v>Station</v>
      </c>
      <c r="AC243" s="107"/>
      <c r="AD243" s="107"/>
      <c r="AE243" s="107"/>
      <c r="AF243" s="107"/>
      <c r="AG243" s="107"/>
      <c r="AH243" s="107"/>
    </row>
    <row r="244" spans="1:34" ht="14.45" customHeight="1">
      <c r="A244" s="147" t="s">
        <v>979</v>
      </c>
      <c r="B244" s="66"/>
      <c r="C244" s="66"/>
      <c r="D244" s="205"/>
      <c r="E244" s="157"/>
      <c r="F244" s="157"/>
      <c r="G244" s="146" t="s">
        <v>980</v>
      </c>
      <c r="H244" s="107"/>
      <c r="I244" s="107"/>
      <c r="J244" s="148" t="s">
        <v>979</v>
      </c>
      <c r="K244" s="148" t="s">
        <v>980</v>
      </c>
      <c r="L244" s="148" t="s">
        <v>450</v>
      </c>
      <c r="M244" s="161" t="s">
        <v>451</v>
      </c>
      <c r="N244" s="235" t="s">
        <v>452</v>
      </c>
      <c r="O244" s="233" t="s">
        <v>452</v>
      </c>
      <c r="P244" s="236" t="s">
        <v>453</v>
      </c>
      <c r="Q244" s="252" t="s">
        <v>453</v>
      </c>
      <c r="R244" s="238" t="s">
        <v>452</v>
      </c>
      <c r="S244" s="400" t="s">
        <v>452</v>
      </c>
      <c r="T244" s="382" t="s">
        <v>454</v>
      </c>
      <c r="U244" s="107" t="s">
        <v>442</v>
      </c>
      <c r="V244" s="160" t="s">
        <v>944</v>
      </c>
      <c r="X244" s="115"/>
      <c r="Y244" s="107"/>
      <c r="Z244" s="116"/>
      <c r="AA244" s="107" t="s">
        <v>457</v>
      </c>
      <c r="AB244" s="107" t="str">
        <f>VLOOKUP(AA244,Equipment[],2,FALSE)</f>
        <v>Station</v>
      </c>
      <c r="AC244" s="107"/>
      <c r="AD244" s="107"/>
      <c r="AE244" s="107"/>
      <c r="AF244" s="107"/>
      <c r="AG244" s="107"/>
      <c r="AH244" s="107"/>
    </row>
    <row r="245" spans="1:34" ht="14.45" customHeight="1">
      <c r="A245" s="147" t="s">
        <v>981</v>
      </c>
      <c r="B245" s="66"/>
      <c r="C245" s="66"/>
      <c r="D245" s="205"/>
      <c r="E245" s="157"/>
      <c r="F245" s="157"/>
      <c r="G245" s="146" t="s">
        <v>982</v>
      </c>
      <c r="H245" s="107"/>
      <c r="I245" s="107"/>
      <c r="J245" s="148" t="s">
        <v>981</v>
      </c>
      <c r="K245" s="148" t="s">
        <v>982</v>
      </c>
      <c r="L245" s="148" t="s">
        <v>450</v>
      </c>
      <c r="M245" s="161" t="s">
        <v>451</v>
      </c>
      <c r="N245" s="235" t="s">
        <v>452</v>
      </c>
      <c r="O245" s="233" t="s">
        <v>452</v>
      </c>
      <c r="P245" s="235" t="s">
        <v>452</v>
      </c>
      <c r="Q245" s="252" t="s">
        <v>453</v>
      </c>
      <c r="R245" s="238" t="s">
        <v>452</v>
      </c>
      <c r="S245" s="400" t="s">
        <v>452</v>
      </c>
      <c r="T245" s="382" t="s">
        <v>454</v>
      </c>
      <c r="U245" s="107" t="s">
        <v>442</v>
      </c>
      <c r="V245" s="160" t="s">
        <v>944</v>
      </c>
      <c r="X245" s="115"/>
      <c r="Y245" s="107"/>
      <c r="Z245" s="116"/>
      <c r="AA245" s="107" t="s">
        <v>457</v>
      </c>
      <c r="AB245" s="107" t="str">
        <f>VLOOKUP(AA245,Equipment[],2,FALSE)</f>
        <v>Station</v>
      </c>
      <c r="AC245" s="107"/>
      <c r="AD245" s="107"/>
      <c r="AE245" s="107"/>
      <c r="AF245" s="107"/>
      <c r="AG245" s="107"/>
      <c r="AH245" s="107"/>
    </row>
    <row r="246" spans="1:34" ht="14.45" customHeight="1">
      <c r="A246" s="147" t="s">
        <v>983</v>
      </c>
      <c r="B246" s="66"/>
      <c r="C246" s="66"/>
      <c r="D246" s="205"/>
      <c r="E246" s="157"/>
      <c r="F246" s="157"/>
      <c r="G246" s="146" t="s">
        <v>984</v>
      </c>
      <c r="H246" s="107"/>
      <c r="I246" s="107"/>
      <c r="J246" s="148" t="s">
        <v>983</v>
      </c>
      <c r="K246" s="148" t="s">
        <v>984</v>
      </c>
      <c r="L246" s="148" t="s">
        <v>450</v>
      </c>
      <c r="M246" s="167" t="s">
        <v>451</v>
      </c>
      <c r="N246" s="235" t="s">
        <v>452</v>
      </c>
      <c r="O246" s="233" t="s">
        <v>452</v>
      </c>
      <c r="P246" s="235" t="s">
        <v>452</v>
      </c>
      <c r="Q246" s="252" t="s">
        <v>453</v>
      </c>
      <c r="R246" s="235" t="s">
        <v>452</v>
      </c>
      <c r="S246" s="159" t="s">
        <v>452</v>
      </c>
      <c r="T246" s="382" t="s">
        <v>454</v>
      </c>
      <c r="U246" s="107" t="s">
        <v>442</v>
      </c>
      <c r="V246" s="160" t="s">
        <v>944</v>
      </c>
      <c r="X246" s="115"/>
      <c r="Y246" s="107"/>
      <c r="Z246" s="116"/>
      <c r="AA246" s="107" t="s">
        <v>457</v>
      </c>
      <c r="AB246" s="107" t="str">
        <f>VLOOKUP(AA246,Equipment[],2,FALSE)</f>
        <v>Station</v>
      </c>
      <c r="AC246" s="107"/>
      <c r="AD246" s="107"/>
      <c r="AE246" s="107"/>
      <c r="AF246" s="107"/>
      <c r="AG246" s="107"/>
      <c r="AH246" s="107"/>
    </row>
    <row r="247" spans="1:34" ht="14.45" customHeight="1">
      <c r="A247" s="147" t="s">
        <v>985</v>
      </c>
      <c r="B247" s="66"/>
      <c r="C247" s="66"/>
      <c r="D247" s="205"/>
      <c r="E247" s="157"/>
      <c r="F247" s="157"/>
      <c r="G247" s="146" t="s">
        <v>986</v>
      </c>
      <c r="H247" s="107"/>
      <c r="I247" s="107"/>
      <c r="J247" s="148" t="s">
        <v>985</v>
      </c>
      <c r="K247" s="148" t="s">
        <v>986</v>
      </c>
      <c r="L247" s="148" t="s">
        <v>450</v>
      </c>
      <c r="M247" s="167" t="s">
        <v>451</v>
      </c>
      <c r="N247" s="235" t="s">
        <v>452</v>
      </c>
      <c r="O247" s="233" t="s">
        <v>452</v>
      </c>
      <c r="P247" s="235" t="s">
        <v>452</v>
      </c>
      <c r="Q247" s="252" t="s">
        <v>453</v>
      </c>
      <c r="R247" s="235" t="s">
        <v>452</v>
      </c>
      <c r="S247" s="159" t="s">
        <v>452</v>
      </c>
      <c r="T247" s="382" t="s">
        <v>454</v>
      </c>
      <c r="U247" s="107" t="s">
        <v>442</v>
      </c>
      <c r="V247" s="160" t="s">
        <v>944</v>
      </c>
      <c r="X247" s="115"/>
      <c r="Y247" s="107"/>
      <c r="Z247" s="116"/>
      <c r="AA247" s="107" t="s">
        <v>457</v>
      </c>
      <c r="AB247" s="107" t="str">
        <f>VLOOKUP(AA247,Equipment[],2,FALSE)</f>
        <v>Station</v>
      </c>
      <c r="AC247" s="107"/>
      <c r="AD247" s="107"/>
      <c r="AE247" s="107"/>
      <c r="AF247" s="107"/>
      <c r="AG247" s="107"/>
      <c r="AH247" s="107"/>
    </row>
    <row r="248" spans="1:34" ht="14.45" customHeight="1">
      <c r="A248" s="147" t="s">
        <v>987</v>
      </c>
      <c r="B248" s="66"/>
      <c r="C248" s="66"/>
      <c r="D248" s="205"/>
      <c r="E248" s="157"/>
      <c r="F248" s="157"/>
      <c r="G248" s="146" t="s">
        <v>988</v>
      </c>
      <c r="H248" s="107"/>
      <c r="I248" s="107"/>
      <c r="J248" s="148" t="s">
        <v>987</v>
      </c>
      <c r="K248" s="148" t="s">
        <v>988</v>
      </c>
      <c r="L248" s="148" t="s">
        <v>722</v>
      </c>
      <c r="M248" s="161" t="s">
        <v>451</v>
      </c>
      <c r="N248" s="235" t="s">
        <v>452</v>
      </c>
      <c r="O248" s="233" t="s">
        <v>452</v>
      </c>
      <c r="P248" s="235" t="s">
        <v>452</v>
      </c>
      <c r="Q248" s="252" t="s">
        <v>453</v>
      </c>
      <c r="R248" s="238" t="s">
        <v>452</v>
      </c>
      <c r="S248" s="400" t="s">
        <v>452</v>
      </c>
      <c r="T248" s="382" t="s">
        <v>454</v>
      </c>
      <c r="U248" s="107" t="s">
        <v>442</v>
      </c>
      <c r="V248" s="160" t="s">
        <v>944</v>
      </c>
      <c r="X248" s="115"/>
      <c r="Y248" s="107"/>
      <c r="Z248" s="116"/>
      <c r="AA248" s="107" t="s">
        <v>457</v>
      </c>
      <c r="AB248" s="107" t="str">
        <f>VLOOKUP(AA248,Equipment[],2,FALSE)</f>
        <v>Station</v>
      </c>
      <c r="AC248" s="107"/>
      <c r="AD248" s="107"/>
      <c r="AE248" s="107"/>
      <c r="AF248" s="107"/>
      <c r="AG248" s="107"/>
      <c r="AH248" s="107"/>
    </row>
    <row r="249" spans="1:34" ht="14.45" customHeight="1">
      <c r="A249" s="147" t="s">
        <v>989</v>
      </c>
      <c r="B249" s="66"/>
      <c r="C249" s="66"/>
      <c r="D249" s="205"/>
      <c r="E249" s="157"/>
      <c r="F249" s="157"/>
      <c r="G249" s="146" t="s">
        <v>990</v>
      </c>
      <c r="H249" s="107"/>
      <c r="I249" s="107"/>
      <c r="J249" s="148" t="s">
        <v>989</v>
      </c>
      <c r="K249" s="148" t="s">
        <v>990</v>
      </c>
      <c r="L249" s="148" t="s">
        <v>772</v>
      </c>
      <c r="M249" s="161" t="s">
        <v>451</v>
      </c>
      <c r="N249" s="235" t="s">
        <v>452</v>
      </c>
      <c r="O249" s="233" t="s">
        <v>452</v>
      </c>
      <c r="P249" s="236" t="s">
        <v>453</v>
      </c>
      <c r="Q249" s="252" t="s">
        <v>453</v>
      </c>
      <c r="R249" s="238" t="s">
        <v>452</v>
      </c>
      <c r="S249" s="400" t="s">
        <v>452</v>
      </c>
      <c r="T249" s="382" t="s">
        <v>454</v>
      </c>
      <c r="U249" s="107" t="s">
        <v>442</v>
      </c>
      <c r="V249" s="160" t="s">
        <v>944</v>
      </c>
      <c r="X249" s="115"/>
      <c r="Y249" s="107"/>
      <c r="Z249" s="116"/>
      <c r="AA249" s="107" t="s">
        <v>457</v>
      </c>
      <c r="AB249" s="107" t="str">
        <f>VLOOKUP(AA249,Equipment[],2,FALSE)</f>
        <v>Station</v>
      </c>
      <c r="AC249" s="107"/>
      <c r="AD249" s="107"/>
      <c r="AE249" s="107"/>
      <c r="AF249" s="107"/>
      <c r="AG249" s="107"/>
      <c r="AH249" s="107"/>
    </row>
    <row r="250" spans="1:34" ht="14.45" customHeight="1">
      <c r="A250" s="147" t="s">
        <v>991</v>
      </c>
      <c r="B250" s="66"/>
      <c r="C250" s="66"/>
      <c r="D250" s="205"/>
      <c r="E250" s="157"/>
      <c r="F250" s="157"/>
      <c r="G250" s="146" t="s">
        <v>903</v>
      </c>
      <c r="H250" s="107"/>
      <c r="I250" s="107"/>
      <c r="J250" s="148" t="s">
        <v>991</v>
      </c>
      <c r="K250" s="148" t="s">
        <v>903</v>
      </c>
      <c r="L250" s="148" t="s">
        <v>875</v>
      </c>
      <c r="M250" s="161" t="s">
        <v>451</v>
      </c>
      <c r="N250" s="235" t="s">
        <v>452</v>
      </c>
      <c r="O250" s="233" t="s">
        <v>452</v>
      </c>
      <c r="P250" s="235" t="s">
        <v>452</v>
      </c>
      <c r="Q250" s="252" t="s">
        <v>453</v>
      </c>
      <c r="R250" s="238" t="s">
        <v>452</v>
      </c>
      <c r="S250" s="400" t="s">
        <v>452</v>
      </c>
      <c r="T250" s="382" t="s">
        <v>454</v>
      </c>
      <c r="U250" s="107" t="s">
        <v>442</v>
      </c>
      <c r="V250" s="160" t="s">
        <v>944</v>
      </c>
      <c r="X250" s="115"/>
      <c r="Y250" s="107"/>
      <c r="Z250" s="116"/>
      <c r="AA250" s="107" t="s">
        <v>457</v>
      </c>
      <c r="AB250" s="107" t="str">
        <f>VLOOKUP(AA250,Equipment[],2,FALSE)</f>
        <v>Station</v>
      </c>
      <c r="AC250" s="107"/>
      <c r="AD250" s="107"/>
      <c r="AE250" s="107"/>
      <c r="AF250" s="107"/>
      <c r="AG250" s="107"/>
      <c r="AH250" s="107"/>
    </row>
    <row r="251" spans="1:34" ht="14.45" customHeight="1">
      <c r="A251" s="147" t="s">
        <v>992</v>
      </c>
      <c r="B251" s="66"/>
      <c r="C251" s="66"/>
      <c r="D251" s="205"/>
      <c r="E251" s="157"/>
      <c r="F251" s="157"/>
      <c r="G251" s="146" t="s">
        <v>907</v>
      </c>
      <c r="H251" s="107"/>
      <c r="I251" s="107"/>
      <c r="J251" s="148" t="s">
        <v>992</v>
      </c>
      <c r="K251" s="148" t="s">
        <v>907</v>
      </c>
      <c r="L251" s="148" t="s">
        <v>875</v>
      </c>
      <c r="M251" s="161" t="s">
        <v>451</v>
      </c>
      <c r="N251" s="235" t="s">
        <v>452</v>
      </c>
      <c r="O251" s="233" t="s">
        <v>452</v>
      </c>
      <c r="P251" s="235" t="s">
        <v>452</v>
      </c>
      <c r="Q251" s="252" t="s">
        <v>453</v>
      </c>
      <c r="R251" s="238" t="s">
        <v>452</v>
      </c>
      <c r="S251" s="400" t="s">
        <v>452</v>
      </c>
      <c r="T251" s="382" t="s">
        <v>454</v>
      </c>
      <c r="U251" s="107" t="s">
        <v>442</v>
      </c>
      <c r="V251" s="160" t="s">
        <v>944</v>
      </c>
      <c r="X251" s="115"/>
      <c r="Y251" s="107"/>
      <c r="Z251" s="116"/>
      <c r="AA251" s="107" t="s">
        <v>457</v>
      </c>
      <c r="AB251" s="107" t="str">
        <f>VLOOKUP(AA251,Equipment[],2,FALSE)</f>
        <v>Station</v>
      </c>
      <c r="AC251" s="107"/>
      <c r="AD251" s="107"/>
      <c r="AE251" s="107"/>
      <c r="AF251" s="107"/>
      <c r="AG251" s="107"/>
      <c r="AH251" s="107"/>
    </row>
    <row r="252" spans="1:34" ht="14.45" customHeight="1">
      <c r="A252" s="147" t="s">
        <v>993</v>
      </c>
      <c r="B252" s="66"/>
      <c r="C252" s="66"/>
      <c r="D252" s="205"/>
      <c r="E252" s="157"/>
      <c r="F252" s="157"/>
      <c r="G252" s="146" t="s">
        <v>994</v>
      </c>
      <c r="H252" s="155"/>
      <c r="I252" s="155"/>
      <c r="J252" s="148" t="s">
        <v>993</v>
      </c>
      <c r="K252" s="148" t="s">
        <v>994</v>
      </c>
      <c r="L252" s="148" t="s">
        <v>875</v>
      </c>
      <c r="M252" s="207" t="s">
        <v>451</v>
      </c>
      <c r="N252" s="148" t="s">
        <v>452</v>
      </c>
      <c r="O252" s="233" t="s">
        <v>452</v>
      </c>
      <c r="P252" s="148" t="s">
        <v>452</v>
      </c>
      <c r="Q252" s="208" t="s">
        <v>453</v>
      </c>
      <c r="R252" s="209" t="s">
        <v>452</v>
      </c>
      <c r="S252" s="402" t="s">
        <v>452</v>
      </c>
      <c r="T252" s="382" t="s">
        <v>454</v>
      </c>
      <c r="U252" s="107" t="s">
        <v>442</v>
      </c>
      <c r="V252" s="428" t="s">
        <v>944</v>
      </c>
      <c r="X252" s="210"/>
      <c r="Y252" s="155"/>
      <c r="Z252" s="211"/>
      <c r="AA252" s="155" t="s">
        <v>457</v>
      </c>
      <c r="AB252" s="155" t="str">
        <f>VLOOKUP(AA252,Equipment[],2,FALSE)</f>
        <v>Station</v>
      </c>
      <c r="AC252" s="155"/>
      <c r="AD252" s="155"/>
      <c r="AE252" s="155"/>
      <c r="AF252" s="155"/>
      <c r="AG252" s="155"/>
      <c r="AH252" s="155"/>
    </row>
    <row r="253" spans="1:34" ht="14.45" customHeight="1">
      <c r="A253" s="205" t="s">
        <v>995</v>
      </c>
      <c r="B253" s="66"/>
      <c r="C253" s="66"/>
      <c r="D253" s="205"/>
      <c r="E253" s="205"/>
      <c r="F253" s="205"/>
      <c r="G253" s="205" t="s">
        <v>996</v>
      </c>
      <c r="H253" s="155"/>
      <c r="I253" s="155"/>
      <c r="J253" s="148" t="s">
        <v>995</v>
      </c>
      <c r="K253" s="148" t="s">
        <v>996</v>
      </c>
      <c r="L253" s="148" t="s">
        <v>772</v>
      </c>
      <c r="M253" s="161" t="s">
        <v>451</v>
      </c>
      <c r="N253" s="255" t="s">
        <v>200</v>
      </c>
      <c r="O253" s="233" t="s">
        <v>452</v>
      </c>
      <c r="P253" s="148" t="s">
        <v>452</v>
      </c>
      <c r="Q253" s="208" t="s">
        <v>453</v>
      </c>
      <c r="R253" s="209" t="s">
        <v>452</v>
      </c>
      <c r="S253" s="402" t="s">
        <v>452</v>
      </c>
      <c r="T253" s="382" t="s">
        <v>454</v>
      </c>
      <c r="U253" s="107" t="s">
        <v>442</v>
      </c>
      <c r="V253" s="416" t="s">
        <v>997</v>
      </c>
      <c r="X253" s="210"/>
      <c r="Y253" s="155"/>
      <c r="Z253" s="211"/>
      <c r="AA253" s="155" t="s">
        <v>457</v>
      </c>
      <c r="AB253" s="155" t="str">
        <f>VLOOKUP(AA253,Equipment[],2,FALSE)</f>
        <v>Station</v>
      </c>
      <c r="AC253" s="155"/>
      <c r="AD253" s="155"/>
      <c r="AE253" s="155"/>
      <c r="AF253" s="155"/>
      <c r="AG253" s="155"/>
      <c r="AH253" s="155"/>
    </row>
    <row r="254" spans="1:34" ht="14.45" customHeight="1">
      <c r="A254" s="205" t="s">
        <v>998</v>
      </c>
      <c r="B254" s="66"/>
      <c r="C254" s="66"/>
      <c r="D254" s="205"/>
      <c r="E254" s="205"/>
      <c r="F254" s="205"/>
      <c r="G254" s="205" t="s">
        <v>999</v>
      </c>
      <c r="H254" s="155"/>
      <c r="I254" s="155"/>
      <c r="J254" s="148" t="s">
        <v>998</v>
      </c>
      <c r="K254" s="148" t="s">
        <v>999</v>
      </c>
      <c r="L254" s="233" t="s">
        <v>670</v>
      </c>
      <c r="M254" s="233" t="s">
        <v>451</v>
      </c>
      <c r="N254" s="255" t="s">
        <v>200</v>
      </c>
      <c r="O254" s="233" t="s">
        <v>452</v>
      </c>
      <c r="P254" s="381" t="s">
        <v>453</v>
      </c>
      <c r="Q254" s="208" t="s">
        <v>453</v>
      </c>
      <c r="R254" s="209" t="s">
        <v>452</v>
      </c>
      <c r="S254" s="402" t="s">
        <v>452</v>
      </c>
      <c r="T254" s="382" t="s">
        <v>454</v>
      </c>
      <c r="U254" s="107" t="s">
        <v>442</v>
      </c>
      <c r="V254" s="416" t="s">
        <v>997</v>
      </c>
      <c r="X254" s="210"/>
      <c r="Y254" s="155"/>
      <c r="Z254" s="211"/>
      <c r="AA254" s="155" t="s">
        <v>457</v>
      </c>
      <c r="AB254" s="155" t="str">
        <f>VLOOKUP(AA254,Equipment[],2,FALSE)</f>
        <v>Station</v>
      </c>
      <c r="AC254" s="155"/>
      <c r="AD254" s="155"/>
      <c r="AE254" s="155"/>
      <c r="AF254" s="155"/>
      <c r="AG254" s="155"/>
      <c r="AH254" s="155"/>
    </row>
    <row r="255" spans="1:34" ht="14.45" customHeight="1">
      <c r="A255" s="205" t="s">
        <v>1000</v>
      </c>
      <c r="B255" s="66"/>
      <c r="C255" s="66"/>
      <c r="D255" s="205"/>
      <c r="E255" s="205"/>
      <c r="F255" s="205"/>
      <c r="G255" s="205" t="s">
        <v>943</v>
      </c>
      <c r="H255" s="155"/>
      <c r="I255" s="155"/>
      <c r="J255" s="148" t="s">
        <v>942</v>
      </c>
      <c r="K255" s="148" t="s">
        <v>943</v>
      </c>
      <c r="L255" s="148" t="s">
        <v>450</v>
      </c>
      <c r="M255" s="167" t="s">
        <v>451</v>
      </c>
      <c r="N255" s="255" t="s">
        <v>200</v>
      </c>
      <c r="O255" s="233" t="s">
        <v>452</v>
      </c>
      <c r="P255" s="381" t="s">
        <v>453</v>
      </c>
      <c r="Q255" s="208" t="s">
        <v>453</v>
      </c>
      <c r="R255" s="209" t="s">
        <v>452</v>
      </c>
      <c r="S255" s="402" t="s">
        <v>452</v>
      </c>
      <c r="T255" s="382" t="s">
        <v>454</v>
      </c>
      <c r="U255" s="107" t="s">
        <v>442</v>
      </c>
      <c r="V255" s="416" t="s">
        <v>997</v>
      </c>
      <c r="X255" s="210"/>
      <c r="Y255" s="155"/>
      <c r="Z255" s="211"/>
      <c r="AA255" s="155" t="s">
        <v>457</v>
      </c>
      <c r="AB255" s="155" t="str">
        <f>VLOOKUP(AA255,Equipment[],2,FALSE)</f>
        <v>Station</v>
      </c>
      <c r="AC255" s="155"/>
      <c r="AD255" s="155"/>
      <c r="AE255" s="155"/>
      <c r="AF255" s="155"/>
      <c r="AG255" s="155"/>
      <c r="AH255" s="155"/>
    </row>
    <row r="256" spans="1:34" ht="14.45" customHeight="1">
      <c r="A256" s="205" t="s">
        <v>1001</v>
      </c>
      <c r="B256" s="66"/>
      <c r="C256" s="66"/>
      <c r="D256" s="205"/>
      <c r="E256" s="205"/>
      <c r="F256" s="205"/>
      <c r="G256" s="205" t="s">
        <v>1002</v>
      </c>
      <c r="H256" s="155"/>
      <c r="I256" s="155"/>
      <c r="J256" s="148" t="s">
        <v>945</v>
      </c>
      <c r="K256" s="148" t="s">
        <v>1002</v>
      </c>
      <c r="L256" s="148" t="s">
        <v>450</v>
      </c>
      <c r="M256" s="167" t="s">
        <v>451</v>
      </c>
      <c r="N256" s="255" t="s">
        <v>200</v>
      </c>
      <c r="O256" s="233" t="s">
        <v>452</v>
      </c>
      <c r="P256" s="381" t="s">
        <v>453</v>
      </c>
      <c r="Q256" s="208" t="s">
        <v>453</v>
      </c>
      <c r="R256" s="209" t="s">
        <v>452</v>
      </c>
      <c r="S256" s="402" t="s">
        <v>452</v>
      </c>
      <c r="T256" s="382" t="s">
        <v>454</v>
      </c>
      <c r="U256" s="107" t="s">
        <v>442</v>
      </c>
      <c r="V256" s="416" t="s">
        <v>997</v>
      </c>
      <c r="X256" s="210"/>
      <c r="Y256" s="155"/>
      <c r="Z256" s="211"/>
      <c r="AA256" s="155" t="s">
        <v>457</v>
      </c>
      <c r="AB256" s="155" t="str">
        <f>VLOOKUP(AA256,Equipment[],2,FALSE)</f>
        <v>Station</v>
      </c>
      <c r="AC256" s="155"/>
      <c r="AD256" s="155"/>
      <c r="AE256" s="155"/>
      <c r="AF256" s="155"/>
      <c r="AG256" s="155"/>
      <c r="AH256" s="155"/>
    </row>
    <row r="257" spans="1:34" ht="14.45" customHeight="1">
      <c r="A257" s="205" t="s">
        <v>1003</v>
      </c>
      <c r="B257" s="66"/>
      <c r="C257" s="66"/>
      <c r="D257" s="205"/>
      <c r="E257" s="205"/>
      <c r="F257" s="205"/>
      <c r="G257" s="205" t="s">
        <v>1004</v>
      </c>
      <c r="H257" s="155"/>
      <c r="I257" s="155"/>
      <c r="J257" s="148" t="s">
        <v>1000</v>
      </c>
      <c r="K257" s="148" t="s">
        <v>1004</v>
      </c>
      <c r="L257" s="148" t="s">
        <v>450</v>
      </c>
      <c r="M257" s="167" t="s">
        <v>451</v>
      </c>
      <c r="N257" s="255" t="s">
        <v>200</v>
      </c>
      <c r="O257" s="233" t="s">
        <v>452</v>
      </c>
      <c r="P257" s="381" t="s">
        <v>453</v>
      </c>
      <c r="Q257" s="208" t="s">
        <v>453</v>
      </c>
      <c r="R257" s="209" t="s">
        <v>452</v>
      </c>
      <c r="S257" s="402" t="s">
        <v>452</v>
      </c>
      <c r="T257" s="382" t="s">
        <v>454</v>
      </c>
      <c r="U257" s="107" t="s">
        <v>442</v>
      </c>
      <c r="V257" s="416" t="s">
        <v>997</v>
      </c>
      <c r="X257" s="210"/>
      <c r="Y257" s="155"/>
      <c r="Z257" s="211"/>
      <c r="AA257" s="155" t="s">
        <v>457</v>
      </c>
      <c r="AB257" s="155" t="str">
        <f>VLOOKUP(AA257,Equipment[],2,FALSE)</f>
        <v>Station</v>
      </c>
      <c r="AC257" s="155"/>
      <c r="AD257" s="155"/>
      <c r="AE257" s="155"/>
      <c r="AF257" s="155"/>
      <c r="AG257" s="155"/>
      <c r="AH257" s="155"/>
    </row>
    <row r="258" spans="1:34" ht="14.45" customHeight="1">
      <c r="A258" s="205" t="s">
        <v>1005</v>
      </c>
      <c r="B258" s="66"/>
      <c r="C258" s="66"/>
      <c r="D258" s="205"/>
      <c r="E258" s="205"/>
      <c r="F258" s="205"/>
      <c r="G258" s="205" t="s">
        <v>1006</v>
      </c>
      <c r="H258" s="155"/>
      <c r="I258" s="155"/>
      <c r="J258" s="148" t="s">
        <v>1001</v>
      </c>
      <c r="K258" s="148" t="s">
        <v>1006</v>
      </c>
      <c r="L258" s="148" t="s">
        <v>450</v>
      </c>
      <c r="M258" s="167" t="s">
        <v>451</v>
      </c>
      <c r="N258" s="255" t="s">
        <v>200</v>
      </c>
      <c r="O258" s="233" t="s">
        <v>452</v>
      </c>
      <c r="P258" s="381" t="s">
        <v>453</v>
      </c>
      <c r="Q258" s="208" t="s">
        <v>453</v>
      </c>
      <c r="R258" s="209" t="s">
        <v>452</v>
      </c>
      <c r="S258" s="402" t="s">
        <v>452</v>
      </c>
      <c r="T258" s="382" t="s">
        <v>454</v>
      </c>
      <c r="U258" s="107" t="s">
        <v>442</v>
      </c>
      <c r="V258" s="416" t="s">
        <v>997</v>
      </c>
      <c r="X258" s="210"/>
      <c r="Y258" s="155"/>
      <c r="Z258" s="211"/>
      <c r="AA258" s="155" t="s">
        <v>457</v>
      </c>
      <c r="AB258" s="155" t="str">
        <f>VLOOKUP(AA258,Equipment[],2,FALSE)</f>
        <v>Station</v>
      </c>
      <c r="AC258" s="155"/>
      <c r="AD258" s="155"/>
      <c r="AE258" s="155"/>
      <c r="AF258" s="155"/>
      <c r="AG258" s="155"/>
      <c r="AH258" s="155"/>
    </row>
    <row r="259" spans="1:34" ht="14.45" customHeight="1">
      <c r="A259" s="205" t="s">
        <v>1007</v>
      </c>
      <c r="B259" s="66"/>
      <c r="C259" s="66"/>
      <c r="D259" s="205"/>
      <c r="E259" s="205"/>
      <c r="F259" s="205"/>
      <c r="G259" s="205" t="s">
        <v>1008</v>
      </c>
      <c r="H259" s="155"/>
      <c r="I259" s="155"/>
      <c r="J259" s="148" t="s">
        <v>1003</v>
      </c>
      <c r="K259" s="148" t="s">
        <v>1008</v>
      </c>
      <c r="L259" s="148" t="s">
        <v>450</v>
      </c>
      <c r="M259" s="167" t="s">
        <v>451</v>
      </c>
      <c r="N259" s="255" t="s">
        <v>200</v>
      </c>
      <c r="O259" s="233" t="s">
        <v>452</v>
      </c>
      <c r="P259" s="381" t="s">
        <v>453</v>
      </c>
      <c r="Q259" s="208" t="s">
        <v>453</v>
      </c>
      <c r="R259" s="209" t="s">
        <v>452</v>
      </c>
      <c r="S259" s="402" t="s">
        <v>452</v>
      </c>
      <c r="T259" s="382" t="s">
        <v>454</v>
      </c>
      <c r="U259" s="107" t="s">
        <v>442</v>
      </c>
      <c r="V259" s="416" t="s">
        <v>997</v>
      </c>
      <c r="X259" s="210"/>
      <c r="Y259" s="155"/>
      <c r="Z259" s="211"/>
      <c r="AA259" s="155" t="s">
        <v>457</v>
      </c>
      <c r="AB259" s="155" t="str">
        <f>VLOOKUP(AA259,Equipment[],2,FALSE)</f>
        <v>Station</v>
      </c>
      <c r="AC259" s="155"/>
      <c r="AD259" s="155"/>
      <c r="AE259" s="155"/>
      <c r="AF259" s="155"/>
      <c r="AG259" s="155"/>
      <c r="AH259" s="155"/>
    </row>
    <row r="260" spans="1:34" ht="14.45" customHeight="1">
      <c r="A260" s="205" t="s">
        <v>1009</v>
      </c>
      <c r="B260" s="66"/>
      <c r="C260" s="66"/>
      <c r="D260" s="205"/>
      <c r="E260" s="205"/>
      <c r="F260" s="205"/>
      <c r="G260" s="205" t="s">
        <v>1010</v>
      </c>
      <c r="H260" s="155"/>
      <c r="I260" s="155"/>
      <c r="J260" s="148" t="s">
        <v>1005</v>
      </c>
      <c r="K260" s="148" t="s">
        <v>1010</v>
      </c>
      <c r="L260" s="148" t="s">
        <v>450</v>
      </c>
      <c r="M260" s="167" t="s">
        <v>451</v>
      </c>
      <c r="N260" s="255" t="s">
        <v>200</v>
      </c>
      <c r="O260" s="233" t="s">
        <v>452</v>
      </c>
      <c r="P260" s="381" t="s">
        <v>453</v>
      </c>
      <c r="Q260" s="208" t="s">
        <v>453</v>
      </c>
      <c r="R260" s="209" t="s">
        <v>452</v>
      </c>
      <c r="S260" s="402" t="s">
        <v>452</v>
      </c>
      <c r="T260" s="382" t="s">
        <v>454</v>
      </c>
      <c r="U260" s="107" t="s">
        <v>442</v>
      </c>
      <c r="V260" s="416" t="s">
        <v>997</v>
      </c>
      <c r="X260" s="210"/>
      <c r="Y260" s="155"/>
      <c r="Z260" s="211"/>
      <c r="AA260" s="155" t="s">
        <v>457</v>
      </c>
      <c r="AB260" s="155" t="str">
        <f>VLOOKUP(AA260,Equipment[],2,FALSE)</f>
        <v>Station</v>
      </c>
      <c r="AC260" s="155"/>
      <c r="AD260" s="155"/>
      <c r="AE260" s="155"/>
      <c r="AF260" s="155"/>
      <c r="AG260" s="155"/>
      <c r="AH260" s="155"/>
    </row>
    <row r="261" spans="1:34" ht="14.45" customHeight="1">
      <c r="A261" s="205" t="s">
        <v>1011</v>
      </c>
      <c r="B261" s="66"/>
      <c r="C261" s="66"/>
      <c r="D261" s="205"/>
      <c r="E261" s="205"/>
      <c r="F261" s="205"/>
      <c r="G261" s="205" t="s">
        <v>1012</v>
      </c>
      <c r="H261" s="155"/>
      <c r="I261" s="155"/>
      <c r="J261" s="148" t="s">
        <v>1007</v>
      </c>
      <c r="K261" s="148" t="s">
        <v>1012</v>
      </c>
      <c r="L261" s="148" t="s">
        <v>450</v>
      </c>
      <c r="M261" s="167" t="s">
        <v>451</v>
      </c>
      <c r="N261" s="255" t="s">
        <v>200</v>
      </c>
      <c r="O261" s="233" t="s">
        <v>452</v>
      </c>
      <c r="P261" s="381" t="s">
        <v>453</v>
      </c>
      <c r="Q261" s="208" t="s">
        <v>453</v>
      </c>
      <c r="R261" s="209" t="s">
        <v>452</v>
      </c>
      <c r="S261" s="402" t="s">
        <v>452</v>
      </c>
      <c r="T261" s="382" t="s">
        <v>454</v>
      </c>
      <c r="U261" s="107" t="s">
        <v>442</v>
      </c>
      <c r="V261" s="416" t="s">
        <v>997</v>
      </c>
      <c r="X261" s="210"/>
      <c r="Y261" s="155"/>
      <c r="Z261" s="211"/>
      <c r="AA261" s="155" t="s">
        <v>457</v>
      </c>
      <c r="AB261" s="155" t="str">
        <f>VLOOKUP(AA261,Equipment[],2,FALSE)</f>
        <v>Station</v>
      </c>
      <c r="AC261" s="155"/>
      <c r="AD261" s="155"/>
      <c r="AE261" s="155"/>
      <c r="AF261" s="155"/>
      <c r="AG261" s="155"/>
      <c r="AH261" s="155"/>
    </row>
    <row r="262" spans="1:34" ht="14.45" customHeight="1">
      <c r="A262" s="205" t="s">
        <v>573</v>
      </c>
      <c r="B262" s="66"/>
      <c r="C262" s="66"/>
      <c r="D262" s="205"/>
      <c r="E262" s="205"/>
      <c r="F262" s="205"/>
      <c r="G262" s="205" t="s">
        <v>1013</v>
      </c>
      <c r="H262" s="155"/>
      <c r="I262" s="155"/>
      <c r="J262" s="148" t="s">
        <v>1009</v>
      </c>
      <c r="K262" s="148" t="s">
        <v>1013</v>
      </c>
      <c r="L262" s="148" t="s">
        <v>450</v>
      </c>
      <c r="M262" s="167" t="s">
        <v>451</v>
      </c>
      <c r="N262" s="255" t="s">
        <v>200</v>
      </c>
      <c r="O262" s="233" t="s">
        <v>452</v>
      </c>
      <c r="P262" s="381" t="s">
        <v>453</v>
      </c>
      <c r="Q262" s="208" t="s">
        <v>453</v>
      </c>
      <c r="R262" s="209" t="s">
        <v>452</v>
      </c>
      <c r="S262" s="402" t="s">
        <v>452</v>
      </c>
      <c r="T262" s="382" t="s">
        <v>454</v>
      </c>
      <c r="U262" s="107" t="s">
        <v>442</v>
      </c>
      <c r="V262" s="416" t="s">
        <v>997</v>
      </c>
      <c r="X262" s="210"/>
      <c r="Y262" s="155"/>
      <c r="Z262" s="211"/>
      <c r="AA262" s="155" t="s">
        <v>457</v>
      </c>
      <c r="AB262" s="155" t="str">
        <f>VLOOKUP(AA262,Equipment[],2,FALSE)</f>
        <v>Station</v>
      </c>
      <c r="AC262" s="155"/>
      <c r="AD262" s="155"/>
      <c r="AE262" s="155"/>
      <c r="AF262" s="155"/>
      <c r="AG262" s="155"/>
      <c r="AH262" s="155"/>
    </row>
    <row r="263" spans="1:34" ht="14.45" customHeight="1">
      <c r="A263" s="205" t="s">
        <v>575</v>
      </c>
      <c r="B263" s="66"/>
      <c r="C263" s="66"/>
      <c r="D263" s="205"/>
      <c r="E263" s="205"/>
      <c r="F263" s="205"/>
      <c r="G263" s="205" t="s">
        <v>1014</v>
      </c>
      <c r="H263" s="155"/>
      <c r="I263" s="155"/>
      <c r="J263" s="148" t="s">
        <v>1011</v>
      </c>
      <c r="K263" s="148" t="s">
        <v>1014</v>
      </c>
      <c r="L263" s="148" t="s">
        <v>450</v>
      </c>
      <c r="M263" s="167" t="s">
        <v>451</v>
      </c>
      <c r="N263" s="255" t="s">
        <v>200</v>
      </c>
      <c r="O263" s="233" t="s">
        <v>452</v>
      </c>
      <c r="P263" s="148" t="s">
        <v>452</v>
      </c>
      <c r="Q263" s="208" t="s">
        <v>453</v>
      </c>
      <c r="R263" s="209" t="s">
        <v>452</v>
      </c>
      <c r="S263" s="402" t="s">
        <v>452</v>
      </c>
      <c r="T263" s="382" t="s">
        <v>454</v>
      </c>
      <c r="U263" s="107" t="s">
        <v>534</v>
      </c>
      <c r="V263" s="416" t="s">
        <v>997</v>
      </c>
      <c r="X263" s="210"/>
      <c r="Y263" s="155"/>
      <c r="Z263" s="211"/>
      <c r="AA263" s="155" t="s">
        <v>457</v>
      </c>
      <c r="AB263" s="155" t="str">
        <f>VLOOKUP(AA263,Equipment[],2,FALSE)</f>
        <v>Station</v>
      </c>
      <c r="AC263" s="155"/>
      <c r="AD263" s="155"/>
      <c r="AE263" s="155"/>
      <c r="AF263" s="155"/>
      <c r="AG263" s="155"/>
      <c r="AH263" s="155"/>
    </row>
    <row r="264" spans="1:34" ht="14.45" customHeight="1">
      <c r="A264" s="205" t="s">
        <v>581</v>
      </c>
      <c r="B264" s="66"/>
      <c r="C264" s="66"/>
      <c r="D264" s="205"/>
      <c r="E264" s="205"/>
      <c r="F264" s="205"/>
      <c r="G264" s="205" t="s">
        <v>1015</v>
      </c>
      <c r="H264" s="155"/>
      <c r="I264" s="155"/>
      <c r="J264" s="148" t="s">
        <v>573</v>
      </c>
      <c r="K264" s="148" t="s">
        <v>1015</v>
      </c>
      <c r="L264" s="148" t="s">
        <v>450</v>
      </c>
      <c r="M264" s="167" t="s">
        <v>451</v>
      </c>
      <c r="N264" s="255" t="s">
        <v>200</v>
      </c>
      <c r="O264" s="233" t="s">
        <v>452</v>
      </c>
      <c r="P264" s="381" t="s">
        <v>453</v>
      </c>
      <c r="Q264" s="208" t="s">
        <v>453</v>
      </c>
      <c r="R264" s="209" t="s">
        <v>452</v>
      </c>
      <c r="S264" s="402" t="s">
        <v>452</v>
      </c>
      <c r="T264" s="382" t="s">
        <v>454</v>
      </c>
      <c r="U264" s="107" t="s">
        <v>442</v>
      </c>
      <c r="V264" s="416" t="s">
        <v>997</v>
      </c>
      <c r="X264" s="210"/>
      <c r="Y264" s="155"/>
      <c r="Z264" s="211"/>
      <c r="AA264" s="155" t="s">
        <v>457</v>
      </c>
      <c r="AB264" s="155" t="str">
        <f>VLOOKUP(AA264,Equipment[],2,FALSE)</f>
        <v>Station</v>
      </c>
      <c r="AC264" s="155"/>
      <c r="AD264" s="155"/>
      <c r="AE264" s="155"/>
      <c r="AF264" s="155"/>
      <c r="AG264" s="155"/>
      <c r="AH264" s="155"/>
    </row>
    <row r="265" spans="1:34" ht="14.45" customHeight="1">
      <c r="A265" s="205" t="s">
        <v>583</v>
      </c>
      <c r="B265" s="66"/>
      <c r="C265" s="66"/>
      <c r="D265" s="205"/>
      <c r="E265" s="205"/>
      <c r="F265" s="205"/>
      <c r="G265" s="205" t="s">
        <v>1016</v>
      </c>
      <c r="H265" s="155"/>
      <c r="I265" s="155"/>
      <c r="J265" s="148" t="s">
        <v>575</v>
      </c>
      <c r="K265" s="148" t="s">
        <v>1016</v>
      </c>
      <c r="L265" s="148" t="s">
        <v>450</v>
      </c>
      <c r="M265" s="167" t="s">
        <v>451</v>
      </c>
      <c r="N265" s="255" t="s">
        <v>200</v>
      </c>
      <c r="O265" s="233" t="s">
        <v>452</v>
      </c>
      <c r="P265" s="381" t="s">
        <v>453</v>
      </c>
      <c r="Q265" s="208" t="s">
        <v>453</v>
      </c>
      <c r="R265" s="209" t="s">
        <v>452</v>
      </c>
      <c r="S265" s="402" t="s">
        <v>452</v>
      </c>
      <c r="T265" s="382" t="s">
        <v>454</v>
      </c>
      <c r="U265" s="107" t="s">
        <v>442</v>
      </c>
      <c r="V265" s="416" t="s">
        <v>997</v>
      </c>
      <c r="X265" s="210"/>
      <c r="Y265" s="155"/>
      <c r="Z265" s="211"/>
      <c r="AA265" s="155" t="s">
        <v>457</v>
      </c>
      <c r="AB265" s="155" t="str">
        <f>VLOOKUP(AA265,Equipment[],2,FALSE)</f>
        <v>Station</v>
      </c>
      <c r="AC265" s="155"/>
      <c r="AD265" s="155"/>
      <c r="AE265" s="155"/>
      <c r="AF265" s="155"/>
      <c r="AG265" s="155"/>
      <c r="AH265" s="155"/>
    </row>
    <row r="266" spans="1:34" ht="14.45" customHeight="1">
      <c r="A266" s="205" t="s">
        <v>579</v>
      </c>
      <c r="B266" s="66"/>
      <c r="C266" s="66"/>
      <c r="D266" s="205"/>
      <c r="E266" s="205"/>
      <c r="F266" s="205"/>
      <c r="G266" s="205" t="s">
        <v>1017</v>
      </c>
      <c r="H266" s="155"/>
      <c r="I266" s="155"/>
      <c r="J266" s="148" t="s">
        <v>581</v>
      </c>
      <c r="K266" s="148" t="s">
        <v>1017</v>
      </c>
      <c r="L266" s="148" t="s">
        <v>450</v>
      </c>
      <c r="M266" s="167" t="s">
        <v>451</v>
      </c>
      <c r="N266" s="255" t="s">
        <v>200</v>
      </c>
      <c r="O266" s="233" t="s">
        <v>452</v>
      </c>
      <c r="P266" s="148" t="s">
        <v>452</v>
      </c>
      <c r="Q266" s="208" t="s">
        <v>453</v>
      </c>
      <c r="R266" s="209" t="s">
        <v>452</v>
      </c>
      <c r="S266" s="402" t="s">
        <v>452</v>
      </c>
      <c r="T266" s="382" t="s">
        <v>454</v>
      </c>
      <c r="U266" s="107" t="s">
        <v>442</v>
      </c>
      <c r="V266" s="416" t="s">
        <v>997</v>
      </c>
      <c r="X266" s="210"/>
      <c r="Y266" s="155"/>
      <c r="Z266" s="211"/>
      <c r="AA266" s="155" t="s">
        <v>457</v>
      </c>
      <c r="AB266" s="155" t="str">
        <f>VLOOKUP(AA266,Equipment[],2,FALSE)</f>
        <v>Station</v>
      </c>
      <c r="AC266" s="155"/>
      <c r="AD266" s="155"/>
      <c r="AE266" s="155"/>
      <c r="AF266" s="155"/>
      <c r="AG266" s="155"/>
      <c r="AH266" s="155"/>
    </row>
    <row r="267" spans="1:34" ht="14.45" customHeight="1">
      <c r="A267" s="205" t="s">
        <v>577</v>
      </c>
      <c r="B267" s="66"/>
      <c r="C267" s="66"/>
      <c r="D267" s="205"/>
      <c r="E267" s="205"/>
      <c r="F267" s="205"/>
      <c r="G267" s="205" t="s">
        <v>1018</v>
      </c>
      <c r="H267" s="155"/>
      <c r="I267" s="155"/>
      <c r="J267" s="148" t="s">
        <v>583</v>
      </c>
      <c r="K267" s="148" t="s">
        <v>1018</v>
      </c>
      <c r="L267" s="148" t="s">
        <v>450</v>
      </c>
      <c r="M267" s="167" t="s">
        <v>451</v>
      </c>
      <c r="N267" s="255" t="s">
        <v>200</v>
      </c>
      <c r="O267" s="233" t="s">
        <v>452</v>
      </c>
      <c r="P267" s="148" t="s">
        <v>452</v>
      </c>
      <c r="Q267" s="208" t="s">
        <v>453</v>
      </c>
      <c r="R267" s="209" t="s">
        <v>452</v>
      </c>
      <c r="S267" s="402" t="s">
        <v>452</v>
      </c>
      <c r="T267" s="382" t="s">
        <v>454</v>
      </c>
      <c r="U267" s="107" t="s">
        <v>442</v>
      </c>
      <c r="V267" s="416" t="s">
        <v>997</v>
      </c>
      <c r="X267" s="210"/>
      <c r="Y267" s="155"/>
      <c r="Z267" s="211"/>
      <c r="AA267" s="155" t="s">
        <v>457</v>
      </c>
      <c r="AB267" s="155" t="str">
        <f>VLOOKUP(AA267,Equipment[],2,FALSE)</f>
        <v>Station</v>
      </c>
      <c r="AC267" s="155"/>
      <c r="AD267" s="155"/>
      <c r="AE267" s="155"/>
      <c r="AF267" s="155"/>
      <c r="AG267" s="155"/>
      <c r="AH267" s="155"/>
    </row>
    <row r="268" spans="1:34" ht="14.45" customHeight="1">
      <c r="A268" s="205" t="s">
        <v>1019</v>
      </c>
      <c r="B268" s="66"/>
      <c r="C268" s="66"/>
      <c r="D268" s="205"/>
      <c r="E268" s="205"/>
      <c r="F268" s="205"/>
      <c r="G268" s="205" t="s">
        <v>1020</v>
      </c>
      <c r="H268" s="155"/>
      <c r="I268" s="155"/>
      <c r="J268" s="148" t="s">
        <v>579</v>
      </c>
      <c r="K268" s="148" t="s">
        <v>1020</v>
      </c>
      <c r="L268" s="148" t="s">
        <v>450</v>
      </c>
      <c r="M268" s="167" t="s">
        <v>451</v>
      </c>
      <c r="N268" s="255" t="s">
        <v>200</v>
      </c>
      <c r="O268" s="233" t="s">
        <v>452</v>
      </c>
      <c r="P268" s="148" t="s">
        <v>452</v>
      </c>
      <c r="Q268" s="208" t="s">
        <v>453</v>
      </c>
      <c r="R268" s="209" t="s">
        <v>452</v>
      </c>
      <c r="S268" s="402" t="s">
        <v>452</v>
      </c>
      <c r="T268" s="382" t="s">
        <v>454</v>
      </c>
      <c r="U268" s="107" t="s">
        <v>442</v>
      </c>
      <c r="V268" s="416" t="s">
        <v>997</v>
      </c>
      <c r="X268" s="210"/>
      <c r="Y268" s="155"/>
      <c r="Z268" s="211"/>
      <c r="AA268" s="155" t="s">
        <v>457</v>
      </c>
      <c r="AB268" s="155" t="str">
        <f>VLOOKUP(AA268,Equipment[],2,FALSE)</f>
        <v>Station</v>
      </c>
      <c r="AC268" s="155"/>
      <c r="AD268" s="155"/>
      <c r="AE268" s="155"/>
      <c r="AF268" s="155"/>
      <c r="AG268" s="155"/>
      <c r="AH268" s="155"/>
    </row>
    <row r="269" spans="1:34" ht="14.45" customHeight="1">
      <c r="A269" s="205" t="s">
        <v>1021</v>
      </c>
      <c r="B269" s="66"/>
      <c r="C269" s="66"/>
      <c r="D269" s="205"/>
      <c r="E269" s="205"/>
      <c r="F269" s="205"/>
      <c r="G269" s="205" t="s">
        <v>1022</v>
      </c>
      <c r="H269" s="155"/>
      <c r="I269" s="155"/>
      <c r="J269" s="148" t="s">
        <v>577</v>
      </c>
      <c r="K269" s="148" t="s">
        <v>1022</v>
      </c>
      <c r="L269" s="148" t="s">
        <v>450</v>
      </c>
      <c r="M269" s="167" t="s">
        <v>451</v>
      </c>
      <c r="N269" s="255" t="s">
        <v>200</v>
      </c>
      <c r="O269" s="233" t="s">
        <v>452</v>
      </c>
      <c r="P269" s="148" t="s">
        <v>452</v>
      </c>
      <c r="Q269" s="208" t="s">
        <v>453</v>
      </c>
      <c r="R269" s="209" t="s">
        <v>452</v>
      </c>
      <c r="S269" s="402" t="s">
        <v>452</v>
      </c>
      <c r="T269" s="382" t="s">
        <v>454</v>
      </c>
      <c r="U269" s="107" t="s">
        <v>442</v>
      </c>
      <c r="V269" s="416" t="s">
        <v>997</v>
      </c>
      <c r="X269" s="210"/>
      <c r="Y269" s="155"/>
      <c r="Z269" s="211"/>
      <c r="AA269" s="155" t="s">
        <v>457</v>
      </c>
      <c r="AB269" s="155" t="str">
        <f>VLOOKUP(AA269,Equipment[],2,FALSE)</f>
        <v>Station</v>
      </c>
      <c r="AC269" s="155"/>
      <c r="AD269" s="155"/>
      <c r="AE269" s="155"/>
      <c r="AF269" s="155"/>
      <c r="AG269" s="155"/>
      <c r="AH269" s="155"/>
    </row>
    <row r="270" spans="1:34" ht="14.45" customHeight="1">
      <c r="A270" s="205" t="s">
        <v>1023</v>
      </c>
      <c r="B270" s="66"/>
      <c r="C270" s="66"/>
      <c r="D270" s="205"/>
      <c r="E270" s="205"/>
      <c r="F270" s="205"/>
      <c r="G270" s="205" t="s">
        <v>1024</v>
      </c>
      <c r="H270" s="155"/>
      <c r="I270" s="155"/>
      <c r="J270" s="148" t="s">
        <v>1019</v>
      </c>
      <c r="K270" s="148" t="s">
        <v>1024</v>
      </c>
      <c r="L270" s="148" t="s">
        <v>450</v>
      </c>
      <c r="M270" s="167" t="s">
        <v>451</v>
      </c>
      <c r="N270" s="255" t="s">
        <v>200</v>
      </c>
      <c r="O270" s="233" t="s">
        <v>452</v>
      </c>
      <c r="P270" s="381" t="s">
        <v>453</v>
      </c>
      <c r="Q270" s="208" t="s">
        <v>453</v>
      </c>
      <c r="R270" s="209" t="s">
        <v>452</v>
      </c>
      <c r="S270" s="402" t="s">
        <v>452</v>
      </c>
      <c r="T270" s="382" t="s">
        <v>454</v>
      </c>
      <c r="U270" s="107" t="s">
        <v>442</v>
      </c>
      <c r="V270" s="416" t="s">
        <v>997</v>
      </c>
      <c r="X270" s="210"/>
      <c r="Y270" s="155"/>
      <c r="Z270" s="211"/>
      <c r="AA270" s="155" t="s">
        <v>457</v>
      </c>
      <c r="AB270" s="155" t="str">
        <f>VLOOKUP(AA270,Equipment[],2,FALSE)</f>
        <v>Station</v>
      </c>
      <c r="AC270" s="155"/>
      <c r="AD270" s="155"/>
      <c r="AE270" s="155"/>
      <c r="AF270" s="155"/>
      <c r="AG270" s="155"/>
      <c r="AH270" s="155"/>
    </row>
    <row r="271" spans="1:34" ht="14.45" customHeight="1">
      <c r="A271" s="205" t="s">
        <v>1025</v>
      </c>
      <c r="B271" s="66"/>
      <c r="C271" s="66"/>
      <c r="D271" s="205"/>
      <c r="E271" s="205"/>
      <c r="F271" s="205"/>
      <c r="G271" s="205" t="s">
        <v>1026</v>
      </c>
      <c r="H271" s="155"/>
      <c r="I271" s="155"/>
      <c r="J271" s="148" t="s">
        <v>1021</v>
      </c>
      <c r="K271" s="148" t="s">
        <v>1026</v>
      </c>
      <c r="L271" s="148" t="s">
        <v>450</v>
      </c>
      <c r="M271" s="167" t="s">
        <v>451</v>
      </c>
      <c r="N271" s="255" t="s">
        <v>200</v>
      </c>
      <c r="O271" s="233" t="s">
        <v>452</v>
      </c>
      <c r="P271" s="381" t="s">
        <v>453</v>
      </c>
      <c r="Q271" s="208" t="s">
        <v>453</v>
      </c>
      <c r="R271" s="209" t="s">
        <v>452</v>
      </c>
      <c r="S271" s="402" t="s">
        <v>452</v>
      </c>
      <c r="T271" s="382" t="s">
        <v>454</v>
      </c>
      <c r="U271" s="107" t="s">
        <v>442</v>
      </c>
      <c r="V271" s="416" t="s">
        <v>997</v>
      </c>
      <c r="X271" s="210"/>
      <c r="Y271" s="155"/>
      <c r="Z271" s="211"/>
      <c r="AA271" s="155" t="s">
        <v>457</v>
      </c>
      <c r="AB271" s="155" t="str">
        <f>VLOOKUP(AA271,Equipment[],2,FALSE)</f>
        <v>Station</v>
      </c>
      <c r="AC271" s="155"/>
      <c r="AD271" s="155"/>
      <c r="AE271" s="155"/>
      <c r="AF271" s="155"/>
      <c r="AG271" s="155"/>
      <c r="AH271" s="155"/>
    </row>
    <row r="272" spans="1:34" ht="14.45" customHeight="1">
      <c r="A272" s="205" t="s">
        <v>1027</v>
      </c>
      <c r="B272" s="66"/>
      <c r="C272" s="66"/>
      <c r="D272" s="205"/>
      <c r="E272" s="205"/>
      <c r="F272" s="205"/>
      <c r="G272" s="205" t="s">
        <v>1028</v>
      </c>
      <c r="H272" s="155"/>
      <c r="I272" s="155"/>
      <c r="J272" s="148" t="s">
        <v>1023</v>
      </c>
      <c r="K272" s="148" t="s">
        <v>1028</v>
      </c>
      <c r="L272" s="148" t="s">
        <v>450</v>
      </c>
      <c r="M272" s="167" t="s">
        <v>451</v>
      </c>
      <c r="N272" s="255" t="s">
        <v>200</v>
      </c>
      <c r="O272" s="233" t="s">
        <v>452</v>
      </c>
      <c r="P272" s="381" t="s">
        <v>453</v>
      </c>
      <c r="Q272" s="208" t="s">
        <v>453</v>
      </c>
      <c r="R272" s="209" t="s">
        <v>452</v>
      </c>
      <c r="S272" s="402" t="s">
        <v>452</v>
      </c>
      <c r="T272" s="382" t="s">
        <v>454</v>
      </c>
      <c r="U272" s="107" t="s">
        <v>442</v>
      </c>
      <c r="V272" s="416" t="s">
        <v>997</v>
      </c>
      <c r="X272" s="210"/>
      <c r="Y272" s="155"/>
      <c r="Z272" s="211"/>
      <c r="AA272" s="155" t="s">
        <v>457</v>
      </c>
      <c r="AB272" s="155" t="str">
        <f>VLOOKUP(AA272,Equipment[],2,FALSE)</f>
        <v>Station</v>
      </c>
      <c r="AC272" s="155"/>
      <c r="AD272" s="155"/>
      <c r="AE272" s="155"/>
      <c r="AF272" s="155"/>
      <c r="AG272" s="155"/>
      <c r="AH272" s="155"/>
    </row>
    <row r="273" spans="1:34" ht="14.45" customHeight="1">
      <c r="A273" s="205" t="s">
        <v>1029</v>
      </c>
      <c r="B273" s="66"/>
      <c r="C273" s="66"/>
      <c r="D273" s="205"/>
      <c r="E273" s="205"/>
      <c r="F273" s="205"/>
      <c r="G273" s="206" t="s">
        <v>1030</v>
      </c>
      <c r="H273" s="205"/>
      <c r="I273" s="205"/>
      <c r="J273" s="148" t="s">
        <v>1025</v>
      </c>
      <c r="K273" s="148" t="s">
        <v>1030</v>
      </c>
      <c r="L273" s="148" t="s">
        <v>450</v>
      </c>
      <c r="M273" s="167" t="s">
        <v>451</v>
      </c>
      <c r="N273" s="255" t="s">
        <v>200</v>
      </c>
      <c r="O273" s="233" t="s">
        <v>452</v>
      </c>
      <c r="P273" s="381" t="s">
        <v>453</v>
      </c>
      <c r="Q273" s="208" t="s">
        <v>453</v>
      </c>
      <c r="R273" s="209" t="s">
        <v>452</v>
      </c>
      <c r="S273" s="402" t="s">
        <v>452</v>
      </c>
      <c r="T273" s="382" t="s">
        <v>454</v>
      </c>
      <c r="U273" s="107" t="s">
        <v>534</v>
      </c>
      <c r="V273" s="416" t="s">
        <v>997</v>
      </c>
      <c r="W273" s="107"/>
      <c r="X273" s="107"/>
      <c r="Y273" s="107"/>
      <c r="Z273" s="107"/>
      <c r="AA273" s="155" t="s">
        <v>457</v>
      </c>
      <c r="AB273" s="155" t="str">
        <f>VLOOKUP(AA273,Equipment[],2,FALSE)</f>
        <v>Station</v>
      </c>
      <c r="AC273" s="107"/>
      <c r="AD273" s="107"/>
      <c r="AE273" s="107"/>
      <c r="AF273" s="107"/>
      <c r="AG273" s="107"/>
      <c r="AH273" s="107"/>
    </row>
    <row r="274" spans="1:34" ht="14.45" customHeight="1">
      <c r="A274" s="205" t="s">
        <v>1031</v>
      </c>
      <c r="B274" s="66"/>
      <c r="C274" s="66"/>
      <c r="D274" s="205"/>
      <c r="E274" s="205"/>
      <c r="F274" s="205"/>
      <c r="G274" s="206" t="s">
        <v>1032</v>
      </c>
      <c r="H274" s="205"/>
      <c r="I274" s="205"/>
      <c r="J274" s="148" t="s">
        <v>1027</v>
      </c>
      <c r="K274" s="148" t="s">
        <v>1032</v>
      </c>
      <c r="L274" s="148" t="s">
        <v>450</v>
      </c>
      <c r="M274" s="167" t="s">
        <v>451</v>
      </c>
      <c r="N274" s="255" t="s">
        <v>200</v>
      </c>
      <c r="O274" s="233" t="s">
        <v>452</v>
      </c>
      <c r="P274" s="381" t="s">
        <v>453</v>
      </c>
      <c r="Q274" s="208" t="s">
        <v>453</v>
      </c>
      <c r="R274" s="209" t="s">
        <v>452</v>
      </c>
      <c r="S274" s="402" t="s">
        <v>452</v>
      </c>
      <c r="T274" s="382" t="s">
        <v>454</v>
      </c>
      <c r="U274" s="107" t="s">
        <v>442</v>
      </c>
      <c r="V274" s="416" t="s">
        <v>997</v>
      </c>
      <c r="W274" s="107"/>
      <c r="X274" s="107"/>
      <c r="Y274" s="107"/>
      <c r="Z274" s="107"/>
      <c r="AA274" s="155" t="s">
        <v>457</v>
      </c>
      <c r="AB274" s="155" t="str">
        <f>VLOOKUP(AA274,Equipment[],2,FALSE)</f>
        <v>Station</v>
      </c>
      <c r="AC274" s="107"/>
      <c r="AD274" s="107"/>
      <c r="AE274" s="107"/>
      <c r="AF274" s="107"/>
      <c r="AG274" s="107"/>
      <c r="AH274" s="107"/>
    </row>
    <row r="275" spans="1:34" ht="14.45" customHeight="1">
      <c r="A275" s="205" t="s">
        <v>1033</v>
      </c>
      <c r="B275" s="66"/>
      <c r="C275" s="66"/>
      <c r="D275" s="205"/>
      <c r="E275" s="205"/>
      <c r="F275" s="205"/>
      <c r="G275" s="206" t="s">
        <v>1034</v>
      </c>
      <c r="H275" s="205"/>
      <c r="I275" s="205"/>
      <c r="J275" s="148" t="s">
        <v>1029</v>
      </c>
      <c r="K275" s="148" t="s">
        <v>1034</v>
      </c>
      <c r="L275" s="148" t="s">
        <v>450</v>
      </c>
      <c r="M275" s="167" t="s">
        <v>451</v>
      </c>
      <c r="N275" s="255" t="s">
        <v>200</v>
      </c>
      <c r="O275" s="233" t="s">
        <v>452</v>
      </c>
      <c r="P275" s="381" t="s">
        <v>453</v>
      </c>
      <c r="Q275" s="208" t="s">
        <v>453</v>
      </c>
      <c r="R275" s="209" t="s">
        <v>452</v>
      </c>
      <c r="S275" s="402" t="s">
        <v>452</v>
      </c>
      <c r="T275" s="382" t="s">
        <v>454</v>
      </c>
      <c r="U275" s="107" t="s">
        <v>442</v>
      </c>
      <c r="V275" s="416" t="s">
        <v>997</v>
      </c>
      <c r="W275" s="107"/>
      <c r="X275" s="107"/>
      <c r="Y275" s="107"/>
      <c r="Z275" s="107"/>
      <c r="AA275" s="155" t="s">
        <v>457</v>
      </c>
      <c r="AB275" s="155" t="str">
        <f>VLOOKUP(AA275,Equipment[],2,FALSE)</f>
        <v>Station</v>
      </c>
      <c r="AC275" s="107"/>
      <c r="AD275" s="107"/>
      <c r="AE275" s="107"/>
      <c r="AF275" s="107"/>
      <c r="AG275" s="107"/>
      <c r="AH275" s="107"/>
    </row>
    <row r="276" spans="1:34" ht="14.45" customHeight="1">
      <c r="A276" s="205" t="s">
        <v>1035</v>
      </c>
      <c r="B276" s="66"/>
      <c r="C276" s="66"/>
      <c r="D276" s="205"/>
      <c r="E276" s="205"/>
      <c r="F276" s="205"/>
      <c r="G276" s="206" t="s">
        <v>1036</v>
      </c>
      <c r="H276" s="205"/>
      <c r="I276" s="205"/>
      <c r="J276" s="148" t="s">
        <v>1031</v>
      </c>
      <c r="K276" s="148" t="s">
        <v>1036</v>
      </c>
      <c r="L276" s="148" t="s">
        <v>450</v>
      </c>
      <c r="M276" s="167" t="s">
        <v>451</v>
      </c>
      <c r="N276" s="255" t="s">
        <v>200</v>
      </c>
      <c r="O276" s="233" t="s">
        <v>452</v>
      </c>
      <c r="P276" s="381" t="s">
        <v>453</v>
      </c>
      <c r="Q276" s="208" t="s">
        <v>453</v>
      </c>
      <c r="R276" s="209" t="s">
        <v>452</v>
      </c>
      <c r="S276" s="402" t="s">
        <v>452</v>
      </c>
      <c r="T276" s="382" t="s">
        <v>454</v>
      </c>
      <c r="U276" s="107" t="s">
        <v>442</v>
      </c>
      <c r="V276" s="416" t="s">
        <v>997</v>
      </c>
      <c r="W276" s="107"/>
      <c r="X276" s="107"/>
      <c r="Y276" s="107"/>
      <c r="Z276" s="107"/>
      <c r="AA276" s="155" t="s">
        <v>457</v>
      </c>
      <c r="AB276" s="155" t="str">
        <f>VLOOKUP(AA276,Equipment[],2,FALSE)</f>
        <v>Station</v>
      </c>
      <c r="AC276" s="107"/>
      <c r="AD276" s="107"/>
      <c r="AE276" s="107"/>
      <c r="AF276" s="107"/>
      <c r="AG276" s="107"/>
      <c r="AH276" s="107"/>
    </row>
    <row r="277" spans="1:34" ht="14.45" customHeight="1">
      <c r="A277" s="205" t="s">
        <v>1037</v>
      </c>
      <c r="B277" s="66"/>
      <c r="C277" s="66"/>
      <c r="D277" s="205"/>
      <c r="E277" s="205"/>
      <c r="F277" s="205"/>
      <c r="G277" s="206" t="s">
        <v>1038</v>
      </c>
      <c r="H277" s="205"/>
      <c r="I277" s="205"/>
      <c r="J277" s="148" t="s">
        <v>1033</v>
      </c>
      <c r="K277" s="148" t="s">
        <v>1038</v>
      </c>
      <c r="L277" s="148" t="s">
        <v>450</v>
      </c>
      <c r="M277" s="167" t="s">
        <v>451</v>
      </c>
      <c r="N277" s="255" t="s">
        <v>200</v>
      </c>
      <c r="O277" s="233" t="s">
        <v>452</v>
      </c>
      <c r="P277" s="381" t="s">
        <v>453</v>
      </c>
      <c r="Q277" s="208" t="s">
        <v>453</v>
      </c>
      <c r="R277" s="209" t="s">
        <v>452</v>
      </c>
      <c r="S277" s="402" t="s">
        <v>452</v>
      </c>
      <c r="T277" s="382" t="s">
        <v>454</v>
      </c>
      <c r="U277" s="107" t="s">
        <v>442</v>
      </c>
      <c r="V277" s="416" t="s">
        <v>997</v>
      </c>
      <c r="W277" s="107"/>
      <c r="X277" s="107"/>
      <c r="Y277" s="107"/>
      <c r="Z277" s="107"/>
      <c r="AA277" s="155" t="s">
        <v>457</v>
      </c>
      <c r="AB277" s="155" t="str">
        <f>VLOOKUP(AA277,Equipment[],2,FALSE)</f>
        <v>Station</v>
      </c>
      <c r="AC277" s="107"/>
      <c r="AD277" s="107"/>
      <c r="AE277" s="107"/>
      <c r="AF277" s="107"/>
      <c r="AG277" s="107"/>
      <c r="AH277" s="107"/>
    </row>
    <row r="278" spans="1:34" ht="14.45" customHeight="1">
      <c r="A278" s="205" t="s">
        <v>1039</v>
      </c>
      <c r="B278" s="66"/>
      <c r="C278" s="66"/>
      <c r="D278" s="205"/>
      <c r="E278" s="205"/>
      <c r="F278" s="205"/>
      <c r="G278" s="206" t="s">
        <v>1040</v>
      </c>
      <c r="H278" s="205"/>
      <c r="I278" s="205"/>
      <c r="J278" s="148" t="s">
        <v>1035</v>
      </c>
      <c r="K278" s="148" t="s">
        <v>1040</v>
      </c>
      <c r="L278" s="148" t="s">
        <v>450</v>
      </c>
      <c r="M278" s="167" t="s">
        <v>451</v>
      </c>
      <c r="N278" s="255" t="s">
        <v>200</v>
      </c>
      <c r="O278" s="233" t="s">
        <v>452</v>
      </c>
      <c r="P278" s="381" t="s">
        <v>453</v>
      </c>
      <c r="Q278" s="208" t="s">
        <v>453</v>
      </c>
      <c r="R278" s="209" t="s">
        <v>452</v>
      </c>
      <c r="S278" s="402" t="s">
        <v>452</v>
      </c>
      <c r="T278" s="382" t="s">
        <v>454</v>
      </c>
      <c r="U278" s="107" t="s">
        <v>442</v>
      </c>
      <c r="V278" s="416" t="s">
        <v>997</v>
      </c>
      <c r="W278" s="107"/>
      <c r="X278" s="107"/>
      <c r="Y278" s="107"/>
      <c r="Z278" s="107"/>
      <c r="AA278" s="155" t="s">
        <v>457</v>
      </c>
      <c r="AB278" s="155" t="str">
        <f>VLOOKUP(AA278,Equipment[],2,FALSE)</f>
        <v>Station</v>
      </c>
      <c r="AC278" s="107"/>
      <c r="AD278" s="107"/>
      <c r="AE278" s="107"/>
      <c r="AF278" s="107"/>
      <c r="AG278" s="107"/>
      <c r="AH278" s="107"/>
    </row>
    <row r="279" spans="1:34" ht="14.45" customHeight="1">
      <c r="A279" s="205" t="s">
        <v>1041</v>
      </c>
      <c r="B279" s="66"/>
      <c r="C279" s="66"/>
      <c r="D279" s="205"/>
      <c r="E279" s="205" t="s">
        <v>1042</v>
      </c>
      <c r="F279" s="205" t="s">
        <v>1042</v>
      </c>
      <c r="G279" s="206" t="s">
        <v>1043</v>
      </c>
      <c r="H279" s="147"/>
      <c r="I279" s="147"/>
      <c r="J279" s="148" t="s">
        <v>1037</v>
      </c>
      <c r="K279" s="148" t="s">
        <v>1043</v>
      </c>
      <c r="L279" s="148" t="s">
        <v>450</v>
      </c>
      <c r="M279" s="167" t="s">
        <v>451</v>
      </c>
      <c r="N279" s="255" t="s">
        <v>200</v>
      </c>
      <c r="O279" s="233" t="s">
        <v>452</v>
      </c>
      <c r="P279" s="381" t="s">
        <v>453</v>
      </c>
      <c r="Q279" s="208" t="s">
        <v>453</v>
      </c>
      <c r="R279" s="209" t="s">
        <v>452</v>
      </c>
      <c r="S279" s="402" t="s">
        <v>452</v>
      </c>
      <c r="T279" s="382" t="s">
        <v>454</v>
      </c>
      <c r="U279" s="107" t="s">
        <v>442</v>
      </c>
      <c r="V279" s="416" t="s">
        <v>997</v>
      </c>
      <c r="W279" s="107"/>
      <c r="X279" s="107"/>
      <c r="Y279" s="107"/>
      <c r="Z279" s="107"/>
      <c r="AA279" s="155" t="s">
        <v>457</v>
      </c>
      <c r="AB279" s="155" t="str">
        <f>VLOOKUP(AA279,Equipment[],2,FALSE)</f>
        <v>Station</v>
      </c>
      <c r="AC279" s="107"/>
      <c r="AD279" s="107"/>
      <c r="AE279" s="107"/>
      <c r="AF279" s="107"/>
      <c r="AG279" s="107"/>
      <c r="AH279" s="107"/>
    </row>
    <row r="280" spans="1:34" ht="14.45" customHeight="1">
      <c r="A280" s="205" t="s">
        <v>1044</v>
      </c>
      <c r="B280" s="66"/>
      <c r="C280" s="66"/>
      <c r="D280" s="205"/>
      <c r="E280" s="205" t="s">
        <v>1042</v>
      </c>
      <c r="F280" s="205" t="s">
        <v>1042</v>
      </c>
      <c r="G280" s="206" t="s">
        <v>1045</v>
      </c>
      <c r="H280" s="147"/>
      <c r="I280" s="147"/>
      <c r="J280" s="148" t="s">
        <v>1039</v>
      </c>
      <c r="K280" s="148" t="s">
        <v>1045</v>
      </c>
      <c r="L280" s="148" t="s">
        <v>450</v>
      </c>
      <c r="M280" s="167" t="s">
        <v>451</v>
      </c>
      <c r="N280" s="255" t="s">
        <v>200</v>
      </c>
      <c r="O280" s="233" t="s">
        <v>452</v>
      </c>
      <c r="P280" s="381" t="s">
        <v>453</v>
      </c>
      <c r="Q280" s="208" t="s">
        <v>453</v>
      </c>
      <c r="R280" s="209" t="s">
        <v>452</v>
      </c>
      <c r="S280" s="402" t="s">
        <v>452</v>
      </c>
      <c r="T280" s="382" t="s">
        <v>454</v>
      </c>
      <c r="U280" s="107" t="s">
        <v>442</v>
      </c>
      <c r="V280" s="416" t="s">
        <v>997</v>
      </c>
      <c r="W280" s="107"/>
      <c r="X280" s="107"/>
      <c r="Y280" s="107"/>
      <c r="Z280" s="107"/>
      <c r="AA280" s="155" t="s">
        <v>457</v>
      </c>
      <c r="AB280" s="155" t="str">
        <f>VLOOKUP(AA280,Equipment[],2,FALSE)</f>
        <v>Station</v>
      </c>
      <c r="AC280" s="107"/>
      <c r="AD280" s="107"/>
      <c r="AE280" s="107"/>
      <c r="AF280" s="107"/>
      <c r="AG280" s="107"/>
      <c r="AH280" s="107"/>
    </row>
    <row r="281" spans="1:34" ht="14.45" customHeight="1">
      <c r="A281" s="205" t="s">
        <v>1046</v>
      </c>
      <c r="B281" s="66"/>
      <c r="C281" s="66"/>
      <c r="D281" s="205"/>
      <c r="E281" s="205" t="s">
        <v>1042</v>
      </c>
      <c r="F281" s="205" t="s">
        <v>1042</v>
      </c>
      <c r="G281" s="206" t="s">
        <v>1047</v>
      </c>
      <c r="H281" s="147"/>
      <c r="I281" s="147"/>
      <c r="J281" s="148" t="s">
        <v>1041</v>
      </c>
      <c r="K281" s="148" t="s">
        <v>1047</v>
      </c>
      <c r="L281" s="148" t="s">
        <v>450</v>
      </c>
      <c r="M281" s="167" t="s">
        <v>451</v>
      </c>
      <c r="N281" s="255" t="s">
        <v>200</v>
      </c>
      <c r="O281" s="233" t="s">
        <v>452</v>
      </c>
      <c r="P281" s="381" t="s">
        <v>453</v>
      </c>
      <c r="Q281" s="208" t="s">
        <v>453</v>
      </c>
      <c r="R281" s="209" t="s">
        <v>452</v>
      </c>
      <c r="S281" s="402" t="s">
        <v>452</v>
      </c>
      <c r="T281" s="382" t="s">
        <v>454</v>
      </c>
      <c r="U281" s="107" t="s">
        <v>442</v>
      </c>
      <c r="V281" s="416" t="s">
        <v>997</v>
      </c>
      <c r="W281" s="107"/>
      <c r="X281" s="107"/>
      <c r="Y281" s="107"/>
      <c r="Z281" s="107"/>
      <c r="AA281" s="155" t="s">
        <v>457</v>
      </c>
      <c r="AB281" s="155" t="str">
        <f>VLOOKUP(AA281,Equipment[],2,FALSE)</f>
        <v>Station</v>
      </c>
      <c r="AC281" s="107"/>
      <c r="AD281" s="107"/>
      <c r="AE281" s="107"/>
      <c r="AF281" s="107"/>
      <c r="AG281" s="107"/>
      <c r="AH281" s="107"/>
    </row>
    <row r="282" spans="1:34" ht="14.45" customHeight="1">
      <c r="A282" s="205" t="s">
        <v>1048</v>
      </c>
      <c r="B282" s="66"/>
      <c r="C282" s="66"/>
      <c r="D282" s="205"/>
      <c r="E282" s="205" t="s">
        <v>1042</v>
      </c>
      <c r="F282" s="205" t="s">
        <v>1042</v>
      </c>
      <c r="G282" s="206" t="s">
        <v>1049</v>
      </c>
      <c r="H282" s="147"/>
      <c r="I282" s="147"/>
      <c r="J282" s="148" t="s">
        <v>1044</v>
      </c>
      <c r="K282" s="148" t="s">
        <v>1049</v>
      </c>
      <c r="L282" s="148" t="s">
        <v>450</v>
      </c>
      <c r="M282" s="167" t="s">
        <v>451</v>
      </c>
      <c r="N282" s="255" t="s">
        <v>200</v>
      </c>
      <c r="O282" s="233" t="s">
        <v>452</v>
      </c>
      <c r="P282" s="381" t="s">
        <v>453</v>
      </c>
      <c r="Q282" s="208" t="s">
        <v>453</v>
      </c>
      <c r="R282" s="209" t="s">
        <v>452</v>
      </c>
      <c r="S282" s="402" t="s">
        <v>452</v>
      </c>
      <c r="T282" s="382" t="s">
        <v>454</v>
      </c>
      <c r="U282" s="107" t="s">
        <v>442</v>
      </c>
      <c r="V282" s="416" t="s">
        <v>997</v>
      </c>
      <c r="W282" s="107"/>
      <c r="X282" s="107"/>
      <c r="Y282" s="107"/>
      <c r="Z282" s="107"/>
      <c r="AA282" s="155" t="s">
        <v>457</v>
      </c>
      <c r="AB282" s="155" t="str">
        <f>VLOOKUP(AA282,Equipment[],2,FALSE)</f>
        <v>Station</v>
      </c>
      <c r="AC282" s="107"/>
      <c r="AD282" s="107"/>
      <c r="AE282" s="107"/>
      <c r="AF282" s="107"/>
      <c r="AG282" s="107"/>
      <c r="AH282" s="107"/>
    </row>
    <row r="283" spans="1:34" ht="14.45" customHeight="1">
      <c r="A283" s="205" t="s">
        <v>1050</v>
      </c>
      <c r="B283" s="66"/>
      <c r="C283" s="66"/>
      <c r="D283" s="205"/>
      <c r="E283" s="205" t="s">
        <v>1042</v>
      </c>
      <c r="F283" s="205"/>
      <c r="G283" s="206" t="s">
        <v>1051</v>
      </c>
      <c r="H283" s="147"/>
      <c r="I283" s="147"/>
      <c r="J283" s="148" t="s">
        <v>1046</v>
      </c>
      <c r="K283" s="148" t="s">
        <v>1051</v>
      </c>
      <c r="L283" s="148" t="s">
        <v>450</v>
      </c>
      <c r="M283" s="167" t="s">
        <v>451</v>
      </c>
      <c r="N283" s="255" t="s">
        <v>200</v>
      </c>
      <c r="O283" s="233" t="s">
        <v>452</v>
      </c>
      <c r="P283" s="148" t="s">
        <v>452</v>
      </c>
      <c r="Q283" s="208" t="s">
        <v>453</v>
      </c>
      <c r="R283" s="209" t="s">
        <v>452</v>
      </c>
      <c r="S283" s="402" t="s">
        <v>452</v>
      </c>
      <c r="T283" s="382" t="s">
        <v>454</v>
      </c>
      <c r="U283" s="107" t="s">
        <v>534</v>
      </c>
      <c r="V283" s="416" t="s">
        <v>997</v>
      </c>
      <c r="W283" s="107"/>
      <c r="X283" s="107"/>
      <c r="Y283" s="107"/>
      <c r="Z283" s="107"/>
      <c r="AA283" s="155" t="s">
        <v>457</v>
      </c>
      <c r="AB283" s="155" t="str">
        <f>VLOOKUP(AA283,Equipment[],2,FALSE)</f>
        <v>Station</v>
      </c>
      <c r="AC283" s="107"/>
      <c r="AD283" s="107"/>
      <c r="AE283" s="107"/>
      <c r="AF283" s="107"/>
      <c r="AG283" s="107"/>
      <c r="AH283" s="107"/>
    </row>
    <row r="284" spans="1:34" ht="14.45" customHeight="1">
      <c r="A284" s="205" t="s">
        <v>1052</v>
      </c>
      <c r="B284" s="66"/>
      <c r="C284" s="66"/>
      <c r="D284" s="205"/>
      <c r="E284" s="205" t="s">
        <v>1042</v>
      </c>
      <c r="F284" s="205"/>
      <c r="G284" s="206" t="s">
        <v>1053</v>
      </c>
      <c r="H284" s="147"/>
      <c r="I284" s="147"/>
      <c r="J284" s="148" t="s">
        <v>1048</v>
      </c>
      <c r="K284" s="148" t="s">
        <v>1053</v>
      </c>
      <c r="L284" s="148" t="s">
        <v>450</v>
      </c>
      <c r="M284" s="167" t="s">
        <v>451</v>
      </c>
      <c r="N284" s="255" t="s">
        <v>200</v>
      </c>
      <c r="O284" s="233" t="s">
        <v>452</v>
      </c>
      <c r="P284" s="381" t="s">
        <v>453</v>
      </c>
      <c r="Q284" s="208" t="s">
        <v>453</v>
      </c>
      <c r="R284" s="209" t="s">
        <v>452</v>
      </c>
      <c r="S284" s="402" t="s">
        <v>452</v>
      </c>
      <c r="T284" s="382" t="s">
        <v>454</v>
      </c>
      <c r="U284" s="107" t="s">
        <v>442</v>
      </c>
      <c r="V284" s="416" t="s">
        <v>997</v>
      </c>
      <c r="W284" s="107"/>
      <c r="X284" s="107"/>
      <c r="Y284" s="107"/>
      <c r="Z284" s="107"/>
      <c r="AA284" s="155" t="s">
        <v>457</v>
      </c>
      <c r="AB284" s="155" t="str">
        <f>VLOOKUP(AA284,Equipment[],2,FALSE)</f>
        <v>Station</v>
      </c>
      <c r="AC284" s="107"/>
      <c r="AD284" s="107"/>
      <c r="AE284" s="107"/>
      <c r="AF284" s="107"/>
      <c r="AG284" s="107"/>
      <c r="AH284" s="107"/>
    </row>
    <row r="285" spans="1:34" ht="14.45" customHeight="1">
      <c r="A285" s="205" t="s">
        <v>1054</v>
      </c>
      <c r="B285" s="66"/>
      <c r="C285" s="66"/>
      <c r="D285" s="205"/>
      <c r="E285" s="205" t="s">
        <v>1042</v>
      </c>
      <c r="F285" s="205"/>
      <c r="G285" s="206" t="s">
        <v>1055</v>
      </c>
      <c r="H285" s="147"/>
      <c r="I285" s="147"/>
      <c r="J285" s="148" t="s">
        <v>1050</v>
      </c>
      <c r="K285" s="148" t="s">
        <v>1055</v>
      </c>
      <c r="L285" s="148" t="s">
        <v>450</v>
      </c>
      <c r="M285" s="167" t="s">
        <v>451</v>
      </c>
      <c r="N285" s="255" t="s">
        <v>200</v>
      </c>
      <c r="O285" s="233" t="s">
        <v>452</v>
      </c>
      <c r="P285" s="381" t="s">
        <v>453</v>
      </c>
      <c r="Q285" s="208" t="s">
        <v>453</v>
      </c>
      <c r="R285" s="209" t="s">
        <v>452</v>
      </c>
      <c r="S285" s="402" t="s">
        <v>452</v>
      </c>
      <c r="T285" s="382" t="s">
        <v>454</v>
      </c>
      <c r="U285" s="107" t="s">
        <v>442</v>
      </c>
      <c r="V285" s="416" t="s">
        <v>997</v>
      </c>
      <c r="W285" s="107"/>
      <c r="X285" s="107"/>
      <c r="Y285" s="107"/>
      <c r="Z285" s="107"/>
      <c r="AA285" s="155" t="s">
        <v>457</v>
      </c>
      <c r="AB285" s="155" t="str">
        <f>VLOOKUP(AA285,Equipment[],2,FALSE)</f>
        <v>Station</v>
      </c>
      <c r="AC285" s="107"/>
      <c r="AD285" s="107"/>
      <c r="AE285" s="107"/>
      <c r="AF285" s="107"/>
      <c r="AG285" s="107"/>
      <c r="AH285" s="107"/>
    </row>
    <row r="286" spans="1:34" ht="14.45" customHeight="1">
      <c r="A286" s="205" t="s">
        <v>1056</v>
      </c>
      <c r="B286" s="66"/>
      <c r="C286" s="66"/>
      <c r="D286" s="205"/>
      <c r="E286" s="205" t="s">
        <v>1042</v>
      </c>
      <c r="F286" s="205" t="s">
        <v>1042</v>
      </c>
      <c r="G286" s="206" t="s">
        <v>1057</v>
      </c>
      <c r="H286" s="147"/>
      <c r="I286" s="147"/>
      <c r="J286" s="148" t="s">
        <v>1052</v>
      </c>
      <c r="K286" s="148" t="s">
        <v>1057</v>
      </c>
      <c r="L286" s="148" t="s">
        <v>450</v>
      </c>
      <c r="M286" s="167" t="s">
        <v>451</v>
      </c>
      <c r="N286" s="255" t="s">
        <v>200</v>
      </c>
      <c r="O286" s="233" t="s">
        <v>452</v>
      </c>
      <c r="P286" s="381" t="s">
        <v>453</v>
      </c>
      <c r="Q286" s="208" t="s">
        <v>453</v>
      </c>
      <c r="R286" s="209" t="s">
        <v>452</v>
      </c>
      <c r="S286" s="402" t="s">
        <v>452</v>
      </c>
      <c r="T286" s="382" t="s">
        <v>454</v>
      </c>
      <c r="U286" s="107" t="s">
        <v>442</v>
      </c>
      <c r="V286" s="416" t="s">
        <v>997</v>
      </c>
      <c r="W286" s="107"/>
      <c r="X286" s="107"/>
      <c r="Y286" s="107"/>
      <c r="Z286" s="107"/>
      <c r="AA286" s="155" t="s">
        <v>457</v>
      </c>
      <c r="AB286" s="155" t="str">
        <f>VLOOKUP(AA286,Equipment[],2,FALSE)</f>
        <v>Station</v>
      </c>
      <c r="AC286" s="107"/>
      <c r="AD286" s="107"/>
      <c r="AE286" s="107"/>
      <c r="AF286" s="107"/>
      <c r="AG286" s="107"/>
      <c r="AH286" s="107"/>
    </row>
    <row r="287" spans="1:34" ht="14.45" customHeight="1">
      <c r="A287" s="205" t="s">
        <v>1058</v>
      </c>
      <c r="B287" s="66"/>
      <c r="C287" s="66"/>
      <c r="D287" s="205"/>
      <c r="E287" s="205" t="s">
        <v>1042</v>
      </c>
      <c r="F287" s="205" t="s">
        <v>1042</v>
      </c>
      <c r="G287" s="206" t="s">
        <v>1059</v>
      </c>
      <c r="H287" s="147"/>
      <c r="I287" s="147"/>
      <c r="J287" s="148" t="s">
        <v>1054</v>
      </c>
      <c r="K287" s="148" t="s">
        <v>1059</v>
      </c>
      <c r="L287" s="148" t="s">
        <v>450</v>
      </c>
      <c r="M287" s="167" t="s">
        <v>451</v>
      </c>
      <c r="N287" s="255" t="s">
        <v>200</v>
      </c>
      <c r="O287" s="233" t="s">
        <v>452</v>
      </c>
      <c r="P287" s="148" t="s">
        <v>452</v>
      </c>
      <c r="Q287" s="208" t="s">
        <v>453</v>
      </c>
      <c r="R287" s="209" t="s">
        <v>452</v>
      </c>
      <c r="S287" s="402" t="s">
        <v>452</v>
      </c>
      <c r="T287" s="382" t="s">
        <v>454</v>
      </c>
      <c r="U287" s="107" t="s">
        <v>534</v>
      </c>
      <c r="V287" s="416" t="s">
        <v>997</v>
      </c>
      <c r="W287" s="107"/>
      <c r="X287" s="107"/>
      <c r="Y287" s="107"/>
      <c r="Z287" s="107"/>
      <c r="AA287" s="155" t="s">
        <v>457</v>
      </c>
      <c r="AB287" s="155" t="str">
        <f>VLOOKUP(AA287,Equipment[],2,FALSE)</f>
        <v>Station</v>
      </c>
      <c r="AC287" s="107"/>
      <c r="AD287" s="107"/>
      <c r="AE287" s="107"/>
      <c r="AF287" s="107"/>
      <c r="AG287" s="107"/>
      <c r="AH287" s="107"/>
    </row>
    <row r="288" spans="1:34" ht="14.45" customHeight="1">
      <c r="A288" s="205" t="s">
        <v>1060</v>
      </c>
      <c r="B288" s="66"/>
      <c r="C288" s="66"/>
      <c r="D288" s="205"/>
      <c r="E288" s="205" t="s">
        <v>1042</v>
      </c>
      <c r="F288" s="205" t="s">
        <v>1042</v>
      </c>
      <c r="G288" s="206" t="s">
        <v>1061</v>
      </c>
      <c r="H288" s="147"/>
      <c r="I288" s="147"/>
      <c r="J288" s="148" t="s">
        <v>1056</v>
      </c>
      <c r="K288" s="148" t="s">
        <v>1061</v>
      </c>
      <c r="L288" s="148" t="s">
        <v>450</v>
      </c>
      <c r="M288" s="167" t="s">
        <v>451</v>
      </c>
      <c r="N288" s="255" t="s">
        <v>200</v>
      </c>
      <c r="O288" s="233" t="s">
        <v>452</v>
      </c>
      <c r="P288" s="381" t="s">
        <v>453</v>
      </c>
      <c r="Q288" s="208" t="s">
        <v>453</v>
      </c>
      <c r="R288" s="209" t="s">
        <v>452</v>
      </c>
      <c r="S288" s="402" t="s">
        <v>452</v>
      </c>
      <c r="T288" s="382" t="s">
        <v>454</v>
      </c>
      <c r="U288" s="107" t="s">
        <v>534</v>
      </c>
      <c r="V288" s="416" t="s">
        <v>997</v>
      </c>
      <c r="W288" s="107"/>
      <c r="X288" s="107"/>
      <c r="Y288" s="107"/>
      <c r="Z288" s="107"/>
      <c r="AA288" s="155" t="s">
        <v>457</v>
      </c>
      <c r="AB288" s="155" t="str">
        <f>VLOOKUP(AA288,Equipment[],2,FALSE)</f>
        <v>Station</v>
      </c>
      <c r="AC288" s="107"/>
      <c r="AD288" s="107"/>
      <c r="AE288" s="107"/>
      <c r="AF288" s="107"/>
      <c r="AG288" s="107"/>
      <c r="AH288" s="107"/>
    </row>
    <row r="289" spans="1:34" ht="14.45" customHeight="1">
      <c r="A289" s="205" t="s">
        <v>1062</v>
      </c>
      <c r="B289" s="66"/>
      <c r="C289" s="66"/>
      <c r="D289" s="205"/>
      <c r="E289" s="205" t="s">
        <v>1042</v>
      </c>
      <c r="F289" s="205" t="s">
        <v>1042</v>
      </c>
      <c r="G289" s="206" t="s">
        <v>1063</v>
      </c>
      <c r="H289" s="147"/>
      <c r="I289" s="147"/>
      <c r="J289" s="148" t="s">
        <v>1058</v>
      </c>
      <c r="K289" s="148" t="s">
        <v>1063</v>
      </c>
      <c r="L289" s="148" t="s">
        <v>450</v>
      </c>
      <c r="M289" s="167" t="s">
        <v>451</v>
      </c>
      <c r="N289" s="255" t="s">
        <v>200</v>
      </c>
      <c r="O289" s="233" t="s">
        <v>452</v>
      </c>
      <c r="P289" s="381" t="s">
        <v>453</v>
      </c>
      <c r="Q289" s="208" t="s">
        <v>453</v>
      </c>
      <c r="R289" s="209" t="s">
        <v>452</v>
      </c>
      <c r="S289" s="402" t="s">
        <v>452</v>
      </c>
      <c r="T289" s="382" t="s">
        <v>454</v>
      </c>
      <c r="U289" s="107" t="s">
        <v>534</v>
      </c>
      <c r="V289" s="416" t="s">
        <v>997</v>
      </c>
      <c r="W289" s="107"/>
      <c r="X289" s="107"/>
      <c r="Y289" s="107"/>
      <c r="Z289" s="107"/>
      <c r="AA289" s="155" t="s">
        <v>457</v>
      </c>
      <c r="AB289" s="155" t="str">
        <f>VLOOKUP(AA289,Equipment[],2,FALSE)</f>
        <v>Station</v>
      </c>
      <c r="AC289" s="107"/>
      <c r="AD289" s="107"/>
      <c r="AE289" s="107"/>
      <c r="AF289" s="107"/>
      <c r="AG289" s="107"/>
      <c r="AH289" s="107"/>
    </row>
    <row r="290" spans="1:34" ht="14.45" customHeight="1">
      <c r="A290" s="205" t="s">
        <v>1064</v>
      </c>
      <c r="B290" s="66"/>
      <c r="C290" s="66"/>
      <c r="D290" s="205"/>
      <c r="E290" s="205" t="s">
        <v>1042</v>
      </c>
      <c r="F290" s="205" t="s">
        <v>1042</v>
      </c>
      <c r="G290" s="206" t="s">
        <v>1065</v>
      </c>
      <c r="H290" s="147"/>
      <c r="I290" s="147"/>
      <c r="J290" s="148" t="s">
        <v>1060</v>
      </c>
      <c r="K290" s="148" t="s">
        <v>1065</v>
      </c>
      <c r="L290" s="148" t="s">
        <v>450</v>
      </c>
      <c r="M290" s="167" t="s">
        <v>451</v>
      </c>
      <c r="N290" s="255" t="s">
        <v>200</v>
      </c>
      <c r="O290" s="233" t="s">
        <v>452</v>
      </c>
      <c r="P290" s="381" t="s">
        <v>453</v>
      </c>
      <c r="Q290" s="208" t="s">
        <v>453</v>
      </c>
      <c r="R290" s="209" t="s">
        <v>452</v>
      </c>
      <c r="S290" s="402" t="s">
        <v>452</v>
      </c>
      <c r="T290" s="382" t="s">
        <v>454</v>
      </c>
      <c r="U290" s="107" t="s">
        <v>534</v>
      </c>
      <c r="V290" s="416" t="s">
        <v>997</v>
      </c>
      <c r="W290" s="107"/>
      <c r="X290" s="107"/>
      <c r="Y290" s="107"/>
      <c r="Z290" s="107"/>
      <c r="AA290" s="155" t="s">
        <v>457</v>
      </c>
      <c r="AB290" s="155" t="str">
        <f>VLOOKUP(AA290,Equipment[],2,FALSE)</f>
        <v>Station</v>
      </c>
      <c r="AC290" s="107"/>
      <c r="AD290" s="107"/>
      <c r="AE290" s="107"/>
      <c r="AF290" s="107"/>
      <c r="AG290" s="107"/>
      <c r="AH290" s="107"/>
    </row>
    <row r="291" spans="1:34" ht="14.45" customHeight="1">
      <c r="A291" s="205" t="s">
        <v>1066</v>
      </c>
      <c r="B291" s="66"/>
      <c r="C291" s="66"/>
      <c r="D291" s="205"/>
      <c r="E291" s="205" t="s">
        <v>1042</v>
      </c>
      <c r="F291" s="205" t="s">
        <v>1042</v>
      </c>
      <c r="G291" s="206" t="s">
        <v>1067</v>
      </c>
      <c r="H291" s="147"/>
      <c r="I291" s="147"/>
      <c r="J291" s="148" t="s">
        <v>1062</v>
      </c>
      <c r="K291" s="148" t="s">
        <v>1067</v>
      </c>
      <c r="L291" s="148" t="s">
        <v>450</v>
      </c>
      <c r="M291" s="167" t="s">
        <v>451</v>
      </c>
      <c r="N291" s="255" t="s">
        <v>200</v>
      </c>
      <c r="O291" s="233" t="s">
        <v>452</v>
      </c>
      <c r="P291" s="148" t="s">
        <v>452</v>
      </c>
      <c r="Q291" s="208" t="s">
        <v>453</v>
      </c>
      <c r="R291" s="209" t="s">
        <v>452</v>
      </c>
      <c r="S291" s="402" t="s">
        <v>452</v>
      </c>
      <c r="T291" s="382" t="s">
        <v>454</v>
      </c>
      <c r="U291" s="107" t="s">
        <v>534</v>
      </c>
      <c r="V291" s="416" t="s">
        <v>997</v>
      </c>
      <c r="W291" s="107"/>
      <c r="X291" s="107"/>
      <c r="Y291" s="107"/>
      <c r="Z291" s="107"/>
      <c r="AA291" s="155" t="s">
        <v>457</v>
      </c>
      <c r="AB291" s="155" t="str">
        <f>VLOOKUP(AA291,Equipment[],2,FALSE)</f>
        <v>Station</v>
      </c>
      <c r="AC291" s="107"/>
      <c r="AD291" s="107"/>
      <c r="AE291" s="107"/>
      <c r="AF291" s="107"/>
      <c r="AG291" s="107"/>
      <c r="AH291" s="107"/>
    </row>
    <row r="292" spans="1:34" ht="14.45" customHeight="1">
      <c r="A292" s="205" t="s">
        <v>1068</v>
      </c>
      <c r="B292" s="66"/>
      <c r="C292" s="66"/>
      <c r="D292" s="205"/>
      <c r="E292" s="205" t="s">
        <v>1042</v>
      </c>
      <c r="F292" s="205" t="s">
        <v>1042</v>
      </c>
      <c r="G292" s="206" t="s">
        <v>1069</v>
      </c>
      <c r="H292" s="147"/>
      <c r="I292" s="147"/>
      <c r="J292" s="148" t="s">
        <v>1064</v>
      </c>
      <c r="K292" s="148" t="s">
        <v>1069</v>
      </c>
      <c r="L292" s="148" t="s">
        <v>450</v>
      </c>
      <c r="M292" s="167" t="s">
        <v>451</v>
      </c>
      <c r="N292" s="255" t="s">
        <v>200</v>
      </c>
      <c r="O292" s="233" t="s">
        <v>452</v>
      </c>
      <c r="P292" s="148" t="s">
        <v>452</v>
      </c>
      <c r="Q292" s="208" t="s">
        <v>453</v>
      </c>
      <c r="R292" s="209" t="s">
        <v>452</v>
      </c>
      <c r="S292" s="402" t="s">
        <v>452</v>
      </c>
      <c r="T292" s="382" t="s">
        <v>454</v>
      </c>
      <c r="U292" s="107" t="s">
        <v>534</v>
      </c>
      <c r="V292" s="416" t="s">
        <v>997</v>
      </c>
      <c r="W292" s="107"/>
      <c r="X292" s="107"/>
      <c r="Y292" s="107"/>
      <c r="Z292" s="107"/>
      <c r="AA292" s="155" t="s">
        <v>457</v>
      </c>
      <c r="AB292" s="155" t="str">
        <f>VLOOKUP(AA292,Equipment[],2,FALSE)</f>
        <v>Station</v>
      </c>
      <c r="AC292" s="107"/>
      <c r="AD292" s="107"/>
      <c r="AE292" s="107"/>
      <c r="AF292" s="107"/>
      <c r="AG292" s="107"/>
      <c r="AH292" s="107"/>
    </row>
    <row r="293" spans="1:34" ht="14.45" customHeight="1">
      <c r="A293" s="205" t="s">
        <v>1070</v>
      </c>
      <c r="B293" s="66"/>
      <c r="C293" s="66"/>
      <c r="D293" s="205"/>
      <c r="E293" s="205" t="s">
        <v>1042</v>
      </c>
      <c r="F293" s="205" t="s">
        <v>1042</v>
      </c>
      <c r="G293" s="206" t="s">
        <v>1071</v>
      </c>
      <c r="H293" s="147"/>
      <c r="I293" s="147"/>
      <c r="J293" s="148" t="s">
        <v>1066</v>
      </c>
      <c r="K293" s="148" t="s">
        <v>1071</v>
      </c>
      <c r="L293" s="148" t="s">
        <v>450</v>
      </c>
      <c r="M293" s="167" t="s">
        <v>451</v>
      </c>
      <c r="N293" s="255" t="s">
        <v>200</v>
      </c>
      <c r="O293" s="233" t="s">
        <v>452</v>
      </c>
      <c r="P293" s="381" t="s">
        <v>453</v>
      </c>
      <c r="Q293" s="208" t="s">
        <v>453</v>
      </c>
      <c r="R293" s="209" t="s">
        <v>452</v>
      </c>
      <c r="S293" s="402" t="s">
        <v>452</v>
      </c>
      <c r="T293" s="382" t="s">
        <v>454</v>
      </c>
      <c r="U293" s="107" t="s">
        <v>534</v>
      </c>
      <c r="V293" s="416" t="s">
        <v>997</v>
      </c>
      <c r="W293" s="107"/>
      <c r="X293" s="107"/>
      <c r="Y293" s="107"/>
      <c r="Z293" s="107"/>
      <c r="AA293" s="155" t="s">
        <v>457</v>
      </c>
      <c r="AB293" s="155" t="str">
        <f>VLOOKUP(AA293,Equipment[],2,FALSE)</f>
        <v>Station</v>
      </c>
      <c r="AC293" s="107"/>
      <c r="AD293" s="107"/>
      <c r="AE293" s="107"/>
      <c r="AF293" s="107"/>
      <c r="AG293" s="107"/>
      <c r="AH293" s="107"/>
    </row>
    <row r="294" spans="1:34" ht="14.45" customHeight="1">
      <c r="A294" s="205" t="s">
        <v>1072</v>
      </c>
      <c r="B294" s="66"/>
      <c r="C294" s="66"/>
      <c r="D294" s="205"/>
      <c r="E294" s="205" t="s">
        <v>1042</v>
      </c>
      <c r="F294" s="205" t="s">
        <v>1042</v>
      </c>
      <c r="G294" s="206" t="s">
        <v>1073</v>
      </c>
      <c r="H294" s="147"/>
      <c r="I294" s="147"/>
      <c r="J294" s="148" t="s">
        <v>1068</v>
      </c>
      <c r="K294" s="148" t="s">
        <v>1073</v>
      </c>
      <c r="L294" s="148" t="s">
        <v>450</v>
      </c>
      <c r="M294" s="433" t="s">
        <v>451</v>
      </c>
      <c r="N294" s="215" t="s">
        <v>200</v>
      </c>
      <c r="O294" s="434" t="s">
        <v>452</v>
      </c>
      <c r="P294" s="381" t="s">
        <v>453</v>
      </c>
      <c r="Q294" s="208" t="s">
        <v>453</v>
      </c>
      <c r="R294" s="209" t="s">
        <v>452</v>
      </c>
      <c r="S294" s="402" t="s">
        <v>452</v>
      </c>
      <c r="T294" s="392" t="s">
        <v>454</v>
      </c>
      <c r="U294" s="155" t="s">
        <v>534</v>
      </c>
      <c r="V294" s="416" t="s">
        <v>997</v>
      </c>
      <c r="W294" s="155"/>
      <c r="X294" s="107"/>
      <c r="Y294" s="107"/>
      <c r="Z294" s="107"/>
      <c r="AA294" s="155" t="s">
        <v>457</v>
      </c>
      <c r="AB294" s="155" t="str">
        <f>VLOOKUP(AA294,Equipment[],2,FALSE)</f>
        <v>Station</v>
      </c>
      <c r="AC294" s="107"/>
      <c r="AD294" s="107"/>
      <c r="AE294" s="107"/>
      <c r="AF294" s="107"/>
      <c r="AG294" s="107"/>
      <c r="AH294" s="107"/>
    </row>
    <row r="295" spans="1:34" ht="14.45" customHeight="1">
      <c r="A295" s="205" t="s">
        <v>1074</v>
      </c>
      <c r="B295" s="66"/>
      <c r="C295" s="66"/>
      <c r="D295" s="205"/>
      <c r="E295" s="205" t="s">
        <v>1042</v>
      </c>
      <c r="F295" s="205" t="s">
        <v>1042</v>
      </c>
      <c r="G295" s="206" t="s">
        <v>1075</v>
      </c>
      <c r="H295" s="147"/>
      <c r="I295" s="432"/>
      <c r="J295" s="168" t="s">
        <v>1070</v>
      </c>
      <c r="K295" s="168" t="s">
        <v>1075</v>
      </c>
      <c r="L295" s="168" t="s">
        <v>450</v>
      </c>
      <c r="M295" s="444" t="s">
        <v>451</v>
      </c>
      <c r="N295" s="420" t="s">
        <v>200</v>
      </c>
      <c r="O295" s="421" t="s">
        <v>452</v>
      </c>
      <c r="P295" s="168" t="s">
        <v>452</v>
      </c>
      <c r="Q295" s="422" t="s">
        <v>453</v>
      </c>
      <c r="R295" s="423" t="s">
        <v>452</v>
      </c>
      <c r="S295" s="423" t="s">
        <v>452</v>
      </c>
      <c r="T295" s="382" t="s">
        <v>454</v>
      </c>
      <c r="U295" s="107" t="s">
        <v>534</v>
      </c>
      <c r="V295" s="420" t="s">
        <v>997</v>
      </c>
      <c r="W295" s="107"/>
      <c r="X295" s="116"/>
      <c r="Y295" s="107"/>
      <c r="Z295" s="107"/>
      <c r="AA295" s="155" t="s">
        <v>457</v>
      </c>
      <c r="AB295" s="155" t="str">
        <f>VLOOKUP(AA295,Equipment[],2,FALSE)</f>
        <v>Station</v>
      </c>
      <c r="AC295" s="107"/>
      <c r="AD295" s="107"/>
      <c r="AE295" s="107"/>
      <c r="AF295" s="107"/>
      <c r="AG295" s="107"/>
      <c r="AH295" s="107"/>
    </row>
    <row r="296" spans="1:34" ht="14.45" customHeight="1">
      <c r="A296" s="205" t="s">
        <v>1076</v>
      </c>
      <c r="B296" s="66"/>
      <c r="C296" s="66"/>
      <c r="D296" s="205"/>
      <c r="E296" s="205" t="s">
        <v>1042</v>
      </c>
      <c r="F296" s="205" t="s">
        <v>1042</v>
      </c>
      <c r="G296" s="206" t="s">
        <v>1077</v>
      </c>
      <c r="H296" s="147"/>
      <c r="I296" s="432"/>
      <c r="J296" s="168" t="s">
        <v>1072</v>
      </c>
      <c r="K296" s="168" t="s">
        <v>1077</v>
      </c>
      <c r="L296" s="168" t="s">
        <v>450</v>
      </c>
      <c r="M296" s="444" t="s">
        <v>451</v>
      </c>
      <c r="N296" s="420" t="s">
        <v>200</v>
      </c>
      <c r="O296" s="421" t="s">
        <v>452</v>
      </c>
      <c r="P296" s="168" t="s">
        <v>452</v>
      </c>
      <c r="Q296" s="422" t="s">
        <v>453</v>
      </c>
      <c r="R296" s="423" t="s">
        <v>452</v>
      </c>
      <c r="S296" s="423" t="s">
        <v>452</v>
      </c>
      <c r="T296" s="382" t="s">
        <v>454</v>
      </c>
      <c r="U296" s="107" t="s">
        <v>534</v>
      </c>
      <c r="V296" s="420" t="s">
        <v>997</v>
      </c>
      <c r="W296" s="107"/>
      <c r="X296" s="116"/>
      <c r="Y296" s="107"/>
      <c r="Z296" s="107"/>
      <c r="AA296" s="155" t="s">
        <v>457</v>
      </c>
      <c r="AB296" s="155" t="str">
        <f>VLOOKUP(AA296,Equipment[],2,FALSE)</f>
        <v>Station</v>
      </c>
      <c r="AC296" s="107"/>
      <c r="AD296" s="107"/>
      <c r="AE296" s="107"/>
      <c r="AF296" s="107"/>
      <c r="AG296" s="107"/>
      <c r="AH296" s="107"/>
    </row>
    <row r="297" spans="1:34" ht="14.45" customHeight="1">
      <c r="A297" s="205" t="s">
        <v>1078</v>
      </c>
      <c r="B297" s="66"/>
      <c r="C297" s="66"/>
      <c r="D297" s="205"/>
      <c r="E297" s="205" t="s">
        <v>1042</v>
      </c>
      <c r="F297" s="205" t="s">
        <v>1042</v>
      </c>
      <c r="G297" s="206" t="s">
        <v>1079</v>
      </c>
      <c r="H297" s="147"/>
      <c r="I297" s="147"/>
      <c r="J297" s="435" t="s">
        <v>1074</v>
      </c>
      <c r="K297" s="435" t="s">
        <v>1079</v>
      </c>
      <c r="L297" s="435" t="s">
        <v>450</v>
      </c>
      <c r="M297" s="436" t="s">
        <v>451</v>
      </c>
      <c r="N297" s="437" t="s">
        <v>200</v>
      </c>
      <c r="O297" s="438" t="s">
        <v>452</v>
      </c>
      <c r="P297" s="439" t="s">
        <v>453</v>
      </c>
      <c r="Q297" s="440" t="s">
        <v>453</v>
      </c>
      <c r="R297" s="441" t="s">
        <v>452</v>
      </c>
      <c r="S297" s="442" t="s">
        <v>452</v>
      </c>
      <c r="T297" s="396" t="s">
        <v>454</v>
      </c>
      <c r="U297" s="424" t="s">
        <v>442</v>
      </c>
      <c r="V297" s="443" t="s">
        <v>997</v>
      </c>
      <c r="W297" s="424"/>
      <c r="X297" s="107"/>
      <c r="Y297" s="107"/>
      <c r="Z297" s="107"/>
      <c r="AA297" s="155" t="s">
        <v>457</v>
      </c>
      <c r="AB297" s="155" t="str">
        <f>VLOOKUP(AA297,Equipment[],2,FALSE)</f>
        <v>Station</v>
      </c>
      <c r="AC297" s="107"/>
      <c r="AD297" s="107"/>
      <c r="AE297" s="107"/>
      <c r="AF297" s="107"/>
      <c r="AG297" s="107"/>
      <c r="AH297" s="107"/>
    </row>
    <row r="298" spans="1:34" ht="14.45" customHeight="1">
      <c r="A298" s="205" t="s">
        <v>1080</v>
      </c>
      <c r="B298" s="66"/>
      <c r="C298" s="66"/>
      <c r="D298" s="205"/>
      <c r="E298" s="205" t="s">
        <v>1042</v>
      </c>
      <c r="F298" s="205" t="s">
        <v>1042</v>
      </c>
      <c r="G298" s="206" t="s">
        <v>1081</v>
      </c>
      <c r="H298" s="147"/>
      <c r="I298" s="147"/>
      <c r="J298" s="148" t="s">
        <v>1076</v>
      </c>
      <c r="K298" s="148" t="s">
        <v>1081</v>
      </c>
      <c r="L298" s="148" t="s">
        <v>450</v>
      </c>
      <c r="M298" s="167" t="s">
        <v>451</v>
      </c>
      <c r="N298" s="255" t="s">
        <v>200</v>
      </c>
      <c r="O298" s="233" t="s">
        <v>452</v>
      </c>
      <c r="P298" s="381" t="s">
        <v>453</v>
      </c>
      <c r="Q298" s="208" t="s">
        <v>453</v>
      </c>
      <c r="R298" s="209" t="s">
        <v>452</v>
      </c>
      <c r="S298" s="402" t="s">
        <v>452</v>
      </c>
      <c r="T298" s="382" t="s">
        <v>454</v>
      </c>
      <c r="U298" s="107" t="s">
        <v>442</v>
      </c>
      <c r="V298" s="416" t="s">
        <v>997</v>
      </c>
      <c r="W298" s="107"/>
      <c r="X298" s="107"/>
      <c r="Y298" s="107"/>
      <c r="Z298" s="107"/>
      <c r="AA298" s="155" t="s">
        <v>457</v>
      </c>
      <c r="AB298" s="155" t="str">
        <f>VLOOKUP(AA298,Equipment[],2,FALSE)</f>
        <v>Station</v>
      </c>
      <c r="AC298" s="107"/>
      <c r="AD298" s="107"/>
      <c r="AE298" s="107"/>
      <c r="AF298" s="107"/>
      <c r="AG298" s="107"/>
      <c r="AH298" s="107"/>
    </row>
    <row r="299" spans="1:34" ht="14.45" customHeight="1">
      <c r="A299" s="205" t="s">
        <v>1082</v>
      </c>
      <c r="B299" s="66"/>
      <c r="C299" s="66"/>
      <c r="D299" s="205"/>
      <c r="E299" s="205"/>
      <c r="F299" s="205"/>
      <c r="G299" s="205" t="s">
        <v>1083</v>
      </c>
      <c r="H299" s="147"/>
      <c r="I299" s="147"/>
      <c r="J299" s="148" t="s">
        <v>1084</v>
      </c>
      <c r="K299" s="148" t="s">
        <v>1083</v>
      </c>
      <c r="L299" s="148" t="s">
        <v>450</v>
      </c>
      <c r="M299" s="167" t="s">
        <v>451</v>
      </c>
      <c r="N299" s="255" t="s">
        <v>200</v>
      </c>
      <c r="O299" s="233" t="s">
        <v>452</v>
      </c>
      <c r="P299" s="382"/>
      <c r="Q299" s="208" t="s">
        <v>453</v>
      </c>
      <c r="R299" s="209" t="s">
        <v>452</v>
      </c>
      <c r="S299" s="402" t="s">
        <v>452</v>
      </c>
      <c r="T299" s="382" t="s">
        <v>454</v>
      </c>
      <c r="U299" s="107" t="s">
        <v>442</v>
      </c>
      <c r="V299" s="416" t="s">
        <v>997</v>
      </c>
      <c r="W299" s="107"/>
      <c r="X299" s="107"/>
      <c r="Y299" s="107"/>
      <c r="Z299" s="107"/>
      <c r="AA299" s="107"/>
      <c r="AB299" s="107"/>
      <c r="AC299" s="107"/>
      <c r="AD299" s="107"/>
      <c r="AE299" s="107"/>
      <c r="AF299" s="107"/>
      <c r="AG299" s="107"/>
      <c r="AH299" s="107"/>
    </row>
    <row r="300" spans="1:34" ht="14.45" customHeight="1">
      <c r="A300" s="205" t="s">
        <v>1085</v>
      </c>
      <c r="B300" s="66"/>
      <c r="C300" s="66"/>
      <c r="D300" s="205"/>
      <c r="E300" s="205"/>
      <c r="F300" s="205"/>
      <c r="G300" s="205" t="s">
        <v>1086</v>
      </c>
      <c r="H300" s="147"/>
      <c r="I300" s="147"/>
      <c r="J300" s="148" t="s">
        <v>1087</v>
      </c>
      <c r="K300" s="148" t="s">
        <v>1086</v>
      </c>
      <c r="L300" s="148" t="s">
        <v>450</v>
      </c>
      <c r="M300" s="167" t="s">
        <v>451</v>
      </c>
      <c r="N300" s="255" t="s">
        <v>200</v>
      </c>
      <c r="O300" s="385" t="s">
        <v>452</v>
      </c>
      <c r="P300" s="382"/>
      <c r="Q300" s="415" t="s">
        <v>453</v>
      </c>
      <c r="R300" s="209" t="s">
        <v>452</v>
      </c>
      <c r="S300" s="402" t="s">
        <v>452</v>
      </c>
      <c r="T300" s="382" t="s">
        <v>454</v>
      </c>
      <c r="U300" s="107" t="s">
        <v>442</v>
      </c>
      <c r="V300" s="416" t="s">
        <v>1088</v>
      </c>
      <c r="W300" s="107"/>
      <c r="X300" s="107"/>
      <c r="Y300" s="107"/>
      <c r="Z300" s="107"/>
      <c r="AA300" s="107"/>
      <c r="AB300" s="107"/>
      <c r="AC300" s="107"/>
      <c r="AD300" s="107"/>
      <c r="AE300" s="107"/>
      <c r="AF300" s="107"/>
      <c r="AG300" s="107"/>
      <c r="AH300" s="107"/>
    </row>
    <row r="301" spans="1:34" ht="15">
      <c r="A301" s="205" t="s">
        <v>1089</v>
      </c>
      <c r="B301" s="66"/>
      <c r="C301" s="66"/>
      <c r="D301" s="205"/>
      <c r="E301" s="205"/>
      <c r="F301" s="205"/>
      <c r="G301" s="205" t="s">
        <v>1090</v>
      </c>
      <c r="H301" s="147"/>
      <c r="I301" s="147"/>
      <c r="J301" s="148" t="s">
        <v>1091</v>
      </c>
      <c r="K301" s="148" t="s">
        <v>1090</v>
      </c>
      <c r="L301" s="148" t="s">
        <v>450</v>
      </c>
      <c r="M301" s="167" t="s">
        <v>451</v>
      </c>
      <c r="N301" s="255" t="s">
        <v>200</v>
      </c>
      <c r="O301" s="385" t="s">
        <v>452</v>
      </c>
      <c r="P301" s="382"/>
      <c r="Q301" s="415" t="s">
        <v>453</v>
      </c>
      <c r="R301" s="209" t="s">
        <v>452</v>
      </c>
      <c r="S301" s="402" t="s">
        <v>452</v>
      </c>
      <c r="T301" s="382" t="s">
        <v>454</v>
      </c>
      <c r="U301" s="107" t="s">
        <v>442</v>
      </c>
      <c r="V301" s="416" t="s">
        <v>1088</v>
      </c>
      <c r="W301" s="107"/>
      <c r="X301" s="107"/>
      <c r="Y301" s="107"/>
      <c r="Z301" s="107"/>
      <c r="AA301" s="107"/>
      <c r="AB301" s="107"/>
      <c r="AC301" s="107"/>
      <c r="AD301" s="107"/>
      <c r="AE301" s="107"/>
      <c r="AF301" s="107"/>
      <c r="AG301" s="107"/>
      <c r="AH301" s="107"/>
    </row>
    <row r="302" spans="1:34" ht="15">
      <c r="A302" s="205" t="s">
        <v>1092</v>
      </c>
      <c r="B302" s="66"/>
      <c r="C302" s="66"/>
      <c r="D302" s="205"/>
      <c r="E302" s="205"/>
      <c r="F302" s="205"/>
      <c r="G302" s="205" t="s">
        <v>1093</v>
      </c>
      <c r="H302" s="147"/>
      <c r="I302" s="147"/>
      <c r="J302" s="148" t="s">
        <v>1094</v>
      </c>
      <c r="K302" s="148" t="s">
        <v>1093</v>
      </c>
      <c r="L302" s="148" t="s">
        <v>450</v>
      </c>
      <c r="M302" s="167" t="s">
        <v>451</v>
      </c>
      <c r="N302" s="255" t="s">
        <v>200</v>
      </c>
      <c r="O302" s="385" t="s">
        <v>452</v>
      </c>
      <c r="P302" s="382"/>
      <c r="Q302" s="415" t="s">
        <v>453</v>
      </c>
      <c r="R302" s="209" t="s">
        <v>452</v>
      </c>
      <c r="S302" s="402" t="s">
        <v>452</v>
      </c>
      <c r="T302" s="382" t="s">
        <v>454</v>
      </c>
      <c r="U302" s="107" t="s">
        <v>442</v>
      </c>
      <c r="V302" s="416" t="s">
        <v>1088</v>
      </c>
      <c r="W302" s="107"/>
      <c r="X302" s="107"/>
      <c r="Y302" s="107"/>
      <c r="Z302" s="107"/>
      <c r="AA302" s="107"/>
      <c r="AB302" s="107"/>
      <c r="AC302" s="107"/>
      <c r="AD302" s="107"/>
      <c r="AE302" s="107"/>
      <c r="AF302" s="107"/>
      <c r="AG302" s="107"/>
      <c r="AH302" s="107"/>
    </row>
    <row r="303" spans="1:34" ht="15">
      <c r="A303" s="205" t="s">
        <v>1095</v>
      </c>
      <c r="B303" s="66"/>
      <c r="C303" s="66"/>
      <c r="D303" s="205"/>
      <c r="E303" s="205"/>
      <c r="F303" s="205"/>
      <c r="G303" s="205" t="s">
        <v>1096</v>
      </c>
      <c r="H303" s="147"/>
      <c r="I303" s="147"/>
      <c r="J303" s="148" t="s">
        <v>1097</v>
      </c>
      <c r="K303" s="148" t="s">
        <v>1096</v>
      </c>
      <c r="L303" s="148" t="s">
        <v>450</v>
      </c>
      <c r="M303" s="167" t="s">
        <v>451</v>
      </c>
      <c r="N303" s="255" t="s">
        <v>200</v>
      </c>
      <c r="O303" s="385" t="s">
        <v>452</v>
      </c>
      <c r="P303" s="382"/>
      <c r="Q303" s="415" t="s">
        <v>453</v>
      </c>
      <c r="R303" s="209" t="s">
        <v>452</v>
      </c>
      <c r="S303" s="402" t="s">
        <v>452</v>
      </c>
      <c r="T303" s="382" t="s">
        <v>454</v>
      </c>
      <c r="U303" s="107" t="s">
        <v>442</v>
      </c>
      <c r="V303" s="416" t="s">
        <v>1088</v>
      </c>
      <c r="W303" s="107"/>
      <c r="X303" s="107"/>
      <c r="Y303" s="107"/>
      <c r="Z303" s="107"/>
      <c r="AA303" s="107"/>
      <c r="AB303" s="107"/>
      <c r="AC303" s="107"/>
      <c r="AD303" s="107"/>
      <c r="AE303" s="107"/>
      <c r="AF303" s="107"/>
      <c r="AG303" s="107"/>
      <c r="AH303" s="107"/>
    </row>
    <row r="304" spans="1:34" ht="15">
      <c r="A304" s="205" t="s">
        <v>1098</v>
      </c>
      <c r="B304" s="66"/>
      <c r="C304" s="66"/>
      <c r="D304" s="205"/>
      <c r="E304" s="205"/>
      <c r="F304" s="205"/>
      <c r="G304" s="205" t="s">
        <v>1099</v>
      </c>
      <c r="H304" s="147"/>
      <c r="I304" s="147"/>
      <c r="J304" s="148" t="s">
        <v>1100</v>
      </c>
      <c r="K304" s="148" t="s">
        <v>1099</v>
      </c>
      <c r="L304" s="148" t="s">
        <v>450</v>
      </c>
      <c r="M304" s="167" t="s">
        <v>451</v>
      </c>
      <c r="N304" s="255" t="s">
        <v>200</v>
      </c>
      <c r="O304" s="385" t="s">
        <v>452</v>
      </c>
      <c r="P304" s="382"/>
      <c r="Q304" s="415" t="s">
        <v>453</v>
      </c>
      <c r="R304" s="209" t="s">
        <v>452</v>
      </c>
      <c r="S304" s="402" t="s">
        <v>452</v>
      </c>
      <c r="T304" s="382" t="s">
        <v>454</v>
      </c>
      <c r="U304" s="107" t="s">
        <v>442</v>
      </c>
      <c r="V304" s="416" t="s">
        <v>1088</v>
      </c>
      <c r="W304" s="107"/>
      <c r="X304" s="107"/>
      <c r="Y304" s="107"/>
      <c r="Z304" s="107"/>
      <c r="AA304" s="107"/>
      <c r="AB304" s="107"/>
      <c r="AC304" s="107"/>
      <c r="AD304" s="107"/>
      <c r="AE304" s="107"/>
      <c r="AF304" s="107"/>
      <c r="AG304" s="107"/>
      <c r="AH304" s="107"/>
    </row>
    <row r="305" spans="1:34" ht="15">
      <c r="A305" s="205" t="s">
        <v>1101</v>
      </c>
      <c r="B305" s="66"/>
      <c r="C305" s="66"/>
      <c r="D305" s="205"/>
      <c r="E305" s="205"/>
      <c r="F305" s="205"/>
      <c r="G305" s="205" t="s">
        <v>1102</v>
      </c>
      <c r="H305" s="147"/>
      <c r="I305" s="147"/>
      <c r="J305" s="148" t="s">
        <v>1103</v>
      </c>
      <c r="K305" s="148" t="s">
        <v>1102</v>
      </c>
      <c r="L305" s="148" t="s">
        <v>450</v>
      </c>
      <c r="M305" s="167" t="s">
        <v>451</v>
      </c>
      <c r="N305" s="255" t="s">
        <v>200</v>
      </c>
      <c r="O305" s="385" t="s">
        <v>452</v>
      </c>
      <c r="P305" s="382"/>
      <c r="Q305" s="415" t="s">
        <v>453</v>
      </c>
      <c r="R305" s="209" t="s">
        <v>452</v>
      </c>
      <c r="S305" s="402" t="s">
        <v>452</v>
      </c>
      <c r="T305" s="382" t="s">
        <v>454</v>
      </c>
      <c r="U305" s="107" t="s">
        <v>442</v>
      </c>
      <c r="V305" s="416" t="s">
        <v>1088</v>
      </c>
      <c r="W305" s="107"/>
      <c r="X305" s="107"/>
      <c r="Y305" s="107"/>
      <c r="Z305" s="107"/>
      <c r="AA305" s="107"/>
      <c r="AB305" s="107"/>
      <c r="AC305" s="107"/>
      <c r="AD305" s="107"/>
      <c r="AE305" s="107"/>
      <c r="AF305" s="107"/>
      <c r="AG305" s="107"/>
      <c r="AH305" s="107"/>
    </row>
    <row r="306" spans="1:34" ht="15">
      <c r="A306" s="205" t="s">
        <v>1104</v>
      </c>
      <c r="B306" s="66"/>
      <c r="C306" s="66"/>
      <c r="D306" s="205"/>
      <c r="E306" s="205"/>
      <c r="F306" s="205"/>
      <c r="G306" s="205" t="s">
        <v>1105</v>
      </c>
      <c r="H306" s="147"/>
      <c r="I306" s="147"/>
      <c r="J306" s="148" t="s">
        <v>1106</v>
      </c>
      <c r="K306" s="148" t="s">
        <v>1105</v>
      </c>
      <c r="L306" s="148" t="s">
        <v>450</v>
      </c>
      <c r="M306" s="167" t="s">
        <v>451</v>
      </c>
      <c r="N306" s="255" t="s">
        <v>200</v>
      </c>
      <c r="O306" s="385" t="s">
        <v>452</v>
      </c>
      <c r="P306" s="382"/>
      <c r="Q306" s="415" t="s">
        <v>453</v>
      </c>
      <c r="R306" s="209" t="s">
        <v>452</v>
      </c>
      <c r="S306" s="402" t="s">
        <v>452</v>
      </c>
      <c r="T306" s="382" t="s">
        <v>454</v>
      </c>
      <c r="U306" s="107" t="s">
        <v>442</v>
      </c>
      <c r="V306" s="416" t="s">
        <v>1088</v>
      </c>
      <c r="W306" s="107"/>
      <c r="X306" s="107"/>
      <c r="Y306" s="107"/>
      <c r="Z306" s="107"/>
      <c r="AA306" s="107"/>
      <c r="AB306" s="107"/>
      <c r="AC306" s="107"/>
      <c r="AD306" s="107"/>
      <c r="AE306" s="107"/>
      <c r="AF306" s="107"/>
      <c r="AG306" s="107"/>
      <c r="AH306" s="107"/>
    </row>
    <row r="307" spans="1:34" ht="15">
      <c r="A307" s="205" t="s">
        <v>1107</v>
      </c>
      <c r="B307" s="66"/>
      <c r="C307" s="66"/>
      <c r="D307" s="205"/>
      <c r="E307" s="205"/>
      <c r="F307" s="205"/>
      <c r="G307" s="205" t="s">
        <v>1108</v>
      </c>
      <c r="H307" s="147"/>
      <c r="I307" s="147"/>
      <c r="J307" s="148" t="s">
        <v>1109</v>
      </c>
      <c r="K307" s="148" t="s">
        <v>1108</v>
      </c>
      <c r="L307" s="148" t="s">
        <v>450</v>
      </c>
      <c r="M307" s="167" t="s">
        <v>451</v>
      </c>
      <c r="N307" s="255" t="s">
        <v>200</v>
      </c>
      <c r="O307" s="385" t="s">
        <v>452</v>
      </c>
      <c r="P307" s="382"/>
      <c r="Q307" s="415" t="s">
        <v>453</v>
      </c>
      <c r="R307" s="209" t="s">
        <v>452</v>
      </c>
      <c r="S307" s="402" t="s">
        <v>452</v>
      </c>
      <c r="T307" s="382" t="s">
        <v>454</v>
      </c>
      <c r="U307" s="107" t="s">
        <v>442</v>
      </c>
      <c r="V307" s="416" t="s">
        <v>1088</v>
      </c>
      <c r="W307" s="107"/>
      <c r="X307" s="107"/>
      <c r="Y307" s="107"/>
      <c r="Z307" s="107"/>
      <c r="AA307" s="107"/>
      <c r="AB307" s="107"/>
      <c r="AC307" s="107"/>
      <c r="AD307" s="107"/>
      <c r="AE307" s="107"/>
      <c r="AF307" s="107"/>
      <c r="AG307" s="107"/>
      <c r="AH307" s="107"/>
    </row>
    <row r="308" spans="1:34" ht="15">
      <c r="A308"/>
      <c r="B308" s="66"/>
      <c r="C308" s="66"/>
      <c r="D308" s="205"/>
      <c r="E308" s="205"/>
      <c r="F308" s="205"/>
      <c r="G308" s="205" t="s">
        <v>1110</v>
      </c>
      <c r="H308" s="147"/>
      <c r="I308" s="147"/>
      <c r="J308" s="148" t="s">
        <v>1111</v>
      </c>
      <c r="K308" s="148" t="s">
        <v>1110</v>
      </c>
      <c r="L308" s="148" t="s">
        <v>450</v>
      </c>
      <c r="M308" s="167" t="s">
        <v>451</v>
      </c>
      <c r="N308" s="255" t="s">
        <v>200</v>
      </c>
      <c r="O308" s="385" t="s">
        <v>452</v>
      </c>
      <c r="P308" s="382"/>
      <c r="Q308" s="415" t="s">
        <v>453</v>
      </c>
      <c r="R308" s="209" t="s">
        <v>452</v>
      </c>
      <c r="S308" s="402" t="s">
        <v>452</v>
      </c>
      <c r="T308" s="382" t="s">
        <v>454</v>
      </c>
      <c r="U308" s="107" t="s">
        <v>442</v>
      </c>
      <c r="V308" s="416" t="s">
        <v>1088</v>
      </c>
      <c r="W308" s="107"/>
      <c r="X308" s="107"/>
      <c r="Y308" s="107"/>
      <c r="Z308" s="107"/>
      <c r="AA308" s="107"/>
      <c r="AB308" s="107"/>
      <c r="AC308" s="107"/>
      <c r="AD308" s="107"/>
      <c r="AE308" s="107"/>
      <c r="AF308" s="107"/>
      <c r="AG308" s="107"/>
      <c r="AH308" s="107"/>
    </row>
    <row r="309" spans="1:34" ht="15">
      <c r="A309"/>
      <c r="B309" s="66"/>
      <c r="C309" s="66"/>
      <c r="D309" s="205"/>
      <c r="E309" s="205"/>
      <c r="F309" s="205"/>
      <c r="G309" s="205" t="s">
        <v>1112</v>
      </c>
      <c r="H309" s="147"/>
      <c r="I309" s="147"/>
      <c r="J309" s="148" t="s">
        <v>1113</v>
      </c>
      <c r="K309" s="148" t="s">
        <v>1112</v>
      </c>
      <c r="L309" s="148" t="s">
        <v>450</v>
      </c>
      <c r="M309" s="167" t="s">
        <v>451</v>
      </c>
      <c r="N309" s="255" t="s">
        <v>200</v>
      </c>
      <c r="O309" s="385" t="s">
        <v>452</v>
      </c>
      <c r="P309" s="382"/>
      <c r="Q309" s="415" t="s">
        <v>453</v>
      </c>
      <c r="R309" s="209" t="s">
        <v>452</v>
      </c>
      <c r="S309" s="402" t="s">
        <v>452</v>
      </c>
      <c r="T309" s="382" t="s">
        <v>454</v>
      </c>
      <c r="U309" s="107" t="s">
        <v>442</v>
      </c>
      <c r="V309" s="416" t="s">
        <v>1088</v>
      </c>
      <c r="W309" s="107"/>
      <c r="X309" s="107"/>
      <c r="Y309" s="107"/>
      <c r="Z309" s="107"/>
      <c r="AA309" s="107"/>
      <c r="AB309" s="107"/>
      <c r="AC309" s="107"/>
      <c r="AD309" s="107"/>
      <c r="AE309" s="107"/>
      <c r="AF309" s="107"/>
      <c r="AG309" s="107"/>
      <c r="AH309" s="107"/>
    </row>
    <row r="310" spans="1:34" ht="15">
      <c r="A310"/>
      <c r="B310" s="66"/>
      <c r="C310" s="66"/>
      <c r="D310" s="205"/>
      <c r="E310" s="205"/>
      <c r="F310" s="205"/>
      <c r="G310" s="205" t="s">
        <v>1114</v>
      </c>
      <c r="H310" s="147"/>
      <c r="I310" s="147"/>
      <c r="J310" s="148" t="s">
        <v>1115</v>
      </c>
      <c r="K310" s="148" t="s">
        <v>1114</v>
      </c>
      <c r="L310" s="148" t="s">
        <v>450</v>
      </c>
      <c r="M310" s="167" t="s">
        <v>451</v>
      </c>
      <c r="N310" s="255" t="s">
        <v>200</v>
      </c>
      <c r="O310" s="385" t="s">
        <v>452</v>
      </c>
      <c r="P310" s="382"/>
      <c r="Q310" s="415" t="s">
        <v>453</v>
      </c>
      <c r="R310" s="209" t="s">
        <v>452</v>
      </c>
      <c r="S310" s="402" t="s">
        <v>452</v>
      </c>
      <c r="T310" s="382" t="s">
        <v>454</v>
      </c>
      <c r="U310" s="107" t="s">
        <v>442</v>
      </c>
      <c r="V310" s="416" t="s">
        <v>1088</v>
      </c>
      <c r="W310" s="107"/>
      <c r="X310" s="107"/>
      <c r="Y310" s="107"/>
      <c r="Z310" s="107"/>
      <c r="AA310" s="107"/>
      <c r="AB310" s="107"/>
      <c r="AC310" s="107"/>
      <c r="AD310" s="107"/>
      <c r="AE310" s="107"/>
      <c r="AF310" s="107"/>
      <c r="AG310" s="107"/>
      <c r="AH310" s="107"/>
    </row>
    <row r="311" spans="1:34" ht="15">
      <c r="A311"/>
      <c r="B311" s="66"/>
      <c r="C311" s="66"/>
      <c r="D311" s="417"/>
      <c r="E311" s="417"/>
      <c r="F311" s="417"/>
      <c r="G311" s="417" t="s">
        <v>1116</v>
      </c>
      <c r="H311" s="418"/>
      <c r="I311" s="418"/>
      <c r="J311" s="148" t="s">
        <v>1117</v>
      </c>
      <c r="K311" s="148" t="s">
        <v>1116</v>
      </c>
      <c r="L311" s="148" t="s">
        <v>450</v>
      </c>
      <c r="M311" s="148" t="s">
        <v>451</v>
      </c>
      <c r="N311" s="215" t="s">
        <v>200</v>
      </c>
      <c r="O311" s="419" t="s">
        <v>452</v>
      </c>
      <c r="P311" s="392"/>
      <c r="Q311" s="415" t="s">
        <v>453</v>
      </c>
      <c r="R311" s="209" t="s">
        <v>452</v>
      </c>
      <c r="S311" s="402" t="s">
        <v>452</v>
      </c>
      <c r="T311" s="382" t="s">
        <v>454</v>
      </c>
      <c r="U311" s="107" t="s">
        <v>442</v>
      </c>
      <c r="V311" s="416" t="s">
        <v>1088</v>
      </c>
      <c r="W311" s="107"/>
      <c r="X311" s="107"/>
      <c r="Y311" s="107"/>
      <c r="Z311" s="107"/>
      <c r="AA311" s="107"/>
      <c r="AB311" s="107"/>
      <c r="AC311" s="107"/>
      <c r="AD311" s="107"/>
      <c r="AE311" s="107"/>
      <c r="AF311" s="107"/>
      <c r="AG311" s="107"/>
      <c r="AH311" s="107"/>
    </row>
    <row r="312" spans="1:34" ht="15">
      <c r="A312"/>
      <c r="B312" s="66"/>
      <c r="C312" s="66"/>
      <c r="D312" s="205"/>
      <c r="E312" s="205"/>
      <c r="F312" s="205"/>
      <c r="G312" s="205" t="s">
        <v>1118</v>
      </c>
      <c r="H312" s="147"/>
      <c r="I312" s="147"/>
      <c r="J312" s="168" t="s">
        <v>1119</v>
      </c>
      <c r="K312" s="168" t="s">
        <v>1118</v>
      </c>
      <c r="L312" s="168" t="s">
        <v>450</v>
      </c>
      <c r="M312" s="168" t="s">
        <v>451</v>
      </c>
      <c r="N312" s="420" t="s">
        <v>200</v>
      </c>
      <c r="O312" s="421" t="s">
        <v>452</v>
      </c>
      <c r="P312" s="382"/>
      <c r="Q312" s="422" t="s">
        <v>453</v>
      </c>
      <c r="R312" s="423" t="s">
        <v>452</v>
      </c>
      <c r="S312" s="426" t="s">
        <v>452</v>
      </c>
      <c r="T312" s="382" t="s">
        <v>454</v>
      </c>
      <c r="U312" s="107" t="s">
        <v>442</v>
      </c>
      <c r="V312" s="416" t="s">
        <v>1088</v>
      </c>
      <c r="W312" s="107"/>
      <c r="X312" s="107"/>
      <c r="Y312" s="107"/>
      <c r="Z312" s="107"/>
      <c r="AA312" s="107"/>
      <c r="AB312" s="107"/>
      <c r="AC312" s="107"/>
      <c r="AD312" s="107"/>
      <c r="AE312" s="107"/>
      <c r="AF312" s="107"/>
      <c r="AG312" s="107"/>
      <c r="AH312" s="107"/>
    </row>
    <row r="313" spans="1:34" ht="15">
      <c r="A313"/>
      <c r="B313" s="66"/>
      <c r="C313" s="66"/>
      <c r="D313" s="205"/>
      <c r="E313" s="205"/>
      <c r="F313" s="205"/>
      <c r="G313" s="205" t="s">
        <v>1120</v>
      </c>
      <c r="H313" s="147"/>
      <c r="I313" s="147"/>
      <c r="J313" s="168" t="s">
        <v>1121</v>
      </c>
      <c r="K313" s="168" t="s">
        <v>1120</v>
      </c>
      <c r="L313" s="168" t="s">
        <v>1122</v>
      </c>
      <c r="M313" s="168" t="s">
        <v>451</v>
      </c>
      <c r="N313" s="420" t="s">
        <v>200</v>
      </c>
      <c r="O313" s="421" t="s">
        <v>452</v>
      </c>
      <c r="P313" s="382"/>
      <c r="Q313" s="422" t="s">
        <v>453</v>
      </c>
      <c r="R313" s="423" t="s">
        <v>452</v>
      </c>
      <c r="S313" s="426" t="s">
        <v>452</v>
      </c>
      <c r="T313" s="382" t="s">
        <v>454</v>
      </c>
      <c r="U313" s="107" t="s">
        <v>442</v>
      </c>
      <c r="V313" s="416" t="s">
        <v>1088</v>
      </c>
      <c r="W313" s="107"/>
      <c r="X313" s="107"/>
      <c r="Y313" s="107"/>
      <c r="Z313" s="107"/>
      <c r="AA313" s="107"/>
      <c r="AB313" s="107"/>
      <c r="AC313" s="107"/>
      <c r="AD313" s="107"/>
      <c r="AE313" s="107"/>
      <c r="AF313" s="107"/>
      <c r="AG313" s="107"/>
      <c r="AH313" s="107"/>
    </row>
    <row r="314" spans="1:34" ht="15">
      <c r="A314"/>
      <c r="B314" s="66"/>
      <c r="C314" s="66"/>
      <c r="D314" s="205"/>
      <c r="E314" s="205"/>
      <c r="F314" s="205"/>
      <c r="G314" s="205" t="s">
        <v>1123</v>
      </c>
      <c r="H314" s="147"/>
      <c r="I314" s="147"/>
      <c r="J314" s="168" t="s">
        <v>1124</v>
      </c>
      <c r="K314" s="168" t="s">
        <v>1123</v>
      </c>
      <c r="L314" s="168" t="s">
        <v>1122</v>
      </c>
      <c r="M314" s="168" t="s">
        <v>451</v>
      </c>
      <c r="N314" s="420" t="s">
        <v>200</v>
      </c>
      <c r="O314" s="421" t="s">
        <v>452</v>
      </c>
      <c r="P314" s="382"/>
      <c r="Q314" s="422" t="s">
        <v>453</v>
      </c>
      <c r="R314" s="423" t="s">
        <v>452</v>
      </c>
      <c r="S314" s="426" t="s">
        <v>452</v>
      </c>
      <c r="T314" s="382" t="s">
        <v>454</v>
      </c>
      <c r="U314" s="107" t="s">
        <v>442</v>
      </c>
      <c r="V314" s="416" t="s">
        <v>1088</v>
      </c>
      <c r="W314" s="107"/>
      <c r="X314" s="107"/>
      <c r="Y314" s="107"/>
      <c r="Z314" s="107"/>
      <c r="AA314" s="107"/>
      <c r="AB314" s="107"/>
      <c r="AC314" s="107"/>
      <c r="AD314" s="107"/>
      <c r="AE314" s="107"/>
      <c r="AF314" s="107"/>
      <c r="AG314" s="107"/>
      <c r="AH314" s="107"/>
    </row>
    <row r="315" spans="1:34" ht="15">
      <c r="A315"/>
      <c r="B315" s="66"/>
      <c r="C315" s="66"/>
      <c r="D315" s="205"/>
      <c r="E315" s="205"/>
      <c r="F315" s="205"/>
      <c r="G315" s="205" t="s">
        <v>1125</v>
      </c>
      <c r="H315" s="147"/>
      <c r="I315" s="147"/>
      <c r="J315" s="168" t="s">
        <v>1126</v>
      </c>
      <c r="K315" s="168" t="s">
        <v>1125</v>
      </c>
      <c r="L315" s="168" t="s">
        <v>1122</v>
      </c>
      <c r="M315" s="168" t="s">
        <v>451</v>
      </c>
      <c r="N315" s="420" t="s">
        <v>200</v>
      </c>
      <c r="O315" s="421" t="s">
        <v>452</v>
      </c>
      <c r="P315" s="382"/>
      <c r="Q315" s="422" t="s">
        <v>453</v>
      </c>
      <c r="R315" s="423" t="s">
        <v>452</v>
      </c>
      <c r="S315" s="426" t="s">
        <v>452</v>
      </c>
      <c r="T315" s="382" t="s">
        <v>454</v>
      </c>
      <c r="U315" s="107" t="s">
        <v>442</v>
      </c>
      <c r="V315" s="416" t="s">
        <v>1088</v>
      </c>
      <c r="W315" s="107"/>
      <c r="X315" s="107"/>
      <c r="Y315" s="107"/>
      <c r="Z315" s="107"/>
      <c r="AA315" s="107"/>
      <c r="AB315" s="107"/>
      <c r="AC315" s="107"/>
      <c r="AD315" s="107"/>
      <c r="AE315" s="107"/>
      <c r="AF315" s="107"/>
      <c r="AG315" s="107"/>
      <c r="AH315" s="107"/>
    </row>
    <row r="316" spans="1:34">
      <c r="A316" s="144"/>
    </row>
    <row r="317" spans="1:34">
      <c r="A317" s="144"/>
    </row>
    <row r="318" spans="1:34">
      <c r="A318" s="144"/>
    </row>
    <row r="319" spans="1:34">
      <c r="A319" s="144"/>
    </row>
    <row r="320" spans="1:34">
      <c r="A320" s="144"/>
    </row>
    <row r="321" spans="1:1">
      <c r="A321" s="144"/>
    </row>
    <row r="322" spans="1:1">
      <c r="A322" s="144"/>
    </row>
    <row r="323" spans="1:1">
      <c r="A323" s="144"/>
    </row>
    <row r="324" spans="1:1">
      <c r="A324" s="144"/>
    </row>
    <row r="325" spans="1:1">
      <c r="A325" s="144"/>
    </row>
    <row r="326" spans="1:1">
      <c r="A326" s="144"/>
    </row>
    <row r="327" spans="1:1">
      <c r="A327" s="144"/>
    </row>
    <row r="328" spans="1:1">
      <c r="A328" s="144"/>
    </row>
    <row r="329" spans="1:1">
      <c r="A329" s="144"/>
    </row>
    <row r="330" spans="1:1">
      <c r="A330" s="144"/>
    </row>
    <row r="331" spans="1:1">
      <c r="A331" s="144"/>
    </row>
    <row r="332" spans="1:1">
      <c r="A332" s="144"/>
    </row>
    <row r="333" spans="1:1">
      <c r="A333" s="144"/>
    </row>
    <row r="334" spans="1:1">
      <c r="A334" s="144"/>
    </row>
    <row r="335" spans="1:1">
      <c r="A335" s="144"/>
    </row>
    <row r="336" spans="1:1">
      <c r="A336" s="144"/>
    </row>
    <row r="337" spans="1:1">
      <c r="A337" s="144"/>
    </row>
    <row r="338" spans="1:1">
      <c r="A338" s="144"/>
    </row>
    <row r="339" spans="1:1">
      <c r="A339" s="144"/>
    </row>
    <row r="340" spans="1:1">
      <c r="A340" s="144"/>
    </row>
    <row r="341" spans="1:1">
      <c r="A341" s="144"/>
    </row>
    <row r="342" spans="1:1">
      <c r="A342" s="144"/>
    </row>
    <row r="343" spans="1:1">
      <c r="A343" s="144"/>
    </row>
    <row r="344" spans="1:1">
      <c r="A344" s="144"/>
    </row>
    <row r="345" spans="1:1">
      <c r="A345" s="144"/>
    </row>
    <row r="346" spans="1:1">
      <c r="A346" s="144"/>
    </row>
    <row r="347" spans="1:1">
      <c r="A347" s="144"/>
    </row>
    <row r="348" spans="1:1">
      <c r="A348" s="144"/>
    </row>
    <row r="349" spans="1:1">
      <c r="A349" s="144"/>
    </row>
    <row r="350" spans="1:1">
      <c r="A350" s="144"/>
    </row>
    <row r="351" spans="1:1">
      <c r="A351" s="144"/>
    </row>
    <row r="352" spans="1:1">
      <c r="A352" s="144"/>
    </row>
    <row r="353" spans="1:1">
      <c r="A353" s="144"/>
    </row>
    <row r="354" spans="1:1">
      <c r="A354" s="144"/>
    </row>
    <row r="355" spans="1:1">
      <c r="A355" s="144"/>
    </row>
    <row r="356" spans="1:1">
      <c r="A356" s="144"/>
    </row>
    <row r="357" spans="1:1">
      <c r="A357" s="144"/>
    </row>
    <row r="358" spans="1:1">
      <c r="A358" s="144"/>
    </row>
    <row r="359" spans="1:1">
      <c r="A359" s="144"/>
    </row>
    <row r="360" spans="1:1">
      <c r="A360" s="144"/>
    </row>
    <row r="361" spans="1:1">
      <c r="A361" s="144"/>
    </row>
    <row r="362" spans="1:1">
      <c r="A362" s="144"/>
    </row>
    <row r="363" spans="1:1">
      <c r="A363" s="144"/>
    </row>
    <row r="364" spans="1:1">
      <c r="A364" s="144"/>
    </row>
    <row r="365" spans="1:1">
      <c r="A365" s="144"/>
    </row>
    <row r="366" spans="1:1">
      <c r="A366" s="144"/>
    </row>
    <row r="367" spans="1:1">
      <c r="A367" s="144"/>
    </row>
    <row r="368" spans="1:1">
      <c r="A368" s="144"/>
    </row>
    <row r="369" spans="1:1">
      <c r="A369" s="144"/>
    </row>
    <row r="370" spans="1:1">
      <c r="A370" s="144"/>
    </row>
    <row r="371" spans="1:1">
      <c r="A371" s="144"/>
    </row>
    <row r="372" spans="1:1">
      <c r="A372" s="144"/>
    </row>
    <row r="373" spans="1:1">
      <c r="A373" s="144"/>
    </row>
    <row r="374" spans="1:1">
      <c r="A374" s="144"/>
    </row>
    <row r="375" spans="1:1">
      <c r="A375" s="144"/>
    </row>
    <row r="376" spans="1:1">
      <c r="A376" s="144"/>
    </row>
    <row r="377" spans="1:1">
      <c r="A377" s="144"/>
    </row>
    <row r="378" spans="1:1">
      <c r="A378" s="144"/>
    </row>
    <row r="379" spans="1:1">
      <c r="A379" s="144"/>
    </row>
    <row r="380" spans="1:1">
      <c r="A380" s="144"/>
    </row>
    <row r="381" spans="1:1">
      <c r="A381" s="144"/>
    </row>
    <row r="382" spans="1:1">
      <c r="A382" s="144"/>
    </row>
    <row r="383" spans="1:1">
      <c r="A383" s="144"/>
    </row>
    <row r="384" spans="1:1">
      <c r="A384" s="144"/>
    </row>
    <row r="385" spans="1:1">
      <c r="A385" s="144"/>
    </row>
    <row r="386" spans="1:1">
      <c r="A386" s="144"/>
    </row>
    <row r="387" spans="1:1">
      <c r="A387" s="144"/>
    </row>
    <row r="388" spans="1:1">
      <c r="A388" s="144"/>
    </row>
    <row r="389" spans="1:1">
      <c r="A389" s="144"/>
    </row>
    <row r="390" spans="1:1">
      <c r="A390" s="144"/>
    </row>
    <row r="391" spans="1:1">
      <c r="A391" s="144"/>
    </row>
    <row r="392" spans="1:1">
      <c r="A392" s="144"/>
    </row>
    <row r="393" spans="1:1">
      <c r="A393" s="144"/>
    </row>
    <row r="394" spans="1:1">
      <c r="A394" s="144"/>
    </row>
    <row r="395" spans="1:1">
      <c r="A395" s="144"/>
    </row>
    <row r="396" spans="1:1">
      <c r="A396" s="144"/>
    </row>
    <row r="397" spans="1:1">
      <c r="A397" s="144"/>
    </row>
    <row r="398" spans="1:1">
      <c r="A398" s="144"/>
    </row>
    <row r="399" spans="1:1">
      <c r="A399" s="144"/>
    </row>
    <row r="400" spans="1:1">
      <c r="A400" s="144"/>
    </row>
    <row r="401" spans="1:1">
      <c r="A401" s="144"/>
    </row>
    <row r="402" spans="1:1">
      <c r="A402" s="144"/>
    </row>
    <row r="403" spans="1:1">
      <c r="A403" s="144"/>
    </row>
    <row r="404" spans="1:1">
      <c r="A404" s="144"/>
    </row>
    <row r="405" spans="1:1">
      <c r="A405" s="144"/>
    </row>
    <row r="406" spans="1:1">
      <c r="A406" s="144"/>
    </row>
    <row r="407" spans="1:1">
      <c r="A407" s="144"/>
    </row>
    <row r="408" spans="1:1">
      <c r="A408" s="144"/>
    </row>
    <row r="409" spans="1:1">
      <c r="A409" s="144"/>
    </row>
    <row r="410" spans="1:1">
      <c r="A410" s="144"/>
    </row>
    <row r="411" spans="1:1">
      <c r="A411" s="144"/>
    </row>
    <row r="412" spans="1:1">
      <c r="A412" s="144"/>
    </row>
    <row r="413" spans="1:1">
      <c r="A413" s="144"/>
    </row>
    <row r="414" spans="1:1">
      <c r="A414" s="144"/>
    </row>
    <row r="415" spans="1:1">
      <c r="A415" s="144"/>
    </row>
    <row r="416" spans="1:1">
      <c r="A416" s="144"/>
    </row>
    <row r="417" spans="1:1">
      <c r="A417" s="144"/>
    </row>
    <row r="418" spans="1:1">
      <c r="A418" s="144"/>
    </row>
    <row r="419" spans="1:1">
      <c r="A419" s="144"/>
    </row>
    <row r="420" spans="1:1">
      <c r="A420" s="144"/>
    </row>
    <row r="421" spans="1:1">
      <c r="A421" s="144"/>
    </row>
    <row r="422" spans="1:1">
      <c r="A422" s="144"/>
    </row>
  </sheetData>
  <autoFilter ref="J3:AH315" xr:uid="{00000000-0009-0000-0000-000001000000}"/>
  <mergeCells count="2">
    <mergeCell ref="B1:E1"/>
    <mergeCell ref="F1:I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filterMode="1"/>
  <dimension ref="A1:AK350"/>
  <sheetViews>
    <sheetView zoomScale="70" zoomScaleNormal="70" workbookViewId="0">
      <pane xSplit="16" ySplit="4" topLeftCell="R278" activePane="bottomRight" state="frozen"/>
      <selection pane="bottomRight" activeCell="K350" sqref="K350"/>
      <selection pane="bottomLeft" activeCell="K5" sqref="K5"/>
      <selection pane="topRight" activeCell="Q1" sqref="Q1"/>
    </sheetView>
  </sheetViews>
  <sheetFormatPr defaultRowHeight="12.75" customHeight="1" outlineLevelCol="1"/>
  <cols>
    <col min="1" max="1" width="24.1640625" style="22" hidden="1" customWidth="1" outlineLevel="1"/>
    <col min="2" max="2" width="49.6640625" style="22" hidden="1" customWidth="1" outlineLevel="1"/>
    <col min="3" max="8" width="9.33203125" style="22" hidden="1" customWidth="1" outlineLevel="1"/>
    <col min="9" max="9" width="7.6640625" style="22" hidden="1" customWidth="1" outlineLevel="1"/>
    <col min="10" max="10" width="33.5" style="22" hidden="1" customWidth="1" outlineLevel="1"/>
    <col min="11" max="11" width="17.5" style="22" customWidth="1" collapsed="1"/>
    <col min="12" max="12" width="62.6640625" style="22" customWidth="1"/>
    <col min="13" max="13" width="41" style="22" customWidth="1"/>
    <col min="14" max="14" width="26.33203125" style="22" customWidth="1"/>
    <col min="15" max="15" width="19.83203125" style="22" customWidth="1"/>
    <col min="16" max="17" width="15.5" style="22" customWidth="1"/>
    <col min="18" max="18" width="17.33203125" style="22" customWidth="1"/>
    <col min="19" max="19" width="23.33203125" style="22" customWidth="1"/>
    <col min="20" max="20" width="23" style="22" customWidth="1"/>
    <col min="21" max="21" width="10.33203125" style="22" customWidth="1"/>
    <col min="22" max="22" width="11.5" style="22" customWidth="1"/>
    <col min="23" max="23" width="56.33203125" style="22" customWidth="1"/>
    <col min="24" max="24" width="11.83203125" style="22" customWidth="1"/>
    <col min="25" max="25" width="18.1640625" style="22" customWidth="1"/>
    <col min="26" max="26" width="15.1640625" style="22" customWidth="1"/>
    <col min="27" max="27" width="13.83203125" style="22" customWidth="1"/>
    <col min="28" max="28" width="30" style="22" customWidth="1"/>
    <col min="29" max="37" width="27.1640625" style="22" customWidth="1"/>
  </cols>
  <sheetData>
    <row r="1" spans="1:37" ht="19.899999999999999" customHeight="1">
      <c r="K1" s="97" t="s">
        <v>1127</v>
      </c>
    </row>
    <row r="2" spans="1:37" ht="17.45" customHeight="1">
      <c r="K2" s="96" t="s">
        <v>1128</v>
      </c>
    </row>
    <row r="3" spans="1:37" ht="72.75" customHeight="1">
      <c r="A3" s="20" t="s">
        <v>1129</v>
      </c>
      <c r="B3" s="20" t="s">
        <v>1130</v>
      </c>
      <c r="C3" s="21" t="s">
        <v>1131</v>
      </c>
      <c r="D3" s="21" t="s">
        <v>734</v>
      </c>
      <c r="E3" s="21" t="s">
        <v>1132</v>
      </c>
      <c r="F3" s="21" t="s">
        <v>1133</v>
      </c>
      <c r="G3" s="21" t="s">
        <v>1134</v>
      </c>
      <c r="H3" s="256" t="s">
        <v>1135</v>
      </c>
      <c r="I3" s="21" t="s">
        <v>1136</v>
      </c>
      <c r="J3" s="257" t="s">
        <v>1137</v>
      </c>
      <c r="K3" s="237" t="s">
        <v>415</v>
      </c>
      <c r="L3" s="237" t="s">
        <v>416</v>
      </c>
      <c r="M3" s="237" t="s">
        <v>417</v>
      </c>
      <c r="N3" s="237" t="s">
        <v>1138</v>
      </c>
      <c r="O3" s="251" t="s">
        <v>419</v>
      </c>
      <c r="P3" s="204" t="s">
        <v>420</v>
      </c>
      <c r="Q3" s="204" t="s">
        <v>421</v>
      </c>
      <c r="R3" s="109" t="s">
        <v>422</v>
      </c>
      <c r="S3" s="109" t="s">
        <v>423</v>
      </c>
      <c r="T3" s="109" t="s">
        <v>424</v>
      </c>
      <c r="U3" s="204" t="s">
        <v>425</v>
      </c>
      <c r="V3" s="109" t="s">
        <v>426</v>
      </c>
      <c r="W3" s="237" t="s">
        <v>427</v>
      </c>
      <c r="X3" s="54" t="s">
        <v>1139</v>
      </c>
      <c r="Y3" s="105" t="s">
        <v>1140</v>
      </c>
      <c r="Z3" s="105" t="s">
        <v>430</v>
      </c>
      <c r="AA3" s="105" t="s">
        <v>1141</v>
      </c>
      <c r="AB3" s="105" t="s">
        <v>1142</v>
      </c>
      <c r="AC3" s="105" t="s">
        <v>431</v>
      </c>
      <c r="AD3" s="105" t="s">
        <v>432</v>
      </c>
      <c r="AE3" s="105" t="s">
        <v>433</v>
      </c>
      <c r="AF3" s="105" t="s">
        <v>434</v>
      </c>
      <c r="AG3" s="105" t="s">
        <v>435</v>
      </c>
      <c r="AH3" s="105" t="s">
        <v>436</v>
      </c>
      <c r="AI3" s="105" t="s">
        <v>437</v>
      </c>
      <c r="AJ3" s="105" t="s">
        <v>438</v>
      </c>
      <c r="AK3" s="105" t="s">
        <v>439</v>
      </c>
    </row>
    <row r="4" spans="1:37" ht="14.45" hidden="1" customHeight="1">
      <c r="A4" s="258" t="s">
        <v>1143</v>
      </c>
      <c r="B4" s="258" t="s">
        <v>1144</v>
      </c>
      <c r="C4" s="259" t="s">
        <v>1145</v>
      </c>
      <c r="D4" s="259" t="s">
        <v>1145</v>
      </c>
      <c r="E4" s="259" t="s">
        <v>1145</v>
      </c>
      <c r="F4" s="259" t="s">
        <v>1145</v>
      </c>
      <c r="G4" s="259" t="s">
        <v>1145</v>
      </c>
      <c r="H4" s="259" t="s">
        <v>1145</v>
      </c>
      <c r="I4" s="259"/>
      <c r="J4" s="260"/>
      <c r="K4" s="234"/>
      <c r="L4" s="234"/>
      <c r="M4" s="234"/>
      <c r="N4" s="234"/>
      <c r="O4" s="234"/>
      <c r="P4" s="234"/>
      <c r="Q4" s="234"/>
      <c r="R4" s="234"/>
      <c r="S4" s="234"/>
      <c r="T4" s="234"/>
      <c r="U4" s="234"/>
      <c r="V4" s="234" t="s">
        <v>444</v>
      </c>
      <c r="W4" s="234" t="s">
        <v>443</v>
      </c>
      <c r="Y4" s="544" t="s">
        <v>444</v>
      </c>
      <c r="Z4" s="544" t="s">
        <v>444</v>
      </c>
      <c r="AA4" s="544" t="s">
        <v>444</v>
      </c>
      <c r="AB4" s="544" t="s">
        <v>444</v>
      </c>
      <c r="AC4" s="544" t="s">
        <v>444</v>
      </c>
      <c r="AD4" s="544" t="s">
        <v>444</v>
      </c>
      <c r="AE4" s="544" t="s">
        <v>444</v>
      </c>
      <c r="AF4" s="544" t="s">
        <v>444</v>
      </c>
      <c r="AG4" s="544" t="s">
        <v>444</v>
      </c>
      <c r="AH4" s="544" t="s">
        <v>444</v>
      </c>
      <c r="AI4" s="544" t="s">
        <v>444</v>
      </c>
      <c r="AJ4" s="544" t="s">
        <v>444</v>
      </c>
      <c r="AK4" s="544" t="s">
        <v>444</v>
      </c>
    </row>
    <row r="5" spans="1:37" ht="14.45" hidden="1" customHeight="1">
      <c r="A5" s="261" t="s">
        <v>1146</v>
      </c>
      <c r="B5" s="261" t="s">
        <v>1147</v>
      </c>
      <c r="C5" s="262" t="s">
        <v>1145</v>
      </c>
      <c r="D5" s="262" t="s">
        <v>1145</v>
      </c>
      <c r="E5" s="262" t="s">
        <v>1145</v>
      </c>
      <c r="F5" s="262" t="s">
        <v>1145</v>
      </c>
      <c r="G5" s="262" t="s">
        <v>1145</v>
      </c>
      <c r="H5" s="262" t="s">
        <v>1145</v>
      </c>
      <c r="I5" s="262" t="s">
        <v>1145</v>
      </c>
      <c r="J5" s="263"/>
      <c r="K5" s="234"/>
      <c r="L5" s="234"/>
      <c r="M5" s="234"/>
      <c r="N5" s="234"/>
      <c r="O5" s="234"/>
      <c r="P5" s="234"/>
      <c r="Q5" s="234"/>
      <c r="R5" s="234"/>
      <c r="S5" s="234"/>
      <c r="T5" s="234"/>
      <c r="U5" s="234"/>
      <c r="V5" s="234" t="s">
        <v>444</v>
      </c>
      <c r="W5" s="234" t="s">
        <v>443</v>
      </c>
      <c r="Y5" s="544" t="s">
        <v>444</v>
      </c>
      <c r="Z5" s="544" t="s">
        <v>444</v>
      </c>
      <c r="AA5" s="544" t="s">
        <v>444</v>
      </c>
      <c r="AB5" s="544" t="s">
        <v>444</v>
      </c>
      <c r="AC5" s="544" t="s">
        <v>444</v>
      </c>
      <c r="AD5" s="544" t="s">
        <v>444</v>
      </c>
      <c r="AE5" s="544" t="s">
        <v>444</v>
      </c>
      <c r="AF5" s="544" t="s">
        <v>444</v>
      </c>
      <c r="AG5" s="544" t="s">
        <v>444</v>
      </c>
      <c r="AH5" s="544" t="s">
        <v>444</v>
      </c>
      <c r="AI5" s="544" t="s">
        <v>444</v>
      </c>
      <c r="AJ5" s="544" t="s">
        <v>444</v>
      </c>
      <c r="AK5" s="544" t="s">
        <v>444</v>
      </c>
    </row>
    <row r="6" spans="1:37" ht="14.45" hidden="1" customHeight="1">
      <c r="A6" s="264" t="s">
        <v>1148</v>
      </c>
      <c r="B6" s="264" t="s">
        <v>1149</v>
      </c>
      <c r="C6" s="265"/>
      <c r="D6" s="265"/>
      <c r="E6" s="265"/>
      <c r="F6" s="265"/>
      <c r="G6" s="266"/>
      <c r="H6" s="265"/>
      <c r="I6" s="266"/>
      <c r="J6" s="267">
        <v>779</v>
      </c>
      <c r="K6" s="268" t="str">
        <f>A6</f>
        <v>EDG-101</v>
      </c>
      <c r="L6" s="268" t="str">
        <f t="shared" ref="L6:L9" si="0">B6</f>
        <v>Bluestone Edge - Raised - Type 01</v>
      </c>
      <c r="M6" s="268" t="s">
        <v>1150</v>
      </c>
      <c r="N6" s="268" t="s">
        <v>1151</v>
      </c>
      <c r="O6" s="235" t="s">
        <v>452</v>
      </c>
      <c r="P6" s="235" t="s">
        <v>452</v>
      </c>
      <c r="Q6" s="235" t="s">
        <v>452</v>
      </c>
      <c r="R6" s="269" t="s">
        <v>453</v>
      </c>
      <c r="S6" s="235" t="s">
        <v>452</v>
      </c>
      <c r="T6" s="235" t="s">
        <v>452</v>
      </c>
      <c r="U6" s="542" t="s">
        <v>454</v>
      </c>
      <c r="V6" s="168" t="s">
        <v>534</v>
      </c>
      <c r="W6" s="160" t="s">
        <v>1152</v>
      </c>
      <c r="Y6" s="545" t="s">
        <v>453</v>
      </c>
      <c r="Z6" s="545" t="s">
        <v>456</v>
      </c>
      <c r="AA6" s="545"/>
      <c r="AB6" s="545"/>
      <c r="AC6" s="545" t="s">
        <v>1153</v>
      </c>
      <c r="AD6" s="545" t="s">
        <v>1154</v>
      </c>
      <c r="AE6" s="545" t="str">
        <f>VLOOKUP(AD6,Equipment[],2,FALSE)</f>
        <v>Landscape</v>
      </c>
      <c r="AF6" s="545"/>
      <c r="AG6" s="545"/>
      <c r="AH6" s="545"/>
      <c r="AI6" s="545"/>
      <c r="AJ6" s="545"/>
      <c r="AK6" s="545"/>
    </row>
    <row r="7" spans="1:37" ht="14.45" hidden="1" customHeight="1">
      <c r="A7" s="264" t="s">
        <v>1155</v>
      </c>
      <c r="B7" s="264" t="s">
        <v>1156</v>
      </c>
      <c r="C7" s="265"/>
      <c r="D7" s="265" t="s">
        <v>1145</v>
      </c>
      <c r="E7" s="265"/>
      <c r="F7" s="265"/>
      <c r="G7" s="265" t="s">
        <v>1145</v>
      </c>
      <c r="H7" s="265"/>
      <c r="I7" s="265"/>
      <c r="J7" s="270">
        <v>779</v>
      </c>
      <c r="K7" s="268" t="str">
        <f>A7</f>
        <v>EDG-102</v>
      </c>
      <c r="L7" s="268" t="str">
        <f t="shared" si="0"/>
        <v>Bluestone Edge - Raised - Type 02</v>
      </c>
      <c r="M7" s="268" t="s">
        <v>1150</v>
      </c>
      <c r="N7" s="268" t="s">
        <v>1151</v>
      </c>
      <c r="O7" s="235" t="s">
        <v>452</v>
      </c>
      <c r="P7" s="235" t="s">
        <v>452</v>
      </c>
      <c r="Q7" s="235" t="s">
        <v>452</v>
      </c>
      <c r="R7" s="269" t="s">
        <v>453</v>
      </c>
      <c r="S7" s="235" t="s">
        <v>452</v>
      </c>
      <c r="T7" s="235" t="s">
        <v>452</v>
      </c>
      <c r="U7" s="542" t="s">
        <v>454</v>
      </c>
      <c r="V7" s="168" t="s">
        <v>442</v>
      </c>
      <c r="W7" s="160" t="s">
        <v>1152</v>
      </c>
      <c r="Y7" s="545" t="s">
        <v>453</v>
      </c>
      <c r="Z7" s="545" t="s">
        <v>456</v>
      </c>
      <c r="AA7" s="545"/>
      <c r="AB7" s="545"/>
      <c r="AC7" s="545" t="s">
        <v>1153</v>
      </c>
      <c r="AD7" s="545" t="s">
        <v>1154</v>
      </c>
      <c r="AE7" s="545" t="str">
        <f>VLOOKUP(AD7,Equipment[],2,FALSE)</f>
        <v>Landscape</v>
      </c>
      <c r="AF7" s="107"/>
      <c r="AG7" s="107"/>
      <c r="AH7" s="107"/>
      <c r="AI7" s="107"/>
      <c r="AJ7" s="107"/>
      <c r="AK7" s="107"/>
    </row>
    <row r="8" spans="1:37" ht="14.45" hidden="1" customHeight="1">
      <c r="A8" s="264" t="s">
        <v>1157</v>
      </c>
      <c r="B8" s="264" t="s">
        <v>1158</v>
      </c>
      <c r="C8" s="265"/>
      <c r="D8" s="265"/>
      <c r="E8" s="265"/>
      <c r="F8" s="265"/>
      <c r="G8" s="265"/>
      <c r="H8" s="265"/>
      <c r="I8" s="265"/>
      <c r="J8" s="267">
        <v>779</v>
      </c>
      <c r="K8" s="268" t="str">
        <f>A8</f>
        <v>EDG-103</v>
      </c>
      <c r="L8" s="268" t="str">
        <f t="shared" si="0"/>
        <v>Bluestone Edge - Raised - Type 03</v>
      </c>
      <c r="M8" s="268" t="s">
        <v>1150</v>
      </c>
      <c r="N8" s="268" t="s">
        <v>1151</v>
      </c>
      <c r="O8" s="235" t="s">
        <v>452</v>
      </c>
      <c r="P8" s="235" t="s">
        <v>452</v>
      </c>
      <c r="Q8" s="235" t="s">
        <v>452</v>
      </c>
      <c r="R8" s="269" t="s">
        <v>453</v>
      </c>
      <c r="S8" s="235" t="s">
        <v>452</v>
      </c>
      <c r="T8" s="235" t="s">
        <v>452</v>
      </c>
      <c r="U8" s="542" t="s">
        <v>454</v>
      </c>
      <c r="V8" s="168" t="s">
        <v>534</v>
      </c>
      <c r="W8" s="160" t="s">
        <v>1152</v>
      </c>
      <c r="Y8" s="545" t="s">
        <v>453</v>
      </c>
      <c r="Z8" s="545" t="s">
        <v>456</v>
      </c>
      <c r="AA8" s="545"/>
      <c r="AB8" s="545"/>
      <c r="AC8" s="545" t="s">
        <v>1153</v>
      </c>
      <c r="AD8" s="545" t="s">
        <v>1154</v>
      </c>
      <c r="AE8" s="545" t="str">
        <f>VLOOKUP(AD8,Equipment[],2,FALSE)</f>
        <v>Landscape</v>
      </c>
      <c r="AF8" s="107"/>
      <c r="AG8" s="107"/>
      <c r="AH8" s="107"/>
      <c r="AI8" s="107"/>
      <c r="AJ8" s="107"/>
      <c r="AK8" s="107"/>
    </row>
    <row r="9" spans="1:37" ht="14.45" hidden="1" customHeight="1">
      <c r="A9" s="264" t="s">
        <v>1159</v>
      </c>
      <c r="B9" s="264" t="s">
        <v>1160</v>
      </c>
      <c r="C9" s="265"/>
      <c r="D9" s="265" t="s">
        <v>1145</v>
      </c>
      <c r="E9" s="265"/>
      <c r="F9" s="265"/>
      <c r="G9" s="265"/>
      <c r="H9" s="265"/>
      <c r="I9" s="265"/>
      <c r="J9" s="267">
        <v>779</v>
      </c>
      <c r="K9" s="268" t="str">
        <f>A9</f>
        <v>EDG-104</v>
      </c>
      <c r="L9" s="268" t="str">
        <f t="shared" si="0"/>
        <v>Bluestone Edge - Raised - Type 04</v>
      </c>
      <c r="M9" s="268" t="s">
        <v>1150</v>
      </c>
      <c r="N9" s="268" t="s">
        <v>1151</v>
      </c>
      <c r="O9" s="235" t="s">
        <v>452</v>
      </c>
      <c r="P9" s="235" t="s">
        <v>452</v>
      </c>
      <c r="Q9" s="235" t="s">
        <v>452</v>
      </c>
      <c r="R9" s="269" t="s">
        <v>453</v>
      </c>
      <c r="S9" s="235" t="s">
        <v>452</v>
      </c>
      <c r="T9" s="235" t="s">
        <v>452</v>
      </c>
      <c r="U9" s="542" t="s">
        <v>454</v>
      </c>
      <c r="V9" s="168" t="s">
        <v>442</v>
      </c>
      <c r="W9" s="160" t="s">
        <v>1152</v>
      </c>
      <c r="Y9" s="545" t="s">
        <v>453</v>
      </c>
      <c r="Z9" s="545" t="s">
        <v>456</v>
      </c>
      <c r="AA9" s="545"/>
      <c r="AB9" s="545"/>
      <c r="AC9" s="545" t="s">
        <v>1153</v>
      </c>
      <c r="AD9" s="545" t="s">
        <v>1154</v>
      </c>
      <c r="AE9" s="545" t="str">
        <f>VLOOKUP(AD9,Equipment[],2,FALSE)</f>
        <v>Landscape</v>
      </c>
      <c r="AF9" s="107"/>
      <c r="AG9" s="107"/>
      <c r="AH9" s="107"/>
      <c r="AI9" s="107"/>
      <c r="AJ9" s="107"/>
      <c r="AK9" s="107"/>
    </row>
    <row r="10" spans="1:37" ht="14.45" hidden="1" customHeight="1">
      <c r="A10" s="264" t="s">
        <v>1161</v>
      </c>
      <c r="B10" s="264" t="s">
        <v>1162</v>
      </c>
      <c r="C10" s="265" t="s">
        <v>1145</v>
      </c>
      <c r="D10" s="265"/>
      <c r="E10" s="265" t="s">
        <v>1145</v>
      </c>
      <c r="F10" s="265"/>
      <c r="G10" s="265"/>
      <c r="H10" s="265"/>
      <c r="I10" s="265"/>
      <c r="J10" s="267">
        <v>779</v>
      </c>
      <c r="K10" s="235" t="s">
        <v>1161</v>
      </c>
      <c r="L10" s="235" t="s">
        <v>1162</v>
      </c>
      <c r="M10" s="268" t="s">
        <v>1150</v>
      </c>
      <c r="N10" s="268" t="s">
        <v>1151</v>
      </c>
      <c r="O10" s="235" t="s">
        <v>452</v>
      </c>
      <c r="P10" s="235" t="s">
        <v>452</v>
      </c>
      <c r="Q10" s="236" t="s">
        <v>453</v>
      </c>
      <c r="R10" s="269" t="s">
        <v>453</v>
      </c>
      <c r="S10" s="235" t="s">
        <v>452</v>
      </c>
      <c r="T10" s="235" t="s">
        <v>452</v>
      </c>
      <c r="U10" s="542" t="s">
        <v>454</v>
      </c>
      <c r="V10" s="168" t="s">
        <v>442</v>
      </c>
      <c r="W10" s="160" t="s">
        <v>1152</v>
      </c>
      <c r="Y10" s="545" t="s">
        <v>453</v>
      </c>
      <c r="Z10" s="545" t="s">
        <v>456</v>
      </c>
      <c r="AA10" s="545"/>
      <c r="AB10" s="545"/>
      <c r="AC10" s="545" t="s">
        <v>1153</v>
      </c>
      <c r="AD10" s="545" t="s">
        <v>1154</v>
      </c>
      <c r="AE10" s="545" t="str">
        <f>VLOOKUP(AD10,Equipment[],2,FALSE)</f>
        <v>Landscape</v>
      </c>
      <c r="AF10" s="107"/>
      <c r="AG10" s="107"/>
      <c r="AH10" s="107"/>
      <c r="AI10" s="107"/>
      <c r="AJ10" s="107"/>
      <c r="AK10" s="107"/>
    </row>
    <row r="11" spans="1:37" ht="14.45" hidden="1" customHeight="1">
      <c r="A11" s="264" t="s">
        <v>1163</v>
      </c>
      <c r="B11" s="264" t="s">
        <v>1164</v>
      </c>
      <c r="C11" s="265"/>
      <c r="D11" s="265" t="s">
        <v>1145</v>
      </c>
      <c r="E11" s="265"/>
      <c r="F11" s="265"/>
      <c r="G11" s="265"/>
      <c r="H11" s="265"/>
      <c r="I11" s="265"/>
      <c r="J11" s="267">
        <v>779</v>
      </c>
      <c r="K11" s="268" t="str">
        <f t="shared" ref="K11:K16" si="1">A11</f>
        <v>EDG-112</v>
      </c>
      <c r="L11" s="268" t="str">
        <f t="shared" ref="L11:L16" si="2">B11</f>
        <v>Bluestone Edge - Flush - Type 02</v>
      </c>
      <c r="M11" s="268" t="s">
        <v>1150</v>
      </c>
      <c r="N11" s="268" t="s">
        <v>1151</v>
      </c>
      <c r="O11" s="235" t="s">
        <v>452</v>
      </c>
      <c r="P11" s="235" t="s">
        <v>452</v>
      </c>
      <c r="Q11" s="235" t="s">
        <v>452</v>
      </c>
      <c r="R11" s="269" t="s">
        <v>453</v>
      </c>
      <c r="S11" s="235" t="s">
        <v>452</v>
      </c>
      <c r="T11" s="235" t="s">
        <v>452</v>
      </c>
      <c r="U11" s="542" t="s">
        <v>454</v>
      </c>
      <c r="V11" s="168" t="s">
        <v>442</v>
      </c>
      <c r="W11" s="160" t="s">
        <v>1152</v>
      </c>
      <c r="Y11" s="545" t="s">
        <v>453</v>
      </c>
      <c r="Z11" s="545" t="s">
        <v>456</v>
      </c>
      <c r="AA11" s="545"/>
      <c r="AB11" s="545"/>
      <c r="AC11" s="545" t="s">
        <v>1153</v>
      </c>
      <c r="AD11" s="545" t="s">
        <v>1154</v>
      </c>
      <c r="AE11" s="545" t="str">
        <f>VLOOKUP(AD11,Equipment[],2,FALSE)</f>
        <v>Landscape</v>
      </c>
      <c r="AF11" s="107"/>
      <c r="AG11" s="107"/>
      <c r="AH11" s="107"/>
      <c r="AI11" s="107"/>
      <c r="AJ11" s="107"/>
      <c r="AK11" s="107"/>
    </row>
    <row r="12" spans="1:37" ht="14.45" hidden="1" customHeight="1">
      <c r="A12" s="264" t="s">
        <v>1165</v>
      </c>
      <c r="B12" s="264" t="s">
        <v>1166</v>
      </c>
      <c r="C12" s="265"/>
      <c r="D12" s="265" t="s">
        <v>1145</v>
      </c>
      <c r="E12" s="265"/>
      <c r="F12" s="265"/>
      <c r="G12" s="265"/>
      <c r="H12" s="265"/>
      <c r="I12" s="265"/>
      <c r="J12" s="267">
        <v>779</v>
      </c>
      <c r="K12" s="268" t="str">
        <f t="shared" si="1"/>
        <v>EDG-113</v>
      </c>
      <c r="L12" s="268" t="str">
        <f t="shared" si="2"/>
        <v>Bluestone Edge - Flush - Type 03</v>
      </c>
      <c r="M12" s="268" t="s">
        <v>1150</v>
      </c>
      <c r="N12" s="268" t="s">
        <v>1151</v>
      </c>
      <c r="O12" s="235" t="s">
        <v>452</v>
      </c>
      <c r="P12" s="235" t="s">
        <v>452</v>
      </c>
      <c r="Q12" s="235" t="s">
        <v>452</v>
      </c>
      <c r="R12" s="269" t="s">
        <v>453</v>
      </c>
      <c r="S12" s="235" t="s">
        <v>452</v>
      </c>
      <c r="T12" s="235" t="s">
        <v>452</v>
      </c>
      <c r="U12" s="542" t="s">
        <v>454</v>
      </c>
      <c r="V12" s="168" t="s">
        <v>442</v>
      </c>
      <c r="W12" s="160" t="s">
        <v>1152</v>
      </c>
      <c r="Y12" s="545" t="s">
        <v>453</v>
      </c>
      <c r="Z12" s="545" t="s">
        <v>456</v>
      </c>
      <c r="AA12" s="545"/>
      <c r="AB12" s="545"/>
      <c r="AC12" s="545" t="s">
        <v>1153</v>
      </c>
      <c r="AD12" s="545" t="s">
        <v>1154</v>
      </c>
      <c r="AE12" s="545" t="str">
        <f>VLOOKUP(AD12,Equipment[],2,FALSE)</f>
        <v>Landscape</v>
      </c>
      <c r="AF12" s="107"/>
      <c r="AG12" s="107"/>
      <c r="AH12" s="107"/>
      <c r="AI12" s="107"/>
      <c r="AJ12" s="107"/>
      <c r="AK12" s="107"/>
    </row>
    <row r="13" spans="1:37" ht="14.45" hidden="1" customHeight="1">
      <c r="A13" s="264" t="s">
        <v>1167</v>
      </c>
      <c r="B13" s="264" t="s">
        <v>1168</v>
      </c>
      <c r="C13" s="265"/>
      <c r="D13" s="265"/>
      <c r="E13" s="265" t="s">
        <v>1145</v>
      </c>
      <c r="F13" s="265"/>
      <c r="G13" s="265"/>
      <c r="H13" s="265"/>
      <c r="I13" s="265"/>
      <c r="J13" s="270">
        <v>779</v>
      </c>
      <c r="K13" s="268" t="str">
        <f t="shared" si="1"/>
        <v>EDG-114</v>
      </c>
      <c r="L13" s="268" t="str">
        <f t="shared" si="2"/>
        <v>Bluestone Edge - Flush - Type 04</v>
      </c>
      <c r="M13" s="268" t="s">
        <v>1150</v>
      </c>
      <c r="N13" s="268" t="s">
        <v>1151</v>
      </c>
      <c r="O13" s="235" t="s">
        <v>452</v>
      </c>
      <c r="P13" s="235" t="s">
        <v>452</v>
      </c>
      <c r="Q13" s="235" t="s">
        <v>452</v>
      </c>
      <c r="R13" s="269" t="s">
        <v>453</v>
      </c>
      <c r="S13" s="235" t="s">
        <v>452</v>
      </c>
      <c r="T13" s="235" t="s">
        <v>452</v>
      </c>
      <c r="U13" s="542" t="s">
        <v>454</v>
      </c>
      <c r="V13" s="168" t="s">
        <v>442</v>
      </c>
      <c r="W13" s="160" t="s">
        <v>1152</v>
      </c>
      <c r="Y13" s="545" t="s">
        <v>453</v>
      </c>
      <c r="Z13" s="545" t="s">
        <v>456</v>
      </c>
      <c r="AA13" s="545"/>
      <c r="AB13" s="545"/>
      <c r="AC13" s="545" t="s">
        <v>1153</v>
      </c>
      <c r="AD13" s="545" t="s">
        <v>1154</v>
      </c>
      <c r="AE13" s="545" t="str">
        <f>VLOOKUP(AD13,Equipment[],2,FALSE)</f>
        <v>Landscape</v>
      </c>
      <c r="AF13" s="107"/>
      <c r="AG13" s="107"/>
      <c r="AH13" s="107"/>
      <c r="AI13" s="107"/>
      <c r="AJ13" s="107"/>
      <c r="AK13" s="107"/>
    </row>
    <row r="14" spans="1:37" ht="14.45" hidden="1" customHeight="1">
      <c r="A14" s="264" t="s">
        <v>1169</v>
      </c>
      <c r="B14" s="264" t="s">
        <v>1170</v>
      </c>
      <c r="C14" s="265"/>
      <c r="D14" s="265" t="s">
        <v>1145</v>
      </c>
      <c r="E14" s="265"/>
      <c r="F14" s="265"/>
      <c r="G14" s="265" t="s">
        <v>1145</v>
      </c>
      <c r="H14" s="265"/>
      <c r="I14" s="265"/>
      <c r="J14" s="267">
        <v>779</v>
      </c>
      <c r="K14" s="268" t="str">
        <f t="shared" si="1"/>
        <v>EDG-116</v>
      </c>
      <c r="L14" s="268" t="str">
        <f t="shared" si="2"/>
        <v>Bluestone Edge - Flush - Type 06</v>
      </c>
      <c r="M14" s="268" t="s">
        <v>1150</v>
      </c>
      <c r="N14" s="268" t="s">
        <v>1151</v>
      </c>
      <c r="O14" s="235" t="s">
        <v>452</v>
      </c>
      <c r="P14" s="235" t="s">
        <v>452</v>
      </c>
      <c r="Q14" s="235" t="s">
        <v>452</v>
      </c>
      <c r="R14" s="269" t="s">
        <v>453</v>
      </c>
      <c r="S14" s="235" t="s">
        <v>452</v>
      </c>
      <c r="T14" s="235" t="s">
        <v>452</v>
      </c>
      <c r="U14" s="542" t="s">
        <v>454</v>
      </c>
      <c r="V14" s="168" t="s">
        <v>442</v>
      </c>
      <c r="W14" s="160" t="s">
        <v>1152</v>
      </c>
      <c r="Y14" s="545" t="s">
        <v>453</v>
      </c>
      <c r="Z14" s="545" t="s">
        <v>456</v>
      </c>
      <c r="AA14" s="545"/>
      <c r="AB14" s="545"/>
      <c r="AC14" s="545" t="s">
        <v>1153</v>
      </c>
      <c r="AD14" s="545" t="s">
        <v>1154</v>
      </c>
      <c r="AE14" s="545" t="str">
        <f>VLOOKUP(AD14,Equipment[],2,FALSE)</f>
        <v>Landscape</v>
      </c>
      <c r="AF14" s="107"/>
      <c r="AG14" s="107"/>
      <c r="AH14" s="107"/>
      <c r="AI14" s="107"/>
      <c r="AJ14" s="107"/>
      <c r="AK14" s="107"/>
    </row>
    <row r="15" spans="1:37" ht="14.45" hidden="1" customHeight="1">
      <c r="A15" s="264" t="s">
        <v>1171</v>
      </c>
      <c r="B15" s="264" t="s">
        <v>1172</v>
      </c>
      <c r="C15" s="265"/>
      <c r="D15" s="265"/>
      <c r="E15" s="265" t="s">
        <v>1145</v>
      </c>
      <c r="F15" s="265" t="s">
        <v>1145</v>
      </c>
      <c r="G15" s="265" t="s">
        <v>1145</v>
      </c>
      <c r="H15" s="265"/>
      <c r="I15" s="265"/>
      <c r="J15" s="267">
        <v>779</v>
      </c>
      <c r="K15" s="268" t="str">
        <f t="shared" si="1"/>
        <v>EDG-117</v>
      </c>
      <c r="L15" s="268" t="str">
        <f t="shared" si="2"/>
        <v>Bluestone Edge - Flush - Type 07</v>
      </c>
      <c r="M15" s="268" t="s">
        <v>1150</v>
      </c>
      <c r="N15" s="268" t="s">
        <v>1151</v>
      </c>
      <c r="O15" s="235" t="s">
        <v>452</v>
      </c>
      <c r="P15" s="235" t="s">
        <v>452</v>
      </c>
      <c r="Q15" s="235" t="s">
        <v>452</v>
      </c>
      <c r="R15" s="269" t="s">
        <v>453</v>
      </c>
      <c r="S15" s="235" t="s">
        <v>452</v>
      </c>
      <c r="T15" s="235" t="s">
        <v>452</v>
      </c>
      <c r="U15" s="542" t="s">
        <v>454</v>
      </c>
      <c r="V15" s="168" t="s">
        <v>442</v>
      </c>
      <c r="W15" s="160" t="s">
        <v>1152</v>
      </c>
      <c r="Y15" s="545" t="s">
        <v>453</v>
      </c>
      <c r="Z15" s="545" t="s">
        <v>456</v>
      </c>
      <c r="AA15" s="545"/>
      <c r="AB15" s="545"/>
      <c r="AC15" s="545" t="s">
        <v>1153</v>
      </c>
      <c r="AD15" s="545" t="s">
        <v>1154</v>
      </c>
      <c r="AE15" s="545" t="str">
        <f>VLOOKUP(AD15,Equipment[],2,FALSE)</f>
        <v>Landscape</v>
      </c>
      <c r="AF15" s="107"/>
      <c r="AG15" s="107"/>
      <c r="AH15" s="107"/>
      <c r="AI15" s="107"/>
      <c r="AJ15" s="107"/>
      <c r="AK15" s="107"/>
    </row>
    <row r="16" spans="1:37" ht="14.45" hidden="1" customHeight="1">
      <c r="A16" s="264" t="s">
        <v>1173</v>
      </c>
      <c r="B16" s="264" t="s">
        <v>1174</v>
      </c>
      <c r="C16" s="265"/>
      <c r="D16" s="265" t="s">
        <v>1145</v>
      </c>
      <c r="E16" s="265"/>
      <c r="F16" s="265"/>
      <c r="G16" s="265"/>
      <c r="H16" s="265"/>
      <c r="I16" s="265"/>
      <c r="J16" s="267">
        <v>779</v>
      </c>
      <c r="K16" s="268" t="str">
        <f t="shared" si="1"/>
        <v>EDG-122</v>
      </c>
      <c r="L16" s="268" t="str">
        <f t="shared" si="2"/>
        <v>Bluestone Edge - Flush - Type 12</v>
      </c>
      <c r="M16" s="268" t="s">
        <v>1150</v>
      </c>
      <c r="N16" s="268" t="s">
        <v>1151</v>
      </c>
      <c r="O16" s="235" t="s">
        <v>452</v>
      </c>
      <c r="P16" s="235" t="s">
        <v>452</v>
      </c>
      <c r="Q16" s="235" t="s">
        <v>452</v>
      </c>
      <c r="R16" s="269" t="s">
        <v>453</v>
      </c>
      <c r="S16" s="235" t="s">
        <v>452</v>
      </c>
      <c r="T16" s="235" t="s">
        <v>452</v>
      </c>
      <c r="U16" s="542" t="s">
        <v>454</v>
      </c>
      <c r="V16" s="168" t="s">
        <v>442</v>
      </c>
      <c r="W16" s="160" t="s">
        <v>1152</v>
      </c>
      <c r="Y16" s="545" t="s">
        <v>453</v>
      </c>
      <c r="Z16" s="545" t="s">
        <v>456</v>
      </c>
      <c r="AA16" s="545"/>
      <c r="AB16" s="545"/>
      <c r="AC16" s="545" t="s">
        <v>1153</v>
      </c>
      <c r="AD16" s="545" t="s">
        <v>1154</v>
      </c>
      <c r="AE16" s="545" t="str">
        <f>VLOOKUP(AD16,Equipment[],2,FALSE)</f>
        <v>Landscape</v>
      </c>
      <c r="AF16" s="107"/>
      <c r="AG16" s="107"/>
      <c r="AH16" s="107"/>
      <c r="AI16" s="107"/>
      <c r="AJ16" s="107"/>
      <c r="AK16" s="107"/>
    </row>
    <row r="17" spans="1:37" ht="14.45" hidden="1" customHeight="1">
      <c r="A17" s="264" t="s">
        <v>1175</v>
      </c>
      <c r="B17" s="264" t="s">
        <v>1176</v>
      </c>
      <c r="C17" s="265" t="s">
        <v>1145</v>
      </c>
      <c r="D17" s="265"/>
      <c r="E17" s="265"/>
      <c r="F17" s="265"/>
      <c r="G17" s="265"/>
      <c r="H17" s="265"/>
      <c r="I17" s="265"/>
      <c r="J17" s="267">
        <v>779</v>
      </c>
      <c r="K17" s="235" t="s">
        <v>1175</v>
      </c>
      <c r="L17" s="235" t="s">
        <v>1176</v>
      </c>
      <c r="M17" s="268" t="s">
        <v>1150</v>
      </c>
      <c r="N17" s="268" t="s">
        <v>1151</v>
      </c>
      <c r="O17" s="235" t="s">
        <v>452</v>
      </c>
      <c r="P17" s="235" t="s">
        <v>452</v>
      </c>
      <c r="Q17" s="235" t="s">
        <v>452</v>
      </c>
      <c r="R17" s="269" t="s">
        <v>453</v>
      </c>
      <c r="S17" s="235" t="s">
        <v>452</v>
      </c>
      <c r="T17" s="235" t="s">
        <v>452</v>
      </c>
      <c r="U17" s="542" t="s">
        <v>454</v>
      </c>
      <c r="V17" s="168" t="s">
        <v>534</v>
      </c>
      <c r="W17" s="160" t="s">
        <v>1152</v>
      </c>
      <c r="Y17" s="545" t="s">
        <v>453</v>
      </c>
      <c r="Z17" s="545" t="s">
        <v>456</v>
      </c>
      <c r="AA17" s="545"/>
      <c r="AB17" s="545"/>
      <c r="AC17" s="545" t="s">
        <v>1153</v>
      </c>
      <c r="AD17" s="545" t="s">
        <v>1154</v>
      </c>
      <c r="AE17" s="545" t="str">
        <f>VLOOKUP(AD17,Equipment[],2,FALSE)</f>
        <v>Landscape</v>
      </c>
      <c r="AF17" s="107"/>
      <c r="AG17" s="107"/>
      <c r="AH17" s="107"/>
      <c r="AI17" s="107"/>
      <c r="AJ17" s="107"/>
      <c r="AK17" s="107"/>
    </row>
    <row r="18" spans="1:37" ht="14.45" hidden="1" customHeight="1">
      <c r="A18" s="264" t="s">
        <v>1177</v>
      </c>
      <c r="B18" s="264" t="s">
        <v>1178</v>
      </c>
      <c r="C18" s="265"/>
      <c r="D18" s="265"/>
      <c r="E18" s="265"/>
      <c r="F18" s="265"/>
      <c r="G18" s="265" t="s">
        <v>1145</v>
      </c>
      <c r="H18" s="265"/>
      <c r="I18" s="265"/>
      <c r="J18" s="267">
        <v>779</v>
      </c>
      <c r="K18" s="268" t="str">
        <f>A18</f>
        <v>EDG-131</v>
      </c>
      <c r="L18" s="268" t="str">
        <f t="shared" ref="L18:L20" si="3">B18</f>
        <v>Granite Edge - Raised - Type 01</v>
      </c>
      <c r="M18" s="268" t="s">
        <v>1150</v>
      </c>
      <c r="N18" s="268" t="s">
        <v>1151</v>
      </c>
      <c r="O18" s="235" t="s">
        <v>452</v>
      </c>
      <c r="P18" s="235" t="s">
        <v>452</v>
      </c>
      <c r="Q18" s="235" t="s">
        <v>452</v>
      </c>
      <c r="R18" s="269" t="s">
        <v>453</v>
      </c>
      <c r="S18" s="235" t="s">
        <v>452</v>
      </c>
      <c r="T18" s="235" t="s">
        <v>452</v>
      </c>
      <c r="U18" s="542" t="s">
        <v>454</v>
      </c>
      <c r="V18" s="168" t="s">
        <v>442</v>
      </c>
      <c r="W18" s="160" t="s">
        <v>1152</v>
      </c>
      <c r="Y18" s="545" t="s">
        <v>453</v>
      </c>
      <c r="Z18" s="545" t="s">
        <v>456</v>
      </c>
      <c r="AA18" s="545"/>
      <c r="AB18" s="545"/>
      <c r="AC18" s="545" t="s">
        <v>1153</v>
      </c>
      <c r="AD18" s="545" t="s">
        <v>1154</v>
      </c>
      <c r="AE18" s="545" t="str">
        <f>VLOOKUP(AD18,Equipment[],2,FALSE)</f>
        <v>Landscape</v>
      </c>
      <c r="AF18" s="107"/>
      <c r="AG18" s="107"/>
      <c r="AH18" s="107"/>
      <c r="AI18" s="107"/>
      <c r="AJ18" s="107"/>
      <c r="AK18" s="107"/>
    </row>
    <row r="19" spans="1:37" ht="14.45" hidden="1" customHeight="1">
      <c r="A19" s="264" t="s">
        <v>1179</v>
      </c>
      <c r="B19" s="264" t="s">
        <v>1180</v>
      </c>
      <c r="C19" s="265"/>
      <c r="D19" s="265"/>
      <c r="E19" s="265" t="s">
        <v>1145</v>
      </c>
      <c r="F19" s="265"/>
      <c r="G19" s="265"/>
      <c r="H19" s="265"/>
      <c r="I19" s="265"/>
      <c r="J19" s="267">
        <v>779</v>
      </c>
      <c r="K19" s="268" t="str">
        <f>A19</f>
        <v>EDG-132</v>
      </c>
      <c r="L19" s="268" t="str">
        <f t="shared" si="3"/>
        <v>Granite Edge - Raised - Type 02</v>
      </c>
      <c r="M19" s="268" t="s">
        <v>1150</v>
      </c>
      <c r="N19" s="268" t="s">
        <v>1151</v>
      </c>
      <c r="O19" s="235" t="s">
        <v>452</v>
      </c>
      <c r="P19" s="235" t="s">
        <v>452</v>
      </c>
      <c r="Q19" s="235" t="s">
        <v>452</v>
      </c>
      <c r="R19" s="269" t="s">
        <v>453</v>
      </c>
      <c r="S19" s="235" t="s">
        <v>452</v>
      </c>
      <c r="T19" s="235" t="s">
        <v>452</v>
      </c>
      <c r="U19" s="542" t="s">
        <v>454</v>
      </c>
      <c r="V19" s="168" t="s">
        <v>442</v>
      </c>
      <c r="W19" s="160" t="s">
        <v>1152</v>
      </c>
      <c r="Y19" s="545" t="s">
        <v>453</v>
      </c>
      <c r="Z19" s="545" t="s">
        <v>456</v>
      </c>
      <c r="AA19" s="545"/>
      <c r="AB19" s="545"/>
      <c r="AC19" s="545" t="s">
        <v>1153</v>
      </c>
      <c r="AD19" s="545" t="s">
        <v>1154</v>
      </c>
      <c r="AE19" s="545" t="str">
        <f>VLOOKUP(AD19,Equipment[],2,FALSE)</f>
        <v>Landscape</v>
      </c>
      <c r="AF19" s="107"/>
      <c r="AG19" s="107"/>
      <c r="AH19" s="107"/>
      <c r="AI19" s="107"/>
      <c r="AJ19" s="107"/>
      <c r="AK19" s="107"/>
    </row>
    <row r="20" spans="1:37" ht="14.45" hidden="1" customHeight="1">
      <c r="A20" s="264" t="s">
        <v>1181</v>
      </c>
      <c r="B20" s="264" t="s">
        <v>1182</v>
      </c>
      <c r="C20" s="265"/>
      <c r="D20" s="265"/>
      <c r="E20" s="265"/>
      <c r="F20" s="265" t="s">
        <v>1145</v>
      </c>
      <c r="G20" s="265"/>
      <c r="H20" s="265"/>
      <c r="I20" s="265"/>
      <c r="J20" s="267">
        <v>779</v>
      </c>
      <c r="K20" s="268" t="str">
        <f>A20</f>
        <v>EDG-141</v>
      </c>
      <c r="L20" s="268" t="str">
        <f t="shared" si="3"/>
        <v>Granite Edge - Flush  - Type 01</v>
      </c>
      <c r="M20" s="268" t="s">
        <v>1150</v>
      </c>
      <c r="N20" s="268" t="s">
        <v>1151</v>
      </c>
      <c r="O20" s="235" t="s">
        <v>452</v>
      </c>
      <c r="P20" s="235" t="s">
        <v>452</v>
      </c>
      <c r="Q20" s="235" t="s">
        <v>452</v>
      </c>
      <c r="R20" s="269" t="s">
        <v>453</v>
      </c>
      <c r="S20" s="235" t="s">
        <v>452</v>
      </c>
      <c r="T20" s="235" t="s">
        <v>452</v>
      </c>
      <c r="U20" s="542" t="s">
        <v>454</v>
      </c>
      <c r="V20" s="168" t="s">
        <v>442</v>
      </c>
      <c r="W20" s="160" t="s">
        <v>1152</v>
      </c>
      <c r="Y20" s="545" t="s">
        <v>453</v>
      </c>
      <c r="Z20" s="545" t="s">
        <v>456</v>
      </c>
      <c r="AA20" s="545"/>
      <c r="AB20" s="545"/>
      <c r="AC20" s="545" t="s">
        <v>1153</v>
      </c>
      <c r="AD20" s="545" t="s">
        <v>1154</v>
      </c>
      <c r="AE20" s="545" t="str">
        <f>VLOOKUP(AD20,Equipment[],2,FALSE)</f>
        <v>Landscape</v>
      </c>
      <c r="AF20" s="107"/>
      <c r="AG20" s="107"/>
      <c r="AH20" s="107"/>
      <c r="AI20" s="107"/>
      <c r="AJ20" s="107"/>
      <c r="AK20" s="107"/>
    </row>
    <row r="21" spans="1:37" ht="14.45" hidden="1" customHeight="1">
      <c r="A21" s="264" t="s">
        <v>1183</v>
      </c>
      <c r="B21" s="264" t="s">
        <v>1184</v>
      </c>
      <c r="C21" s="265" t="s">
        <v>1145</v>
      </c>
      <c r="D21" s="265" t="s">
        <v>1145</v>
      </c>
      <c r="E21" s="265" t="s">
        <v>1145</v>
      </c>
      <c r="F21" s="265" t="s">
        <v>1145</v>
      </c>
      <c r="G21" s="265" t="s">
        <v>1145</v>
      </c>
      <c r="H21" s="265"/>
      <c r="I21" s="265"/>
      <c r="J21" s="267">
        <v>779</v>
      </c>
      <c r="K21" s="235" t="s">
        <v>1183</v>
      </c>
      <c r="L21" s="235" t="s">
        <v>1184</v>
      </c>
      <c r="M21" s="268" t="s">
        <v>1150</v>
      </c>
      <c r="N21" s="268" t="s">
        <v>1151</v>
      </c>
      <c r="O21" s="235" t="s">
        <v>452</v>
      </c>
      <c r="P21" s="235" t="s">
        <v>452</v>
      </c>
      <c r="Q21" s="236" t="s">
        <v>453</v>
      </c>
      <c r="R21" s="269" t="s">
        <v>453</v>
      </c>
      <c r="S21" s="235" t="s">
        <v>452</v>
      </c>
      <c r="T21" s="235" t="s">
        <v>452</v>
      </c>
      <c r="U21" s="542" t="s">
        <v>454</v>
      </c>
      <c r="V21" s="168" t="s">
        <v>442</v>
      </c>
      <c r="W21" s="160" t="s">
        <v>1152</v>
      </c>
      <c r="Y21" s="545" t="s">
        <v>453</v>
      </c>
      <c r="Z21" s="545" t="s">
        <v>456</v>
      </c>
      <c r="AA21" s="545"/>
      <c r="AB21" s="545"/>
      <c r="AC21" s="545" t="s">
        <v>1153</v>
      </c>
      <c r="AD21" s="545" t="s">
        <v>1154</v>
      </c>
      <c r="AE21" s="545" t="str">
        <f>VLOOKUP(AD21,Equipment[],2,FALSE)</f>
        <v>Landscape</v>
      </c>
      <c r="AF21" s="107"/>
      <c r="AG21" s="107"/>
      <c r="AH21" s="107"/>
      <c r="AI21" s="107"/>
      <c r="AJ21" s="107"/>
      <c r="AK21" s="107"/>
    </row>
    <row r="22" spans="1:37" ht="14.45" hidden="1" customHeight="1">
      <c r="A22" s="264" t="s">
        <v>1185</v>
      </c>
      <c r="B22" s="264" t="s">
        <v>1186</v>
      </c>
      <c r="C22" s="265"/>
      <c r="D22" s="265"/>
      <c r="E22" s="265"/>
      <c r="F22" s="265" t="s">
        <v>1145</v>
      </c>
      <c r="G22" s="265" t="s">
        <v>1145</v>
      </c>
      <c r="H22" s="265"/>
      <c r="I22" s="265"/>
      <c r="J22" s="267">
        <v>779</v>
      </c>
      <c r="K22" s="268" t="str">
        <f>A22</f>
        <v>EDG-143</v>
      </c>
      <c r="L22" s="268" t="str">
        <f>B22</f>
        <v>Granite Edge - Flush  - Type 03</v>
      </c>
      <c r="M22" s="268" t="s">
        <v>1150</v>
      </c>
      <c r="N22" s="268" t="s">
        <v>1151</v>
      </c>
      <c r="O22" s="235" t="s">
        <v>452</v>
      </c>
      <c r="P22" s="235" t="s">
        <v>452</v>
      </c>
      <c r="Q22" s="235" t="s">
        <v>452</v>
      </c>
      <c r="R22" s="269" t="s">
        <v>453</v>
      </c>
      <c r="S22" s="235" t="s">
        <v>452</v>
      </c>
      <c r="T22" s="235" t="s">
        <v>452</v>
      </c>
      <c r="U22" s="542" t="s">
        <v>454</v>
      </c>
      <c r="V22" s="168" t="s">
        <v>442</v>
      </c>
      <c r="W22" s="160" t="s">
        <v>1152</v>
      </c>
      <c r="Y22" s="545" t="s">
        <v>453</v>
      </c>
      <c r="Z22" s="545" t="s">
        <v>456</v>
      </c>
      <c r="AA22" s="545"/>
      <c r="AB22" s="545"/>
      <c r="AC22" s="545" t="s">
        <v>1153</v>
      </c>
      <c r="AD22" s="545" t="s">
        <v>1154</v>
      </c>
      <c r="AE22" s="545" t="str">
        <f>VLOOKUP(AD22,Equipment[],2,FALSE)</f>
        <v>Landscape</v>
      </c>
      <c r="AF22" s="107"/>
      <c r="AG22" s="107"/>
      <c r="AH22" s="107"/>
      <c r="AI22" s="107"/>
      <c r="AJ22" s="107"/>
      <c r="AK22" s="107"/>
    </row>
    <row r="23" spans="1:37" ht="14.45" hidden="1" customHeight="1">
      <c r="A23" s="264" t="s">
        <v>1187</v>
      </c>
      <c r="B23" s="264" t="s">
        <v>1188</v>
      </c>
      <c r="C23" s="265"/>
      <c r="D23" s="265"/>
      <c r="E23" s="265"/>
      <c r="F23" s="265"/>
      <c r="G23" s="265" t="s">
        <v>1145</v>
      </c>
      <c r="H23" s="265"/>
      <c r="I23" s="265"/>
      <c r="J23" s="267">
        <v>779</v>
      </c>
      <c r="K23" s="268" t="str">
        <f>A23</f>
        <v>EDG-144</v>
      </c>
      <c r="L23" s="268" t="str">
        <f>B23</f>
        <v>Granite Edge - Flush  - Type 04</v>
      </c>
      <c r="M23" s="268" t="s">
        <v>1150</v>
      </c>
      <c r="N23" s="268" t="s">
        <v>1151</v>
      </c>
      <c r="O23" s="235" t="s">
        <v>452</v>
      </c>
      <c r="P23" s="235" t="s">
        <v>452</v>
      </c>
      <c r="Q23" s="235" t="s">
        <v>452</v>
      </c>
      <c r="R23" s="269" t="s">
        <v>453</v>
      </c>
      <c r="S23" s="235" t="s">
        <v>452</v>
      </c>
      <c r="T23" s="235" t="s">
        <v>452</v>
      </c>
      <c r="U23" s="542" t="s">
        <v>454</v>
      </c>
      <c r="V23" s="168" t="s">
        <v>442</v>
      </c>
      <c r="W23" s="160" t="s">
        <v>1152</v>
      </c>
      <c r="Y23" s="545" t="s">
        <v>453</v>
      </c>
      <c r="Z23" s="545" t="s">
        <v>456</v>
      </c>
      <c r="AA23" s="545"/>
      <c r="AB23" s="545"/>
      <c r="AC23" s="545" t="s">
        <v>1153</v>
      </c>
      <c r="AD23" s="545" t="s">
        <v>1154</v>
      </c>
      <c r="AE23" s="545" t="str">
        <f>VLOOKUP(AD23,Equipment[],2,FALSE)</f>
        <v>Landscape</v>
      </c>
      <c r="AF23" s="107"/>
      <c r="AG23" s="107"/>
      <c r="AH23" s="107"/>
      <c r="AI23" s="107"/>
      <c r="AJ23" s="107"/>
      <c r="AK23" s="107"/>
    </row>
    <row r="24" spans="1:37" ht="14.45" hidden="1" customHeight="1">
      <c r="A24" s="264" t="s">
        <v>1189</v>
      </c>
      <c r="B24" s="264" t="s">
        <v>1190</v>
      </c>
      <c r="C24" s="265" t="s">
        <v>1145</v>
      </c>
      <c r="D24" s="265"/>
      <c r="E24" s="265"/>
      <c r="F24" s="265"/>
      <c r="G24" s="265" t="s">
        <v>1145</v>
      </c>
      <c r="H24" s="265"/>
      <c r="I24" s="265"/>
      <c r="J24" s="267">
        <v>779</v>
      </c>
      <c r="K24" s="235" t="s">
        <v>1189</v>
      </c>
      <c r="L24" s="235" t="s">
        <v>1190</v>
      </c>
      <c r="M24" s="268" t="s">
        <v>1150</v>
      </c>
      <c r="N24" s="268" t="s">
        <v>1151</v>
      </c>
      <c r="O24" s="235" t="s">
        <v>452</v>
      </c>
      <c r="P24" s="235" t="s">
        <v>452</v>
      </c>
      <c r="Q24" s="236" t="s">
        <v>453</v>
      </c>
      <c r="R24" s="269" t="s">
        <v>453</v>
      </c>
      <c r="S24" s="235" t="s">
        <v>452</v>
      </c>
      <c r="T24" s="235" t="s">
        <v>452</v>
      </c>
      <c r="U24" s="542" t="s">
        <v>454</v>
      </c>
      <c r="V24" s="168" t="s">
        <v>442</v>
      </c>
      <c r="W24" s="160" t="s">
        <v>1152</v>
      </c>
      <c r="Y24" s="545" t="s">
        <v>453</v>
      </c>
      <c r="Z24" s="545" t="s">
        <v>456</v>
      </c>
      <c r="AA24" s="545"/>
      <c r="AB24" s="545"/>
      <c r="AC24" s="545" t="s">
        <v>1153</v>
      </c>
      <c r="AD24" s="545" t="s">
        <v>1154</v>
      </c>
      <c r="AE24" s="545" t="str">
        <f>VLOOKUP(AD24,Equipment[],2,FALSE)</f>
        <v>Landscape</v>
      </c>
      <c r="AF24" s="107"/>
      <c r="AG24" s="107"/>
      <c r="AH24" s="107"/>
      <c r="AI24" s="107"/>
      <c r="AJ24" s="107"/>
      <c r="AK24" s="107"/>
    </row>
    <row r="25" spans="1:37" ht="14.45" hidden="1" customHeight="1">
      <c r="A25" s="264" t="s">
        <v>1191</v>
      </c>
      <c r="B25" s="264" t="s">
        <v>1192</v>
      </c>
      <c r="C25" s="265"/>
      <c r="D25" s="265" t="s">
        <v>1145</v>
      </c>
      <c r="E25" s="265"/>
      <c r="F25" s="265"/>
      <c r="G25" s="265"/>
      <c r="H25" s="265"/>
      <c r="I25" s="265"/>
      <c r="J25" s="267">
        <v>779</v>
      </c>
      <c r="K25" s="268" t="str">
        <f>A25</f>
        <v>EDG-151</v>
      </c>
      <c r="L25" s="268" t="str">
        <f>B25</f>
        <v>Brick Edge - Type 01</v>
      </c>
      <c r="M25" s="268" t="s">
        <v>1150</v>
      </c>
      <c r="N25" s="268" t="s">
        <v>1151</v>
      </c>
      <c r="O25" s="235" t="s">
        <v>452</v>
      </c>
      <c r="P25" s="235" t="s">
        <v>452</v>
      </c>
      <c r="Q25" s="235" t="s">
        <v>452</v>
      </c>
      <c r="R25" s="269" t="s">
        <v>453</v>
      </c>
      <c r="S25" s="235" t="s">
        <v>452</v>
      </c>
      <c r="T25" s="235" t="s">
        <v>452</v>
      </c>
      <c r="U25" s="542" t="s">
        <v>454</v>
      </c>
      <c r="V25" s="168" t="s">
        <v>442</v>
      </c>
      <c r="W25" s="160" t="s">
        <v>1152</v>
      </c>
      <c r="Y25" s="545" t="s">
        <v>453</v>
      </c>
      <c r="Z25" s="545" t="s">
        <v>456</v>
      </c>
      <c r="AA25" s="545"/>
      <c r="AB25" s="545"/>
      <c r="AC25" s="545" t="s">
        <v>1153</v>
      </c>
      <c r="AD25" s="545" t="s">
        <v>1154</v>
      </c>
      <c r="AE25" s="545" t="str">
        <f>VLOOKUP(AD25,Equipment[],2,FALSE)</f>
        <v>Landscape</v>
      </c>
      <c r="AF25" s="107"/>
      <c r="AG25" s="107"/>
      <c r="AH25" s="107"/>
      <c r="AI25" s="107"/>
      <c r="AJ25" s="107"/>
      <c r="AK25" s="107"/>
    </row>
    <row r="26" spans="1:37" ht="14.45" hidden="1" customHeight="1">
      <c r="A26" s="264" t="s">
        <v>1193</v>
      </c>
      <c r="B26" s="264" t="s">
        <v>1194</v>
      </c>
      <c r="C26" s="265" t="s">
        <v>1145</v>
      </c>
      <c r="D26" s="265" t="s">
        <v>1145</v>
      </c>
      <c r="E26" s="265" t="s">
        <v>1145</v>
      </c>
      <c r="F26" s="265" t="s">
        <v>1145</v>
      </c>
      <c r="G26" s="265"/>
      <c r="H26" s="265"/>
      <c r="I26" s="265"/>
      <c r="J26" s="267">
        <v>779</v>
      </c>
      <c r="K26" s="235" t="s">
        <v>1193</v>
      </c>
      <c r="L26" s="235" t="s">
        <v>1194</v>
      </c>
      <c r="M26" s="268" t="s">
        <v>1150</v>
      </c>
      <c r="N26" s="268" t="s">
        <v>1151</v>
      </c>
      <c r="O26" s="235" t="s">
        <v>452</v>
      </c>
      <c r="P26" s="235" t="s">
        <v>452</v>
      </c>
      <c r="Q26" s="235" t="s">
        <v>452</v>
      </c>
      <c r="R26" s="269" t="s">
        <v>453</v>
      </c>
      <c r="S26" s="235" t="s">
        <v>452</v>
      </c>
      <c r="T26" s="235" t="s">
        <v>452</v>
      </c>
      <c r="U26" s="542" t="s">
        <v>454</v>
      </c>
      <c r="V26" s="168" t="s">
        <v>442</v>
      </c>
      <c r="W26" s="160" t="s">
        <v>1152</v>
      </c>
      <c r="Y26" s="545" t="s">
        <v>453</v>
      </c>
      <c r="Z26" s="545" t="s">
        <v>456</v>
      </c>
      <c r="AA26" s="545"/>
      <c r="AB26" s="545"/>
      <c r="AC26" s="545" t="s">
        <v>1153</v>
      </c>
      <c r="AD26" s="545" t="s">
        <v>1154</v>
      </c>
      <c r="AE26" s="545" t="str">
        <f>VLOOKUP(AD26,Equipment[],2,FALSE)</f>
        <v>Landscape</v>
      </c>
      <c r="AF26" s="107"/>
      <c r="AG26" s="107"/>
      <c r="AH26" s="107"/>
      <c r="AI26" s="107"/>
      <c r="AJ26" s="107"/>
      <c r="AK26" s="107"/>
    </row>
    <row r="27" spans="1:37" ht="14.45" hidden="1" customHeight="1">
      <c r="A27" s="264" t="s">
        <v>1195</v>
      </c>
      <c r="B27" s="264" t="s">
        <v>1196</v>
      </c>
      <c r="C27" s="265" t="s">
        <v>1145</v>
      </c>
      <c r="D27" s="265" t="s">
        <v>1145</v>
      </c>
      <c r="E27" s="265" t="s">
        <v>1145</v>
      </c>
      <c r="F27" s="265" t="s">
        <v>1145</v>
      </c>
      <c r="G27" s="265"/>
      <c r="H27" s="265"/>
      <c r="I27" s="265"/>
      <c r="J27" s="267">
        <v>779</v>
      </c>
      <c r="K27" s="235" t="s">
        <v>1195</v>
      </c>
      <c r="L27" s="235" t="s">
        <v>1196</v>
      </c>
      <c r="M27" s="268" t="s">
        <v>1150</v>
      </c>
      <c r="N27" s="268" t="s">
        <v>1151</v>
      </c>
      <c r="O27" s="235" t="s">
        <v>452</v>
      </c>
      <c r="P27" s="235" t="s">
        <v>452</v>
      </c>
      <c r="Q27" s="235" t="s">
        <v>452</v>
      </c>
      <c r="R27" s="269" t="s">
        <v>453</v>
      </c>
      <c r="S27" s="235" t="s">
        <v>452</v>
      </c>
      <c r="T27" s="235" t="s">
        <v>452</v>
      </c>
      <c r="U27" s="542" t="s">
        <v>454</v>
      </c>
      <c r="V27" s="168" t="s">
        <v>442</v>
      </c>
      <c r="W27" s="160" t="s">
        <v>1152</v>
      </c>
      <c r="Y27" s="545" t="s">
        <v>453</v>
      </c>
      <c r="Z27" s="545" t="s">
        <v>456</v>
      </c>
      <c r="AA27" s="545"/>
      <c r="AB27" s="545"/>
      <c r="AC27" s="545" t="s">
        <v>1153</v>
      </c>
      <c r="AD27" s="545" t="s">
        <v>1154</v>
      </c>
      <c r="AE27" s="545" t="str">
        <f>VLOOKUP(AD27,Equipment[],2,FALSE)</f>
        <v>Landscape</v>
      </c>
      <c r="AF27" s="107"/>
      <c r="AG27" s="107"/>
      <c r="AH27" s="107"/>
      <c r="AI27" s="107"/>
      <c r="AJ27" s="107"/>
      <c r="AK27" s="107"/>
    </row>
    <row r="28" spans="1:37" ht="14.45" hidden="1" customHeight="1">
      <c r="A28" s="264" t="s">
        <v>1197</v>
      </c>
      <c r="B28" s="264" t="s">
        <v>1198</v>
      </c>
      <c r="C28" s="265"/>
      <c r="D28" s="265"/>
      <c r="E28" s="265"/>
      <c r="F28" s="265"/>
      <c r="G28" s="265" t="s">
        <v>1145</v>
      </c>
      <c r="H28" s="265" t="s">
        <v>1145</v>
      </c>
      <c r="I28" s="265"/>
      <c r="J28" s="267">
        <v>779</v>
      </c>
      <c r="K28" s="268" t="str">
        <f>A28</f>
        <v>EDG-163</v>
      </c>
      <c r="L28" s="268" t="str">
        <f>B28</f>
        <v>Metal Edge - Type 03</v>
      </c>
      <c r="M28" s="268" t="s">
        <v>1150</v>
      </c>
      <c r="N28" s="268" t="s">
        <v>1151</v>
      </c>
      <c r="O28" s="235" t="s">
        <v>452</v>
      </c>
      <c r="P28" s="235" t="s">
        <v>452</v>
      </c>
      <c r="Q28" s="235" t="s">
        <v>452</v>
      </c>
      <c r="R28" s="269" t="s">
        <v>453</v>
      </c>
      <c r="S28" s="235" t="s">
        <v>452</v>
      </c>
      <c r="T28" s="235" t="s">
        <v>452</v>
      </c>
      <c r="U28" s="542" t="s">
        <v>454</v>
      </c>
      <c r="V28" s="168" t="s">
        <v>442</v>
      </c>
      <c r="W28" s="160" t="s">
        <v>1152</v>
      </c>
      <c r="Y28" s="545" t="s">
        <v>453</v>
      </c>
      <c r="Z28" s="545" t="s">
        <v>456</v>
      </c>
      <c r="AA28" s="545"/>
      <c r="AB28" s="545"/>
      <c r="AC28" s="545" t="s">
        <v>1153</v>
      </c>
      <c r="AD28" s="545" t="s">
        <v>1154</v>
      </c>
      <c r="AE28" s="545" t="str">
        <f>VLOOKUP(AD28,Equipment[],2,FALSE)</f>
        <v>Landscape</v>
      </c>
      <c r="AF28" s="107"/>
      <c r="AG28" s="107"/>
      <c r="AH28" s="107"/>
      <c r="AI28" s="107"/>
      <c r="AJ28" s="107"/>
      <c r="AK28" s="107"/>
    </row>
    <row r="29" spans="1:37" ht="14.45" hidden="1" customHeight="1">
      <c r="A29" s="264" t="s">
        <v>1199</v>
      </c>
      <c r="B29" s="264" t="s">
        <v>1200</v>
      </c>
      <c r="C29" s="265"/>
      <c r="D29" s="265"/>
      <c r="E29" s="265"/>
      <c r="F29" s="265"/>
      <c r="G29" s="265"/>
      <c r="H29" s="265" t="s">
        <v>1145</v>
      </c>
      <c r="I29" s="265"/>
      <c r="J29" s="267">
        <v>779</v>
      </c>
      <c r="K29" s="268" t="str">
        <f>A29</f>
        <v>EDG-171</v>
      </c>
      <c r="L29" s="268" t="str">
        <f>B29</f>
        <v>Concrete Edge</v>
      </c>
      <c r="M29" s="268" t="s">
        <v>1150</v>
      </c>
      <c r="N29" s="268" t="s">
        <v>1151</v>
      </c>
      <c r="O29" s="235" t="s">
        <v>452</v>
      </c>
      <c r="P29" s="235" t="s">
        <v>452</v>
      </c>
      <c r="Q29" s="235" t="s">
        <v>452</v>
      </c>
      <c r="R29" s="269" t="s">
        <v>453</v>
      </c>
      <c r="S29" s="235" t="s">
        <v>452</v>
      </c>
      <c r="T29" s="235" t="s">
        <v>452</v>
      </c>
      <c r="U29" s="542" t="s">
        <v>454</v>
      </c>
      <c r="V29" s="168" t="s">
        <v>442</v>
      </c>
      <c r="W29" s="160" t="s">
        <v>1152</v>
      </c>
      <c r="Y29" s="545" t="s">
        <v>453</v>
      </c>
      <c r="Z29" s="545" t="s">
        <v>456</v>
      </c>
      <c r="AA29" s="545"/>
      <c r="AB29" s="545"/>
      <c r="AC29" s="545" t="s">
        <v>1153</v>
      </c>
      <c r="AD29" s="545" t="s">
        <v>1154</v>
      </c>
      <c r="AE29" s="545" t="str">
        <f>VLOOKUP(AD29,Equipment[],2,FALSE)</f>
        <v>Landscape</v>
      </c>
      <c r="AF29" s="107"/>
      <c r="AG29" s="107"/>
      <c r="AH29" s="107"/>
      <c r="AI29" s="107"/>
      <c r="AJ29" s="107"/>
      <c r="AK29" s="107"/>
    </row>
    <row r="30" spans="1:37" ht="14.45" hidden="1" customHeight="1">
      <c r="A30" s="264" t="s">
        <v>1201</v>
      </c>
      <c r="B30" s="264" t="s">
        <v>1202</v>
      </c>
      <c r="C30" s="265" t="s">
        <v>1145</v>
      </c>
      <c r="D30" s="265"/>
      <c r="E30" s="265" t="s">
        <v>1145</v>
      </c>
      <c r="F30" s="265"/>
      <c r="G30" s="265"/>
      <c r="H30" s="265"/>
      <c r="I30" s="265" t="s">
        <v>1145</v>
      </c>
      <c r="J30" s="267">
        <v>779</v>
      </c>
      <c r="K30" s="235" t="s">
        <v>1201</v>
      </c>
      <c r="L30" s="235" t="s">
        <v>1202</v>
      </c>
      <c r="M30" s="268" t="s">
        <v>1150</v>
      </c>
      <c r="N30" s="268" t="s">
        <v>1151</v>
      </c>
      <c r="O30" s="235" t="s">
        <v>452</v>
      </c>
      <c r="P30" s="235" t="s">
        <v>452</v>
      </c>
      <c r="Q30" s="235" t="s">
        <v>452</v>
      </c>
      <c r="R30" s="269" t="s">
        <v>453</v>
      </c>
      <c r="S30" s="235" t="s">
        <v>452</v>
      </c>
      <c r="T30" s="235" t="s">
        <v>452</v>
      </c>
      <c r="U30" s="542" t="s">
        <v>454</v>
      </c>
      <c r="V30" s="168" t="s">
        <v>442</v>
      </c>
      <c r="W30" s="160" t="s">
        <v>1152</v>
      </c>
      <c r="Y30" s="545" t="s">
        <v>453</v>
      </c>
      <c r="Z30" s="545" t="s">
        <v>456</v>
      </c>
      <c r="AA30" s="545"/>
      <c r="AB30" s="545"/>
      <c r="AC30" s="545" t="s">
        <v>1153</v>
      </c>
      <c r="AD30" s="545" t="s">
        <v>1154</v>
      </c>
      <c r="AE30" s="545" t="str">
        <f>VLOOKUP(AD30,Equipment[],2,FALSE)</f>
        <v>Landscape</v>
      </c>
      <c r="AF30" s="107"/>
      <c r="AG30" s="107"/>
      <c r="AH30" s="107"/>
      <c r="AI30" s="107"/>
      <c r="AJ30" s="107"/>
      <c r="AK30" s="107"/>
    </row>
    <row r="31" spans="1:37" ht="14.45" hidden="1" customHeight="1">
      <c r="A31" s="264" t="s">
        <v>1203</v>
      </c>
      <c r="B31" s="264" t="s">
        <v>1204</v>
      </c>
      <c r="C31" s="265"/>
      <c r="D31" s="265"/>
      <c r="E31" s="265"/>
      <c r="F31" s="265"/>
      <c r="G31" s="265" t="s">
        <v>1145</v>
      </c>
      <c r="H31" s="265"/>
      <c r="I31" s="265"/>
      <c r="J31" s="267">
        <v>779</v>
      </c>
      <c r="K31" s="268" t="str">
        <f>A31</f>
        <v>EDG-191</v>
      </c>
      <c r="L31" s="268" t="str">
        <f t="shared" ref="L31:L33" si="4">B31</f>
        <v>Corten Edge - Raised - Type 01</v>
      </c>
      <c r="M31" s="268" t="s">
        <v>1150</v>
      </c>
      <c r="N31" s="268" t="s">
        <v>1151</v>
      </c>
      <c r="O31" s="235" t="s">
        <v>452</v>
      </c>
      <c r="P31" s="235" t="s">
        <v>452</v>
      </c>
      <c r="Q31" s="235" t="s">
        <v>452</v>
      </c>
      <c r="R31" s="269" t="s">
        <v>453</v>
      </c>
      <c r="S31" s="235" t="s">
        <v>452</v>
      </c>
      <c r="T31" s="235" t="s">
        <v>452</v>
      </c>
      <c r="U31" s="542" t="s">
        <v>454</v>
      </c>
      <c r="V31" s="168" t="s">
        <v>442</v>
      </c>
      <c r="W31" s="160" t="s">
        <v>1152</v>
      </c>
      <c r="Y31" s="545" t="s">
        <v>453</v>
      </c>
      <c r="Z31" s="545" t="s">
        <v>456</v>
      </c>
      <c r="AA31" s="545"/>
      <c r="AB31" s="545"/>
      <c r="AC31" s="545" t="s">
        <v>1153</v>
      </c>
      <c r="AD31" s="545" t="s">
        <v>1154</v>
      </c>
      <c r="AE31" s="545" t="str">
        <f>VLOOKUP(AD31,Equipment[],2,FALSE)</f>
        <v>Landscape</v>
      </c>
      <c r="AF31" s="107"/>
      <c r="AG31" s="107"/>
      <c r="AH31" s="107"/>
      <c r="AI31" s="107"/>
      <c r="AJ31" s="107"/>
      <c r="AK31" s="107"/>
    </row>
    <row r="32" spans="1:37" ht="14.45" hidden="1" customHeight="1">
      <c r="A32" s="264" t="s">
        <v>1205</v>
      </c>
      <c r="B32" s="264" t="s">
        <v>1206</v>
      </c>
      <c r="C32" s="265"/>
      <c r="D32" s="265" t="s">
        <v>1145</v>
      </c>
      <c r="E32" s="265"/>
      <c r="F32" s="265"/>
      <c r="G32" s="265"/>
      <c r="H32" s="265"/>
      <c r="I32" s="265"/>
      <c r="J32" s="267">
        <v>779</v>
      </c>
      <c r="K32" s="268" t="str">
        <f>A32</f>
        <v>EDG-192</v>
      </c>
      <c r="L32" s="268" t="str">
        <f t="shared" si="4"/>
        <v>Corten Edge - Raised - Type 02</v>
      </c>
      <c r="M32" s="268" t="s">
        <v>1150</v>
      </c>
      <c r="N32" s="268" t="s">
        <v>1151</v>
      </c>
      <c r="O32" s="235" t="s">
        <v>452</v>
      </c>
      <c r="P32" s="235" t="s">
        <v>452</v>
      </c>
      <c r="Q32" s="235" t="s">
        <v>452</v>
      </c>
      <c r="R32" s="269" t="s">
        <v>453</v>
      </c>
      <c r="S32" s="235" t="s">
        <v>452</v>
      </c>
      <c r="T32" s="235" t="s">
        <v>452</v>
      </c>
      <c r="U32" s="542" t="s">
        <v>454</v>
      </c>
      <c r="V32" s="168" t="s">
        <v>442</v>
      </c>
      <c r="W32" s="160" t="s">
        <v>1152</v>
      </c>
      <c r="Y32" s="545" t="s">
        <v>453</v>
      </c>
      <c r="Z32" s="545" t="s">
        <v>456</v>
      </c>
      <c r="AA32" s="545"/>
      <c r="AB32" s="545"/>
      <c r="AC32" s="545" t="s">
        <v>1153</v>
      </c>
      <c r="AD32" s="545" t="s">
        <v>1154</v>
      </c>
      <c r="AE32" s="545" t="str">
        <f>VLOOKUP(AD32,Equipment[],2,FALSE)</f>
        <v>Landscape</v>
      </c>
      <c r="AF32" s="107"/>
      <c r="AG32" s="107"/>
      <c r="AH32" s="107"/>
      <c r="AI32" s="107"/>
      <c r="AJ32" s="107"/>
      <c r="AK32" s="107"/>
    </row>
    <row r="33" spans="1:37" ht="14.45" hidden="1" customHeight="1">
      <c r="A33" s="264" t="s">
        <v>1207</v>
      </c>
      <c r="B33" s="264" t="s">
        <v>1208</v>
      </c>
      <c r="C33" s="265"/>
      <c r="D33" s="265" t="s">
        <v>1145</v>
      </c>
      <c r="E33" s="265"/>
      <c r="F33" s="265"/>
      <c r="G33" s="265"/>
      <c r="H33" s="265"/>
      <c r="I33" s="265"/>
      <c r="J33" s="267">
        <v>779</v>
      </c>
      <c r="K33" s="268" t="str">
        <f>A33</f>
        <v>EDG-193</v>
      </c>
      <c r="L33" s="268" t="str">
        <f t="shared" si="4"/>
        <v>Corten Edge - Flush - Type 01</v>
      </c>
      <c r="M33" s="268" t="s">
        <v>1150</v>
      </c>
      <c r="N33" s="268" t="s">
        <v>1151</v>
      </c>
      <c r="O33" s="235" t="s">
        <v>452</v>
      </c>
      <c r="P33" s="235" t="s">
        <v>452</v>
      </c>
      <c r="Q33" s="235" t="s">
        <v>452</v>
      </c>
      <c r="R33" s="269" t="s">
        <v>453</v>
      </c>
      <c r="S33" s="235" t="s">
        <v>452</v>
      </c>
      <c r="T33" s="235" t="s">
        <v>452</v>
      </c>
      <c r="U33" s="542" t="s">
        <v>454</v>
      </c>
      <c r="V33" s="168" t="s">
        <v>442</v>
      </c>
      <c r="W33" s="160" t="s">
        <v>1152</v>
      </c>
      <c r="Y33" s="545" t="s">
        <v>453</v>
      </c>
      <c r="Z33" s="545" t="s">
        <v>456</v>
      </c>
      <c r="AA33" s="545"/>
      <c r="AB33" s="545"/>
      <c r="AC33" s="545" t="s">
        <v>1153</v>
      </c>
      <c r="AD33" s="545" t="s">
        <v>1154</v>
      </c>
      <c r="AE33" s="545" t="str">
        <f>VLOOKUP(AD33,Equipment[],2,FALSE)</f>
        <v>Landscape</v>
      </c>
      <c r="AF33" s="107"/>
      <c r="AG33" s="107"/>
      <c r="AH33" s="107"/>
      <c r="AI33" s="107"/>
      <c r="AJ33" s="107"/>
      <c r="AK33" s="107"/>
    </row>
    <row r="34" spans="1:37" ht="14.45" hidden="1" customHeight="1">
      <c r="A34" s="258" t="s">
        <v>1209</v>
      </c>
      <c r="B34" s="258" t="s">
        <v>1210</v>
      </c>
      <c r="C34" s="259" t="s">
        <v>1145</v>
      </c>
      <c r="D34" s="259" t="s">
        <v>1145</v>
      </c>
      <c r="E34" s="259" t="s">
        <v>1145</v>
      </c>
      <c r="F34" s="259" t="s">
        <v>1145</v>
      </c>
      <c r="G34" s="259" t="s">
        <v>1145</v>
      </c>
      <c r="H34" s="259" t="s">
        <v>1145</v>
      </c>
      <c r="I34" s="259"/>
      <c r="J34" s="271"/>
      <c r="K34" s="234"/>
      <c r="L34" s="234"/>
      <c r="M34" s="234"/>
      <c r="N34" s="234"/>
      <c r="O34" s="234"/>
      <c r="P34" s="234"/>
      <c r="Q34" s="234"/>
      <c r="R34" s="234"/>
      <c r="S34" s="234"/>
      <c r="T34" s="234"/>
      <c r="U34" s="235"/>
      <c r="V34" s="234" t="s">
        <v>444</v>
      </c>
      <c r="W34" s="234" t="s">
        <v>443</v>
      </c>
      <c r="Y34" s="544" t="s">
        <v>444</v>
      </c>
      <c r="Z34" s="544" t="s">
        <v>444</v>
      </c>
      <c r="AA34" s="544" t="s">
        <v>444</v>
      </c>
      <c r="AB34" s="544" t="s">
        <v>444</v>
      </c>
      <c r="AC34" s="544" t="s">
        <v>444</v>
      </c>
      <c r="AD34" s="544" t="s">
        <v>444</v>
      </c>
      <c r="AE34" s="544" t="s">
        <v>444</v>
      </c>
      <c r="AF34" s="544" t="s">
        <v>444</v>
      </c>
      <c r="AG34" s="544" t="s">
        <v>444</v>
      </c>
      <c r="AH34" s="544" t="s">
        <v>444</v>
      </c>
      <c r="AI34" s="544" t="s">
        <v>444</v>
      </c>
      <c r="AJ34" s="544" t="s">
        <v>444</v>
      </c>
      <c r="AK34" s="544" t="s">
        <v>444</v>
      </c>
    </row>
    <row r="35" spans="1:37" ht="14.45" hidden="1" customHeight="1">
      <c r="A35" s="261" t="s">
        <v>1211</v>
      </c>
      <c r="B35" s="261" t="s">
        <v>1212</v>
      </c>
      <c r="C35" s="262" t="s">
        <v>1145</v>
      </c>
      <c r="D35" s="262" t="s">
        <v>1145</v>
      </c>
      <c r="E35" s="262" t="s">
        <v>1145</v>
      </c>
      <c r="F35" s="262" t="s">
        <v>1145</v>
      </c>
      <c r="G35" s="262" t="s">
        <v>1145</v>
      </c>
      <c r="H35" s="262"/>
      <c r="I35" s="262"/>
      <c r="J35" s="263"/>
      <c r="K35" s="234"/>
      <c r="L35" s="234"/>
      <c r="M35" s="234"/>
      <c r="N35" s="234"/>
      <c r="O35" s="234"/>
      <c r="P35" s="234"/>
      <c r="Q35" s="234"/>
      <c r="R35" s="234"/>
      <c r="S35" s="234"/>
      <c r="T35" s="234"/>
      <c r="U35" s="235"/>
      <c r="V35" s="234" t="s">
        <v>444</v>
      </c>
      <c r="W35" s="234" t="s">
        <v>443</v>
      </c>
      <c r="Y35" s="544" t="s">
        <v>444</v>
      </c>
      <c r="Z35" s="544" t="s">
        <v>444</v>
      </c>
      <c r="AA35" s="544" t="s">
        <v>444</v>
      </c>
      <c r="AB35" s="544" t="s">
        <v>444</v>
      </c>
      <c r="AC35" s="544" t="s">
        <v>444</v>
      </c>
      <c r="AD35" s="544" t="s">
        <v>444</v>
      </c>
      <c r="AE35" s="544" t="s">
        <v>444</v>
      </c>
      <c r="AF35" s="544" t="s">
        <v>444</v>
      </c>
      <c r="AG35" s="544" t="s">
        <v>444</v>
      </c>
      <c r="AH35" s="544" t="s">
        <v>444</v>
      </c>
      <c r="AI35" s="544" t="s">
        <v>444</v>
      </c>
      <c r="AJ35" s="544" t="s">
        <v>444</v>
      </c>
      <c r="AK35" s="544" t="s">
        <v>444</v>
      </c>
    </row>
    <row r="36" spans="1:37" ht="14.45" hidden="1" customHeight="1">
      <c r="A36" s="264" t="s">
        <v>1213</v>
      </c>
      <c r="B36" s="264" t="s">
        <v>1214</v>
      </c>
      <c r="C36" s="265" t="s">
        <v>1145</v>
      </c>
      <c r="D36" s="265" t="s">
        <v>1145</v>
      </c>
      <c r="E36" s="265" t="s">
        <v>1145</v>
      </c>
      <c r="F36" s="265" t="s">
        <v>1145</v>
      </c>
      <c r="G36" s="265" t="s">
        <v>1145</v>
      </c>
      <c r="H36" s="265"/>
      <c r="I36" s="265"/>
      <c r="J36" s="270">
        <v>552</v>
      </c>
      <c r="K36" s="235" t="s">
        <v>1213</v>
      </c>
      <c r="L36" s="235" t="s">
        <v>1214</v>
      </c>
      <c r="M36" s="268" t="s">
        <v>1215</v>
      </c>
      <c r="N36" s="268" t="s">
        <v>1151</v>
      </c>
      <c r="O36" s="235" t="s">
        <v>452</v>
      </c>
      <c r="P36" s="235" t="s">
        <v>452</v>
      </c>
      <c r="Q36" s="236" t="s">
        <v>453</v>
      </c>
      <c r="R36" s="269" t="s">
        <v>453</v>
      </c>
      <c r="S36" s="235" t="s">
        <v>452</v>
      </c>
      <c r="T36" s="235" t="s">
        <v>452</v>
      </c>
      <c r="U36" s="542" t="s">
        <v>454</v>
      </c>
      <c r="V36" s="168" t="s">
        <v>442</v>
      </c>
      <c r="W36" s="235" t="s">
        <v>1152</v>
      </c>
      <c r="Y36" s="545" t="s">
        <v>453</v>
      </c>
      <c r="Z36" s="545" t="s">
        <v>456</v>
      </c>
      <c r="AA36" s="545"/>
      <c r="AB36" s="545"/>
      <c r="AC36" s="545" t="s">
        <v>1153</v>
      </c>
      <c r="AD36" s="545" t="s">
        <v>1154</v>
      </c>
      <c r="AE36" s="545" t="str">
        <f>VLOOKUP(AD36,Equipment[],2,FALSE)</f>
        <v>Landscape</v>
      </c>
      <c r="AF36" s="107"/>
      <c r="AG36" s="107"/>
      <c r="AH36" s="107"/>
      <c r="AI36" s="107"/>
      <c r="AJ36" s="107"/>
      <c r="AK36" s="107"/>
    </row>
    <row r="37" spans="1:37" ht="14.45" hidden="1" customHeight="1">
      <c r="A37" s="264" t="s">
        <v>1216</v>
      </c>
      <c r="B37" s="264" t="s">
        <v>1217</v>
      </c>
      <c r="C37" s="265"/>
      <c r="D37" s="265" t="s">
        <v>1145</v>
      </c>
      <c r="E37" s="265"/>
      <c r="F37" s="265"/>
      <c r="G37" s="265"/>
      <c r="H37" s="265"/>
      <c r="I37" s="265"/>
      <c r="J37" s="270">
        <v>552</v>
      </c>
      <c r="K37" s="268" t="str">
        <f>A37</f>
        <v>EMW-102</v>
      </c>
      <c r="L37" s="268" t="str">
        <f>B37</f>
        <v>Handrail - Single - Type 02</v>
      </c>
      <c r="M37" s="268" t="s">
        <v>1215</v>
      </c>
      <c r="N37" s="268" t="s">
        <v>1151</v>
      </c>
      <c r="O37" s="235" t="s">
        <v>452</v>
      </c>
      <c r="P37" s="235" t="s">
        <v>452</v>
      </c>
      <c r="Q37" s="235" t="s">
        <v>452</v>
      </c>
      <c r="R37" s="269" t="s">
        <v>453</v>
      </c>
      <c r="S37" s="235" t="s">
        <v>452</v>
      </c>
      <c r="T37" s="235" t="s">
        <v>452</v>
      </c>
      <c r="U37" s="542" t="s">
        <v>454</v>
      </c>
      <c r="V37" s="168" t="s">
        <v>442</v>
      </c>
      <c r="W37" s="235" t="s">
        <v>1218</v>
      </c>
      <c r="Y37" s="545" t="s">
        <v>453</v>
      </c>
      <c r="Z37" s="545" t="s">
        <v>456</v>
      </c>
      <c r="AA37" s="545"/>
      <c r="AB37" s="545"/>
      <c r="AC37" s="545" t="s">
        <v>1153</v>
      </c>
      <c r="AD37" s="545" t="s">
        <v>1154</v>
      </c>
      <c r="AE37" s="545" t="str">
        <f>VLOOKUP(AD37,Equipment[],2,FALSE)</f>
        <v>Landscape</v>
      </c>
      <c r="AF37" s="107"/>
      <c r="AG37" s="107"/>
      <c r="AH37" s="107"/>
      <c r="AI37" s="107"/>
      <c r="AJ37" s="107"/>
      <c r="AK37" s="107"/>
    </row>
    <row r="38" spans="1:37" ht="14.45" hidden="1" customHeight="1">
      <c r="A38" s="264" t="s">
        <v>1219</v>
      </c>
      <c r="B38" s="264" t="s">
        <v>1220</v>
      </c>
      <c r="C38" s="265"/>
      <c r="D38" s="265"/>
      <c r="E38" s="265" t="s">
        <v>1145</v>
      </c>
      <c r="F38" s="265"/>
      <c r="G38" s="265"/>
      <c r="H38" s="265"/>
      <c r="I38" s="265"/>
      <c r="J38" s="270">
        <v>552</v>
      </c>
      <c r="K38" s="268" t="str">
        <f>A38</f>
        <v>EMW-103</v>
      </c>
      <c r="L38" s="268" t="str">
        <f>B38</f>
        <v>Handrail - Single - Type 03</v>
      </c>
      <c r="M38" s="268" t="s">
        <v>1215</v>
      </c>
      <c r="N38" s="268" t="s">
        <v>1151</v>
      </c>
      <c r="O38" s="235" t="s">
        <v>452</v>
      </c>
      <c r="P38" s="235" t="s">
        <v>452</v>
      </c>
      <c r="Q38" s="235" t="s">
        <v>452</v>
      </c>
      <c r="R38" s="269" t="s">
        <v>453</v>
      </c>
      <c r="S38" s="235" t="s">
        <v>452</v>
      </c>
      <c r="T38" s="235" t="s">
        <v>452</v>
      </c>
      <c r="U38" s="542" t="s">
        <v>454</v>
      </c>
      <c r="V38" s="168" t="s">
        <v>442</v>
      </c>
      <c r="W38" s="235" t="s">
        <v>1218</v>
      </c>
      <c r="Y38" s="545" t="s">
        <v>453</v>
      </c>
      <c r="Z38" s="545" t="s">
        <v>456</v>
      </c>
      <c r="AA38" s="545"/>
      <c r="AB38" s="545"/>
      <c r="AC38" s="545" t="s">
        <v>1153</v>
      </c>
      <c r="AD38" s="545" t="s">
        <v>1154</v>
      </c>
      <c r="AE38" s="545" t="str">
        <f>VLOOKUP(AD38,Equipment[],2,FALSE)</f>
        <v>Landscape</v>
      </c>
      <c r="AF38" s="107"/>
      <c r="AG38" s="107"/>
      <c r="AH38" s="107"/>
      <c r="AI38" s="107"/>
      <c r="AJ38" s="107"/>
      <c r="AK38" s="107"/>
    </row>
    <row r="39" spans="1:37" ht="14.45" hidden="1" customHeight="1">
      <c r="A39" s="264" t="s">
        <v>1221</v>
      </c>
      <c r="B39" s="264" t="s">
        <v>1222</v>
      </c>
      <c r="C39" s="265" t="s">
        <v>1145</v>
      </c>
      <c r="D39" s="265"/>
      <c r="E39" s="265"/>
      <c r="F39" s="265" t="s">
        <v>1145</v>
      </c>
      <c r="G39" s="265"/>
      <c r="H39" s="265"/>
      <c r="I39" s="265"/>
      <c r="J39" s="270">
        <v>552</v>
      </c>
      <c r="K39" s="235" t="s">
        <v>1221</v>
      </c>
      <c r="L39" s="235" t="s">
        <v>1222</v>
      </c>
      <c r="M39" s="268" t="s">
        <v>1215</v>
      </c>
      <c r="N39" s="268" t="s">
        <v>1151</v>
      </c>
      <c r="O39" s="235" t="s">
        <v>452</v>
      </c>
      <c r="P39" s="235" t="s">
        <v>452</v>
      </c>
      <c r="Q39" s="236" t="s">
        <v>453</v>
      </c>
      <c r="R39" s="269" t="s">
        <v>453</v>
      </c>
      <c r="S39" s="235" t="s">
        <v>452</v>
      </c>
      <c r="T39" s="235" t="s">
        <v>452</v>
      </c>
      <c r="U39" s="542" t="s">
        <v>454</v>
      </c>
      <c r="V39" s="168" t="s">
        <v>442</v>
      </c>
      <c r="W39" s="235" t="s">
        <v>1152</v>
      </c>
      <c r="Y39" s="545" t="s">
        <v>453</v>
      </c>
      <c r="Z39" s="545" t="s">
        <v>456</v>
      </c>
      <c r="AA39" s="545"/>
      <c r="AB39" s="545"/>
      <c r="AC39" s="545" t="s">
        <v>1153</v>
      </c>
      <c r="AD39" s="545" t="s">
        <v>1154</v>
      </c>
      <c r="AE39" s="545" t="str">
        <f>VLOOKUP(AD39,Equipment[],2,FALSE)</f>
        <v>Landscape</v>
      </c>
      <c r="AF39" s="107"/>
      <c r="AG39" s="107"/>
      <c r="AH39" s="107"/>
      <c r="AI39" s="107"/>
      <c r="AJ39" s="107"/>
      <c r="AK39" s="107"/>
    </row>
    <row r="40" spans="1:37" ht="14.45" hidden="1" customHeight="1">
      <c r="A40" s="264" t="s">
        <v>1223</v>
      </c>
      <c r="B40" s="264" t="s">
        <v>1224</v>
      </c>
      <c r="C40" s="265" t="s">
        <v>1145</v>
      </c>
      <c r="D40" s="265"/>
      <c r="E40" s="265"/>
      <c r="F40" s="265" t="s">
        <v>1145</v>
      </c>
      <c r="G40" s="265"/>
      <c r="H40" s="265"/>
      <c r="I40" s="265"/>
      <c r="J40" s="270">
        <v>552</v>
      </c>
      <c r="K40" s="235" t="s">
        <v>1223</v>
      </c>
      <c r="L40" s="235" t="s">
        <v>1224</v>
      </c>
      <c r="M40" s="268" t="s">
        <v>1215</v>
      </c>
      <c r="N40" s="268" t="s">
        <v>1151</v>
      </c>
      <c r="O40" s="235" t="s">
        <v>452</v>
      </c>
      <c r="P40" s="235" t="s">
        <v>452</v>
      </c>
      <c r="Q40" s="236" t="s">
        <v>453</v>
      </c>
      <c r="R40" s="269" t="s">
        <v>453</v>
      </c>
      <c r="S40" s="235" t="s">
        <v>452</v>
      </c>
      <c r="T40" s="235" t="s">
        <v>452</v>
      </c>
      <c r="U40" s="542" t="s">
        <v>454</v>
      </c>
      <c r="V40" s="168" t="s">
        <v>442</v>
      </c>
      <c r="W40" s="235" t="s">
        <v>1152</v>
      </c>
      <c r="Y40" s="545" t="s">
        <v>453</v>
      </c>
      <c r="Z40" s="545" t="s">
        <v>456</v>
      </c>
      <c r="AA40" s="545"/>
      <c r="AB40" s="545"/>
      <c r="AC40" s="545" t="s">
        <v>1153</v>
      </c>
      <c r="AD40" s="545" t="s">
        <v>1154</v>
      </c>
      <c r="AE40" s="545" t="str">
        <f>VLOOKUP(AD40,Equipment[],2,FALSE)</f>
        <v>Landscape</v>
      </c>
      <c r="AF40" s="107"/>
      <c r="AG40" s="107"/>
      <c r="AH40" s="107"/>
      <c r="AI40" s="107"/>
      <c r="AJ40" s="107"/>
      <c r="AK40" s="107"/>
    </row>
    <row r="41" spans="1:37" ht="14.45" hidden="1" customHeight="1">
      <c r="A41" s="264" t="s">
        <v>1225</v>
      </c>
      <c r="B41" s="264" t="s">
        <v>1226</v>
      </c>
      <c r="C41" s="265"/>
      <c r="D41" s="265" t="s">
        <v>1145</v>
      </c>
      <c r="E41" s="265"/>
      <c r="F41" s="265" t="s">
        <v>1145</v>
      </c>
      <c r="G41" s="265"/>
      <c r="H41" s="265"/>
      <c r="I41" s="265"/>
      <c r="J41" s="270">
        <v>552</v>
      </c>
      <c r="K41" s="268" t="str">
        <f>A41</f>
        <v>EMW-112</v>
      </c>
      <c r="L41" s="268" t="str">
        <f>B41</f>
        <v>Handrail -  Double - Type 02</v>
      </c>
      <c r="M41" s="268" t="s">
        <v>1215</v>
      </c>
      <c r="N41" s="268" t="s">
        <v>1151</v>
      </c>
      <c r="O41" s="235" t="s">
        <v>452</v>
      </c>
      <c r="P41" s="235" t="s">
        <v>452</v>
      </c>
      <c r="Q41" s="235" t="s">
        <v>452</v>
      </c>
      <c r="R41" s="269" t="s">
        <v>453</v>
      </c>
      <c r="S41" s="235" t="s">
        <v>452</v>
      </c>
      <c r="T41" s="235" t="s">
        <v>452</v>
      </c>
      <c r="U41" s="542" t="s">
        <v>454</v>
      </c>
      <c r="V41" s="235" t="s">
        <v>442</v>
      </c>
      <c r="W41" s="235" t="s">
        <v>1218</v>
      </c>
      <c r="Y41" s="545" t="s">
        <v>453</v>
      </c>
      <c r="Z41" s="545" t="s">
        <v>456</v>
      </c>
      <c r="AA41" s="545"/>
      <c r="AB41" s="545"/>
      <c r="AC41" s="545" t="s">
        <v>1153</v>
      </c>
      <c r="AD41" s="545" t="s">
        <v>1154</v>
      </c>
      <c r="AE41" s="545" t="str">
        <f>VLOOKUP(AD41,Equipment[],2,FALSE)</f>
        <v>Landscape</v>
      </c>
      <c r="AF41" s="107"/>
      <c r="AG41" s="107"/>
      <c r="AH41" s="107"/>
      <c r="AI41" s="107"/>
      <c r="AJ41" s="107"/>
      <c r="AK41" s="107"/>
    </row>
    <row r="42" spans="1:37" ht="14.45" hidden="1" customHeight="1">
      <c r="A42" s="264" t="s">
        <v>1227</v>
      </c>
      <c r="B42" s="264" t="s">
        <v>1228</v>
      </c>
      <c r="C42" s="265" t="s">
        <v>1145</v>
      </c>
      <c r="D42" s="265"/>
      <c r="E42" s="265"/>
      <c r="F42" s="272"/>
      <c r="G42" s="265"/>
      <c r="H42" s="265"/>
      <c r="I42" s="265"/>
      <c r="J42" s="270">
        <v>552</v>
      </c>
      <c r="K42" s="235" t="s">
        <v>1227</v>
      </c>
      <c r="L42" s="235" t="s">
        <v>1228</v>
      </c>
      <c r="M42" s="268" t="s">
        <v>1215</v>
      </c>
      <c r="N42" s="268" t="s">
        <v>1151</v>
      </c>
      <c r="O42" s="235" t="s">
        <v>452</v>
      </c>
      <c r="P42" s="235" t="s">
        <v>452</v>
      </c>
      <c r="Q42" s="236" t="s">
        <v>453</v>
      </c>
      <c r="R42" s="269" t="s">
        <v>453</v>
      </c>
      <c r="S42" s="235" t="s">
        <v>452</v>
      </c>
      <c r="T42" s="235" t="s">
        <v>452</v>
      </c>
      <c r="U42" s="542" t="s">
        <v>454</v>
      </c>
      <c r="V42" s="235" t="s">
        <v>442</v>
      </c>
      <c r="W42" s="235" t="s">
        <v>1152</v>
      </c>
      <c r="Y42" s="545" t="s">
        <v>453</v>
      </c>
      <c r="Z42" s="545" t="s">
        <v>456</v>
      </c>
      <c r="AA42" s="545"/>
      <c r="AB42" s="545"/>
      <c r="AC42" s="545" t="s">
        <v>1153</v>
      </c>
      <c r="AD42" s="545" t="s">
        <v>1154</v>
      </c>
      <c r="AE42" s="545" t="str">
        <f>VLOOKUP(AD42,Equipment[],2,FALSE)</f>
        <v>Landscape</v>
      </c>
      <c r="AF42" s="107"/>
      <c r="AG42" s="107"/>
      <c r="AH42" s="107"/>
      <c r="AI42" s="107"/>
      <c r="AJ42" s="107"/>
      <c r="AK42" s="107"/>
    </row>
    <row r="43" spans="1:37" ht="14.45" hidden="1" customHeight="1">
      <c r="A43" s="273" t="s">
        <v>1229</v>
      </c>
      <c r="B43" s="261" t="s">
        <v>1230</v>
      </c>
      <c r="C43" s="262"/>
      <c r="D43" s="262" t="s">
        <v>1145</v>
      </c>
      <c r="E43" s="262" t="s">
        <v>1145</v>
      </c>
      <c r="F43" s="262" t="s">
        <v>1145</v>
      </c>
      <c r="G43" s="262" t="s">
        <v>1145</v>
      </c>
      <c r="H43" s="262"/>
      <c r="I43" s="262"/>
      <c r="J43" s="274"/>
      <c r="K43" s="234"/>
      <c r="L43" s="234"/>
      <c r="M43" s="234"/>
      <c r="N43" s="234"/>
      <c r="O43" s="234"/>
      <c r="P43" s="234"/>
      <c r="Q43" s="234"/>
      <c r="R43" s="234"/>
      <c r="S43" s="234"/>
      <c r="T43" s="234"/>
      <c r="U43" s="234"/>
      <c r="V43" s="234" t="s">
        <v>444</v>
      </c>
      <c r="W43" s="234" t="s">
        <v>443</v>
      </c>
      <c r="Y43" s="544" t="s">
        <v>444</v>
      </c>
      <c r="Z43" s="544" t="s">
        <v>444</v>
      </c>
      <c r="AA43" s="544" t="s">
        <v>444</v>
      </c>
      <c r="AB43" s="544" t="s">
        <v>444</v>
      </c>
      <c r="AC43" s="544" t="s">
        <v>444</v>
      </c>
      <c r="AD43" s="544" t="s">
        <v>444</v>
      </c>
      <c r="AE43" s="544" t="s">
        <v>444</v>
      </c>
      <c r="AF43" s="544" t="s">
        <v>444</v>
      </c>
      <c r="AG43" s="544" t="s">
        <v>444</v>
      </c>
      <c r="AH43" s="544" t="s">
        <v>444</v>
      </c>
      <c r="AI43" s="544" t="s">
        <v>444</v>
      </c>
      <c r="AJ43" s="544" t="s">
        <v>444</v>
      </c>
      <c r="AK43" s="544" t="s">
        <v>444</v>
      </c>
    </row>
    <row r="44" spans="1:37" ht="14.45" hidden="1" customHeight="1">
      <c r="A44" s="264" t="s">
        <v>1231</v>
      </c>
      <c r="B44" s="264" t="s">
        <v>1232</v>
      </c>
      <c r="C44" s="265"/>
      <c r="D44" s="265" t="s">
        <v>1145</v>
      </c>
      <c r="E44" s="265" t="s">
        <v>1145</v>
      </c>
      <c r="F44" s="265"/>
      <c r="G44" s="265"/>
      <c r="H44" s="265"/>
      <c r="I44" s="265"/>
      <c r="J44" s="270">
        <v>552</v>
      </c>
      <c r="K44" s="268" t="str">
        <f t="shared" ref="K44:K49" si="5">A44</f>
        <v>EMW-201</v>
      </c>
      <c r="L44" s="268" t="str">
        <f t="shared" ref="L44:L49" si="6">B44</f>
        <v>Balustrade - Type 01</v>
      </c>
      <c r="M44" s="268" t="s">
        <v>1215</v>
      </c>
      <c r="N44" s="268" t="s">
        <v>1151</v>
      </c>
      <c r="O44" s="235" t="s">
        <v>452</v>
      </c>
      <c r="P44" s="235" t="s">
        <v>452</v>
      </c>
      <c r="Q44" s="235" t="s">
        <v>452</v>
      </c>
      <c r="R44" s="269" t="s">
        <v>453</v>
      </c>
      <c r="S44" s="235" t="s">
        <v>452</v>
      </c>
      <c r="T44" s="235" t="s">
        <v>452</v>
      </c>
      <c r="U44" s="542" t="s">
        <v>454</v>
      </c>
      <c r="V44" s="235" t="s">
        <v>442</v>
      </c>
      <c r="W44" s="235" t="s">
        <v>1218</v>
      </c>
      <c r="Y44" s="545" t="s">
        <v>453</v>
      </c>
      <c r="Z44" s="545" t="s">
        <v>456</v>
      </c>
      <c r="AA44" s="545"/>
      <c r="AB44" s="545"/>
      <c r="AC44" s="545" t="s">
        <v>1153</v>
      </c>
      <c r="AD44" s="545" t="s">
        <v>1154</v>
      </c>
      <c r="AE44" s="545" t="str">
        <f>VLOOKUP(AD44,Equipment[],2,FALSE)</f>
        <v>Landscape</v>
      </c>
      <c r="AF44" s="107"/>
      <c r="AG44" s="107"/>
      <c r="AH44" s="107"/>
      <c r="AI44" s="107"/>
      <c r="AJ44" s="107"/>
      <c r="AK44" s="107"/>
    </row>
    <row r="45" spans="1:37" ht="14.45" hidden="1" customHeight="1">
      <c r="A45" s="264" t="s">
        <v>1233</v>
      </c>
      <c r="B45" s="264" t="s">
        <v>1234</v>
      </c>
      <c r="C45" s="265"/>
      <c r="D45" s="265"/>
      <c r="E45" s="23" t="s">
        <v>1235</v>
      </c>
      <c r="F45" s="265"/>
      <c r="G45" s="265"/>
      <c r="H45" s="265"/>
      <c r="I45" s="265"/>
      <c r="J45" s="270">
        <v>552</v>
      </c>
      <c r="K45" s="268" t="str">
        <f t="shared" si="5"/>
        <v>EMW-202</v>
      </c>
      <c r="L45" s="268" t="str">
        <f t="shared" si="6"/>
        <v>Balustrade - Type 02</v>
      </c>
      <c r="M45" s="268" t="s">
        <v>1215</v>
      </c>
      <c r="N45" s="268" t="s">
        <v>1151</v>
      </c>
      <c r="O45" s="235" t="s">
        <v>452</v>
      </c>
      <c r="P45" s="235" t="s">
        <v>452</v>
      </c>
      <c r="Q45" s="235" t="s">
        <v>452</v>
      </c>
      <c r="R45" s="269" t="s">
        <v>453</v>
      </c>
      <c r="S45" s="235" t="s">
        <v>452</v>
      </c>
      <c r="T45" s="235" t="s">
        <v>452</v>
      </c>
      <c r="U45" s="542" t="s">
        <v>454</v>
      </c>
      <c r="V45" s="235" t="s">
        <v>442</v>
      </c>
      <c r="W45" s="235" t="s">
        <v>1218</v>
      </c>
      <c r="Y45" s="545" t="s">
        <v>453</v>
      </c>
      <c r="Z45" s="545" t="s">
        <v>456</v>
      </c>
      <c r="AA45" s="545"/>
      <c r="AB45" s="545"/>
      <c r="AC45" s="545" t="s">
        <v>1153</v>
      </c>
      <c r="AD45" s="545" t="s">
        <v>1154</v>
      </c>
      <c r="AE45" s="545" t="str">
        <f>VLOOKUP(AD45,Equipment[],2,FALSE)</f>
        <v>Landscape</v>
      </c>
      <c r="AF45" s="107"/>
      <c r="AG45" s="107"/>
      <c r="AH45" s="107"/>
      <c r="AI45" s="107"/>
      <c r="AJ45" s="107"/>
      <c r="AK45" s="107"/>
    </row>
    <row r="46" spans="1:37" ht="14.45" hidden="1" customHeight="1">
      <c r="A46" s="264" t="s">
        <v>1236</v>
      </c>
      <c r="B46" s="264" t="s">
        <v>1237</v>
      </c>
      <c r="C46" s="265"/>
      <c r="D46" s="23" t="s">
        <v>1145</v>
      </c>
      <c r="E46" s="265"/>
      <c r="F46" s="265" t="s">
        <v>1145</v>
      </c>
      <c r="G46" s="265"/>
      <c r="H46" s="265"/>
      <c r="I46" s="265"/>
      <c r="J46" s="270">
        <v>552</v>
      </c>
      <c r="K46" s="268" t="str">
        <f t="shared" si="5"/>
        <v>EMW-203</v>
      </c>
      <c r="L46" s="268" t="str">
        <f t="shared" si="6"/>
        <v>Balustrade - Type 03</v>
      </c>
      <c r="M46" s="268" t="s">
        <v>1215</v>
      </c>
      <c r="N46" s="268" t="s">
        <v>1151</v>
      </c>
      <c r="O46" s="235" t="s">
        <v>452</v>
      </c>
      <c r="P46" s="235" t="s">
        <v>452</v>
      </c>
      <c r="Q46" s="235" t="s">
        <v>452</v>
      </c>
      <c r="R46" s="269" t="s">
        <v>453</v>
      </c>
      <c r="S46" s="235" t="s">
        <v>452</v>
      </c>
      <c r="T46" s="235" t="s">
        <v>452</v>
      </c>
      <c r="U46" s="542" t="s">
        <v>454</v>
      </c>
      <c r="V46" s="235" t="s">
        <v>442</v>
      </c>
      <c r="W46" s="235" t="s">
        <v>1218</v>
      </c>
      <c r="Y46" s="545" t="s">
        <v>453</v>
      </c>
      <c r="Z46" s="545" t="s">
        <v>456</v>
      </c>
      <c r="AA46" s="545"/>
      <c r="AB46" s="545"/>
      <c r="AC46" s="545" t="s">
        <v>1153</v>
      </c>
      <c r="AD46" s="545" t="s">
        <v>1154</v>
      </c>
      <c r="AE46" s="545" t="str">
        <f>VLOOKUP(AD46,Equipment[],2,FALSE)</f>
        <v>Landscape</v>
      </c>
      <c r="AF46" s="107"/>
      <c r="AG46" s="107"/>
      <c r="AH46" s="107"/>
      <c r="AI46" s="107"/>
      <c r="AJ46" s="107"/>
      <c r="AK46" s="107"/>
    </row>
    <row r="47" spans="1:37" ht="14.45" hidden="1" customHeight="1">
      <c r="A47" s="264" t="s">
        <v>1238</v>
      </c>
      <c r="B47" s="264" t="s">
        <v>1239</v>
      </c>
      <c r="C47" s="265"/>
      <c r="D47" s="265"/>
      <c r="E47" s="265"/>
      <c r="F47" s="265"/>
      <c r="G47" s="265" t="s">
        <v>1145</v>
      </c>
      <c r="H47" s="265"/>
      <c r="I47" s="265"/>
      <c r="J47" s="270">
        <v>552</v>
      </c>
      <c r="K47" s="268" t="str">
        <f t="shared" si="5"/>
        <v>EMW-204</v>
      </c>
      <c r="L47" s="268" t="str">
        <f t="shared" si="6"/>
        <v>Balustrade - Type 04</v>
      </c>
      <c r="M47" s="268" t="s">
        <v>1215</v>
      </c>
      <c r="N47" s="268" t="s">
        <v>1151</v>
      </c>
      <c r="O47" s="235" t="s">
        <v>452</v>
      </c>
      <c r="P47" s="235" t="s">
        <v>452</v>
      </c>
      <c r="Q47" s="235" t="s">
        <v>452</v>
      </c>
      <c r="R47" s="269" t="s">
        <v>453</v>
      </c>
      <c r="S47" s="235" t="s">
        <v>452</v>
      </c>
      <c r="T47" s="235" t="s">
        <v>452</v>
      </c>
      <c r="U47" s="542" t="s">
        <v>454</v>
      </c>
      <c r="V47" s="235" t="s">
        <v>442</v>
      </c>
      <c r="W47" s="235" t="s">
        <v>1218</v>
      </c>
      <c r="Y47" s="545" t="s">
        <v>453</v>
      </c>
      <c r="Z47" s="545" t="s">
        <v>456</v>
      </c>
      <c r="AA47" s="545"/>
      <c r="AB47" s="545"/>
      <c r="AC47" s="545" t="s">
        <v>1153</v>
      </c>
      <c r="AD47" s="545" t="s">
        <v>1154</v>
      </c>
      <c r="AE47" s="545" t="str">
        <f>VLOOKUP(AD47,Equipment[],2,FALSE)</f>
        <v>Landscape</v>
      </c>
      <c r="AF47" s="107"/>
      <c r="AG47" s="107"/>
      <c r="AH47" s="107"/>
      <c r="AI47" s="107"/>
      <c r="AJ47" s="107"/>
      <c r="AK47" s="107"/>
    </row>
    <row r="48" spans="1:37" ht="14.45" hidden="1" customHeight="1">
      <c r="A48" s="264" t="s">
        <v>1240</v>
      </c>
      <c r="B48" s="264" t="s">
        <v>1241</v>
      </c>
      <c r="C48" s="265"/>
      <c r="D48" s="265" t="s">
        <v>1145</v>
      </c>
      <c r="E48" s="265"/>
      <c r="F48" s="265"/>
      <c r="G48" s="265"/>
      <c r="H48" s="265"/>
      <c r="I48" s="265"/>
      <c r="J48" s="270">
        <v>552</v>
      </c>
      <c r="K48" s="268" t="str">
        <f t="shared" si="5"/>
        <v>EMW-205</v>
      </c>
      <c r="L48" s="268" t="str">
        <f t="shared" si="6"/>
        <v>Balustrade - Type 05</v>
      </c>
      <c r="M48" s="268" t="s">
        <v>1215</v>
      </c>
      <c r="N48" s="268" t="s">
        <v>1151</v>
      </c>
      <c r="O48" s="235" t="s">
        <v>452</v>
      </c>
      <c r="P48" s="235" t="s">
        <v>452</v>
      </c>
      <c r="Q48" s="235" t="s">
        <v>452</v>
      </c>
      <c r="R48" s="269" t="s">
        <v>453</v>
      </c>
      <c r="S48" s="235" t="s">
        <v>452</v>
      </c>
      <c r="T48" s="235" t="s">
        <v>452</v>
      </c>
      <c r="U48" s="542" t="s">
        <v>454</v>
      </c>
      <c r="V48" s="235" t="s">
        <v>442</v>
      </c>
      <c r="W48" s="235" t="s">
        <v>1218</v>
      </c>
      <c r="Y48" s="545" t="s">
        <v>453</v>
      </c>
      <c r="Z48" s="545" t="s">
        <v>456</v>
      </c>
      <c r="AA48" s="545"/>
      <c r="AB48" s="545"/>
      <c r="AC48" s="545" t="s">
        <v>1153</v>
      </c>
      <c r="AD48" s="545" t="s">
        <v>1154</v>
      </c>
      <c r="AE48" s="545" t="str">
        <f>VLOOKUP(AD48,Equipment[],2,FALSE)</f>
        <v>Landscape</v>
      </c>
      <c r="AF48" s="107"/>
      <c r="AG48" s="107"/>
      <c r="AH48" s="107"/>
      <c r="AI48" s="107"/>
      <c r="AJ48" s="107"/>
      <c r="AK48" s="107"/>
    </row>
    <row r="49" spans="1:37" ht="14.45" hidden="1" customHeight="1">
      <c r="A49" s="264" t="s">
        <v>1242</v>
      </c>
      <c r="B49" s="264" t="s">
        <v>1243</v>
      </c>
      <c r="C49" s="265"/>
      <c r="D49" s="265"/>
      <c r="E49" s="265"/>
      <c r="F49" s="265" t="s">
        <v>1145</v>
      </c>
      <c r="G49" s="265"/>
      <c r="H49" s="265"/>
      <c r="I49" s="265"/>
      <c r="J49" s="270">
        <v>552</v>
      </c>
      <c r="K49" s="268" t="str">
        <f t="shared" si="5"/>
        <v>EMW-206</v>
      </c>
      <c r="L49" s="268" t="str">
        <f t="shared" si="6"/>
        <v>Balustrade  - Type 06</v>
      </c>
      <c r="M49" s="268" t="s">
        <v>1215</v>
      </c>
      <c r="N49" s="268" t="s">
        <v>1151</v>
      </c>
      <c r="O49" s="235" t="s">
        <v>452</v>
      </c>
      <c r="P49" s="235" t="s">
        <v>452</v>
      </c>
      <c r="Q49" s="235" t="s">
        <v>452</v>
      </c>
      <c r="R49" s="269" t="s">
        <v>453</v>
      </c>
      <c r="S49" s="235" t="s">
        <v>452</v>
      </c>
      <c r="T49" s="235" t="s">
        <v>452</v>
      </c>
      <c r="U49" s="542" t="s">
        <v>454</v>
      </c>
      <c r="V49" s="235" t="s">
        <v>442</v>
      </c>
      <c r="W49" s="235" t="s">
        <v>1218</v>
      </c>
      <c r="Y49" s="545" t="s">
        <v>453</v>
      </c>
      <c r="Z49" s="545" t="s">
        <v>456</v>
      </c>
      <c r="AA49" s="545"/>
      <c r="AB49" s="545"/>
      <c r="AC49" s="545" t="s">
        <v>1153</v>
      </c>
      <c r="AD49" s="545" t="s">
        <v>1154</v>
      </c>
      <c r="AE49" s="545" t="str">
        <f>VLOOKUP(AD49,Equipment[],2,FALSE)</f>
        <v>Landscape</v>
      </c>
      <c r="AF49" s="107"/>
      <c r="AG49" s="107"/>
      <c r="AH49" s="107"/>
      <c r="AI49" s="107"/>
      <c r="AJ49" s="107"/>
      <c r="AK49" s="107"/>
    </row>
    <row r="50" spans="1:37" ht="14.45" hidden="1" customHeight="1">
      <c r="A50" s="261" t="s">
        <v>1244</v>
      </c>
      <c r="B50" s="261" t="s">
        <v>1245</v>
      </c>
      <c r="C50" s="262"/>
      <c r="D50" s="262"/>
      <c r="E50" s="262" t="s">
        <v>1145</v>
      </c>
      <c r="F50" s="262" t="s">
        <v>1145</v>
      </c>
      <c r="G50" s="262" t="s">
        <v>1145</v>
      </c>
      <c r="H50" s="262" t="s">
        <v>1145</v>
      </c>
      <c r="I50" s="262"/>
      <c r="J50" s="263"/>
      <c r="K50" s="234"/>
      <c r="L50" s="234"/>
      <c r="M50" s="234"/>
      <c r="N50" s="234"/>
      <c r="O50" s="234"/>
      <c r="P50" s="234"/>
      <c r="Q50" s="234"/>
      <c r="R50" s="234"/>
      <c r="S50" s="234"/>
      <c r="T50" s="234"/>
      <c r="U50" s="234"/>
      <c r="V50" s="234" t="s">
        <v>444</v>
      </c>
      <c r="W50" s="234" t="s">
        <v>443</v>
      </c>
      <c r="Y50" s="544" t="s">
        <v>444</v>
      </c>
      <c r="Z50" s="544" t="s">
        <v>444</v>
      </c>
      <c r="AA50" s="544" t="s">
        <v>444</v>
      </c>
      <c r="AB50" s="544" t="s">
        <v>444</v>
      </c>
      <c r="AC50" s="544" t="s">
        <v>444</v>
      </c>
      <c r="AD50" s="544" t="s">
        <v>444</v>
      </c>
      <c r="AE50" s="544" t="s">
        <v>444</v>
      </c>
      <c r="AF50" s="544" t="s">
        <v>444</v>
      </c>
      <c r="AG50" s="544" t="s">
        <v>444</v>
      </c>
      <c r="AH50" s="544" t="s">
        <v>444</v>
      </c>
      <c r="AI50" s="544" t="s">
        <v>444</v>
      </c>
      <c r="AJ50" s="544" t="s">
        <v>444</v>
      </c>
      <c r="AK50" s="544" t="s">
        <v>444</v>
      </c>
    </row>
    <row r="51" spans="1:37" ht="14.45" hidden="1" customHeight="1">
      <c r="A51" s="264" t="s">
        <v>1246</v>
      </c>
      <c r="B51" s="264" t="s">
        <v>1247</v>
      </c>
      <c r="C51" s="265"/>
      <c r="D51" s="265"/>
      <c r="E51" s="265"/>
      <c r="F51" s="265"/>
      <c r="G51" s="265"/>
      <c r="H51" s="265" t="s">
        <v>1145</v>
      </c>
      <c r="I51" s="265"/>
      <c r="J51" s="270">
        <v>742</v>
      </c>
      <c r="K51" s="268" t="str">
        <f>A51</f>
        <v>EMW-301</v>
      </c>
      <c r="L51" s="268" t="str">
        <f t="shared" ref="L51:L54" si="7">B51</f>
        <v>Fence - Steel - Security</v>
      </c>
      <c r="M51" s="268" t="s">
        <v>1215</v>
      </c>
      <c r="N51" s="268" t="s">
        <v>1151</v>
      </c>
      <c r="O51" s="236" t="s">
        <v>453</v>
      </c>
      <c r="P51" s="235" t="s">
        <v>452</v>
      </c>
      <c r="Q51" s="235" t="s">
        <v>452</v>
      </c>
      <c r="R51" s="269" t="s">
        <v>453</v>
      </c>
      <c r="S51" s="236" t="s">
        <v>453</v>
      </c>
      <c r="T51" s="236" t="s">
        <v>453</v>
      </c>
      <c r="U51" s="542" t="s">
        <v>463</v>
      </c>
      <c r="V51" s="235" t="s">
        <v>442</v>
      </c>
      <c r="W51" s="233" t="s">
        <v>1248</v>
      </c>
      <c r="Y51" s="545" t="s">
        <v>453</v>
      </c>
      <c r="Z51" s="545" t="s">
        <v>456</v>
      </c>
      <c r="AA51" s="545"/>
      <c r="AB51" s="545"/>
      <c r="AC51" s="545" t="s">
        <v>1249</v>
      </c>
      <c r="AD51" s="545" t="s">
        <v>1154</v>
      </c>
      <c r="AE51" s="545" t="str">
        <f>VLOOKUP(AD51,Equipment[],2,FALSE)</f>
        <v>Landscape</v>
      </c>
      <c r="AF51" s="107"/>
      <c r="AG51" s="107"/>
      <c r="AH51" s="107"/>
      <c r="AI51" s="107"/>
      <c r="AJ51" s="107"/>
      <c r="AK51" s="107"/>
    </row>
    <row r="52" spans="1:37" ht="14.45" hidden="1" customHeight="1">
      <c r="A52" s="275" t="s">
        <v>1250</v>
      </c>
      <c r="B52" s="264" t="s">
        <v>1251</v>
      </c>
      <c r="C52" s="265"/>
      <c r="D52" s="265"/>
      <c r="E52" s="265"/>
      <c r="F52" s="265" t="s">
        <v>1145</v>
      </c>
      <c r="G52" s="265"/>
      <c r="H52" s="265"/>
      <c r="I52" s="265"/>
      <c r="J52" s="270">
        <v>742</v>
      </c>
      <c r="K52" s="276" t="str">
        <f>A52</f>
        <v>EMW-311</v>
      </c>
      <c r="L52" s="276" t="str">
        <f t="shared" si="7"/>
        <v>Fence - Steel - Pedestrian - Type 01</v>
      </c>
      <c r="M52" s="276" t="s">
        <v>1215</v>
      </c>
      <c r="N52" s="276" t="s">
        <v>1151</v>
      </c>
      <c r="O52" s="236" t="s">
        <v>453</v>
      </c>
      <c r="P52" s="235" t="s">
        <v>452</v>
      </c>
      <c r="Q52" s="235" t="s">
        <v>452</v>
      </c>
      <c r="R52" s="269" t="s">
        <v>453</v>
      </c>
      <c r="S52" s="236" t="s">
        <v>453</v>
      </c>
      <c r="T52" s="236" t="s">
        <v>453</v>
      </c>
      <c r="U52" s="542" t="s">
        <v>463</v>
      </c>
      <c r="V52" s="235" t="s">
        <v>534</v>
      </c>
      <c r="W52" s="235" t="s">
        <v>1252</v>
      </c>
      <c r="Y52" s="545" t="s">
        <v>453</v>
      </c>
      <c r="Z52" s="545" t="s">
        <v>456</v>
      </c>
      <c r="AA52" s="545"/>
      <c r="AB52" s="545"/>
      <c r="AC52" s="545" t="s">
        <v>1249</v>
      </c>
      <c r="AD52" s="545" t="s">
        <v>1154</v>
      </c>
      <c r="AE52" s="545" t="str">
        <f>VLOOKUP(AD52,Equipment[],2,FALSE)</f>
        <v>Landscape</v>
      </c>
      <c r="AF52" s="107"/>
      <c r="AG52" s="107"/>
      <c r="AH52" s="107"/>
      <c r="AI52" s="107"/>
      <c r="AJ52" s="107"/>
      <c r="AK52" s="107"/>
    </row>
    <row r="53" spans="1:37" ht="14.45" hidden="1" customHeight="1">
      <c r="A53" s="264" t="s">
        <v>1253</v>
      </c>
      <c r="B53" s="264" t="s">
        <v>1254</v>
      </c>
      <c r="C53" s="265"/>
      <c r="D53" s="265"/>
      <c r="E53" s="265"/>
      <c r="F53" s="265"/>
      <c r="G53" s="265"/>
      <c r="H53" s="265"/>
      <c r="I53" s="265" t="s">
        <v>1145</v>
      </c>
      <c r="J53" s="270">
        <v>742</v>
      </c>
      <c r="K53" s="268" t="str">
        <f>A53</f>
        <v>EMW-312</v>
      </c>
      <c r="L53" s="268" t="str">
        <f t="shared" si="7"/>
        <v>Fence - Steel - Pedestrian - Type 02</v>
      </c>
      <c r="M53" s="268" t="s">
        <v>1215</v>
      </c>
      <c r="N53" s="268" t="s">
        <v>1151</v>
      </c>
      <c r="O53" s="236" t="s">
        <v>453</v>
      </c>
      <c r="P53" s="235" t="s">
        <v>452</v>
      </c>
      <c r="Q53" s="235" t="s">
        <v>452</v>
      </c>
      <c r="R53" s="269" t="s">
        <v>453</v>
      </c>
      <c r="S53" s="236" t="s">
        <v>453</v>
      </c>
      <c r="T53" s="236" t="s">
        <v>453</v>
      </c>
      <c r="U53" s="542" t="s">
        <v>463</v>
      </c>
      <c r="V53" s="235" t="s">
        <v>442</v>
      </c>
      <c r="W53" s="233" t="s">
        <v>1248</v>
      </c>
      <c r="Y53" s="545" t="s">
        <v>453</v>
      </c>
      <c r="Z53" s="545" t="s">
        <v>456</v>
      </c>
      <c r="AA53" s="545"/>
      <c r="AB53" s="545"/>
      <c r="AC53" s="545" t="s">
        <v>1249</v>
      </c>
      <c r="AD53" s="545" t="s">
        <v>1154</v>
      </c>
      <c r="AE53" s="545" t="str">
        <f>VLOOKUP(AD53,Equipment[],2,FALSE)</f>
        <v>Landscape</v>
      </c>
      <c r="AF53" s="107"/>
      <c r="AG53" s="107"/>
      <c r="AH53" s="107"/>
      <c r="AI53" s="107"/>
      <c r="AJ53" s="107"/>
      <c r="AK53" s="107"/>
    </row>
    <row r="54" spans="1:37" ht="14.45" hidden="1" customHeight="1">
      <c r="A54" s="264" t="s">
        <v>1255</v>
      </c>
      <c r="B54" s="264" t="s">
        <v>1256</v>
      </c>
      <c r="C54" s="265"/>
      <c r="D54" s="265"/>
      <c r="E54" s="265" t="s">
        <v>1145</v>
      </c>
      <c r="F54" s="265"/>
      <c r="G54" s="265" t="s">
        <v>1145</v>
      </c>
      <c r="H54" s="265"/>
      <c r="I54" s="265"/>
      <c r="J54" s="270">
        <v>472</v>
      </c>
      <c r="K54" s="268" t="str">
        <f>A54</f>
        <v>EMW-321</v>
      </c>
      <c r="L54" s="268" t="str">
        <f t="shared" si="7"/>
        <v xml:space="preserve">Fence - Steel - Hoop </v>
      </c>
      <c r="M54" s="268" t="s">
        <v>1215</v>
      </c>
      <c r="N54" s="268" t="s">
        <v>1151</v>
      </c>
      <c r="O54" s="236" t="s">
        <v>453</v>
      </c>
      <c r="P54" s="235" t="s">
        <v>452</v>
      </c>
      <c r="Q54" s="235" t="s">
        <v>452</v>
      </c>
      <c r="R54" s="269" t="s">
        <v>453</v>
      </c>
      <c r="S54" s="236" t="s">
        <v>453</v>
      </c>
      <c r="T54" s="236" t="s">
        <v>453</v>
      </c>
      <c r="U54" s="542" t="s">
        <v>463</v>
      </c>
      <c r="V54" s="235" t="s">
        <v>442</v>
      </c>
      <c r="W54" s="233" t="s">
        <v>1248</v>
      </c>
      <c r="Y54" s="545" t="s">
        <v>453</v>
      </c>
      <c r="Z54" s="545" t="s">
        <v>456</v>
      </c>
      <c r="AA54" s="545"/>
      <c r="AB54" s="545"/>
      <c r="AC54" s="545" t="s">
        <v>1249</v>
      </c>
      <c r="AD54" s="545" t="s">
        <v>1154</v>
      </c>
      <c r="AE54" s="545" t="str">
        <f>VLOOKUP(AD54,Equipment[],2,FALSE)</f>
        <v>Landscape</v>
      </c>
      <c r="AF54" s="107"/>
      <c r="AG54" s="107"/>
      <c r="AH54" s="107"/>
      <c r="AI54" s="107"/>
      <c r="AJ54" s="107"/>
      <c r="AK54" s="107"/>
    </row>
    <row r="55" spans="1:37" ht="14.45" hidden="1" customHeight="1">
      <c r="A55" s="261" t="s">
        <v>1257</v>
      </c>
      <c r="B55" s="261" t="s">
        <v>1258</v>
      </c>
      <c r="C55" s="262"/>
      <c r="D55" s="262"/>
      <c r="E55" s="262"/>
      <c r="F55" s="262"/>
      <c r="G55" s="262" t="s">
        <v>1145</v>
      </c>
      <c r="H55" s="262" t="s">
        <v>1145</v>
      </c>
      <c r="I55" s="262"/>
      <c r="J55" s="263"/>
      <c r="K55" s="234"/>
      <c r="L55" s="234"/>
      <c r="M55" s="234"/>
      <c r="N55" s="234"/>
      <c r="O55" s="234"/>
      <c r="P55" s="234"/>
      <c r="Q55" s="234"/>
      <c r="R55" s="234"/>
      <c r="S55" s="234"/>
      <c r="T55" s="234"/>
      <c r="U55" s="234"/>
      <c r="V55" s="234" t="s">
        <v>444</v>
      </c>
      <c r="W55" s="234" t="s">
        <v>443</v>
      </c>
      <c r="Y55" s="544" t="s">
        <v>444</v>
      </c>
      <c r="Z55" s="544" t="s">
        <v>444</v>
      </c>
      <c r="AA55" s="544" t="s">
        <v>444</v>
      </c>
      <c r="AB55" s="544" t="s">
        <v>444</v>
      </c>
      <c r="AC55" s="544" t="s">
        <v>444</v>
      </c>
      <c r="AD55" s="544" t="s">
        <v>444</v>
      </c>
      <c r="AE55" s="544" t="s">
        <v>444</v>
      </c>
      <c r="AF55" s="544" t="s">
        <v>444</v>
      </c>
      <c r="AG55" s="544" t="s">
        <v>444</v>
      </c>
      <c r="AH55" s="544" t="s">
        <v>444</v>
      </c>
      <c r="AI55" s="544" t="s">
        <v>444</v>
      </c>
      <c r="AJ55" s="544" t="s">
        <v>444</v>
      </c>
      <c r="AK55" s="544" t="s">
        <v>444</v>
      </c>
    </row>
    <row r="56" spans="1:37" ht="14.45" hidden="1" customHeight="1">
      <c r="A56" s="264" t="s">
        <v>1259</v>
      </c>
      <c r="B56" s="264" t="s">
        <v>1260</v>
      </c>
      <c r="C56" s="265"/>
      <c r="D56" s="265"/>
      <c r="E56" s="265"/>
      <c r="F56" s="265"/>
      <c r="G56" s="265"/>
      <c r="H56" s="265" t="s">
        <v>1145</v>
      </c>
      <c r="I56" s="265"/>
      <c r="J56" s="270">
        <v>742</v>
      </c>
      <c r="K56" s="268" t="str">
        <f>A56</f>
        <v>EMW-401</v>
      </c>
      <c r="L56" s="268" t="str">
        <f>B56</f>
        <v>Gate - Steel - Type 01</v>
      </c>
      <c r="M56" s="268" t="s">
        <v>1215</v>
      </c>
      <c r="N56" s="268" t="s">
        <v>1151</v>
      </c>
      <c r="O56" s="236" t="s">
        <v>453</v>
      </c>
      <c r="P56" s="235" t="s">
        <v>452</v>
      </c>
      <c r="Q56" s="235" t="s">
        <v>452</v>
      </c>
      <c r="R56" s="269" t="s">
        <v>453</v>
      </c>
      <c r="S56" s="236" t="s">
        <v>453</v>
      </c>
      <c r="T56" s="236" t="s">
        <v>453</v>
      </c>
      <c r="U56" s="542" t="s">
        <v>463</v>
      </c>
      <c r="V56" s="235" t="s">
        <v>442</v>
      </c>
      <c r="W56" s="233" t="s">
        <v>1248</v>
      </c>
      <c r="Y56" s="545" t="s">
        <v>453</v>
      </c>
      <c r="Z56" s="545" t="s">
        <v>456</v>
      </c>
      <c r="AA56" s="545"/>
      <c r="AB56" s="545"/>
      <c r="AC56" s="545" t="s">
        <v>1249</v>
      </c>
      <c r="AD56" s="545" t="s">
        <v>1154</v>
      </c>
      <c r="AE56" s="545" t="str">
        <f>VLOOKUP(AD56,Equipment[],2,FALSE)</f>
        <v>Landscape</v>
      </c>
      <c r="AF56" s="107"/>
      <c r="AG56" s="107"/>
      <c r="AH56" s="107"/>
      <c r="AI56" s="107"/>
      <c r="AJ56" s="107"/>
      <c r="AK56" s="107"/>
    </row>
    <row r="57" spans="1:37" ht="14.45" hidden="1" customHeight="1">
      <c r="A57" s="264" t="s">
        <v>1261</v>
      </c>
      <c r="B57" s="264" t="s">
        <v>1262</v>
      </c>
      <c r="C57" s="265"/>
      <c r="D57" s="265"/>
      <c r="E57" s="265"/>
      <c r="F57" s="265"/>
      <c r="G57" s="265"/>
      <c r="H57" s="265" t="s">
        <v>1145</v>
      </c>
      <c r="I57" s="265"/>
      <c r="J57" s="270">
        <v>742</v>
      </c>
      <c r="K57" s="268" t="str">
        <f>A57</f>
        <v>EMW-402</v>
      </c>
      <c r="L57" s="268" t="str">
        <f>B57</f>
        <v>Gate - Steel - Type 02</v>
      </c>
      <c r="M57" s="268" t="s">
        <v>1215</v>
      </c>
      <c r="N57" s="268" t="s">
        <v>1151</v>
      </c>
      <c r="O57" s="236" t="s">
        <v>453</v>
      </c>
      <c r="P57" s="235" t="s">
        <v>452</v>
      </c>
      <c r="Q57" s="235" t="s">
        <v>452</v>
      </c>
      <c r="R57" s="269" t="s">
        <v>453</v>
      </c>
      <c r="S57" s="236" t="s">
        <v>453</v>
      </c>
      <c r="T57" s="236" t="s">
        <v>453</v>
      </c>
      <c r="U57" s="542" t="s">
        <v>463</v>
      </c>
      <c r="V57" s="235" t="s">
        <v>442</v>
      </c>
      <c r="W57" s="233" t="s">
        <v>1248</v>
      </c>
      <c r="Y57" s="545" t="s">
        <v>453</v>
      </c>
      <c r="Z57" s="545" t="s">
        <v>456</v>
      </c>
      <c r="AA57" s="545"/>
      <c r="AB57" s="545"/>
      <c r="AC57" s="545" t="s">
        <v>1249</v>
      </c>
      <c r="AD57" s="545" t="s">
        <v>1154</v>
      </c>
      <c r="AE57" s="545" t="str">
        <f>VLOOKUP(AD57,Equipment[],2,FALSE)</f>
        <v>Landscape</v>
      </c>
      <c r="AF57" s="107"/>
      <c r="AG57" s="107"/>
      <c r="AH57" s="107"/>
      <c r="AI57" s="107"/>
      <c r="AJ57" s="107"/>
      <c r="AK57" s="107"/>
    </row>
    <row r="58" spans="1:37" ht="14.45" hidden="1" customHeight="1">
      <c r="A58" s="261" t="s">
        <v>1263</v>
      </c>
      <c r="B58" s="261" t="s">
        <v>1264</v>
      </c>
      <c r="C58" s="261"/>
      <c r="D58" s="261"/>
      <c r="E58" s="261"/>
      <c r="F58" s="261"/>
      <c r="G58" s="261"/>
      <c r="H58" s="261"/>
      <c r="I58" s="261"/>
      <c r="J58" s="261"/>
      <c r="K58" s="234"/>
      <c r="L58" s="234"/>
      <c r="M58" s="234"/>
      <c r="N58" s="234"/>
      <c r="O58" s="234"/>
      <c r="P58" s="234"/>
      <c r="Q58" s="234"/>
      <c r="R58" s="234"/>
      <c r="S58" s="234"/>
      <c r="T58" s="234"/>
      <c r="U58" s="234"/>
      <c r="V58" s="234" t="s">
        <v>444</v>
      </c>
      <c r="W58" s="234" t="s">
        <v>443</v>
      </c>
      <c r="Y58" s="544" t="s">
        <v>444</v>
      </c>
      <c r="Z58" s="544" t="s">
        <v>444</v>
      </c>
      <c r="AA58" s="544" t="s">
        <v>444</v>
      </c>
      <c r="AB58" s="544" t="s">
        <v>444</v>
      </c>
      <c r="AC58" s="544" t="s">
        <v>444</v>
      </c>
      <c r="AD58" s="544" t="s">
        <v>444</v>
      </c>
      <c r="AE58" s="544" t="s">
        <v>444</v>
      </c>
      <c r="AF58" s="544" t="s">
        <v>444</v>
      </c>
      <c r="AG58" s="544" t="s">
        <v>444</v>
      </c>
      <c r="AH58" s="544" t="s">
        <v>444</v>
      </c>
      <c r="AI58" s="544" t="s">
        <v>444</v>
      </c>
      <c r="AJ58" s="544" t="s">
        <v>444</v>
      </c>
      <c r="AK58" s="544" t="s">
        <v>444</v>
      </c>
    </row>
    <row r="59" spans="1:37" ht="14.45" hidden="1" customHeight="1">
      <c r="A59" s="264" t="s">
        <v>1265</v>
      </c>
      <c r="B59" s="264" t="s">
        <v>1266</v>
      </c>
      <c r="C59" s="265"/>
      <c r="D59" s="265"/>
      <c r="E59" s="265"/>
      <c r="F59" s="265"/>
      <c r="G59" s="265" t="s">
        <v>1145</v>
      </c>
      <c r="H59" s="265"/>
      <c r="I59" s="265"/>
      <c r="J59" s="270">
        <v>742</v>
      </c>
      <c r="K59" s="268" t="str">
        <f>A59</f>
        <v>EMW-501</v>
      </c>
      <c r="L59" s="268" t="str">
        <f>B59</f>
        <v>Gabion - Type 01</v>
      </c>
      <c r="M59" s="268" t="s">
        <v>1215</v>
      </c>
      <c r="N59" s="268" t="s">
        <v>1151</v>
      </c>
      <c r="O59" s="235" t="s">
        <v>452</v>
      </c>
      <c r="P59" s="235" t="s">
        <v>452</v>
      </c>
      <c r="Q59" s="235" t="s">
        <v>452</v>
      </c>
      <c r="R59" s="269" t="s">
        <v>453</v>
      </c>
      <c r="S59" s="235" t="s">
        <v>452</v>
      </c>
      <c r="T59" s="235" t="s">
        <v>452</v>
      </c>
      <c r="U59" s="542" t="s">
        <v>454</v>
      </c>
      <c r="V59" s="235" t="s">
        <v>442</v>
      </c>
      <c r="W59" s="235" t="s">
        <v>1218</v>
      </c>
      <c r="Y59" s="545" t="s">
        <v>453</v>
      </c>
      <c r="Z59" s="545" t="s">
        <v>456</v>
      </c>
      <c r="AA59" s="546"/>
      <c r="AB59" s="546"/>
      <c r="AC59" s="107"/>
      <c r="AD59" s="545" t="s">
        <v>1154</v>
      </c>
      <c r="AE59" s="545" t="str">
        <f>VLOOKUP(AD59,Equipment[],2,FALSE)</f>
        <v>Landscape</v>
      </c>
      <c r="AF59" s="107"/>
      <c r="AG59" s="107"/>
      <c r="AH59" s="107"/>
      <c r="AI59" s="107"/>
      <c r="AJ59" s="107"/>
      <c r="AK59" s="107"/>
    </row>
    <row r="60" spans="1:37" ht="14.45" hidden="1" customHeight="1">
      <c r="A60" s="258" t="s">
        <v>1267</v>
      </c>
      <c r="B60" s="258" t="s">
        <v>1268</v>
      </c>
      <c r="C60" s="259" t="s">
        <v>1145</v>
      </c>
      <c r="D60" s="259" t="s">
        <v>1145</v>
      </c>
      <c r="E60" s="259" t="s">
        <v>1145</v>
      </c>
      <c r="F60" s="259" t="s">
        <v>1145</v>
      </c>
      <c r="G60" s="259" t="s">
        <v>1145</v>
      </c>
      <c r="H60" s="259" t="s">
        <v>1145</v>
      </c>
      <c r="I60" s="259"/>
      <c r="J60" s="271"/>
      <c r="K60" s="234"/>
      <c r="L60" s="234"/>
      <c r="M60" s="234"/>
      <c r="N60" s="234"/>
      <c r="O60" s="234"/>
      <c r="P60" s="234"/>
      <c r="Q60" s="234"/>
      <c r="R60" s="234"/>
      <c r="S60" s="234"/>
      <c r="T60" s="234"/>
      <c r="U60" s="234"/>
      <c r="V60" s="234" t="s">
        <v>444</v>
      </c>
      <c r="W60" s="234" t="s">
        <v>443</v>
      </c>
      <c r="Y60" s="544" t="s">
        <v>444</v>
      </c>
      <c r="Z60" s="544" t="s">
        <v>444</v>
      </c>
      <c r="AA60" s="544" t="s">
        <v>444</v>
      </c>
      <c r="AB60" s="544" t="s">
        <v>444</v>
      </c>
      <c r="AC60" s="544" t="s">
        <v>444</v>
      </c>
      <c r="AD60" s="544" t="s">
        <v>444</v>
      </c>
      <c r="AE60" s="544" t="s">
        <v>444</v>
      </c>
      <c r="AF60" s="544" t="s">
        <v>444</v>
      </c>
      <c r="AG60" s="544" t="s">
        <v>444</v>
      </c>
      <c r="AH60" s="544" t="s">
        <v>444</v>
      </c>
      <c r="AI60" s="544" t="s">
        <v>444</v>
      </c>
      <c r="AJ60" s="544" t="s">
        <v>444</v>
      </c>
      <c r="AK60" s="544" t="s">
        <v>444</v>
      </c>
    </row>
    <row r="61" spans="1:37" ht="14.45" hidden="1" customHeight="1">
      <c r="A61" s="261" t="s">
        <v>1269</v>
      </c>
      <c r="B61" s="261" t="s">
        <v>1270</v>
      </c>
      <c r="C61" s="262" t="s">
        <v>1145</v>
      </c>
      <c r="D61" s="262" t="s">
        <v>1145</v>
      </c>
      <c r="E61" s="262" t="s">
        <v>1145</v>
      </c>
      <c r="F61" s="262" t="s">
        <v>1145</v>
      </c>
      <c r="G61" s="262" t="s">
        <v>1145</v>
      </c>
      <c r="H61" s="262" t="s">
        <v>1145</v>
      </c>
      <c r="I61" s="262"/>
      <c r="J61" s="263"/>
      <c r="K61" s="234"/>
      <c r="L61" s="234"/>
      <c r="M61" s="234"/>
      <c r="N61" s="234"/>
      <c r="O61" s="234"/>
      <c r="P61" s="234"/>
      <c r="Q61" s="234"/>
      <c r="R61" s="234"/>
      <c r="S61" s="234"/>
      <c r="T61" s="234"/>
      <c r="U61" s="234"/>
      <c r="V61" s="234" t="s">
        <v>444</v>
      </c>
      <c r="W61" s="234" t="s">
        <v>443</v>
      </c>
      <c r="Y61" s="544" t="s">
        <v>444</v>
      </c>
      <c r="Z61" s="544" t="s">
        <v>444</v>
      </c>
      <c r="AA61" s="544" t="s">
        <v>444</v>
      </c>
      <c r="AB61" s="544" t="s">
        <v>444</v>
      </c>
      <c r="AC61" s="544" t="s">
        <v>444</v>
      </c>
      <c r="AD61" s="544" t="s">
        <v>444</v>
      </c>
      <c r="AE61" s="544" t="s">
        <v>444</v>
      </c>
      <c r="AF61" s="544" t="s">
        <v>444</v>
      </c>
      <c r="AG61" s="544" t="s">
        <v>444</v>
      </c>
      <c r="AH61" s="544" t="s">
        <v>444</v>
      </c>
      <c r="AI61" s="544" t="s">
        <v>444</v>
      </c>
      <c r="AJ61" s="544" t="s">
        <v>444</v>
      </c>
      <c r="AK61" s="544" t="s">
        <v>444</v>
      </c>
    </row>
    <row r="62" spans="1:37" ht="14.45" hidden="1" customHeight="1">
      <c r="A62" s="264" t="s">
        <v>1271</v>
      </c>
      <c r="B62" s="264" t="s">
        <v>1272</v>
      </c>
      <c r="C62" s="277"/>
      <c r="D62" s="277" t="s">
        <v>1145</v>
      </c>
      <c r="E62" s="277"/>
      <c r="F62" s="277"/>
      <c r="G62" s="277"/>
      <c r="H62" s="277"/>
      <c r="I62" s="277"/>
      <c r="J62" s="267">
        <v>761</v>
      </c>
      <c r="K62" s="268" t="str">
        <f>A62</f>
        <v>FRN-101</v>
      </c>
      <c r="L62" s="268" t="str">
        <f t="shared" ref="L62:L65" si="8">B62</f>
        <v>Bench - Steel - Type 01</v>
      </c>
      <c r="M62" s="268" t="s">
        <v>1273</v>
      </c>
      <c r="N62" s="268" t="s">
        <v>1151</v>
      </c>
      <c r="O62" s="236" t="s">
        <v>453</v>
      </c>
      <c r="P62" s="235" t="s">
        <v>452</v>
      </c>
      <c r="Q62" s="235" t="s">
        <v>452</v>
      </c>
      <c r="R62" s="269" t="s">
        <v>453</v>
      </c>
      <c r="S62" s="236" t="s">
        <v>453</v>
      </c>
      <c r="T62" s="236" t="s">
        <v>453</v>
      </c>
      <c r="U62" s="542" t="s">
        <v>463</v>
      </c>
      <c r="V62" s="235" t="s">
        <v>442</v>
      </c>
      <c r="W62" s="233" t="s">
        <v>1248</v>
      </c>
      <c r="Y62" s="545" t="s">
        <v>453</v>
      </c>
      <c r="Z62" s="545" t="s">
        <v>456</v>
      </c>
      <c r="AA62" s="107"/>
      <c r="AB62" s="107"/>
      <c r="AC62" s="107"/>
      <c r="AD62" s="545" t="s">
        <v>1154</v>
      </c>
      <c r="AE62" s="545" t="str">
        <f>VLOOKUP(AD62,Equipment[],2,FALSE)</f>
        <v>Landscape</v>
      </c>
      <c r="AF62" s="107"/>
      <c r="AG62" s="107"/>
      <c r="AH62" s="107"/>
      <c r="AI62" s="107"/>
      <c r="AJ62" s="107"/>
      <c r="AK62" s="107"/>
    </row>
    <row r="63" spans="1:37" ht="14.45" hidden="1" customHeight="1">
      <c r="A63" s="264" t="s">
        <v>1274</v>
      </c>
      <c r="B63" s="264" t="s">
        <v>1275</v>
      </c>
      <c r="C63" s="277"/>
      <c r="D63" s="277"/>
      <c r="E63" s="277" t="s">
        <v>1145</v>
      </c>
      <c r="F63" s="277"/>
      <c r="G63" s="277"/>
      <c r="H63" s="277"/>
      <c r="I63" s="277"/>
      <c r="J63" s="270">
        <v>761</v>
      </c>
      <c r="K63" s="268" t="str">
        <f>A63</f>
        <v>FRN-102</v>
      </c>
      <c r="L63" s="268" t="str">
        <f t="shared" si="8"/>
        <v>Bench - Steel - Type 02</v>
      </c>
      <c r="M63" s="268" t="s">
        <v>1273</v>
      </c>
      <c r="N63" s="268" t="s">
        <v>1151</v>
      </c>
      <c r="O63" s="236" t="s">
        <v>453</v>
      </c>
      <c r="P63" s="235" t="s">
        <v>452</v>
      </c>
      <c r="Q63" s="235" t="s">
        <v>452</v>
      </c>
      <c r="R63" s="269" t="s">
        <v>453</v>
      </c>
      <c r="S63" s="236" t="s">
        <v>453</v>
      </c>
      <c r="T63" s="236" t="s">
        <v>453</v>
      </c>
      <c r="U63" s="542" t="s">
        <v>463</v>
      </c>
      <c r="V63" s="235" t="s">
        <v>442</v>
      </c>
      <c r="W63" s="233" t="s">
        <v>1248</v>
      </c>
      <c r="Y63" s="545" t="s">
        <v>453</v>
      </c>
      <c r="Z63" s="545" t="s">
        <v>456</v>
      </c>
      <c r="AA63" s="107"/>
      <c r="AB63" s="107"/>
      <c r="AC63" s="107"/>
      <c r="AD63" s="545" t="s">
        <v>1154</v>
      </c>
      <c r="AE63" s="545" t="str">
        <f>VLOOKUP(AD63,Equipment[],2,FALSE)</f>
        <v>Landscape</v>
      </c>
      <c r="AF63" s="107"/>
      <c r="AG63" s="107"/>
      <c r="AH63" s="107"/>
      <c r="AI63" s="107"/>
      <c r="AJ63" s="107"/>
      <c r="AK63" s="107"/>
    </row>
    <row r="64" spans="1:37" ht="14.45" hidden="1" customHeight="1">
      <c r="A64" s="264" t="s">
        <v>1276</v>
      </c>
      <c r="B64" s="264" t="s">
        <v>1277</v>
      </c>
      <c r="C64" s="277"/>
      <c r="D64" s="277"/>
      <c r="E64" s="277"/>
      <c r="F64" s="277" t="s">
        <v>1145</v>
      </c>
      <c r="G64" s="277"/>
      <c r="H64" s="277"/>
      <c r="I64" s="277"/>
      <c r="J64" s="270">
        <v>761</v>
      </c>
      <c r="K64" s="268" t="str">
        <f>A64</f>
        <v>FRN-103</v>
      </c>
      <c r="L64" s="268" t="str">
        <f t="shared" si="8"/>
        <v>Bench - Steel - Type 03</v>
      </c>
      <c r="M64" s="268" t="s">
        <v>1273</v>
      </c>
      <c r="N64" s="268" t="s">
        <v>1151</v>
      </c>
      <c r="O64" s="236" t="s">
        <v>453</v>
      </c>
      <c r="P64" s="235" t="s">
        <v>452</v>
      </c>
      <c r="Q64" s="235" t="s">
        <v>452</v>
      </c>
      <c r="R64" s="269" t="s">
        <v>453</v>
      </c>
      <c r="S64" s="236" t="s">
        <v>453</v>
      </c>
      <c r="T64" s="236" t="s">
        <v>453</v>
      </c>
      <c r="U64" s="542" t="s">
        <v>463</v>
      </c>
      <c r="V64" s="235" t="s">
        <v>442</v>
      </c>
      <c r="W64" s="233" t="s">
        <v>1248</v>
      </c>
      <c r="Y64" s="545" t="s">
        <v>453</v>
      </c>
      <c r="Z64" s="545" t="s">
        <v>456</v>
      </c>
      <c r="AA64" s="107"/>
      <c r="AB64" s="107"/>
      <c r="AC64" s="107"/>
      <c r="AD64" s="545" t="s">
        <v>1154</v>
      </c>
      <c r="AE64" s="545" t="str">
        <f>VLOOKUP(AD64,Equipment[],2,FALSE)</f>
        <v>Landscape</v>
      </c>
      <c r="AF64" s="107"/>
      <c r="AG64" s="107"/>
      <c r="AH64" s="107"/>
      <c r="AI64" s="107"/>
      <c r="AJ64" s="107"/>
      <c r="AK64" s="107"/>
    </row>
    <row r="65" spans="1:37" ht="14.45" hidden="1" customHeight="1">
      <c r="A65" s="264" t="s">
        <v>1278</v>
      </c>
      <c r="B65" s="264" t="s">
        <v>1279</v>
      </c>
      <c r="C65" s="277"/>
      <c r="D65" s="277"/>
      <c r="E65" s="277" t="s">
        <v>1145</v>
      </c>
      <c r="F65" s="277"/>
      <c r="G65" s="277"/>
      <c r="H65" s="277"/>
      <c r="I65" s="277"/>
      <c r="J65" s="270">
        <v>761</v>
      </c>
      <c r="K65" s="268" t="str">
        <f>A65</f>
        <v>FRN-104</v>
      </c>
      <c r="L65" s="268" t="str">
        <f t="shared" si="8"/>
        <v>Bench - Steel - Type 04</v>
      </c>
      <c r="M65" s="268" t="s">
        <v>1273</v>
      </c>
      <c r="N65" s="268" t="s">
        <v>1151</v>
      </c>
      <c r="O65" s="236" t="s">
        <v>453</v>
      </c>
      <c r="P65" s="235" t="s">
        <v>452</v>
      </c>
      <c r="Q65" s="235" t="s">
        <v>452</v>
      </c>
      <c r="R65" s="269" t="s">
        <v>453</v>
      </c>
      <c r="S65" s="236" t="s">
        <v>453</v>
      </c>
      <c r="T65" s="236" t="s">
        <v>453</v>
      </c>
      <c r="U65" s="542" t="s">
        <v>463</v>
      </c>
      <c r="V65" s="235" t="s">
        <v>442</v>
      </c>
      <c r="W65" s="233" t="s">
        <v>1248</v>
      </c>
      <c r="Y65" s="545" t="s">
        <v>453</v>
      </c>
      <c r="Z65" s="545" t="s">
        <v>456</v>
      </c>
      <c r="AA65" s="107"/>
      <c r="AB65" s="107"/>
      <c r="AC65" s="107"/>
      <c r="AD65" s="545" t="s">
        <v>1154</v>
      </c>
      <c r="AE65" s="545" t="str">
        <f>VLOOKUP(AD65,Equipment[],2,FALSE)</f>
        <v>Landscape</v>
      </c>
      <c r="AF65" s="107"/>
      <c r="AG65" s="107"/>
      <c r="AH65" s="107"/>
      <c r="AI65" s="107"/>
      <c r="AJ65" s="107"/>
      <c r="AK65" s="107"/>
    </row>
    <row r="66" spans="1:37" ht="14.45" hidden="1" customHeight="1">
      <c r="A66" s="264" t="s">
        <v>1280</v>
      </c>
      <c r="B66" s="264" t="s">
        <v>1281</v>
      </c>
      <c r="C66" s="277" t="s">
        <v>1145</v>
      </c>
      <c r="D66" s="277" t="s">
        <v>1145</v>
      </c>
      <c r="E66" s="277"/>
      <c r="F66" s="277"/>
      <c r="G66" s="277"/>
      <c r="H66" s="277"/>
      <c r="I66" s="277"/>
      <c r="J66" s="270">
        <v>761</v>
      </c>
      <c r="K66" s="235" t="s">
        <v>1280</v>
      </c>
      <c r="L66" s="235" t="s">
        <v>1281</v>
      </c>
      <c r="M66" s="268" t="s">
        <v>1273</v>
      </c>
      <c r="N66" s="268" t="s">
        <v>1151</v>
      </c>
      <c r="O66" s="236" t="s">
        <v>453</v>
      </c>
      <c r="P66" s="235" t="s">
        <v>452</v>
      </c>
      <c r="Q66" s="236" t="s">
        <v>453</v>
      </c>
      <c r="R66" s="269" t="s">
        <v>453</v>
      </c>
      <c r="S66" s="236" t="s">
        <v>453</v>
      </c>
      <c r="T66" s="236" t="s">
        <v>453</v>
      </c>
      <c r="U66" s="542" t="s">
        <v>463</v>
      </c>
      <c r="V66" s="235" t="s">
        <v>442</v>
      </c>
      <c r="W66" s="233" t="s">
        <v>1282</v>
      </c>
      <c r="Y66" s="545" t="s">
        <v>453</v>
      </c>
      <c r="Z66" s="545" t="s">
        <v>456</v>
      </c>
      <c r="AA66" s="107"/>
      <c r="AB66" s="107"/>
      <c r="AC66" s="107"/>
      <c r="AD66" s="545" t="s">
        <v>1154</v>
      </c>
      <c r="AE66" s="545" t="str">
        <f>VLOOKUP(AD66,Equipment[],2,FALSE)</f>
        <v>Landscape</v>
      </c>
      <c r="AF66" s="107"/>
      <c r="AG66" s="107"/>
      <c r="AH66" s="107"/>
      <c r="AI66" s="107"/>
      <c r="AJ66" s="107"/>
      <c r="AK66" s="107"/>
    </row>
    <row r="67" spans="1:37" ht="14.45" hidden="1" customHeight="1">
      <c r="A67" s="264" t="s">
        <v>1283</v>
      </c>
      <c r="B67" s="264" t="s">
        <v>1284</v>
      </c>
      <c r="C67" s="277"/>
      <c r="D67" s="277"/>
      <c r="E67" s="277"/>
      <c r="F67" s="277"/>
      <c r="G67" s="277" t="s">
        <v>1145</v>
      </c>
      <c r="H67" s="277"/>
      <c r="I67" s="277"/>
      <c r="J67" s="270">
        <v>761</v>
      </c>
      <c r="K67" s="268" t="str">
        <f t="shared" ref="K67:K76" si="9">A67</f>
        <v>FRN-111</v>
      </c>
      <c r="L67" s="268" t="str">
        <f t="shared" ref="L67:L76" si="10">B67</f>
        <v>Bench - Granite - Type 01</v>
      </c>
      <c r="M67" s="268" t="s">
        <v>1273</v>
      </c>
      <c r="N67" s="268" t="s">
        <v>1151</v>
      </c>
      <c r="O67" s="236" t="s">
        <v>453</v>
      </c>
      <c r="P67" s="235" t="s">
        <v>452</v>
      </c>
      <c r="Q67" s="235" t="s">
        <v>452</v>
      </c>
      <c r="R67" s="269" t="s">
        <v>453</v>
      </c>
      <c r="S67" s="236" t="s">
        <v>453</v>
      </c>
      <c r="T67" s="236" t="s">
        <v>453</v>
      </c>
      <c r="U67" s="542" t="s">
        <v>463</v>
      </c>
      <c r="V67" s="235" t="s">
        <v>442</v>
      </c>
      <c r="W67" s="233" t="s">
        <v>1248</v>
      </c>
      <c r="Y67" s="545" t="s">
        <v>453</v>
      </c>
      <c r="Z67" s="545" t="s">
        <v>456</v>
      </c>
      <c r="AA67" s="107"/>
      <c r="AB67" s="107"/>
      <c r="AC67" s="107"/>
      <c r="AD67" s="545" t="s">
        <v>1154</v>
      </c>
      <c r="AE67" s="545" t="str">
        <f>VLOOKUP(AD67,Equipment[],2,FALSE)</f>
        <v>Landscape</v>
      </c>
      <c r="AF67" s="107"/>
      <c r="AG67" s="107"/>
      <c r="AH67" s="107"/>
      <c r="AI67" s="107"/>
      <c r="AJ67" s="107"/>
      <c r="AK67" s="107"/>
    </row>
    <row r="68" spans="1:37" ht="14.45" hidden="1" customHeight="1">
      <c r="A68" s="264" t="s">
        <v>1285</v>
      </c>
      <c r="B68" s="264" t="s">
        <v>1286</v>
      </c>
      <c r="C68" s="277"/>
      <c r="D68" s="277"/>
      <c r="E68" s="277"/>
      <c r="F68" s="277"/>
      <c r="G68" s="277" t="s">
        <v>1145</v>
      </c>
      <c r="H68" s="277"/>
      <c r="I68" s="277"/>
      <c r="J68" s="270">
        <v>761</v>
      </c>
      <c r="K68" s="268" t="str">
        <f t="shared" si="9"/>
        <v>FRN-112</v>
      </c>
      <c r="L68" s="268" t="str">
        <f t="shared" si="10"/>
        <v>Bench - Granite - Type 02</v>
      </c>
      <c r="M68" s="268" t="s">
        <v>1273</v>
      </c>
      <c r="N68" s="268" t="s">
        <v>1151</v>
      </c>
      <c r="O68" s="236" t="s">
        <v>453</v>
      </c>
      <c r="P68" s="235" t="s">
        <v>452</v>
      </c>
      <c r="Q68" s="235" t="s">
        <v>452</v>
      </c>
      <c r="R68" s="269" t="s">
        <v>453</v>
      </c>
      <c r="S68" s="236" t="s">
        <v>453</v>
      </c>
      <c r="T68" s="236" t="s">
        <v>453</v>
      </c>
      <c r="U68" s="542" t="s">
        <v>463</v>
      </c>
      <c r="V68" s="235" t="s">
        <v>442</v>
      </c>
      <c r="W68" s="233" t="s">
        <v>1248</v>
      </c>
      <c r="Y68" s="545" t="s">
        <v>453</v>
      </c>
      <c r="Z68" s="545" t="s">
        <v>456</v>
      </c>
      <c r="AA68" s="107"/>
      <c r="AB68" s="107"/>
      <c r="AC68" s="107"/>
      <c r="AD68" s="545" t="s">
        <v>1154</v>
      </c>
      <c r="AE68" s="545" t="str">
        <f>VLOOKUP(AD68,Equipment[],2,FALSE)</f>
        <v>Landscape</v>
      </c>
      <c r="AF68" s="107"/>
      <c r="AG68" s="107"/>
      <c r="AH68" s="107"/>
      <c r="AI68" s="107"/>
      <c r="AJ68" s="107"/>
      <c r="AK68" s="107"/>
    </row>
    <row r="69" spans="1:37" ht="14.45" hidden="1" customHeight="1">
      <c r="A69" s="264" t="s">
        <v>1287</v>
      </c>
      <c r="B69" s="264" t="s">
        <v>1288</v>
      </c>
      <c r="C69" s="277"/>
      <c r="D69" s="277"/>
      <c r="E69" s="277"/>
      <c r="F69" s="277"/>
      <c r="G69" s="277" t="s">
        <v>1145</v>
      </c>
      <c r="H69" s="277"/>
      <c r="I69" s="277"/>
      <c r="J69" s="270">
        <v>761</v>
      </c>
      <c r="K69" s="268" t="str">
        <f t="shared" si="9"/>
        <v>FRN-113</v>
      </c>
      <c r="L69" s="268" t="str">
        <f t="shared" si="10"/>
        <v>Bench - Granite - Type 03</v>
      </c>
      <c r="M69" s="268" t="s">
        <v>1273</v>
      </c>
      <c r="N69" s="268" t="s">
        <v>1151</v>
      </c>
      <c r="O69" s="236" t="s">
        <v>453</v>
      </c>
      <c r="P69" s="235" t="s">
        <v>452</v>
      </c>
      <c r="Q69" s="235" t="s">
        <v>452</v>
      </c>
      <c r="R69" s="269" t="s">
        <v>453</v>
      </c>
      <c r="S69" s="236" t="s">
        <v>453</v>
      </c>
      <c r="T69" s="236" t="s">
        <v>453</v>
      </c>
      <c r="U69" s="542" t="s">
        <v>463</v>
      </c>
      <c r="V69" s="235" t="s">
        <v>442</v>
      </c>
      <c r="W69" s="233" t="s">
        <v>1248</v>
      </c>
      <c r="Y69" s="545" t="s">
        <v>453</v>
      </c>
      <c r="Z69" s="545" t="s">
        <v>456</v>
      </c>
      <c r="AA69" s="107"/>
      <c r="AB69" s="107"/>
      <c r="AC69" s="107"/>
      <c r="AD69" s="545" t="s">
        <v>1154</v>
      </c>
      <c r="AE69" s="545" t="str">
        <f>VLOOKUP(AD69,Equipment[],2,FALSE)</f>
        <v>Landscape</v>
      </c>
      <c r="AF69" s="107"/>
      <c r="AG69" s="107"/>
      <c r="AH69" s="107"/>
      <c r="AI69" s="107"/>
      <c r="AJ69" s="107"/>
      <c r="AK69" s="107"/>
    </row>
    <row r="70" spans="1:37" ht="14.45" hidden="1" customHeight="1">
      <c r="A70" s="264" t="s">
        <v>1289</v>
      </c>
      <c r="B70" s="264" t="s">
        <v>1290</v>
      </c>
      <c r="C70" s="277"/>
      <c r="D70" s="277"/>
      <c r="E70" s="277"/>
      <c r="F70" s="277"/>
      <c r="G70" s="277" t="s">
        <v>1145</v>
      </c>
      <c r="H70" s="277"/>
      <c r="I70" s="277"/>
      <c r="J70" s="270">
        <v>761</v>
      </c>
      <c r="K70" s="268" t="str">
        <f t="shared" si="9"/>
        <v>FRN-114</v>
      </c>
      <c r="L70" s="268" t="str">
        <f t="shared" si="10"/>
        <v>Bench - Granite - Type 04</v>
      </c>
      <c r="M70" s="268" t="s">
        <v>1273</v>
      </c>
      <c r="N70" s="268" t="s">
        <v>1151</v>
      </c>
      <c r="O70" s="236" t="s">
        <v>453</v>
      </c>
      <c r="P70" s="235" t="s">
        <v>452</v>
      </c>
      <c r="Q70" s="235" t="s">
        <v>452</v>
      </c>
      <c r="R70" s="269" t="s">
        <v>453</v>
      </c>
      <c r="S70" s="236" t="s">
        <v>453</v>
      </c>
      <c r="T70" s="236" t="s">
        <v>453</v>
      </c>
      <c r="U70" s="542" t="s">
        <v>463</v>
      </c>
      <c r="V70" s="235" t="s">
        <v>442</v>
      </c>
      <c r="W70" s="233" t="s">
        <v>1248</v>
      </c>
      <c r="Y70" s="545" t="s">
        <v>453</v>
      </c>
      <c r="Z70" s="545" t="s">
        <v>456</v>
      </c>
      <c r="AA70" s="107"/>
      <c r="AB70" s="107"/>
      <c r="AC70" s="107"/>
      <c r="AD70" s="545" t="s">
        <v>1154</v>
      </c>
      <c r="AE70" s="545" t="str">
        <f>VLOOKUP(AD70,Equipment[],2,FALSE)</f>
        <v>Landscape</v>
      </c>
      <c r="AF70" s="107"/>
      <c r="AG70" s="107"/>
      <c r="AH70" s="107"/>
      <c r="AI70" s="107"/>
      <c r="AJ70" s="107"/>
      <c r="AK70" s="107"/>
    </row>
    <row r="71" spans="1:37" ht="14.45" hidden="1" customHeight="1">
      <c r="A71" s="264" t="s">
        <v>1291</v>
      </c>
      <c r="B71" s="264" t="s">
        <v>1292</v>
      </c>
      <c r="C71" s="277"/>
      <c r="D71" s="277" t="s">
        <v>1145</v>
      </c>
      <c r="E71" s="277"/>
      <c r="F71" s="277"/>
      <c r="G71" s="277"/>
      <c r="H71" s="277"/>
      <c r="I71" s="277"/>
      <c r="J71" s="270">
        <v>761</v>
      </c>
      <c r="K71" s="268" t="str">
        <f t="shared" si="9"/>
        <v>FRN-121</v>
      </c>
      <c r="L71" s="268" t="str">
        <f t="shared" si="10"/>
        <v>Bench - Timber - Type 01</v>
      </c>
      <c r="M71" s="268" t="s">
        <v>1273</v>
      </c>
      <c r="N71" s="268" t="s">
        <v>1151</v>
      </c>
      <c r="O71" s="236" t="s">
        <v>453</v>
      </c>
      <c r="P71" s="235" t="s">
        <v>452</v>
      </c>
      <c r="Q71" s="235" t="s">
        <v>452</v>
      </c>
      <c r="R71" s="269" t="s">
        <v>453</v>
      </c>
      <c r="S71" s="236" t="s">
        <v>453</v>
      </c>
      <c r="T71" s="236" t="s">
        <v>453</v>
      </c>
      <c r="U71" s="542" t="s">
        <v>463</v>
      </c>
      <c r="V71" s="235" t="s">
        <v>442</v>
      </c>
      <c r="W71" s="233" t="s">
        <v>1248</v>
      </c>
      <c r="Y71" s="545" t="s">
        <v>453</v>
      </c>
      <c r="Z71" s="545" t="s">
        <v>456</v>
      </c>
      <c r="AA71" s="107"/>
      <c r="AB71" s="107"/>
      <c r="AC71" s="107"/>
      <c r="AD71" s="545" t="s">
        <v>1154</v>
      </c>
      <c r="AE71" s="545" t="str">
        <f>VLOOKUP(AD71,Equipment[],2,FALSE)</f>
        <v>Landscape</v>
      </c>
      <c r="AF71" s="107"/>
      <c r="AG71" s="107"/>
      <c r="AH71" s="107"/>
      <c r="AI71" s="107"/>
      <c r="AJ71" s="107"/>
      <c r="AK71" s="107"/>
    </row>
    <row r="72" spans="1:37" ht="14.45" hidden="1" customHeight="1">
      <c r="A72" s="264" t="s">
        <v>1293</v>
      </c>
      <c r="B72" s="264" t="s">
        <v>1294</v>
      </c>
      <c r="C72" s="277"/>
      <c r="D72" s="277" t="s">
        <v>1145</v>
      </c>
      <c r="E72" s="277"/>
      <c r="F72" s="277"/>
      <c r="G72" s="277"/>
      <c r="H72" s="277"/>
      <c r="I72" s="277"/>
      <c r="J72" s="270">
        <v>761</v>
      </c>
      <c r="K72" s="268" t="str">
        <f t="shared" si="9"/>
        <v>FRN-122</v>
      </c>
      <c r="L72" s="268" t="str">
        <f t="shared" si="10"/>
        <v>Bench - Timber - Type 02</v>
      </c>
      <c r="M72" s="268" t="s">
        <v>1273</v>
      </c>
      <c r="N72" s="268" t="s">
        <v>1151</v>
      </c>
      <c r="O72" s="236" t="s">
        <v>453</v>
      </c>
      <c r="P72" s="235" t="s">
        <v>452</v>
      </c>
      <c r="Q72" s="235" t="s">
        <v>452</v>
      </c>
      <c r="R72" s="269" t="s">
        <v>453</v>
      </c>
      <c r="S72" s="236" t="s">
        <v>453</v>
      </c>
      <c r="T72" s="236" t="s">
        <v>453</v>
      </c>
      <c r="U72" s="542" t="s">
        <v>463</v>
      </c>
      <c r="V72" s="235" t="s">
        <v>442</v>
      </c>
      <c r="W72" s="233" t="s">
        <v>1248</v>
      </c>
      <c r="Y72" s="545" t="s">
        <v>453</v>
      </c>
      <c r="Z72" s="545" t="s">
        <v>456</v>
      </c>
      <c r="AA72" s="107"/>
      <c r="AB72" s="107"/>
      <c r="AC72" s="107"/>
      <c r="AD72" s="545" t="s">
        <v>1154</v>
      </c>
      <c r="AE72" s="545" t="str">
        <f>VLOOKUP(AD72,Equipment[],2,FALSE)</f>
        <v>Landscape</v>
      </c>
      <c r="AF72" s="107"/>
      <c r="AG72" s="107"/>
      <c r="AH72" s="107"/>
      <c r="AI72" s="107"/>
      <c r="AJ72" s="107"/>
      <c r="AK72" s="107"/>
    </row>
    <row r="73" spans="1:37" ht="14.45" hidden="1" customHeight="1">
      <c r="A73" s="264" t="s">
        <v>1295</v>
      </c>
      <c r="B73" s="264" t="s">
        <v>1296</v>
      </c>
      <c r="C73" s="277"/>
      <c r="D73" s="277"/>
      <c r="E73" s="277" t="s">
        <v>1145</v>
      </c>
      <c r="F73" s="277" t="s">
        <v>1145</v>
      </c>
      <c r="G73" s="277"/>
      <c r="H73" s="277"/>
      <c r="I73" s="277"/>
      <c r="J73" s="270">
        <v>761</v>
      </c>
      <c r="K73" s="268" t="str">
        <f t="shared" si="9"/>
        <v>FRN-151</v>
      </c>
      <c r="L73" s="268" t="str">
        <f t="shared" si="10"/>
        <v>Seat - Steel - Type 01</v>
      </c>
      <c r="M73" s="268" t="s">
        <v>1273</v>
      </c>
      <c r="N73" s="268" t="s">
        <v>1151</v>
      </c>
      <c r="O73" s="236" t="s">
        <v>453</v>
      </c>
      <c r="P73" s="235" t="s">
        <v>452</v>
      </c>
      <c r="Q73" s="235" t="s">
        <v>452</v>
      </c>
      <c r="R73" s="269" t="s">
        <v>453</v>
      </c>
      <c r="S73" s="236" t="s">
        <v>453</v>
      </c>
      <c r="T73" s="236" t="s">
        <v>453</v>
      </c>
      <c r="U73" s="542" t="s">
        <v>463</v>
      </c>
      <c r="V73" s="235" t="s">
        <v>442</v>
      </c>
      <c r="W73" s="233" t="s">
        <v>1248</v>
      </c>
      <c r="Y73" s="545" t="s">
        <v>453</v>
      </c>
      <c r="Z73" s="545" t="s">
        <v>456</v>
      </c>
      <c r="AA73" s="107"/>
      <c r="AB73" s="107"/>
      <c r="AC73" s="107"/>
      <c r="AD73" s="545" t="s">
        <v>1297</v>
      </c>
      <c r="AE73" s="545" t="str">
        <f>VLOOKUP(AD73,Equipment[],2,FALSE)</f>
        <v>Seating</v>
      </c>
      <c r="AF73" s="107"/>
      <c r="AG73" s="107"/>
      <c r="AH73" s="107"/>
      <c r="AI73" s="107"/>
      <c r="AJ73" s="107"/>
      <c r="AK73" s="107"/>
    </row>
    <row r="74" spans="1:37" ht="14.45" hidden="1" customHeight="1">
      <c r="A74" s="264" t="s">
        <v>1298</v>
      </c>
      <c r="B74" s="264" t="s">
        <v>1299</v>
      </c>
      <c r="C74" s="277"/>
      <c r="D74" s="277"/>
      <c r="E74" s="277"/>
      <c r="F74" s="277" t="s">
        <v>1145</v>
      </c>
      <c r="G74" s="277"/>
      <c r="H74" s="277"/>
      <c r="I74" s="277"/>
      <c r="J74" s="270">
        <v>761</v>
      </c>
      <c r="K74" s="268" t="str">
        <f t="shared" si="9"/>
        <v>FRN-152</v>
      </c>
      <c r="L74" s="268" t="str">
        <f t="shared" si="10"/>
        <v>Seat - Steel - Type 02</v>
      </c>
      <c r="M74" s="268" t="s">
        <v>1273</v>
      </c>
      <c r="N74" s="268" t="s">
        <v>1151</v>
      </c>
      <c r="O74" s="236" t="s">
        <v>453</v>
      </c>
      <c r="P74" s="235" t="s">
        <v>452</v>
      </c>
      <c r="Q74" s="235" t="s">
        <v>452</v>
      </c>
      <c r="R74" s="269" t="s">
        <v>453</v>
      </c>
      <c r="S74" s="236" t="s">
        <v>453</v>
      </c>
      <c r="T74" s="236" t="s">
        <v>453</v>
      </c>
      <c r="U74" s="542" t="s">
        <v>463</v>
      </c>
      <c r="V74" s="235" t="s">
        <v>442</v>
      </c>
      <c r="W74" s="233" t="s">
        <v>1248</v>
      </c>
      <c r="Y74" s="545" t="s">
        <v>453</v>
      </c>
      <c r="Z74" s="545" t="s">
        <v>456</v>
      </c>
      <c r="AA74" s="107"/>
      <c r="AB74" s="107"/>
      <c r="AC74" s="107"/>
      <c r="AD74" s="545" t="s">
        <v>1297</v>
      </c>
      <c r="AE74" s="545" t="str">
        <f>VLOOKUP(AD74,Equipment[],2,FALSE)</f>
        <v>Seating</v>
      </c>
      <c r="AF74" s="107"/>
      <c r="AG74" s="107"/>
      <c r="AH74" s="107"/>
      <c r="AI74" s="107"/>
      <c r="AJ74" s="107"/>
      <c r="AK74" s="107"/>
    </row>
    <row r="75" spans="1:37" ht="14.45" hidden="1" customHeight="1">
      <c r="A75" s="264" t="s">
        <v>1300</v>
      </c>
      <c r="B75" s="264" t="s">
        <v>1301</v>
      </c>
      <c r="C75" s="277"/>
      <c r="D75" s="277"/>
      <c r="E75" s="277" t="s">
        <v>1145</v>
      </c>
      <c r="F75" s="277"/>
      <c r="G75" s="277"/>
      <c r="H75" s="277"/>
      <c r="I75" s="277"/>
      <c r="J75" s="270">
        <v>761</v>
      </c>
      <c r="K75" s="268" t="str">
        <f t="shared" si="9"/>
        <v>FRN-153</v>
      </c>
      <c r="L75" s="268" t="str">
        <f t="shared" si="10"/>
        <v>Seat - Steel - Type 03</v>
      </c>
      <c r="M75" s="268" t="s">
        <v>1273</v>
      </c>
      <c r="N75" s="268" t="s">
        <v>1151</v>
      </c>
      <c r="O75" s="236" t="s">
        <v>453</v>
      </c>
      <c r="P75" s="235" t="s">
        <v>452</v>
      </c>
      <c r="Q75" s="235" t="s">
        <v>452</v>
      </c>
      <c r="R75" s="269" t="s">
        <v>453</v>
      </c>
      <c r="S75" s="236" t="s">
        <v>453</v>
      </c>
      <c r="T75" s="236" t="s">
        <v>453</v>
      </c>
      <c r="U75" s="542" t="s">
        <v>463</v>
      </c>
      <c r="V75" s="235" t="s">
        <v>442</v>
      </c>
      <c r="W75" s="233" t="s">
        <v>1248</v>
      </c>
      <c r="Y75" s="545" t="s">
        <v>453</v>
      </c>
      <c r="Z75" s="545" t="s">
        <v>456</v>
      </c>
      <c r="AA75" s="107"/>
      <c r="AB75" s="107"/>
      <c r="AC75" s="107"/>
      <c r="AD75" s="545" t="s">
        <v>1297</v>
      </c>
      <c r="AE75" s="545" t="str">
        <f>VLOOKUP(AD75,Equipment[],2,FALSE)</f>
        <v>Seating</v>
      </c>
      <c r="AF75" s="107"/>
      <c r="AG75" s="107"/>
      <c r="AH75" s="107"/>
      <c r="AI75" s="107"/>
      <c r="AJ75" s="107"/>
      <c r="AK75" s="107"/>
    </row>
    <row r="76" spans="1:37" ht="14.45" hidden="1" customHeight="1">
      <c r="A76" s="264" t="s">
        <v>1302</v>
      </c>
      <c r="B76" s="264" t="s">
        <v>1303</v>
      </c>
      <c r="C76" s="277"/>
      <c r="D76" s="277"/>
      <c r="E76" s="277"/>
      <c r="F76" s="277" t="s">
        <v>1145</v>
      </c>
      <c r="G76" s="277"/>
      <c r="H76" s="277"/>
      <c r="I76" s="277"/>
      <c r="J76" s="270">
        <v>761</v>
      </c>
      <c r="K76" s="268" t="str">
        <f t="shared" si="9"/>
        <v>FRN-154</v>
      </c>
      <c r="L76" s="268" t="str">
        <f t="shared" si="10"/>
        <v>Seat - Steel - Type 04</v>
      </c>
      <c r="M76" s="268" t="s">
        <v>1273</v>
      </c>
      <c r="N76" s="268" t="s">
        <v>1151</v>
      </c>
      <c r="O76" s="236" t="s">
        <v>453</v>
      </c>
      <c r="P76" s="235" t="s">
        <v>452</v>
      </c>
      <c r="Q76" s="235" t="s">
        <v>452</v>
      </c>
      <c r="R76" s="269" t="s">
        <v>453</v>
      </c>
      <c r="S76" s="236" t="s">
        <v>453</v>
      </c>
      <c r="T76" s="236" t="s">
        <v>453</v>
      </c>
      <c r="U76" s="542" t="s">
        <v>463</v>
      </c>
      <c r="V76" s="235" t="s">
        <v>442</v>
      </c>
      <c r="W76" s="233" t="s">
        <v>1248</v>
      </c>
      <c r="Y76" s="545" t="s">
        <v>453</v>
      </c>
      <c r="Z76" s="545" t="s">
        <v>456</v>
      </c>
      <c r="AA76" s="107"/>
      <c r="AB76" s="107"/>
      <c r="AC76" s="107"/>
      <c r="AD76" s="545" t="s">
        <v>1297</v>
      </c>
      <c r="AE76" s="545" t="str">
        <f>VLOOKUP(AD76,Equipment[],2,FALSE)</f>
        <v>Seating</v>
      </c>
      <c r="AF76" s="107"/>
      <c r="AG76" s="107"/>
      <c r="AH76" s="107"/>
      <c r="AI76" s="107"/>
      <c r="AJ76" s="107"/>
      <c r="AK76" s="107"/>
    </row>
    <row r="77" spans="1:37" ht="14.45" hidden="1" customHeight="1">
      <c r="A77" s="264" t="s">
        <v>1304</v>
      </c>
      <c r="B77" s="264" t="s">
        <v>1305</v>
      </c>
      <c r="C77" s="277" t="s">
        <v>1145</v>
      </c>
      <c r="D77" s="277" t="s">
        <v>1145</v>
      </c>
      <c r="E77" s="277"/>
      <c r="F77" s="277" t="s">
        <v>1145</v>
      </c>
      <c r="G77" s="277" t="s">
        <v>1145</v>
      </c>
      <c r="H77" s="277"/>
      <c r="I77" s="277"/>
      <c r="J77" s="270">
        <v>761</v>
      </c>
      <c r="K77" s="235" t="s">
        <v>1304</v>
      </c>
      <c r="L77" s="235" t="s">
        <v>1305</v>
      </c>
      <c r="M77" s="268" t="s">
        <v>1273</v>
      </c>
      <c r="N77" s="268" t="s">
        <v>1151</v>
      </c>
      <c r="O77" s="236" t="s">
        <v>453</v>
      </c>
      <c r="P77" s="235" t="s">
        <v>452</v>
      </c>
      <c r="Q77" s="236" t="s">
        <v>453</v>
      </c>
      <c r="R77" s="269" t="s">
        <v>453</v>
      </c>
      <c r="S77" s="236" t="s">
        <v>453</v>
      </c>
      <c r="T77" s="236" t="s">
        <v>453</v>
      </c>
      <c r="U77" s="542" t="s">
        <v>463</v>
      </c>
      <c r="V77" s="235" t="s">
        <v>442</v>
      </c>
      <c r="W77" s="233" t="s">
        <v>1282</v>
      </c>
      <c r="Y77" s="545" t="s">
        <v>453</v>
      </c>
      <c r="Z77" s="545" t="s">
        <v>456</v>
      </c>
      <c r="AA77" s="107"/>
      <c r="AB77" s="107"/>
      <c r="AC77" s="107"/>
      <c r="AD77" s="545" t="s">
        <v>1297</v>
      </c>
      <c r="AE77" s="545" t="str">
        <f>VLOOKUP(AD77,Equipment[],2,FALSE)</f>
        <v>Seating</v>
      </c>
      <c r="AF77" s="107"/>
      <c r="AG77" s="107"/>
      <c r="AH77" s="107"/>
      <c r="AI77" s="107"/>
      <c r="AJ77" s="107"/>
      <c r="AK77" s="107"/>
    </row>
    <row r="78" spans="1:37" ht="14.45" hidden="1" customHeight="1">
      <c r="A78" s="264" t="s">
        <v>1306</v>
      </c>
      <c r="B78" s="264" t="s">
        <v>1307</v>
      </c>
      <c r="C78" s="277"/>
      <c r="D78" s="277"/>
      <c r="E78" s="277" t="s">
        <v>1145</v>
      </c>
      <c r="F78" s="277"/>
      <c r="G78" s="277"/>
      <c r="H78" s="277"/>
      <c r="I78" s="277"/>
      <c r="J78" s="270">
        <v>761</v>
      </c>
      <c r="K78" s="268" t="str">
        <f>A78</f>
        <v>FRN-156</v>
      </c>
      <c r="L78" s="268" t="str">
        <f t="shared" ref="L78:L82" si="11">B78</f>
        <v>Seat - Steel - Type 06</v>
      </c>
      <c r="M78" s="268" t="s">
        <v>1273</v>
      </c>
      <c r="N78" s="268" t="s">
        <v>1151</v>
      </c>
      <c r="O78" s="236" t="s">
        <v>453</v>
      </c>
      <c r="P78" s="235" t="s">
        <v>452</v>
      </c>
      <c r="Q78" s="235" t="s">
        <v>452</v>
      </c>
      <c r="R78" s="269" t="s">
        <v>453</v>
      </c>
      <c r="S78" s="236" t="s">
        <v>453</v>
      </c>
      <c r="T78" s="236" t="s">
        <v>453</v>
      </c>
      <c r="U78" s="542" t="s">
        <v>463</v>
      </c>
      <c r="V78" s="235" t="s">
        <v>442</v>
      </c>
      <c r="W78" s="233" t="s">
        <v>1248</v>
      </c>
      <c r="Y78" s="545" t="s">
        <v>453</v>
      </c>
      <c r="Z78" s="545" t="s">
        <v>456</v>
      </c>
      <c r="AA78" s="107"/>
      <c r="AB78" s="107"/>
      <c r="AC78" s="107"/>
      <c r="AD78" s="545" t="s">
        <v>1297</v>
      </c>
      <c r="AE78" s="545" t="str">
        <f>VLOOKUP(AD78,Equipment[],2,FALSE)</f>
        <v>Seating</v>
      </c>
      <c r="AF78" s="107"/>
      <c r="AG78" s="107"/>
      <c r="AH78" s="107"/>
      <c r="AI78" s="107"/>
      <c r="AJ78" s="107"/>
      <c r="AK78" s="107"/>
    </row>
    <row r="79" spans="1:37" ht="14.45" hidden="1" customHeight="1">
      <c r="A79" s="264" t="s">
        <v>1308</v>
      </c>
      <c r="B79" s="264" t="s">
        <v>1309</v>
      </c>
      <c r="C79" s="277"/>
      <c r="D79" s="277"/>
      <c r="E79" s="277"/>
      <c r="F79" s="277" t="s">
        <v>1145</v>
      </c>
      <c r="G79" s="277"/>
      <c r="H79" s="277"/>
      <c r="I79" s="277"/>
      <c r="J79" s="270">
        <v>761</v>
      </c>
      <c r="K79" s="268" t="str">
        <f>A79</f>
        <v>FRN-157</v>
      </c>
      <c r="L79" s="268" t="str">
        <f t="shared" si="11"/>
        <v>Seat - Steel - Type 07</v>
      </c>
      <c r="M79" s="268" t="s">
        <v>1273</v>
      </c>
      <c r="N79" s="268" t="s">
        <v>1151</v>
      </c>
      <c r="O79" s="236" t="s">
        <v>453</v>
      </c>
      <c r="P79" s="235" t="s">
        <v>452</v>
      </c>
      <c r="Q79" s="235" t="s">
        <v>452</v>
      </c>
      <c r="R79" s="269" t="s">
        <v>453</v>
      </c>
      <c r="S79" s="236" t="s">
        <v>453</v>
      </c>
      <c r="T79" s="236" t="s">
        <v>453</v>
      </c>
      <c r="U79" s="542" t="s">
        <v>463</v>
      </c>
      <c r="V79" s="235" t="s">
        <v>442</v>
      </c>
      <c r="W79" s="233" t="s">
        <v>1248</v>
      </c>
      <c r="Y79" s="545" t="s">
        <v>453</v>
      </c>
      <c r="Z79" s="545" t="s">
        <v>456</v>
      </c>
      <c r="AA79" s="107"/>
      <c r="AB79" s="107"/>
      <c r="AC79" s="107"/>
      <c r="AD79" s="545" t="s">
        <v>1297</v>
      </c>
      <c r="AE79" s="545" t="str">
        <f>VLOOKUP(AD79,Equipment[],2,FALSE)</f>
        <v>Seating</v>
      </c>
      <c r="AF79" s="107"/>
      <c r="AG79" s="107"/>
      <c r="AH79" s="107"/>
      <c r="AI79" s="107"/>
      <c r="AJ79" s="107"/>
      <c r="AK79" s="107"/>
    </row>
    <row r="80" spans="1:37" ht="14.45" hidden="1" customHeight="1">
      <c r="A80" s="264" t="s">
        <v>1310</v>
      </c>
      <c r="B80" s="264" t="s">
        <v>1311</v>
      </c>
      <c r="C80" s="277"/>
      <c r="D80" s="277"/>
      <c r="E80" s="277"/>
      <c r="F80" s="277"/>
      <c r="G80" s="277" t="s">
        <v>1145</v>
      </c>
      <c r="H80" s="277"/>
      <c r="I80" s="277"/>
      <c r="J80" s="270">
        <v>761</v>
      </c>
      <c r="K80" s="268" t="str">
        <f>A80</f>
        <v>FRN-162</v>
      </c>
      <c r="L80" s="268" t="str">
        <f t="shared" si="11"/>
        <v>Seat - Timber - Type 02</v>
      </c>
      <c r="M80" s="268" t="s">
        <v>1273</v>
      </c>
      <c r="N80" s="268" t="s">
        <v>1151</v>
      </c>
      <c r="O80" s="236" t="s">
        <v>453</v>
      </c>
      <c r="P80" s="235" t="s">
        <v>452</v>
      </c>
      <c r="Q80" s="235" t="s">
        <v>452</v>
      </c>
      <c r="R80" s="269" t="s">
        <v>453</v>
      </c>
      <c r="S80" s="236" t="s">
        <v>453</v>
      </c>
      <c r="T80" s="236" t="s">
        <v>453</v>
      </c>
      <c r="U80" s="542" t="s">
        <v>463</v>
      </c>
      <c r="V80" s="235" t="s">
        <v>442</v>
      </c>
      <c r="W80" s="233" t="s">
        <v>1248</v>
      </c>
      <c r="Y80" s="545" t="s">
        <v>453</v>
      </c>
      <c r="Z80" s="545" t="s">
        <v>456</v>
      </c>
      <c r="AA80" s="107"/>
      <c r="AB80" s="107"/>
      <c r="AC80" s="107"/>
      <c r="AD80" s="545" t="s">
        <v>1297</v>
      </c>
      <c r="AE80" s="545" t="str">
        <f>VLOOKUP(AD80,Equipment[],2,FALSE)</f>
        <v>Seating</v>
      </c>
      <c r="AF80" s="107"/>
      <c r="AG80" s="107"/>
      <c r="AH80" s="107"/>
      <c r="AI80" s="107"/>
      <c r="AJ80" s="107"/>
      <c r="AK80" s="107"/>
    </row>
    <row r="81" spans="1:37" ht="14.45" hidden="1" customHeight="1">
      <c r="A81" s="264" t="s">
        <v>1312</v>
      </c>
      <c r="B81" s="264" t="s">
        <v>1313</v>
      </c>
      <c r="C81" s="277"/>
      <c r="D81" s="277" t="s">
        <v>1145</v>
      </c>
      <c r="E81" s="277"/>
      <c r="F81" s="277"/>
      <c r="G81" s="277"/>
      <c r="H81" s="277"/>
      <c r="I81" s="277"/>
      <c r="J81" s="270">
        <v>761</v>
      </c>
      <c r="K81" s="268" t="str">
        <f>A81</f>
        <v>FRN-163</v>
      </c>
      <c r="L81" s="268" t="str">
        <f t="shared" si="11"/>
        <v>Seat - Timber - Type 03</v>
      </c>
      <c r="M81" s="268" t="s">
        <v>1273</v>
      </c>
      <c r="N81" s="268" t="s">
        <v>1151</v>
      </c>
      <c r="O81" s="236" t="s">
        <v>453</v>
      </c>
      <c r="P81" s="235" t="s">
        <v>452</v>
      </c>
      <c r="Q81" s="235" t="s">
        <v>452</v>
      </c>
      <c r="R81" s="269" t="s">
        <v>453</v>
      </c>
      <c r="S81" s="236" t="s">
        <v>453</v>
      </c>
      <c r="T81" s="236" t="s">
        <v>453</v>
      </c>
      <c r="U81" s="542" t="s">
        <v>463</v>
      </c>
      <c r="V81" s="235" t="s">
        <v>442</v>
      </c>
      <c r="W81" s="233" t="s">
        <v>1248</v>
      </c>
      <c r="Y81" s="545" t="s">
        <v>453</v>
      </c>
      <c r="Z81" s="545" t="s">
        <v>456</v>
      </c>
      <c r="AA81" s="107"/>
      <c r="AB81" s="107"/>
      <c r="AC81" s="107"/>
      <c r="AD81" s="545" t="s">
        <v>1297</v>
      </c>
      <c r="AE81" s="545" t="str">
        <f>VLOOKUP(AD81,Equipment[],2,FALSE)</f>
        <v>Seating</v>
      </c>
      <c r="AF81" s="107"/>
      <c r="AG81" s="107"/>
      <c r="AH81" s="107"/>
      <c r="AI81" s="107"/>
      <c r="AJ81" s="107"/>
      <c r="AK81" s="107"/>
    </row>
    <row r="82" spans="1:37" ht="14.45" hidden="1" customHeight="1">
      <c r="A82" s="264" t="s">
        <v>1314</v>
      </c>
      <c r="B82" s="264" t="s">
        <v>1315</v>
      </c>
      <c r="C82" s="277"/>
      <c r="D82" s="277"/>
      <c r="E82" s="277"/>
      <c r="F82" s="277"/>
      <c r="G82" s="277"/>
      <c r="H82" s="277" t="s">
        <v>1145</v>
      </c>
      <c r="I82" s="277"/>
      <c r="J82" s="270">
        <v>761</v>
      </c>
      <c r="K82" s="268" t="str">
        <f>A82</f>
        <v>FRN-164</v>
      </c>
      <c r="L82" s="268" t="str">
        <f t="shared" si="11"/>
        <v>Seat - Timber - Type 04</v>
      </c>
      <c r="M82" s="268" t="s">
        <v>1273</v>
      </c>
      <c r="N82" s="268" t="s">
        <v>1151</v>
      </c>
      <c r="O82" s="236" t="s">
        <v>453</v>
      </c>
      <c r="P82" s="235" t="s">
        <v>452</v>
      </c>
      <c r="Q82" s="235" t="s">
        <v>452</v>
      </c>
      <c r="R82" s="269" t="s">
        <v>453</v>
      </c>
      <c r="S82" s="236" t="s">
        <v>453</v>
      </c>
      <c r="T82" s="236" t="s">
        <v>453</v>
      </c>
      <c r="U82" s="542" t="s">
        <v>463</v>
      </c>
      <c r="V82" s="235" t="s">
        <v>442</v>
      </c>
      <c r="W82" s="233" t="s">
        <v>1248</v>
      </c>
      <c r="Y82" s="545" t="s">
        <v>453</v>
      </c>
      <c r="Z82" s="545" t="s">
        <v>456</v>
      </c>
      <c r="AA82" s="107"/>
      <c r="AB82" s="107"/>
      <c r="AC82" s="107"/>
      <c r="AD82" s="545" t="s">
        <v>1297</v>
      </c>
      <c r="AE82" s="545" t="str">
        <f>VLOOKUP(AD82,Equipment[],2,FALSE)</f>
        <v>Seating</v>
      </c>
      <c r="AF82" s="107"/>
      <c r="AG82" s="107"/>
      <c r="AH82" s="107"/>
      <c r="AI82" s="107"/>
      <c r="AJ82" s="107"/>
      <c r="AK82" s="107"/>
    </row>
    <row r="83" spans="1:37" ht="14.45" hidden="1" customHeight="1">
      <c r="A83" s="261" t="s">
        <v>1316</v>
      </c>
      <c r="B83" s="261" t="s">
        <v>1317</v>
      </c>
      <c r="C83" s="262"/>
      <c r="D83" s="262"/>
      <c r="E83" s="262"/>
      <c r="F83" s="262"/>
      <c r="G83" s="262" t="s">
        <v>1145</v>
      </c>
      <c r="H83" s="262"/>
      <c r="I83" s="262"/>
      <c r="J83" s="263"/>
      <c r="K83" s="234"/>
      <c r="L83" s="234"/>
      <c r="M83" s="234"/>
      <c r="N83" s="234"/>
      <c r="O83" s="234"/>
      <c r="P83" s="234"/>
      <c r="Q83" s="234"/>
      <c r="R83" s="234"/>
      <c r="S83" s="234"/>
      <c r="T83" s="234"/>
      <c r="U83" s="234"/>
      <c r="V83" s="234" t="s">
        <v>444</v>
      </c>
      <c r="W83" s="234" t="s">
        <v>443</v>
      </c>
      <c r="Y83" s="545" t="s">
        <v>444</v>
      </c>
      <c r="Z83" s="545" t="s">
        <v>444</v>
      </c>
      <c r="AA83" s="545" t="s">
        <v>444</v>
      </c>
      <c r="AB83" s="545" t="s">
        <v>444</v>
      </c>
      <c r="AC83" s="545" t="s">
        <v>444</v>
      </c>
      <c r="AD83" s="545" t="s">
        <v>444</v>
      </c>
      <c r="AE83" s="545" t="s">
        <v>444</v>
      </c>
      <c r="AF83" s="545" t="s">
        <v>444</v>
      </c>
      <c r="AG83" s="545" t="s">
        <v>444</v>
      </c>
      <c r="AH83" s="545" t="s">
        <v>444</v>
      </c>
      <c r="AI83" s="545" t="s">
        <v>444</v>
      </c>
      <c r="AJ83" s="545" t="s">
        <v>444</v>
      </c>
      <c r="AK83" s="545" t="s">
        <v>444</v>
      </c>
    </row>
    <row r="84" spans="1:37" ht="14.45" hidden="1" customHeight="1">
      <c r="A84" s="264" t="s">
        <v>1318</v>
      </c>
      <c r="B84" s="264" t="s">
        <v>1319</v>
      </c>
      <c r="C84" s="265"/>
      <c r="D84" s="265"/>
      <c r="E84" s="265"/>
      <c r="F84" s="265"/>
      <c r="G84" s="265" t="s">
        <v>1145</v>
      </c>
      <c r="H84" s="265"/>
      <c r="I84" s="265"/>
      <c r="J84" s="270">
        <v>761</v>
      </c>
      <c r="K84" s="268" t="str">
        <f>A84</f>
        <v>FRN-201</v>
      </c>
      <c r="L84" s="268" t="str">
        <f>B84</f>
        <v>Picnic Setting Table - Proporietary</v>
      </c>
      <c r="M84" s="268" t="s">
        <v>1273</v>
      </c>
      <c r="N84" s="268" t="s">
        <v>1151</v>
      </c>
      <c r="O84" s="236" t="s">
        <v>453</v>
      </c>
      <c r="P84" s="235" t="s">
        <v>452</v>
      </c>
      <c r="Q84" s="235" t="s">
        <v>452</v>
      </c>
      <c r="R84" s="269" t="s">
        <v>453</v>
      </c>
      <c r="S84" s="236" t="s">
        <v>453</v>
      </c>
      <c r="T84" s="236" t="s">
        <v>453</v>
      </c>
      <c r="U84" s="542" t="s">
        <v>463</v>
      </c>
      <c r="V84" s="235" t="s">
        <v>442</v>
      </c>
      <c r="W84" s="233" t="s">
        <v>1248</v>
      </c>
      <c r="Y84" s="545" t="s">
        <v>453</v>
      </c>
      <c r="Z84" s="545" t="s">
        <v>456</v>
      </c>
      <c r="AA84" s="107"/>
      <c r="AB84" s="107"/>
      <c r="AC84" s="107"/>
      <c r="AD84" s="545" t="s">
        <v>1154</v>
      </c>
      <c r="AE84" s="545" t="str">
        <f>VLOOKUP(AD84,Equipment[],2,FALSE)</f>
        <v>Landscape</v>
      </c>
      <c r="AF84" s="107"/>
      <c r="AG84" s="107"/>
      <c r="AH84" s="107"/>
      <c r="AI84" s="107"/>
      <c r="AJ84" s="107"/>
      <c r="AK84" s="107"/>
    </row>
    <row r="85" spans="1:37" ht="14.45" hidden="1" customHeight="1">
      <c r="A85" s="261" t="s">
        <v>1320</v>
      </c>
      <c r="B85" s="261" t="s">
        <v>1321</v>
      </c>
      <c r="C85" s="262" t="s">
        <v>1145</v>
      </c>
      <c r="D85" s="262" t="s">
        <v>1145</v>
      </c>
      <c r="E85" s="262" t="s">
        <v>1145</v>
      </c>
      <c r="F85" s="262" t="s">
        <v>1145</v>
      </c>
      <c r="G85" s="262" t="s">
        <v>1145</v>
      </c>
      <c r="H85" s="262"/>
      <c r="I85" s="262"/>
      <c r="J85" s="263"/>
      <c r="K85" s="234"/>
      <c r="L85" s="234"/>
      <c r="M85" s="234"/>
      <c r="N85" s="234"/>
      <c r="O85" s="234"/>
      <c r="P85" s="234"/>
      <c r="Q85" s="234"/>
      <c r="R85" s="234"/>
      <c r="S85" s="234"/>
      <c r="T85" s="234"/>
      <c r="U85" s="234"/>
      <c r="V85" s="234" t="s">
        <v>444</v>
      </c>
      <c r="W85" s="234" t="s">
        <v>443</v>
      </c>
      <c r="Y85" s="545" t="s">
        <v>444</v>
      </c>
      <c r="Z85" s="545" t="s">
        <v>444</v>
      </c>
      <c r="AA85" s="545" t="s">
        <v>444</v>
      </c>
      <c r="AB85" s="545" t="s">
        <v>444</v>
      </c>
      <c r="AC85" s="545" t="s">
        <v>444</v>
      </c>
      <c r="AD85" s="545" t="s">
        <v>444</v>
      </c>
      <c r="AE85" s="545" t="s">
        <v>444</v>
      </c>
      <c r="AF85" s="545" t="s">
        <v>444</v>
      </c>
      <c r="AG85" s="545" t="s">
        <v>444</v>
      </c>
      <c r="AH85" s="545" t="s">
        <v>444</v>
      </c>
      <c r="AI85" s="545" t="s">
        <v>444</v>
      </c>
      <c r="AJ85" s="545" t="s">
        <v>444</v>
      </c>
      <c r="AK85" s="545" t="s">
        <v>444</v>
      </c>
    </row>
    <row r="86" spans="1:37" ht="14.45" hidden="1" customHeight="1">
      <c r="A86" s="264" t="s">
        <v>1322</v>
      </c>
      <c r="B86" s="264" t="s">
        <v>1323</v>
      </c>
      <c r="C86" s="265"/>
      <c r="D86" s="265" t="s">
        <v>1145</v>
      </c>
      <c r="E86" s="265" t="s">
        <v>1145</v>
      </c>
      <c r="F86" s="265" t="s">
        <v>1145</v>
      </c>
      <c r="G86" s="265"/>
      <c r="H86" s="265"/>
      <c r="I86" s="265"/>
      <c r="J86" s="270">
        <v>552</v>
      </c>
      <c r="K86" s="268" t="str">
        <f>A86</f>
        <v>FRN-301</v>
      </c>
      <c r="L86" s="268" t="str">
        <f>B86</f>
        <v xml:space="preserve">Bollard - Steel - Fixed </v>
      </c>
      <c r="M86" s="268" t="s">
        <v>1273</v>
      </c>
      <c r="N86" s="268" t="s">
        <v>1151</v>
      </c>
      <c r="O86" s="236" t="s">
        <v>453</v>
      </c>
      <c r="P86" s="235" t="s">
        <v>452</v>
      </c>
      <c r="Q86" s="235" t="s">
        <v>452</v>
      </c>
      <c r="R86" s="269" t="s">
        <v>453</v>
      </c>
      <c r="S86" s="236" t="s">
        <v>453</v>
      </c>
      <c r="T86" s="236" t="s">
        <v>453</v>
      </c>
      <c r="U86" s="542" t="s">
        <v>463</v>
      </c>
      <c r="V86" s="235" t="s">
        <v>442</v>
      </c>
      <c r="W86" s="233" t="s">
        <v>1248</v>
      </c>
      <c r="Y86" s="545" t="s">
        <v>453</v>
      </c>
      <c r="Z86" s="545" t="s">
        <v>456</v>
      </c>
      <c r="AA86" s="107"/>
      <c r="AB86" s="107"/>
      <c r="AC86" s="107"/>
      <c r="AD86" s="545" t="s">
        <v>1154</v>
      </c>
      <c r="AE86" s="545" t="str">
        <f>VLOOKUP(AD86,Equipment[],2,FALSE)</f>
        <v>Landscape</v>
      </c>
      <c r="AF86" s="107"/>
      <c r="AG86" s="107"/>
      <c r="AH86" s="107"/>
      <c r="AI86" s="107"/>
      <c r="AJ86" s="107"/>
      <c r="AK86" s="107"/>
    </row>
    <row r="87" spans="1:37" ht="14.45" hidden="1" customHeight="1">
      <c r="A87" s="264" t="s">
        <v>1324</v>
      </c>
      <c r="B87" s="264" t="s">
        <v>1325</v>
      </c>
      <c r="C87" s="265" t="s">
        <v>1145</v>
      </c>
      <c r="D87" s="265" t="s">
        <v>1145</v>
      </c>
      <c r="E87" s="265" t="s">
        <v>1145</v>
      </c>
      <c r="F87" s="265" t="s">
        <v>1145</v>
      </c>
      <c r="G87" s="265"/>
      <c r="H87" s="265"/>
      <c r="I87" s="265"/>
      <c r="J87" s="270">
        <v>552</v>
      </c>
      <c r="K87" s="235" t="s">
        <v>1324</v>
      </c>
      <c r="L87" s="235" t="s">
        <v>1325</v>
      </c>
      <c r="M87" s="268" t="s">
        <v>1273</v>
      </c>
      <c r="N87" s="268" t="s">
        <v>1151</v>
      </c>
      <c r="O87" s="236" t="s">
        <v>453</v>
      </c>
      <c r="P87" s="235" t="s">
        <v>452</v>
      </c>
      <c r="Q87" s="236" t="s">
        <v>453</v>
      </c>
      <c r="R87" s="269" t="s">
        <v>453</v>
      </c>
      <c r="S87" s="236" t="s">
        <v>453</v>
      </c>
      <c r="T87" s="236" t="s">
        <v>453</v>
      </c>
      <c r="U87" s="542" t="s">
        <v>463</v>
      </c>
      <c r="V87" s="235" t="s">
        <v>442</v>
      </c>
      <c r="W87" s="233" t="s">
        <v>1282</v>
      </c>
      <c r="Y87" s="545" t="s">
        <v>453</v>
      </c>
      <c r="Z87" s="545" t="s">
        <v>456</v>
      </c>
      <c r="AA87" s="107"/>
      <c r="AB87" s="107"/>
      <c r="AC87" s="107"/>
      <c r="AD87" s="545" t="s">
        <v>1154</v>
      </c>
      <c r="AE87" s="545" t="str">
        <f>VLOOKUP(AD87,Equipment[],2,FALSE)</f>
        <v>Landscape</v>
      </c>
      <c r="AF87" s="107"/>
      <c r="AG87" s="107"/>
      <c r="AH87" s="107"/>
      <c r="AI87" s="107"/>
      <c r="AJ87" s="107"/>
      <c r="AK87" s="107"/>
    </row>
    <row r="88" spans="1:37" ht="14.45" hidden="1" customHeight="1">
      <c r="A88" s="264" t="s">
        <v>1326</v>
      </c>
      <c r="B88" s="264" t="s">
        <v>1327</v>
      </c>
      <c r="C88" s="265"/>
      <c r="D88" s="265"/>
      <c r="E88" s="265"/>
      <c r="F88" s="265"/>
      <c r="G88" s="265" t="s">
        <v>1145</v>
      </c>
      <c r="H88" s="265"/>
      <c r="I88" s="265"/>
      <c r="J88" s="270">
        <v>552</v>
      </c>
      <c r="K88" s="268" t="str">
        <f>A88</f>
        <v>FRN-312</v>
      </c>
      <c r="L88" s="268" t="str">
        <f>B88</f>
        <v>Bollard - Steel - Removable - Type 02</v>
      </c>
      <c r="M88" s="268" t="s">
        <v>1273</v>
      </c>
      <c r="N88" s="268" t="s">
        <v>1151</v>
      </c>
      <c r="O88" s="236" t="s">
        <v>453</v>
      </c>
      <c r="P88" s="235" t="s">
        <v>452</v>
      </c>
      <c r="Q88" s="235" t="s">
        <v>452</v>
      </c>
      <c r="R88" s="269" t="s">
        <v>453</v>
      </c>
      <c r="S88" s="236" t="s">
        <v>453</v>
      </c>
      <c r="T88" s="236" t="s">
        <v>453</v>
      </c>
      <c r="U88" s="542" t="s">
        <v>463</v>
      </c>
      <c r="V88" s="235" t="s">
        <v>442</v>
      </c>
      <c r="W88" s="233" t="s">
        <v>1248</v>
      </c>
      <c r="Y88" s="545" t="s">
        <v>453</v>
      </c>
      <c r="Z88" s="545" t="s">
        <v>456</v>
      </c>
      <c r="AA88" s="107"/>
      <c r="AB88" s="107"/>
      <c r="AC88" s="107"/>
      <c r="AD88" s="545" t="s">
        <v>1154</v>
      </c>
      <c r="AE88" s="545" t="str">
        <f>VLOOKUP(AD88,Equipment[],2,FALSE)</f>
        <v>Landscape</v>
      </c>
      <c r="AF88" s="107"/>
      <c r="AG88" s="107"/>
      <c r="AH88" s="107"/>
      <c r="AI88" s="107"/>
      <c r="AJ88" s="107"/>
      <c r="AK88" s="107"/>
    </row>
    <row r="89" spans="1:37" ht="14.45" hidden="1" customHeight="1">
      <c r="A89" s="264" t="s">
        <v>1328</v>
      </c>
      <c r="B89" s="264" t="s">
        <v>1329</v>
      </c>
      <c r="C89" s="265" t="s">
        <v>1145</v>
      </c>
      <c r="D89" s="265"/>
      <c r="E89" s="265" t="s">
        <v>1145</v>
      </c>
      <c r="F89" s="265" t="s">
        <v>1145</v>
      </c>
      <c r="G89" s="265"/>
      <c r="H89" s="265"/>
      <c r="I89" s="265"/>
      <c r="J89" s="270">
        <v>552</v>
      </c>
      <c r="K89" s="235" t="s">
        <v>1328</v>
      </c>
      <c r="L89" s="235" t="s">
        <v>1329</v>
      </c>
      <c r="M89" s="268" t="s">
        <v>1273</v>
      </c>
      <c r="N89" s="268" t="s">
        <v>1151</v>
      </c>
      <c r="O89" s="236" t="s">
        <v>453</v>
      </c>
      <c r="P89" s="235" t="s">
        <v>452</v>
      </c>
      <c r="Q89" s="236" t="s">
        <v>453</v>
      </c>
      <c r="R89" s="269" t="s">
        <v>453</v>
      </c>
      <c r="S89" s="236" t="s">
        <v>453</v>
      </c>
      <c r="T89" s="236" t="s">
        <v>453</v>
      </c>
      <c r="U89" s="542" t="s">
        <v>463</v>
      </c>
      <c r="V89" s="235" t="s">
        <v>442</v>
      </c>
      <c r="W89" s="233" t="s">
        <v>1282</v>
      </c>
      <c r="Y89" s="545" t="s">
        <v>453</v>
      </c>
      <c r="Z89" s="545" t="s">
        <v>456</v>
      </c>
      <c r="AA89" s="107"/>
      <c r="AB89" s="107"/>
      <c r="AC89" s="107"/>
      <c r="AD89" s="545" t="s">
        <v>1154</v>
      </c>
      <c r="AE89" s="545" t="str">
        <f>VLOOKUP(AD89,Equipment[],2,FALSE)</f>
        <v>Landscape</v>
      </c>
      <c r="AF89" s="107"/>
      <c r="AG89" s="107"/>
      <c r="AH89" s="107"/>
      <c r="AI89" s="107"/>
      <c r="AJ89" s="107"/>
      <c r="AK89" s="107"/>
    </row>
    <row r="90" spans="1:37" ht="14.45" hidden="1" customHeight="1">
      <c r="A90" s="264" t="s">
        <v>1330</v>
      </c>
      <c r="B90" s="264" t="s">
        <v>1331</v>
      </c>
      <c r="C90" s="265" t="s">
        <v>1145</v>
      </c>
      <c r="D90" s="265"/>
      <c r="E90" s="265" t="s">
        <v>1145</v>
      </c>
      <c r="F90" s="265"/>
      <c r="G90" s="265"/>
      <c r="H90" s="265"/>
      <c r="I90" s="265"/>
      <c r="J90" s="270">
        <v>552</v>
      </c>
      <c r="K90" s="235" t="s">
        <v>1330</v>
      </c>
      <c r="L90" s="235" t="s">
        <v>1331</v>
      </c>
      <c r="M90" s="268" t="s">
        <v>1273</v>
      </c>
      <c r="N90" s="268" t="s">
        <v>1151</v>
      </c>
      <c r="O90" s="236" t="s">
        <v>453</v>
      </c>
      <c r="P90" s="235" t="s">
        <v>452</v>
      </c>
      <c r="Q90" s="236" t="s">
        <v>453</v>
      </c>
      <c r="R90" s="269" t="s">
        <v>453</v>
      </c>
      <c r="S90" s="236" t="s">
        <v>453</v>
      </c>
      <c r="T90" s="236" t="s">
        <v>453</v>
      </c>
      <c r="U90" s="542" t="s">
        <v>463</v>
      </c>
      <c r="V90" s="235" t="s">
        <v>442</v>
      </c>
      <c r="W90" s="233" t="s">
        <v>1282</v>
      </c>
      <c r="Y90" s="545" t="s">
        <v>453</v>
      </c>
      <c r="Z90" s="545" t="s">
        <v>456</v>
      </c>
      <c r="AA90" s="107"/>
      <c r="AB90" s="107"/>
      <c r="AC90" s="107"/>
      <c r="AD90" s="545" t="s">
        <v>1154</v>
      </c>
      <c r="AE90" s="545" t="str">
        <f>VLOOKUP(AD90,Equipment[],2,FALSE)</f>
        <v>Landscape</v>
      </c>
      <c r="AF90" s="107"/>
      <c r="AG90" s="107"/>
      <c r="AH90" s="107"/>
      <c r="AI90" s="107"/>
      <c r="AJ90" s="107"/>
      <c r="AK90" s="107"/>
    </row>
    <row r="91" spans="1:37" ht="14.45" hidden="1" customHeight="1">
      <c r="A91" s="264" t="s">
        <v>1332</v>
      </c>
      <c r="B91" s="264" t="s">
        <v>1333</v>
      </c>
      <c r="C91" s="265" t="s">
        <v>1145</v>
      </c>
      <c r="D91" s="265"/>
      <c r="E91" s="265" t="s">
        <v>1145</v>
      </c>
      <c r="F91" s="265" t="s">
        <v>1145</v>
      </c>
      <c r="G91" s="265"/>
      <c r="H91" s="265"/>
      <c r="I91" s="265"/>
      <c r="J91" s="270">
        <v>552</v>
      </c>
      <c r="K91" s="235" t="s">
        <v>1332</v>
      </c>
      <c r="L91" s="235" t="s">
        <v>1333</v>
      </c>
      <c r="M91" s="268" t="s">
        <v>1273</v>
      </c>
      <c r="N91" s="268" t="s">
        <v>1151</v>
      </c>
      <c r="O91" s="236" t="s">
        <v>453</v>
      </c>
      <c r="P91" s="235" t="s">
        <v>452</v>
      </c>
      <c r="Q91" s="236" t="s">
        <v>453</v>
      </c>
      <c r="R91" s="269" t="s">
        <v>453</v>
      </c>
      <c r="S91" s="236" t="s">
        <v>453</v>
      </c>
      <c r="T91" s="236" t="s">
        <v>453</v>
      </c>
      <c r="U91" s="542" t="s">
        <v>463</v>
      </c>
      <c r="V91" s="235" t="s">
        <v>442</v>
      </c>
      <c r="W91" s="233" t="s">
        <v>1282</v>
      </c>
      <c r="Y91" s="545" t="s">
        <v>453</v>
      </c>
      <c r="Z91" s="545" t="s">
        <v>456</v>
      </c>
      <c r="AA91" s="107"/>
      <c r="AB91" s="107"/>
      <c r="AC91" s="107"/>
      <c r="AD91" s="545" t="s">
        <v>1154</v>
      </c>
      <c r="AE91" s="545" t="str">
        <f>VLOOKUP(AD91,Equipment[],2,FALSE)</f>
        <v>Landscape</v>
      </c>
      <c r="AF91" s="107"/>
      <c r="AG91" s="107"/>
      <c r="AH91" s="107"/>
      <c r="AI91" s="107"/>
      <c r="AJ91" s="107"/>
      <c r="AK91" s="107"/>
    </row>
    <row r="92" spans="1:37" ht="14.45" hidden="1" customHeight="1">
      <c r="A92" s="275" t="s">
        <v>1334</v>
      </c>
      <c r="B92" s="264" t="s">
        <v>1335</v>
      </c>
      <c r="C92" s="265"/>
      <c r="D92" s="265"/>
      <c r="E92" s="265"/>
      <c r="F92" s="265" t="s">
        <v>1145</v>
      </c>
      <c r="G92" s="265"/>
      <c r="H92" s="265"/>
      <c r="I92" s="265"/>
      <c r="J92" s="270">
        <v>552</v>
      </c>
      <c r="K92" s="276" t="str">
        <f>A92</f>
        <v>FRN-324</v>
      </c>
      <c r="L92" s="276" t="str">
        <f>B92</f>
        <v>Bollard - Security Rated - Fixed - Type 04</v>
      </c>
      <c r="M92" s="276" t="s">
        <v>1273</v>
      </c>
      <c r="N92" s="276" t="s">
        <v>1151</v>
      </c>
      <c r="O92" s="236" t="s">
        <v>453</v>
      </c>
      <c r="P92" s="235" t="s">
        <v>452</v>
      </c>
      <c r="Q92" s="235" t="s">
        <v>452</v>
      </c>
      <c r="R92" s="269" t="s">
        <v>453</v>
      </c>
      <c r="S92" s="236" t="s">
        <v>453</v>
      </c>
      <c r="T92" s="236" t="s">
        <v>453</v>
      </c>
      <c r="U92" s="542" t="s">
        <v>463</v>
      </c>
      <c r="V92" s="235" t="s">
        <v>534</v>
      </c>
      <c r="W92" s="235" t="s">
        <v>1336</v>
      </c>
      <c r="Y92" s="545" t="s">
        <v>444</v>
      </c>
      <c r="Z92" s="545" t="s">
        <v>444</v>
      </c>
      <c r="AA92" s="545" t="s">
        <v>444</v>
      </c>
      <c r="AB92" s="545" t="s">
        <v>444</v>
      </c>
      <c r="AC92" s="545" t="s">
        <v>444</v>
      </c>
      <c r="AD92" s="545" t="s">
        <v>444</v>
      </c>
      <c r="AE92" s="545" t="s">
        <v>444</v>
      </c>
      <c r="AF92" s="545" t="s">
        <v>444</v>
      </c>
      <c r="AG92" s="545" t="s">
        <v>444</v>
      </c>
      <c r="AH92" s="545" t="s">
        <v>444</v>
      </c>
      <c r="AI92" s="545" t="s">
        <v>444</v>
      </c>
      <c r="AJ92" s="545" t="s">
        <v>444</v>
      </c>
      <c r="AK92" s="545" t="s">
        <v>444</v>
      </c>
    </row>
    <row r="93" spans="1:37" ht="14.45" hidden="1" customHeight="1">
      <c r="A93" s="264" t="s">
        <v>1337</v>
      </c>
      <c r="B93" s="264" t="s">
        <v>1338</v>
      </c>
      <c r="C93" s="265"/>
      <c r="D93" s="265"/>
      <c r="E93" s="265" t="s">
        <v>1145</v>
      </c>
      <c r="F93" s="265"/>
      <c r="G93" s="265"/>
      <c r="H93" s="265"/>
      <c r="I93" s="265"/>
      <c r="J93" s="270">
        <v>552</v>
      </c>
      <c r="K93" s="268" t="str">
        <f>A93</f>
        <v>FRN-325</v>
      </c>
      <c r="L93" s="268" t="str">
        <f>B93</f>
        <v>Bollard - Security Rated - Fixed - Type 05</v>
      </c>
      <c r="M93" s="268" t="s">
        <v>1273</v>
      </c>
      <c r="N93" s="268" t="s">
        <v>1151</v>
      </c>
      <c r="O93" s="236" t="s">
        <v>453</v>
      </c>
      <c r="P93" s="235" t="s">
        <v>452</v>
      </c>
      <c r="Q93" s="235" t="s">
        <v>452</v>
      </c>
      <c r="R93" s="269" t="s">
        <v>453</v>
      </c>
      <c r="S93" s="236" t="s">
        <v>453</v>
      </c>
      <c r="T93" s="236" t="s">
        <v>453</v>
      </c>
      <c r="U93" s="542" t="s">
        <v>463</v>
      </c>
      <c r="V93" s="235" t="s">
        <v>442</v>
      </c>
      <c r="W93" s="233" t="s">
        <v>1248</v>
      </c>
      <c r="Y93" s="545" t="s">
        <v>453</v>
      </c>
      <c r="Z93" s="545" t="s">
        <v>456</v>
      </c>
      <c r="AA93" s="545"/>
      <c r="AB93" s="545"/>
      <c r="AC93" s="545"/>
      <c r="AD93" s="545" t="s">
        <v>1154</v>
      </c>
      <c r="AE93" s="545" t="str">
        <f>VLOOKUP(AD93,Equipment[],2,FALSE)</f>
        <v>Landscape</v>
      </c>
      <c r="AF93" s="545"/>
      <c r="AG93" s="545"/>
      <c r="AH93" s="545"/>
      <c r="AI93" s="545"/>
      <c r="AJ93" s="545"/>
      <c r="AK93" s="545"/>
    </row>
    <row r="94" spans="1:37" ht="14.45" hidden="1" customHeight="1">
      <c r="A94" s="264" t="s">
        <v>1339</v>
      </c>
      <c r="B94" s="264" t="s">
        <v>1340</v>
      </c>
      <c r="C94" s="272"/>
      <c r="D94" s="265"/>
      <c r="E94" s="265" t="s">
        <v>1145</v>
      </c>
      <c r="F94" s="265"/>
      <c r="G94" s="265"/>
      <c r="H94" s="265"/>
      <c r="I94" s="265"/>
      <c r="J94" s="270">
        <v>552</v>
      </c>
      <c r="K94" s="235" t="s">
        <v>1339</v>
      </c>
      <c r="L94" s="235" t="s">
        <v>1340</v>
      </c>
      <c r="M94" s="268" t="s">
        <v>1273</v>
      </c>
      <c r="N94" s="268" t="s">
        <v>1151</v>
      </c>
      <c r="O94" s="236" t="s">
        <v>453</v>
      </c>
      <c r="P94" s="235" t="s">
        <v>452</v>
      </c>
      <c r="Q94" s="236" t="s">
        <v>453</v>
      </c>
      <c r="R94" s="269" t="s">
        <v>453</v>
      </c>
      <c r="S94" s="236" t="s">
        <v>453</v>
      </c>
      <c r="T94" s="236" t="s">
        <v>453</v>
      </c>
      <c r="U94" s="542" t="s">
        <v>463</v>
      </c>
      <c r="V94" s="235" t="s">
        <v>442</v>
      </c>
      <c r="W94" s="233" t="s">
        <v>1282</v>
      </c>
      <c r="Y94" s="545" t="s">
        <v>453</v>
      </c>
      <c r="Z94" s="545" t="s">
        <v>456</v>
      </c>
      <c r="AA94" s="107"/>
      <c r="AB94" s="107"/>
      <c r="AC94" s="107"/>
      <c r="AD94" s="545" t="s">
        <v>1154</v>
      </c>
      <c r="AE94" s="545" t="str">
        <f>VLOOKUP(AD94,Equipment[],2,FALSE)</f>
        <v>Landscape</v>
      </c>
      <c r="AF94" s="107"/>
      <c r="AG94" s="107"/>
      <c r="AH94" s="107"/>
      <c r="AI94" s="107"/>
      <c r="AJ94" s="107"/>
      <c r="AK94" s="107"/>
    </row>
    <row r="95" spans="1:37" ht="14.45" hidden="1" customHeight="1">
      <c r="A95" s="264" t="s">
        <v>1341</v>
      </c>
      <c r="B95" s="264" t="s">
        <v>1342</v>
      </c>
      <c r="C95" s="265" t="s">
        <v>1145</v>
      </c>
      <c r="D95" s="265" t="s">
        <v>1145</v>
      </c>
      <c r="E95" s="265" t="s">
        <v>1145</v>
      </c>
      <c r="F95" s="265"/>
      <c r="G95" s="265" t="s">
        <v>1145</v>
      </c>
      <c r="H95" s="265"/>
      <c r="I95" s="265"/>
      <c r="J95" s="270">
        <v>552</v>
      </c>
      <c r="K95" s="235" t="s">
        <v>1341</v>
      </c>
      <c r="L95" s="235" t="s">
        <v>1342</v>
      </c>
      <c r="M95" s="268" t="s">
        <v>1273</v>
      </c>
      <c r="N95" s="268" t="s">
        <v>1151</v>
      </c>
      <c r="O95" s="236" t="s">
        <v>453</v>
      </c>
      <c r="P95" s="235" t="s">
        <v>452</v>
      </c>
      <c r="Q95" s="236" t="s">
        <v>453</v>
      </c>
      <c r="R95" s="269" t="s">
        <v>453</v>
      </c>
      <c r="S95" s="236" t="s">
        <v>453</v>
      </c>
      <c r="T95" s="236" t="s">
        <v>453</v>
      </c>
      <c r="U95" s="542" t="s">
        <v>463</v>
      </c>
      <c r="V95" s="235" t="s">
        <v>442</v>
      </c>
      <c r="W95" s="233" t="s">
        <v>1282</v>
      </c>
      <c r="Y95" s="545" t="s">
        <v>453</v>
      </c>
      <c r="Z95" s="545" t="s">
        <v>456</v>
      </c>
      <c r="AA95" s="107"/>
      <c r="AB95" s="107"/>
      <c r="AC95" s="107"/>
      <c r="AD95" s="545" t="s">
        <v>1154</v>
      </c>
      <c r="AE95" s="545" t="str">
        <f>VLOOKUP(AD95,Equipment[],2,FALSE)</f>
        <v>Landscape</v>
      </c>
      <c r="AF95" s="107"/>
      <c r="AG95" s="107"/>
      <c r="AH95" s="107"/>
      <c r="AI95" s="107"/>
      <c r="AJ95" s="107"/>
      <c r="AK95" s="107"/>
    </row>
    <row r="96" spans="1:37" ht="14.45" hidden="1" customHeight="1">
      <c r="A96" s="264" t="s">
        <v>1343</v>
      </c>
      <c r="B96" s="264" t="s">
        <v>1344</v>
      </c>
      <c r="C96" s="265" t="s">
        <v>1145</v>
      </c>
      <c r="D96" s="265" t="s">
        <v>1145</v>
      </c>
      <c r="E96" s="265" t="s">
        <v>1145</v>
      </c>
      <c r="F96" s="265" t="s">
        <v>1145</v>
      </c>
      <c r="G96" s="265" t="s">
        <v>1145</v>
      </c>
      <c r="H96" s="265"/>
      <c r="I96" s="265"/>
      <c r="J96" s="270">
        <v>552</v>
      </c>
      <c r="K96" s="235" t="s">
        <v>1343</v>
      </c>
      <c r="L96" s="235" t="s">
        <v>1344</v>
      </c>
      <c r="M96" s="268" t="s">
        <v>1273</v>
      </c>
      <c r="N96" s="268" t="s">
        <v>1151</v>
      </c>
      <c r="O96" s="236" t="s">
        <v>453</v>
      </c>
      <c r="P96" s="235" t="s">
        <v>452</v>
      </c>
      <c r="Q96" s="236" t="s">
        <v>453</v>
      </c>
      <c r="R96" s="269" t="s">
        <v>453</v>
      </c>
      <c r="S96" s="236" t="s">
        <v>453</v>
      </c>
      <c r="T96" s="236" t="s">
        <v>453</v>
      </c>
      <c r="U96" s="542" t="s">
        <v>463</v>
      </c>
      <c r="V96" s="235" t="s">
        <v>442</v>
      </c>
      <c r="W96" s="233" t="s">
        <v>1282</v>
      </c>
      <c r="Y96" s="545" t="s">
        <v>453</v>
      </c>
      <c r="Z96" s="545" t="s">
        <v>456</v>
      </c>
      <c r="AA96" s="107"/>
      <c r="AB96" s="107"/>
      <c r="AC96" s="107"/>
      <c r="AD96" s="545" t="s">
        <v>1154</v>
      </c>
      <c r="AE96" s="545" t="str">
        <f>VLOOKUP(AD96,Equipment[],2,FALSE)</f>
        <v>Landscape</v>
      </c>
      <c r="AF96" s="107"/>
      <c r="AG96" s="107"/>
      <c r="AH96" s="107"/>
      <c r="AI96" s="107"/>
      <c r="AJ96" s="107"/>
      <c r="AK96" s="107"/>
    </row>
    <row r="97" spans="1:37" ht="14.45" hidden="1" customHeight="1">
      <c r="A97" s="264" t="s">
        <v>1345</v>
      </c>
      <c r="B97" s="264" t="s">
        <v>1346</v>
      </c>
      <c r="C97" s="265" t="s">
        <v>1145</v>
      </c>
      <c r="D97" s="265"/>
      <c r="E97" s="265"/>
      <c r="F97" s="265"/>
      <c r="G97" s="265"/>
      <c r="H97" s="265"/>
      <c r="I97" s="265"/>
      <c r="J97" s="270">
        <v>552</v>
      </c>
      <c r="K97" s="235" t="s">
        <v>1345</v>
      </c>
      <c r="L97" s="235" t="s">
        <v>1346</v>
      </c>
      <c r="M97" s="268" t="s">
        <v>1273</v>
      </c>
      <c r="N97" s="268" t="s">
        <v>1151</v>
      </c>
      <c r="O97" s="236" t="s">
        <v>453</v>
      </c>
      <c r="P97" s="235" t="s">
        <v>452</v>
      </c>
      <c r="Q97" s="236" t="s">
        <v>453</v>
      </c>
      <c r="R97" s="269" t="s">
        <v>453</v>
      </c>
      <c r="S97" s="236" t="s">
        <v>453</v>
      </c>
      <c r="T97" s="236" t="s">
        <v>453</v>
      </c>
      <c r="U97" s="542" t="s">
        <v>463</v>
      </c>
      <c r="V97" s="235" t="s">
        <v>442</v>
      </c>
      <c r="W97" s="233" t="s">
        <v>1282</v>
      </c>
      <c r="Y97" s="545" t="s">
        <v>453</v>
      </c>
      <c r="Z97" s="545" t="s">
        <v>456</v>
      </c>
      <c r="AA97" s="107"/>
      <c r="AB97" s="107"/>
      <c r="AC97" s="107"/>
      <c r="AD97" s="545" t="s">
        <v>1154</v>
      </c>
      <c r="AE97" s="545" t="str">
        <f>VLOOKUP(AD97,Equipment[],2,FALSE)</f>
        <v>Landscape</v>
      </c>
      <c r="AF97" s="107"/>
      <c r="AG97" s="107"/>
      <c r="AH97" s="107"/>
      <c r="AI97" s="107"/>
      <c r="AJ97" s="107"/>
      <c r="AK97" s="107"/>
    </row>
    <row r="98" spans="1:37" ht="14.45" hidden="1" customHeight="1">
      <c r="A98" s="275" t="s">
        <v>1347</v>
      </c>
      <c r="B98" s="264" t="s">
        <v>1348</v>
      </c>
      <c r="C98" s="265"/>
      <c r="D98" s="265"/>
      <c r="E98" s="265"/>
      <c r="F98" s="265"/>
      <c r="G98" s="265" t="s">
        <v>1145</v>
      </c>
      <c r="H98" s="265"/>
      <c r="I98" s="265"/>
      <c r="J98" s="270">
        <v>552</v>
      </c>
      <c r="K98" s="276" t="str">
        <f>A98</f>
        <v>FRN-335</v>
      </c>
      <c r="L98" s="276" t="str">
        <f>B98</f>
        <v>Bollard - Security Rated - Removable - Type 05</v>
      </c>
      <c r="M98" s="276" t="s">
        <v>1273</v>
      </c>
      <c r="N98" s="276" t="s">
        <v>1151</v>
      </c>
      <c r="O98" s="236" t="s">
        <v>453</v>
      </c>
      <c r="P98" s="235" t="s">
        <v>452</v>
      </c>
      <c r="Q98" s="235" t="s">
        <v>452</v>
      </c>
      <c r="R98" s="269" t="s">
        <v>453</v>
      </c>
      <c r="S98" s="236" t="s">
        <v>453</v>
      </c>
      <c r="T98" s="236" t="s">
        <v>453</v>
      </c>
      <c r="U98" s="542" t="s">
        <v>463</v>
      </c>
      <c r="V98" s="235" t="s">
        <v>534</v>
      </c>
      <c r="W98" s="235" t="s">
        <v>1336</v>
      </c>
      <c r="Y98" s="545" t="s">
        <v>444</v>
      </c>
      <c r="Z98" s="545" t="s">
        <v>444</v>
      </c>
      <c r="AA98" s="545" t="s">
        <v>444</v>
      </c>
      <c r="AB98" s="545" t="s">
        <v>444</v>
      </c>
      <c r="AC98" s="545" t="s">
        <v>444</v>
      </c>
      <c r="AD98" s="545" t="s">
        <v>444</v>
      </c>
      <c r="AE98" s="545" t="s">
        <v>444</v>
      </c>
      <c r="AF98" s="545" t="s">
        <v>444</v>
      </c>
      <c r="AG98" s="545" t="s">
        <v>444</v>
      </c>
      <c r="AH98" s="545" t="s">
        <v>444</v>
      </c>
      <c r="AI98" s="545" t="s">
        <v>444</v>
      </c>
      <c r="AJ98" s="545" t="s">
        <v>444</v>
      </c>
      <c r="AK98" s="545" t="s">
        <v>444</v>
      </c>
    </row>
    <row r="99" spans="1:37" ht="14.45" hidden="1" customHeight="1">
      <c r="A99" s="261" t="s">
        <v>1349</v>
      </c>
      <c r="B99" s="261" t="s">
        <v>1350</v>
      </c>
      <c r="C99" s="262" t="s">
        <v>1145</v>
      </c>
      <c r="D99" s="262" t="s">
        <v>1145</v>
      </c>
      <c r="E99" s="262" t="s">
        <v>1145</v>
      </c>
      <c r="F99" s="262" t="s">
        <v>1145</v>
      </c>
      <c r="G99" s="262" t="s">
        <v>1145</v>
      </c>
      <c r="H99" s="262" t="s">
        <v>1145</v>
      </c>
      <c r="I99" s="262"/>
      <c r="J99" s="263"/>
      <c r="K99" s="234"/>
      <c r="L99" s="234"/>
      <c r="M99" s="234"/>
      <c r="N99" s="234"/>
      <c r="O99" s="234"/>
      <c r="P99" s="234"/>
      <c r="Q99" s="234"/>
      <c r="R99" s="234"/>
      <c r="S99" s="234"/>
      <c r="T99" s="234"/>
      <c r="U99" s="234"/>
      <c r="V99" s="234" t="s">
        <v>444</v>
      </c>
      <c r="W99" s="234" t="s">
        <v>443</v>
      </c>
      <c r="Y99" s="545" t="s">
        <v>444</v>
      </c>
      <c r="Z99" s="545" t="s">
        <v>444</v>
      </c>
      <c r="AA99" s="545" t="s">
        <v>444</v>
      </c>
      <c r="AB99" s="545" t="s">
        <v>444</v>
      </c>
      <c r="AC99" s="545" t="s">
        <v>444</v>
      </c>
      <c r="AD99" s="545" t="s">
        <v>444</v>
      </c>
      <c r="AE99" s="545" t="s">
        <v>444</v>
      </c>
      <c r="AF99" s="545" t="s">
        <v>444</v>
      </c>
      <c r="AG99" s="545" t="s">
        <v>444</v>
      </c>
      <c r="AH99" s="545" t="s">
        <v>444</v>
      </c>
      <c r="AI99" s="545" t="s">
        <v>444</v>
      </c>
      <c r="AJ99" s="545" t="s">
        <v>444</v>
      </c>
      <c r="AK99" s="545" t="s">
        <v>444</v>
      </c>
    </row>
    <row r="100" spans="1:37" ht="14.45" hidden="1" customHeight="1">
      <c r="A100" s="264" t="s">
        <v>1351</v>
      </c>
      <c r="B100" s="278" t="s">
        <v>1352</v>
      </c>
      <c r="C100" s="266" t="s">
        <v>1145</v>
      </c>
      <c r="D100" s="266" t="s">
        <v>1145</v>
      </c>
      <c r="E100" s="266" t="s">
        <v>1145</v>
      </c>
      <c r="F100" s="266"/>
      <c r="G100" s="266" t="s">
        <v>1145</v>
      </c>
      <c r="H100" s="266"/>
      <c r="I100" s="266"/>
      <c r="J100" s="267">
        <v>761</v>
      </c>
      <c r="K100" s="255" t="s">
        <v>1351</v>
      </c>
      <c r="L100" s="235" t="s">
        <v>1352</v>
      </c>
      <c r="M100" s="268" t="s">
        <v>1273</v>
      </c>
      <c r="N100" s="268" t="s">
        <v>1151</v>
      </c>
      <c r="O100" s="236" t="s">
        <v>453</v>
      </c>
      <c r="P100" s="235" t="s">
        <v>452</v>
      </c>
      <c r="Q100" s="236" t="s">
        <v>453</v>
      </c>
      <c r="R100" s="269" t="s">
        <v>453</v>
      </c>
      <c r="S100" s="236" t="s">
        <v>453</v>
      </c>
      <c r="T100" s="236" t="s">
        <v>453</v>
      </c>
      <c r="U100" s="542" t="s">
        <v>463</v>
      </c>
      <c r="V100" s="235" t="s">
        <v>442</v>
      </c>
      <c r="W100" s="233" t="s">
        <v>1248</v>
      </c>
      <c r="Y100" s="545" t="s">
        <v>453</v>
      </c>
      <c r="Z100" s="545" t="s">
        <v>456</v>
      </c>
      <c r="AA100" s="107"/>
      <c r="AB100" s="107"/>
      <c r="AC100" s="107"/>
      <c r="AD100" s="545" t="s">
        <v>1154</v>
      </c>
      <c r="AE100" s="545" t="str">
        <f>VLOOKUP(AD100,Equipment[],2,FALSE)</f>
        <v>Landscape</v>
      </c>
      <c r="AF100" s="107"/>
      <c r="AG100" s="107"/>
      <c r="AH100" s="107"/>
      <c r="AI100" s="107"/>
      <c r="AJ100" s="107"/>
      <c r="AK100" s="107"/>
    </row>
    <row r="101" spans="1:37" ht="14.45" hidden="1" customHeight="1">
      <c r="A101" s="278" t="s">
        <v>1353</v>
      </c>
      <c r="B101" s="278" t="s">
        <v>1354</v>
      </c>
      <c r="C101" s="266" t="s">
        <v>1145</v>
      </c>
      <c r="D101" s="265" t="s">
        <v>1145</v>
      </c>
      <c r="E101" s="266"/>
      <c r="F101" s="266" t="s">
        <v>1145</v>
      </c>
      <c r="G101" s="266"/>
      <c r="H101" s="266"/>
      <c r="I101" s="266"/>
      <c r="J101" s="267">
        <v>761</v>
      </c>
      <c r="K101" s="255" t="s">
        <v>1353</v>
      </c>
      <c r="L101" s="235" t="s">
        <v>1354</v>
      </c>
      <c r="M101" s="268" t="s">
        <v>1273</v>
      </c>
      <c r="N101" s="268" t="s">
        <v>1151</v>
      </c>
      <c r="O101" s="236" t="s">
        <v>453</v>
      </c>
      <c r="P101" s="235" t="s">
        <v>452</v>
      </c>
      <c r="Q101" s="235" t="s">
        <v>452</v>
      </c>
      <c r="R101" s="269" t="s">
        <v>453</v>
      </c>
      <c r="S101" s="236" t="s">
        <v>453</v>
      </c>
      <c r="T101" s="236" t="s">
        <v>453</v>
      </c>
      <c r="U101" s="542" t="s">
        <v>463</v>
      </c>
      <c r="V101" s="235" t="s">
        <v>534</v>
      </c>
      <c r="W101" s="233" t="s">
        <v>1248</v>
      </c>
      <c r="Y101" s="545" t="s">
        <v>453</v>
      </c>
      <c r="Z101" s="545" t="s">
        <v>456</v>
      </c>
      <c r="AA101" s="107"/>
      <c r="AB101" s="107"/>
      <c r="AC101" s="107"/>
      <c r="AD101" s="545" t="s">
        <v>1154</v>
      </c>
      <c r="AE101" s="545" t="str">
        <f>VLOOKUP(AD101,Equipment[],2,FALSE)</f>
        <v>Landscape</v>
      </c>
      <c r="AF101" s="107"/>
      <c r="AG101" s="107"/>
      <c r="AH101" s="107"/>
      <c r="AI101" s="107"/>
      <c r="AJ101" s="107"/>
      <c r="AK101" s="107"/>
    </row>
    <row r="102" spans="1:37" ht="14.45" hidden="1" customHeight="1">
      <c r="A102" s="264" t="s">
        <v>1355</v>
      </c>
      <c r="B102" s="264" t="s">
        <v>1356</v>
      </c>
      <c r="C102" s="266" t="s">
        <v>1145</v>
      </c>
      <c r="D102" s="266"/>
      <c r="E102" s="266"/>
      <c r="F102" s="266" t="s">
        <v>1145</v>
      </c>
      <c r="G102" s="266"/>
      <c r="H102" s="266"/>
      <c r="I102" s="266"/>
      <c r="J102" s="267">
        <v>761</v>
      </c>
      <c r="K102" s="255" t="s">
        <v>1355</v>
      </c>
      <c r="L102" s="235" t="s">
        <v>1356</v>
      </c>
      <c r="M102" s="268" t="s">
        <v>1273</v>
      </c>
      <c r="N102" s="268" t="s">
        <v>1151</v>
      </c>
      <c r="O102" s="236" t="s">
        <v>453</v>
      </c>
      <c r="P102" s="235" t="s">
        <v>452</v>
      </c>
      <c r="Q102" s="236" t="s">
        <v>453</v>
      </c>
      <c r="R102" s="269" t="s">
        <v>453</v>
      </c>
      <c r="S102" s="236" t="s">
        <v>453</v>
      </c>
      <c r="T102" s="236" t="s">
        <v>453</v>
      </c>
      <c r="U102" s="542" t="s">
        <v>463</v>
      </c>
      <c r="V102" s="235" t="s">
        <v>442</v>
      </c>
      <c r="W102" s="233" t="s">
        <v>1248</v>
      </c>
      <c r="Y102" s="545" t="s">
        <v>453</v>
      </c>
      <c r="Z102" s="545" t="s">
        <v>456</v>
      </c>
      <c r="AA102" s="107"/>
      <c r="AB102" s="107"/>
      <c r="AC102" s="107"/>
      <c r="AD102" s="545" t="s">
        <v>1154</v>
      </c>
      <c r="AE102" s="545" t="str">
        <f>VLOOKUP(AD102,Equipment[],2,FALSE)</f>
        <v>Landscape</v>
      </c>
      <c r="AF102" s="107"/>
      <c r="AG102" s="107"/>
      <c r="AH102" s="107"/>
      <c r="AI102" s="107"/>
      <c r="AJ102" s="107"/>
      <c r="AK102" s="107"/>
    </row>
    <row r="103" spans="1:37" ht="14.45" hidden="1" customHeight="1">
      <c r="A103" s="264" t="s">
        <v>1357</v>
      </c>
      <c r="B103" s="264" t="s">
        <v>1358</v>
      </c>
      <c r="C103" s="266" t="s">
        <v>1145</v>
      </c>
      <c r="D103" s="266"/>
      <c r="E103" s="266" t="s">
        <v>1145</v>
      </c>
      <c r="F103" s="266"/>
      <c r="G103" s="266"/>
      <c r="H103" s="266"/>
      <c r="I103" s="266"/>
      <c r="J103" s="267">
        <v>774</v>
      </c>
      <c r="K103" s="235" t="s">
        <v>1357</v>
      </c>
      <c r="L103" s="235" t="s">
        <v>1358</v>
      </c>
      <c r="M103" s="268" t="s">
        <v>1273</v>
      </c>
      <c r="N103" s="268" t="s">
        <v>1151</v>
      </c>
      <c r="O103" s="235" t="s">
        <v>452</v>
      </c>
      <c r="P103" s="235" t="s">
        <v>452</v>
      </c>
      <c r="Q103" s="236" t="s">
        <v>453</v>
      </c>
      <c r="R103" s="269" t="s">
        <v>453</v>
      </c>
      <c r="S103" s="235" t="s">
        <v>452</v>
      </c>
      <c r="T103" s="235" t="s">
        <v>452</v>
      </c>
      <c r="U103" s="542" t="s">
        <v>454</v>
      </c>
      <c r="V103" s="235" t="s">
        <v>442</v>
      </c>
      <c r="W103" s="235" t="s">
        <v>1152</v>
      </c>
      <c r="Y103" s="545" t="s">
        <v>453</v>
      </c>
      <c r="Z103" s="545" t="s">
        <v>456</v>
      </c>
      <c r="AA103" s="107"/>
      <c r="AB103" s="107"/>
      <c r="AC103" s="107"/>
      <c r="AD103" s="545" t="s">
        <v>1154</v>
      </c>
      <c r="AE103" s="545" t="str">
        <f>VLOOKUP(AD103,Equipment[],2,FALSE)</f>
        <v>Landscape</v>
      </c>
      <c r="AF103" s="107"/>
      <c r="AG103" s="107"/>
      <c r="AH103" s="107"/>
      <c r="AI103" s="107"/>
      <c r="AJ103" s="107"/>
      <c r="AK103" s="107"/>
    </row>
    <row r="104" spans="1:37" ht="14.45" hidden="1" customHeight="1">
      <c r="A104" s="279" t="s">
        <v>1359</v>
      </c>
      <c r="B104" s="279" t="s">
        <v>1360</v>
      </c>
      <c r="C104" s="280" t="s">
        <v>1145</v>
      </c>
      <c r="D104" s="280" t="s">
        <v>1145</v>
      </c>
      <c r="E104" s="280" t="s">
        <v>1145</v>
      </c>
      <c r="F104" s="280" t="s">
        <v>1145</v>
      </c>
      <c r="G104" s="280"/>
      <c r="H104" s="280"/>
      <c r="I104" s="280"/>
      <c r="J104" s="281">
        <v>774</v>
      </c>
      <c r="K104" s="235" t="s">
        <v>1359</v>
      </c>
      <c r="L104" s="235" t="s">
        <v>1360</v>
      </c>
      <c r="M104" s="268" t="s">
        <v>1273</v>
      </c>
      <c r="N104" s="268" t="s">
        <v>1151</v>
      </c>
      <c r="O104" s="235" t="s">
        <v>452</v>
      </c>
      <c r="P104" s="235" t="s">
        <v>452</v>
      </c>
      <c r="Q104" s="236" t="s">
        <v>453</v>
      </c>
      <c r="R104" s="269" t="s">
        <v>453</v>
      </c>
      <c r="S104" s="235" t="s">
        <v>452</v>
      </c>
      <c r="T104" s="235" t="s">
        <v>452</v>
      </c>
      <c r="U104" s="542" t="s">
        <v>454</v>
      </c>
      <c r="V104" s="235" t="s">
        <v>442</v>
      </c>
      <c r="W104" s="235" t="s">
        <v>1152</v>
      </c>
      <c r="Y104" s="545" t="s">
        <v>453</v>
      </c>
      <c r="Z104" s="545" t="s">
        <v>456</v>
      </c>
      <c r="AA104" s="107"/>
      <c r="AB104" s="107"/>
      <c r="AC104" s="107"/>
      <c r="AD104" s="545" t="s">
        <v>1154</v>
      </c>
      <c r="AE104" s="545" t="str">
        <f>VLOOKUP(AD104,Equipment[],2,FALSE)</f>
        <v>Landscape</v>
      </c>
      <c r="AF104" s="107"/>
      <c r="AG104" s="107"/>
      <c r="AH104" s="107"/>
      <c r="AI104" s="107"/>
      <c r="AJ104" s="107"/>
      <c r="AK104" s="107"/>
    </row>
    <row r="105" spans="1:37" ht="14.45" hidden="1" customHeight="1">
      <c r="A105" s="264" t="s">
        <v>1361</v>
      </c>
      <c r="B105" s="264" t="s">
        <v>1362</v>
      </c>
      <c r="C105" s="266" t="s">
        <v>1145</v>
      </c>
      <c r="D105" s="266" t="s">
        <v>1145</v>
      </c>
      <c r="E105" s="266" t="s">
        <v>1145</v>
      </c>
      <c r="F105" s="266"/>
      <c r="G105" s="266" t="s">
        <v>1145</v>
      </c>
      <c r="H105" s="265" t="s">
        <v>1145</v>
      </c>
      <c r="I105" s="266"/>
      <c r="J105" s="267">
        <v>761</v>
      </c>
      <c r="K105" s="235" t="s">
        <v>1361</v>
      </c>
      <c r="L105" s="235" t="s">
        <v>1362</v>
      </c>
      <c r="M105" s="268" t="s">
        <v>1273</v>
      </c>
      <c r="N105" s="268" t="s">
        <v>1151</v>
      </c>
      <c r="O105" s="235" t="s">
        <v>452</v>
      </c>
      <c r="P105" s="235" t="s">
        <v>452</v>
      </c>
      <c r="Q105" s="235" t="s">
        <v>452</v>
      </c>
      <c r="R105" s="269" t="s">
        <v>453</v>
      </c>
      <c r="S105" s="235" t="s">
        <v>452</v>
      </c>
      <c r="T105" s="235" t="s">
        <v>452</v>
      </c>
      <c r="U105" s="542" t="s">
        <v>454</v>
      </c>
      <c r="V105" s="235" t="s">
        <v>442</v>
      </c>
      <c r="W105" s="235" t="s">
        <v>1152</v>
      </c>
      <c r="Y105" s="545" t="s">
        <v>453</v>
      </c>
      <c r="Z105" s="545" t="s">
        <v>456</v>
      </c>
      <c r="AA105" s="107"/>
      <c r="AB105" s="107"/>
      <c r="AC105" s="107"/>
      <c r="AD105" s="545" t="s">
        <v>1154</v>
      </c>
      <c r="AE105" s="545" t="str">
        <f>VLOOKUP(AD105,Equipment[],2,FALSE)</f>
        <v>Landscape</v>
      </c>
      <c r="AF105" s="107"/>
      <c r="AG105" s="107"/>
      <c r="AH105" s="107"/>
      <c r="AI105" s="107"/>
      <c r="AJ105" s="107"/>
      <c r="AK105" s="107"/>
    </row>
    <row r="106" spans="1:37" ht="14.45" hidden="1" customHeight="1">
      <c r="A106" s="264" t="s">
        <v>1363</v>
      </c>
      <c r="B106" s="282" t="s">
        <v>1364</v>
      </c>
      <c r="C106" s="266" t="s">
        <v>1145</v>
      </c>
      <c r="D106" s="266" t="s">
        <v>1145</v>
      </c>
      <c r="E106" s="266" t="s">
        <v>1145</v>
      </c>
      <c r="F106" s="266" t="s">
        <v>1145</v>
      </c>
      <c r="G106" s="266" t="s">
        <v>1145</v>
      </c>
      <c r="H106" s="266"/>
      <c r="I106" s="266"/>
      <c r="J106" s="267">
        <v>761</v>
      </c>
      <c r="K106" s="235" t="s">
        <v>1363</v>
      </c>
      <c r="L106" s="235" t="s">
        <v>1364</v>
      </c>
      <c r="M106" s="268" t="s">
        <v>1273</v>
      </c>
      <c r="N106" s="268" t="s">
        <v>1151</v>
      </c>
      <c r="O106" s="235" t="s">
        <v>452</v>
      </c>
      <c r="P106" s="235" t="s">
        <v>452</v>
      </c>
      <c r="Q106" s="236" t="s">
        <v>453</v>
      </c>
      <c r="R106" s="269" t="s">
        <v>453</v>
      </c>
      <c r="S106" s="235" t="s">
        <v>452</v>
      </c>
      <c r="T106" s="235" t="s">
        <v>452</v>
      </c>
      <c r="U106" s="542" t="s">
        <v>454</v>
      </c>
      <c r="V106" s="235" t="s">
        <v>442</v>
      </c>
      <c r="W106" s="235" t="s">
        <v>1152</v>
      </c>
      <c r="Y106" s="545" t="s">
        <v>453</v>
      </c>
      <c r="Z106" s="545" t="s">
        <v>456</v>
      </c>
      <c r="AA106" s="107"/>
      <c r="AB106" s="107"/>
      <c r="AC106" s="107"/>
      <c r="AD106" s="545" t="s">
        <v>1154</v>
      </c>
      <c r="AE106" s="545" t="str">
        <f>VLOOKUP(AD106,Equipment[],2,FALSE)</f>
        <v>Landscape</v>
      </c>
      <c r="AF106" s="107"/>
      <c r="AG106" s="107"/>
      <c r="AH106" s="107"/>
      <c r="AI106" s="107"/>
      <c r="AJ106" s="107"/>
      <c r="AK106" s="107"/>
    </row>
    <row r="107" spans="1:37" ht="14.45" hidden="1" customHeight="1">
      <c r="A107" s="282" t="s">
        <v>1365</v>
      </c>
      <c r="B107" s="282" t="s">
        <v>1366</v>
      </c>
      <c r="C107" s="283"/>
      <c r="D107" s="283" t="s">
        <v>1145</v>
      </c>
      <c r="E107" s="283" t="s">
        <v>1145</v>
      </c>
      <c r="F107" s="283"/>
      <c r="G107" s="283"/>
      <c r="H107" s="283"/>
      <c r="I107" s="283"/>
      <c r="J107" s="267">
        <v>751</v>
      </c>
      <c r="K107" s="268" t="str">
        <f>A107</f>
        <v>FRN-462</v>
      </c>
      <c r="L107" s="268" t="str">
        <f>B107</f>
        <v xml:space="preserve">Structural Soil </v>
      </c>
      <c r="M107" s="268" t="s">
        <v>1273</v>
      </c>
      <c r="N107" s="268" t="s">
        <v>1151</v>
      </c>
      <c r="O107" s="235" t="s">
        <v>452</v>
      </c>
      <c r="P107" s="235" t="s">
        <v>452</v>
      </c>
      <c r="Q107" s="235" t="s">
        <v>452</v>
      </c>
      <c r="R107" s="269" t="s">
        <v>453</v>
      </c>
      <c r="S107" s="235" t="s">
        <v>452</v>
      </c>
      <c r="T107" s="235" t="s">
        <v>452</v>
      </c>
      <c r="U107" s="542" t="s">
        <v>454</v>
      </c>
      <c r="V107" s="235" t="s">
        <v>442</v>
      </c>
      <c r="W107" s="235" t="s">
        <v>1218</v>
      </c>
      <c r="Y107" s="545" t="s">
        <v>453</v>
      </c>
      <c r="Z107" s="545" t="s">
        <v>456</v>
      </c>
      <c r="AA107" s="107"/>
      <c r="AB107" s="107"/>
      <c r="AC107" s="107"/>
      <c r="AD107" s="545" t="s">
        <v>1154</v>
      </c>
      <c r="AE107" s="545" t="str">
        <f>VLOOKUP(AD107,Equipment[],2,FALSE)</f>
        <v>Landscape</v>
      </c>
      <c r="AF107" s="107"/>
      <c r="AG107" s="107"/>
      <c r="AH107" s="107"/>
      <c r="AI107" s="107"/>
      <c r="AJ107" s="107"/>
      <c r="AK107" s="107"/>
    </row>
    <row r="108" spans="1:37" ht="14.45" hidden="1" customHeight="1">
      <c r="A108" s="261" t="s">
        <v>1367</v>
      </c>
      <c r="B108" s="261" t="s">
        <v>1368</v>
      </c>
      <c r="C108" s="262" t="s">
        <v>1145</v>
      </c>
      <c r="D108" s="262" t="s">
        <v>1145</v>
      </c>
      <c r="E108" s="262" t="s">
        <v>1145</v>
      </c>
      <c r="F108" s="262" t="s">
        <v>1145</v>
      </c>
      <c r="G108" s="262" t="s">
        <v>1145</v>
      </c>
      <c r="H108" s="262" t="s">
        <v>1145</v>
      </c>
      <c r="I108" s="262"/>
      <c r="J108" s="263"/>
      <c r="K108" s="234"/>
      <c r="L108" s="234"/>
      <c r="M108" s="234"/>
      <c r="N108" s="234"/>
      <c r="O108" s="234"/>
      <c r="P108" s="234"/>
      <c r="Q108" s="234"/>
      <c r="R108" s="234"/>
      <c r="S108" s="234"/>
      <c r="T108" s="234"/>
      <c r="U108" s="234"/>
      <c r="V108" s="234" t="s">
        <v>444</v>
      </c>
      <c r="W108" s="234" t="s">
        <v>443</v>
      </c>
      <c r="Y108" s="545" t="s">
        <v>444</v>
      </c>
      <c r="Z108" s="545" t="s">
        <v>444</v>
      </c>
      <c r="AA108" s="545" t="s">
        <v>444</v>
      </c>
      <c r="AB108" s="545" t="s">
        <v>444</v>
      </c>
      <c r="AC108" s="545" t="s">
        <v>444</v>
      </c>
      <c r="AD108" s="545" t="s">
        <v>444</v>
      </c>
      <c r="AE108" s="545" t="s">
        <v>444</v>
      </c>
      <c r="AF108" s="545" t="s">
        <v>444</v>
      </c>
      <c r="AG108" s="545" t="s">
        <v>444</v>
      </c>
      <c r="AH108" s="545" t="s">
        <v>444</v>
      </c>
      <c r="AI108" s="545" t="s">
        <v>444</v>
      </c>
      <c r="AJ108" s="545" t="s">
        <v>444</v>
      </c>
      <c r="AK108" s="545" t="s">
        <v>444</v>
      </c>
    </row>
    <row r="109" spans="1:37" ht="14.45" hidden="1" customHeight="1">
      <c r="A109" s="264" t="s">
        <v>1369</v>
      </c>
      <c r="B109" s="264" t="s">
        <v>1370</v>
      </c>
      <c r="C109" s="265" t="s">
        <v>1145</v>
      </c>
      <c r="D109" s="265" t="s">
        <v>1145</v>
      </c>
      <c r="E109" s="265" t="s">
        <v>1145</v>
      </c>
      <c r="F109" s="265" t="s">
        <v>1145</v>
      </c>
      <c r="G109" s="265" t="s">
        <v>1145</v>
      </c>
      <c r="H109" s="265"/>
      <c r="I109" s="265"/>
      <c r="J109" s="267">
        <v>761</v>
      </c>
      <c r="K109" s="255" t="s">
        <v>1369</v>
      </c>
      <c r="L109" s="235" t="s">
        <v>1370</v>
      </c>
      <c r="M109" s="268" t="s">
        <v>1273</v>
      </c>
      <c r="N109" s="268" t="s">
        <v>1151</v>
      </c>
      <c r="O109" s="236" t="s">
        <v>453</v>
      </c>
      <c r="P109" s="235" t="s">
        <v>452</v>
      </c>
      <c r="Q109" s="236" t="s">
        <v>453</v>
      </c>
      <c r="R109" s="269" t="s">
        <v>453</v>
      </c>
      <c r="S109" s="236" t="s">
        <v>453</v>
      </c>
      <c r="T109" s="236" t="s">
        <v>453</v>
      </c>
      <c r="U109" s="542" t="s">
        <v>463</v>
      </c>
      <c r="V109" s="235" t="s">
        <v>442</v>
      </c>
      <c r="W109" s="233" t="s">
        <v>1248</v>
      </c>
      <c r="Y109" s="545" t="s">
        <v>453</v>
      </c>
      <c r="Z109" s="545" t="s">
        <v>456</v>
      </c>
      <c r="AA109" s="107"/>
      <c r="AB109" s="107"/>
      <c r="AC109" s="107"/>
      <c r="AD109" s="545" t="s">
        <v>1154</v>
      </c>
      <c r="AE109" s="545" t="str">
        <f>VLOOKUP(AD109,Equipment[],2,FALSE)</f>
        <v>Landscape</v>
      </c>
      <c r="AF109" s="107"/>
      <c r="AG109" s="107"/>
      <c r="AH109" s="107"/>
      <c r="AI109" s="107"/>
      <c r="AJ109" s="107"/>
      <c r="AK109" s="107"/>
    </row>
    <row r="110" spans="1:37" ht="14.45" hidden="1" customHeight="1">
      <c r="A110" s="264" t="s">
        <v>1371</v>
      </c>
      <c r="B110" s="264" t="s">
        <v>1372</v>
      </c>
      <c r="C110" s="265" t="s">
        <v>1145</v>
      </c>
      <c r="D110" s="265" t="s">
        <v>1145</v>
      </c>
      <c r="E110" s="265" t="s">
        <v>1145</v>
      </c>
      <c r="F110" s="265" t="s">
        <v>1145</v>
      </c>
      <c r="G110" s="265" t="s">
        <v>1145</v>
      </c>
      <c r="H110" s="265"/>
      <c r="I110" s="265"/>
      <c r="J110" s="267">
        <v>761</v>
      </c>
      <c r="K110" s="255" t="s">
        <v>1371</v>
      </c>
      <c r="L110" s="235" t="s">
        <v>1372</v>
      </c>
      <c r="M110" s="268" t="s">
        <v>1273</v>
      </c>
      <c r="N110" s="268" t="s">
        <v>1151</v>
      </c>
      <c r="O110" s="236" t="s">
        <v>453</v>
      </c>
      <c r="P110" s="235" t="s">
        <v>452</v>
      </c>
      <c r="Q110" s="236" t="s">
        <v>453</v>
      </c>
      <c r="R110" s="269" t="s">
        <v>453</v>
      </c>
      <c r="S110" s="236" t="s">
        <v>453</v>
      </c>
      <c r="T110" s="236" t="s">
        <v>453</v>
      </c>
      <c r="U110" s="542" t="s">
        <v>463</v>
      </c>
      <c r="V110" s="235" t="s">
        <v>442</v>
      </c>
      <c r="W110" s="233" t="s">
        <v>1248</v>
      </c>
      <c r="Y110" s="545" t="s">
        <v>453</v>
      </c>
      <c r="Z110" s="545" t="s">
        <v>456</v>
      </c>
      <c r="AA110" s="107"/>
      <c r="AB110" s="107"/>
      <c r="AC110" s="107"/>
      <c r="AD110" s="545" t="s">
        <v>1154</v>
      </c>
      <c r="AE110" s="545" t="str">
        <f>VLOOKUP(AD110,Equipment[],2,FALSE)</f>
        <v>Landscape</v>
      </c>
      <c r="AF110" s="107"/>
      <c r="AG110" s="107"/>
      <c r="AH110" s="107"/>
      <c r="AI110" s="107"/>
      <c r="AJ110" s="107"/>
      <c r="AK110" s="107"/>
    </row>
    <row r="111" spans="1:37" ht="14.45" hidden="1" customHeight="1">
      <c r="A111" s="264" t="s">
        <v>1373</v>
      </c>
      <c r="B111" s="264" t="s">
        <v>1374</v>
      </c>
      <c r="C111" s="265"/>
      <c r="D111" s="265"/>
      <c r="E111" s="265"/>
      <c r="F111" s="265"/>
      <c r="G111" s="265"/>
      <c r="H111" s="265" t="s">
        <v>1145</v>
      </c>
      <c r="I111" s="265"/>
      <c r="J111" s="267">
        <v>761</v>
      </c>
      <c r="K111" s="398" t="str">
        <f>A111</f>
        <v>FRN-505</v>
      </c>
      <c r="L111" s="268" t="str">
        <f>B111</f>
        <v>Bin - General - Type 03</v>
      </c>
      <c r="M111" s="268" t="s">
        <v>1273</v>
      </c>
      <c r="N111" s="268" t="s">
        <v>1151</v>
      </c>
      <c r="O111" s="236" t="s">
        <v>453</v>
      </c>
      <c r="P111" s="235" t="s">
        <v>452</v>
      </c>
      <c r="Q111" s="235" t="s">
        <v>452</v>
      </c>
      <c r="R111" s="269" t="s">
        <v>453</v>
      </c>
      <c r="S111" s="236" t="s">
        <v>453</v>
      </c>
      <c r="T111" s="236" t="s">
        <v>453</v>
      </c>
      <c r="U111" s="542" t="s">
        <v>463</v>
      </c>
      <c r="V111" s="235" t="s">
        <v>442</v>
      </c>
      <c r="W111" s="233" t="s">
        <v>1248</v>
      </c>
      <c r="Y111" s="545" t="s">
        <v>453</v>
      </c>
      <c r="Z111" s="545" t="s">
        <v>456</v>
      </c>
      <c r="AA111" s="107"/>
      <c r="AB111" s="107"/>
      <c r="AC111" s="107"/>
      <c r="AD111" s="545" t="s">
        <v>1154</v>
      </c>
      <c r="AE111" s="545" t="str">
        <f>VLOOKUP(AD111,Equipment[],2,FALSE)</f>
        <v>Landscape</v>
      </c>
      <c r="AF111" s="107"/>
      <c r="AG111" s="107"/>
      <c r="AH111" s="107"/>
      <c r="AI111" s="107"/>
      <c r="AJ111" s="107"/>
      <c r="AK111" s="107"/>
    </row>
    <row r="112" spans="1:37" ht="14.45" hidden="1" customHeight="1">
      <c r="A112" s="264" t="s">
        <v>1375</v>
      </c>
      <c r="B112" s="264" t="s">
        <v>1376</v>
      </c>
      <c r="C112" s="265" t="s">
        <v>1145</v>
      </c>
      <c r="D112" s="265" t="s">
        <v>1145</v>
      </c>
      <c r="E112" s="265" t="s">
        <v>1145</v>
      </c>
      <c r="F112" s="265" t="s">
        <v>1145</v>
      </c>
      <c r="G112" s="265" t="s">
        <v>1145</v>
      </c>
      <c r="H112" s="265"/>
      <c r="I112" s="265"/>
      <c r="J112" s="270">
        <v>761</v>
      </c>
      <c r="K112" s="235" t="s">
        <v>1375</v>
      </c>
      <c r="L112" s="235" t="s">
        <v>1376</v>
      </c>
      <c r="M112" s="268" t="s">
        <v>1273</v>
      </c>
      <c r="N112" s="268" t="s">
        <v>1151</v>
      </c>
      <c r="O112" s="236" t="s">
        <v>453</v>
      </c>
      <c r="P112" s="235" t="s">
        <v>452</v>
      </c>
      <c r="Q112" s="236" t="s">
        <v>453</v>
      </c>
      <c r="R112" s="269" t="s">
        <v>453</v>
      </c>
      <c r="S112" s="236" t="s">
        <v>453</v>
      </c>
      <c r="T112" s="236" t="s">
        <v>453</v>
      </c>
      <c r="U112" s="542" t="s">
        <v>463</v>
      </c>
      <c r="V112" s="235" t="s">
        <v>442</v>
      </c>
      <c r="W112" s="235" t="s">
        <v>1377</v>
      </c>
      <c r="Y112" s="545" t="s">
        <v>453</v>
      </c>
      <c r="Z112" s="545" t="s">
        <v>456</v>
      </c>
      <c r="AA112" s="107"/>
      <c r="AB112" s="107"/>
      <c r="AC112" s="107"/>
      <c r="AD112" s="545" t="s">
        <v>1154</v>
      </c>
      <c r="AE112" s="545" t="str">
        <f>VLOOKUP(AD112,Equipment[],2,FALSE)</f>
        <v>Landscape</v>
      </c>
      <c r="AF112" s="107"/>
      <c r="AG112" s="107"/>
      <c r="AH112" s="107"/>
      <c r="AI112" s="107"/>
      <c r="AJ112" s="107"/>
      <c r="AK112" s="107"/>
    </row>
    <row r="113" spans="1:37" ht="14.45" hidden="1" customHeight="1">
      <c r="A113" s="264" t="s">
        <v>1378</v>
      </c>
      <c r="B113" s="264" t="s">
        <v>1379</v>
      </c>
      <c r="C113" s="265"/>
      <c r="D113" s="265"/>
      <c r="E113" s="265" t="s">
        <v>1145</v>
      </c>
      <c r="F113" s="265"/>
      <c r="G113" s="265"/>
      <c r="H113" s="265"/>
      <c r="I113" s="265"/>
      <c r="J113" s="270">
        <v>761</v>
      </c>
      <c r="K113" s="268" t="str">
        <f>A113</f>
        <v>FRN-522</v>
      </c>
      <c r="L113" s="268" t="str">
        <f>B113</f>
        <v>Bike Hoops - Type 02</v>
      </c>
      <c r="M113" s="268" t="s">
        <v>1273</v>
      </c>
      <c r="N113" s="268" t="s">
        <v>1151</v>
      </c>
      <c r="O113" s="236" t="s">
        <v>453</v>
      </c>
      <c r="P113" s="235" t="s">
        <v>452</v>
      </c>
      <c r="Q113" s="235" t="s">
        <v>452</v>
      </c>
      <c r="R113" s="269" t="s">
        <v>453</v>
      </c>
      <c r="S113" s="236" t="s">
        <v>453</v>
      </c>
      <c r="T113" s="236" t="s">
        <v>453</v>
      </c>
      <c r="U113" s="542" t="s">
        <v>463</v>
      </c>
      <c r="V113" s="235" t="s">
        <v>442</v>
      </c>
      <c r="W113" s="233" t="s">
        <v>1248</v>
      </c>
      <c r="Y113" s="545" t="s">
        <v>453</v>
      </c>
      <c r="Z113" s="545" t="s">
        <v>456</v>
      </c>
      <c r="AA113" s="107"/>
      <c r="AB113" s="107"/>
      <c r="AC113" s="107"/>
      <c r="AD113" s="545" t="s">
        <v>1154</v>
      </c>
      <c r="AE113" s="545" t="str">
        <f>VLOOKUP(AD113,Equipment[],2,FALSE)</f>
        <v>Landscape</v>
      </c>
      <c r="AF113" s="107"/>
      <c r="AG113" s="107"/>
      <c r="AH113" s="107"/>
      <c r="AI113" s="107"/>
      <c r="AJ113" s="107"/>
      <c r="AK113" s="107"/>
    </row>
    <row r="114" spans="1:37" ht="14.45" hidden="1" customHeight="1">
      <c r="A114" s="264" t="s">
        <v>1380</v>
      </c>
      <c r="B114" s="264" t="s">
        <v>1381</v>
      </c>
      <c r="C114" s="265"/>
      <c r="D114" s="265"/>
      <c r="E114" s="265" t="s">
        <v>1145</v>
      </c>
      <c r="F114" s="265" t="s">
        <v>1145</v>
      </c>
      <c r="G114" s="265" t="s">
        <v>1145</v>
      </c>
      <c r="H114" s="265"/>
      <c r="I114" s="265"/>
      <c r="J114" s="270">
        <v>761</v>
      </c>
      <c r="K114" s="268" t="str">
        <f>A114</f>
        <v>FRN-541</v>
      </c>
      <c r="L114" s="268" t="str">
        <f>B114</f>
        <v>Drink Fountain - Type 01</v>
      </c>
      <c r="M114" s="268" t="s">
        <v>1273</v>
      </c>
      <c r="N114" s="268" t="s">
        <v>1151</v>
      </c>
      <c r="O114" s="236" t="s">
        <v>453</v>
      </c>
      <c r="P114" s="235" t="s">
        <v>452</v>
      </c>
      <c r="Q114" s="235" t="s">
        <v>452</v>
      </c>
      <c r="R114" s="269" t="s">
        <v>453</v>
      </c>
      <c r="S114" s="236" t="s">
        <v>453</v>
      </c>
      <c r="T114" s="236" t="s">
        <v>453</v>
      </c>
      <c r="U114" s="542" t="s">
        <v>463</v>
      </c>
      <c r="V114" s="235" t="s">
        <v>442</v>
      </c>
      <c r="W114" s="233" t="s">
        <v>1248</v>
      </c>
      <c r="Y114" s="545" t="s">
        <v>453</v>
      </c>
      <c r="Z114" s="545" t="s">
        <v>456</v>
      </c>
      <c r="AA114" s="107"/>
      <c r="AB114" s="107"/>
      <c r="AC114" s="107"/>
      <c r="AD114" s="545" t="s">
        <v>1154</v>
      </c>
      <c r="AE114" s="545" t="str">
        <f>VLOOKUP(AD114,Equipment[],2,FALSE)</f>
        <v>Landscape</v>
      </c>
      <c r="AF114" s="107"/>
      <c r="AG114" s="107"/>
      <c r="AH114" s="107"/>
      <c r="AI114" s="107"/>
      <c r="AJ114" s="107"/>
      <c r="AK114" s="107"/>
    </row>
    <row r="115" spans="1:37" ht="14.45" hidden="1" customHeight="1">
      <c r="A115" s="264" t="s">
        <v>1382</v>
      </c>
      <c r="B115" s="264" t="s">
        <v>1383</v>
      </c>
      <c r="C115" s="265" t="s">
        <v>1145</v>
      </c>
      <c r="D115" s="265" t="s">
        <v>1145</v>
      </c>
      <c r="E115" s="265"/>
      <c r="F115" s="265" t="s">
        <v>1145</v>
      </c>
      <c r="G115" s="265" t="s">
        <v>1145</v>
      </c>
      <c r="H115" s="265"/>
      <c r="I115" s="265"/>
      <c r="J115" s="267">
        <v>761</v>
      </c>
      <c r="K115" s="235" t="s">
        <v>1382</v>
      </c>
      <c r="L115" s="235" t="s">
        <v>1383</v>
      </c>
      <c r="M115" s="268" t="s">
        <v>1273</v>
      </c>
      <c r="N115" s="268" t="s">
        <v>1151</v>
      </c>
      <c r="O115" s="236" t="s">
        <v>453</v>
      </c>
      <c r="P115" s="235" t="s">
        <v>452</v>
      </c>
      <c r="Q115" s="236" t="s">
        <v>453</v>
      </c>
      <c r="R115" s="269" t="s">
        <v>453</v>
      </c>
      <c r="S115" s="236" t="s">
        <v>453</v>
      </c>
      <c r="T115" s="236" t="s">
        <v>453</v>
      </c>
      <c r="U115" s="542" t="s">
        <v>463</v>
      </c>
      <c r="V115" s="235" t="s">
        <v>442</v>
      </c>
      <c r="W115" s="235" t="s">
        <v>1377</v>
      </c>
      <c r="Y115" s="545" t="s">
        <v>453</v>
      </c>
      <c r="Z115" s="545" t="s">
        <v>456</v>
      </c>
      <c r="AA115" s="107"/>
      <c r="AB115" s="107"/>
      <c r="AC115" s="107"/>
      <c r="AD115" s="545" t="s">
        <v>1154</v>
      </c>
      <c r="AE115" s="545" t="str">
        <f>VLOOKUP(AD115,Equipment[],2,FALSE)</f>
        <v>Landscape</v>
      </c>
      <c r="AF115" s="107"/>
      <c r="AG115" s="107"/>
      <c r="AH115" s="107"/>
      <c r="AI115" s="107"/>
      <c r="AJ115" s="107"/>
      <c r="AK115" s="107"/>
    </row>
    <row r="116" spans="1:37" ht="14.45" hidden="1" customHeight="1">
      <c r="A116" s="264" t="s">
        <v>1384</v>
      </c>
      <c r="B116" s="264" t="s">
        <v>1385</v>
      </c>
      <c r="C116" s="265"/>
      <c r="D116" s="265" t="s">
        <v>1145</v>
      </c>
      <c r="E116" s="265"/>
      <c r="F116" s="265" t="s">
        <v>1145</v>
      </c>
      <c r="G116" s="265"/>
      <c r="H116" s="265"/>
      <c r="I116" s="265"/>
      <c r="J116" s="267">
        <v>761</v>
      </c>
      <c r="K116" s="398" t="str">
        <f>A116</f>
        <v>FRN-551</v>
      </c>
      <c r="L116" s="268" t="str">
        <f>B116</f>
        <v>Skate Deterrent Element - Type 01</v>
      </c>
      <c r="M116" s="268" t="s">
        <v>1273</v>
      </c>
      <c r="N116" s="268" t="s">
        <v>1151</v>
      </c>
      <c r="O116" s="235" t="s">
        <v>452</v>
      </c>
      <c r="P116" s="235" t="s">
        <v>452</v>
      </c>
      <c r="Q116" s="235" t="s">
        <v>452</v>
      </c>
      <c r="R116" s="269" t="s">
        <v>453</v>
      </c>
      <c r="S116" s="235" t="s">
        <v>452</v>
      </c>
      <c r="T116" s="235" t="s">
        <v>452</v>
      </c>
      <c r="U116" s="542" t="s">
        <v>454</v>
      </c>
      <c r="V116" s="235" t="s">
        <v>442</v>
      </c>
      <c r="W116" s="235" t="s">
        <v>1218</v>
      </c>
      <c r="Y116" s="545" t="s">
        <v>453</v>
      </c>
      <c r="Z116" s="545" t="s">
        <v>456</v>
      </c>
      <c r="AA116" s="107"/>
      <c r="AB116" s="107"/>
      <c r="AC116" s="107"/>
      <c r="AD116" s="545" t="s">
        <v>1154</v>
      </c>
      <c r="AE116" s="545" t="str">
        <f>VLOOKUP(AD116,Equipment[],2,FALSE)</f>
        <v>Landscape</v>
      </c>
      <c r="AF116" s="107"/>
      <c r="AG116" s="107"/>
      <c r="AH116" s="107"/>
      <c r="AI116" s="107"/>
      <c r="AJ116" s="107"/>
      <c r="AK116" s="107"/>
    </row>
    <row r="117" spans="1:37" ht="14.45" hidden="1" customHeight="1">
      <c r="A117" s="264" t="s">
        <v>1386</v>
      </c>
      <c r="B117" s="264" t="s">
        <v>1387</v>
      </c>
      <c r="C117" s="265"/>
      <c r="D117" s="265" t="s">
        <v>1145</v>
      </c>
      <c r="E117" s="265"/>
      <c r="F117" s="265"/>
      <c r="G117" s="265"/>
      <c r="H117" s="265"/>
      <c r="I117" s="265"/>
      <c r="J117" s="267">
        <v>761</v>
      </c>
      <c r="K117" s="398" t="str">
        <f>A117</f>
        <v>FRN-552</v>
      </c>
      <c r="L117" s="268" t="str">
        <f>B117</f>
        <v>Skate Deterrent Element - Type 02</v>
      </c>
      <c r="M117" s="268" t="s">
        <v>1273</v>
      </c>
      <c r="N117" s="268" t="s">
        <v>1151</v>
      </c>
      <c r="O117" s="235" t="s">
        <v>452</v>
      </c>
      <c r="P117" s="235" t="s">
        <v>452</v>
      </c>
      <c r="Q117" s="235" t="s">
        <v>452</v>
      </c>
      <c r="R117" s="269" t="s">
        <v>453</v>
      </c>
      <c r="S117" s="235" t="s">
        <v>452</v>
      </c>
      <c r="T117" s="235" t="s">
        <v>452</v>
      </c>
      <c r="U117" s="542" t="s">
        <v>454</v>
      </c>
      <c r="V117" s="235" t="s">
        <v>442</v>
      </c>
      <c r="W117" s="235" t="s">
        <v>1218</v>
      </c>
      <c r="Y117" s="545" t="s">
        <v>453</v>
      </c>
      <c r="Z117" s="545" t="s">
        <v>456</v>
      </c>
      <c r="AA117" s="107"/>
      <c r="AB117" s="107"/>
      <c r="AC117" s="107"/>
      <c r="AD117" s="545" t="s">
        <v>1154</v>
      </c>
      <c r="AE117" s="545" t="str">
        <f>VLOOKUP(AD117,Equipment[],2,FALSE)</f>
        <v>Landscape</v>
      </c>
      <c r="AF117" s="107"/>
      <c r="AG117" s="107"/>
      <c r="AH117" s="107"/>
      <c r="AI117" s="107"/>
      <c r="AJ117" s="107"/>
      <c r="AK117" s="107"/>
    </row>
    <row r="118" spans="1:37" ht="14.45" hidden="1" customHeight="1">
      <c r="A118" s="264" t="s">
        <v>1388</v>
      </c>
      <c r="B118" s="264" t="s">
        <v>1389</v>
      </c>
      <c r="C118" s="266" t="s">
        <v>1145</v>
      </c>
      <c r="D118" s="266"/>
      <c r="E118" s="266" t="s">
        <v>1145</v>
      </c>
      <c r="F118" s="266"/>
      <c r="G118" s="265" t="s">
        <v>1145</v>
      </c>
      <c r="H118" s="266"/>
      <c r="I118" s="265"/>
      <c r="J118" s="267">
        <v>761</v>
      </c>
      <c r="K118" s="255" t="s">
        <v>1388</v>
      </c>
      <c r="L118" s="235" t="s">
        <v>1389</v>
      </c>
      <c r="M118" s="268" t="s">
        <v>1273</v>
      </c>
      <c r="N118" s="268" t="s">
        <v>1151</v>
      </c>
      <c r="O118" s="235" t="s">
        <v>452</v>
      </c>
      <c r="P118" s="235" t="s">
        <v>452</v>
      </c>
      <c r="Q118" s="236" t="s">
        <v>453</v>
      </c>
      <c r="R118" s="269" t="s">
        <v>453</v>
      </c>
      <c r="S118" s="235" t="s">
        <v>452</v>
      </c>
      <c r="T118" s="235" t="s">
        <v>452</v>
      </c>
      <c r="U118" s="542" t="s">
        <v>454</v>
      </c>
      <c r="V118" s="235" t="s">
        <v>442</v>
      </c>
      <c r="W118" s="235" t="s">
        <v>1152</v>
      </c>
      <c r="Y118" s="545" t="s">
        <v>453</v>
      </c>
      <c r="Z118" s="545" t="s">
        <v>456</v>
      </c>
      <c r="AA118" s="107"/>
      <c r="AB118" s="107"/>
      <c r="AC118" s="107"/>
      <c r="AD118" s="545" t="s">
        <v>1154</v>
      </c>
      <c r="AE118" s="545" t="str">
        <f>VLOOKUP(AD118,Equipment[],2,FALSE)</f>
        <v>Landscape</v>
      </c>
      <c r="AF118" s="107"/>
      <c r="AG118" s="107"/>
      <c r="AH118" s="107"/>
      <c r="AI118" s="107"/>
      <c r="AJ118" s="107"/>
      <c r="AK118" s="107"/>
    </row>
    <row r="119" spans="1:37" ht="14.45" hidden="1" customHeight="1">
      <c r="A119" s="264" t="s">
        <v>1390</v>
      </c>
      <c r="B119" s="284" t="s">
        <v>1391</v>
      </c>
      <c r="C119" s="266"/>
      <c r="D119" s="266" t="s">
        <v>1145</v>
      </c>
      <c r="E119" s="266"/>
      <c r="F119" s="266"/>
      <c r="G119" s="265"/>
      <c r="H119" s="266"/>
      <c r="I119" s="265"/>
      <c r="J119" s="267">
        <v>761</v>
      </c>
      <c r="K119" s="268" t="str">
        <f>A119</f>
        <v>FRN-554</v>
      </c>
      <c r="L119" s="268" t="str">
        <f t="shared" ref="L119:L121" si="12">B119</f>
        <v>Skate Deterrent Element - Type 04</v>
      </c>
      <c r="M119" s="268" t="s">
        <v>1273</v>
      </c>
      <c r="N119" s="268" t="s">
        <v>1151</v>
      </c>
      <c r="O119" s="235" t="s">
        <v>452</v>
      </c>
      <c r="P119" s="235" t="s">
        <v>452</v>
      </c>
      <c r="Q119" s="235" t="s">
        <v>452</v>
      </c>
      <c r="R119" s="269" t="s">
        <v>453</v>
      </c>
      <c r="S119" s="235" t="s">
        <v>452</v>
      </c>
      <c r="T119" s="235" t="s">
        <v>452</v>
      </c>
      <c r="U119" s="542" t="s">
        <v>454</v>
      </c>
      <c r="V119" s="235" t="s">
        <v>442</v>
      </c>
      <c r="W119" s="235" t="s">
        <v>1336</v>
      </c>
      <c r="Y119" s="545" t="s">
        <v>453</v>
      </c>
      <c r="Z119" s="545" t="s">
        <v>456</v>
      </c>
      <c r="AA119" s="107"/>
      <c r="AB119" s="107"/>
      <c r="AC119" s="107"/>
      <c r="AD119" s="545" t="s">
        <v>1154</v>
      </c>
      <c r="AE119" s="545" t="str">
        <f>VLOOKUP(AD119,Equipment[],2,FALSE)</f>
        <v>Landscape</v>
      </c>
      <c r="AF119" s="107"/>
      <c r="AG119" s="107"/>
      <c r="AH119" s="107"/>
      <c r="AI119" s="107"/>
      <c r="AJ119" s="107"/>
      <c r="AK119" s="107"/>
    </row>
    <row r="120" spans="1:37" ht="14.45" hidden="1" customHeight="1">
      <c r="A120" s="264" t="s">
        <v>1392</v>
      </c>
      <c r="B120" s="284" t="s">
        <v>1393</v>
      </c>
      <c r="C120" s="266"/>
      <c r="D120" s="266"/>
      <c r="E120" s="266"/>
      <c r="F120" s="266"/>
      <c r="G120" s="265" t="s">
        <v>1145</v>
      </c>
      <c r="H120" s="266"/>
      <c r="I120" s="265"/>
      <c r="J120" s="267">
        <v>761</v>
      </c>
      <c r="K120" s="268" t="str">
        <f>A120</f>
        <v>FRN-561</v>
      </c>
      <c r="L120" s="268" t="str">
        <f t="shared" si="12"/>
        <v xml:space="preserve">BBQ Unit - Double </v>
      </c>
      <c r="M120" s="268" t="s">
        <v>1273</v>
      </c>
      <c r="N120" s="268" t="s">
        <v>1151</v>
      </c>
      <c r="O120" s="236" t="s">
        <v>453</v>
      </c>
      <c r="P120" s="235" t="s">
        <v>452</v>
      </c>
      <c r="Q120" s="235" t="s">
        <v>452</v>
      </c>
      <c r="R120" s="269" t="s">
        <v>453</v>
      </c>
      <c r="S120" s="236" t="s">
        <v>453</v>
      </c>
      <c r="T120" s="236" t="s">
        <v>453</v>
      </c>
      <c r="U120" s="542" t="s">
        <v>463</v>
      </c>
      <c r="V120" s="235" t="s">
        <v>442</v>
      </c>
      <c r="W120" s="233" t="s">
        <v>1248</v>
      </c>
      <c r="Y120" s="545" t="s">
        <v>453</v>
      </c>
      <c r="Z120" s="545" t="s">
        <v>456</v>
      </c>
      <c r="AA120" s="107"/>
      <c r="AB120" s="107"/>
      <c r="AC120" s="107"/>
      <c r="AD120" s="545" t="s">
        <v>1154</v>
      </c>
      <c r="AE120" s="545" t="str">
        <f>VLOOKUP(AD120,Equipment[],2,FALSE)</f>
        <v>Landscape</v>
      </c>
      <c r="AF120" s="107"/>
      <c r="AG120" s="107"/>
      <c r="AH120" s="107"/>
      <c r="AI120" s="107"/>
      <c r="AJ120" s="107"/>
      <c r="AK120" s="107"/>
    </row>
    <row r="121" spans="1:37" ht="14.45" hidden="1" customHeight="1">
      <c r="A121" s="264" t="s">
        <v>1394</v>
      </c>
      <c r="B121" s="264" t="s">
        <v>1395</v>
      </c>
      <c r="C121" s="265"/>
      <c r="E121" s="265" t="s">
        <v>1145</v>
      </c>
      <c r="F121" s="265"/>
      <c r="G121" s="265"/>
      <c r="H121" s="265"/>
      <c r="I121" s="265"/>
      <c r="J121" s="267">
        <v>761</v>
      </c>
      <c r="K121" s="268" t="str">
        <f>A121</f>
        <v>FRN-571</v>
      </c>
      <c r="L121" s="268" t="str">
        <f t="shared" si="12"/>
        <v>Armrest-Wall</v>
      </c>
      <c r="M121" s="268" t="s">
        <v>1273</v>
      </c>
      <c r="N121" s="268" t="s">
        <v>1151</v>
      </c>
      <c r="O121" s="235" t="s">
        <v>452</v>
      </c>
      <c r="P121" s="235" t="s">
        <v>452</v>
      </c>
      <c r="Q121" s="235" t="s">
        <v>452</v>
      </c>
      <c r="R121" s="269" t="s">
        <v>453</v>
      </c>
      <c r="S121" s="235" t="s">
        <v>452</v>
      </c>
      <c r="T121" s="235" t="s">
        <v>452</v>
      </c>
      <c r="U121" s="542" t="s">
        <v>454</v>
      </c>
      <c r="V121" s="235" t="s">
        <v>442</v>
      </c>
      <c r="W121" s="235" t="s">
        <v>1218</v>
      </c>
      <c r="Y121" s="545" t="s">
        <v>453</v>
      </c>
      <c r="Z121" s="545" t="s">
        <v>456</v>
      </c>
      <c r="AA121" s="107"/>
      <c r="AB121" s="107"/>
      <c r="AC121" s="107"/>
      <c r="AD121" s="545" t="s">
        <v>1297</v>
      </c>
      <c r="AE121" s="545" t="str">
        <f>VLOOKUP(AD121,Equipment[],2,FALSE)</f>
        <v>Seating</v>
      </c>
      <c r="AF121" s="107"/>
      <c r="AG121" s="107"/>
      <c r="AH121" s="107"/>
      <c r="AI121" s="107"/>
      <c r="AJ121" s="107"/>
      <c r="AK121" s="107"/>
    </row>
    <row r="122" spans="1:37" ht="14.45" hidden="1" customHeight="1">
      <c r="A122" s="261" t="s">
        <v>1396</v>
      </c>
      <c r="B122" s="261" t="s">
        <v>1397</v>
      </c>
      <c r="C122" s="262" t="s">
        <v>1145</v>
      </c>
      <c r="D122" s="262" t="s">
        <v>1145</v>
      </c>
      <c r="E122" s="262"/>
      <c r="F122" s="262"/>
      <c r="G122" s="262" t="s">
        <v>1145</v>
      </c>
      <c r="H122" s="262" t="s">
        <v>1145</v>
      </c>
      <c r="I122" s="262"/>
      <c r="J122" s="263"/>
      <c r="K122" s="234"/>
      <c r="L122" s="234"/>
      <c r="M122" s="234"/>
      <c r="N122" s="234"/>
      <c r="O122" s="234"/>
      <c r="P122" s="234"/>
      <c r="Q122" s="234"/>
      <c r="R122" s="234"/>
      <c r="S122" s="234"/>
      <c r="T122" s="234"/>
      <c r="U122" s="234"/>
      <c r="V122" s="234" t="s">
        <v>444</v>
      </c>
      <c r="W122" s="234" t="s">
        <v>443</v>
      </c>
      <c r="Y122" s="545" t="s">
        <v>444</v>
      </c>
      <c r="Z122" s="545" t="s">
        <v>444</v>
      </c>
      <c r="AA122" s="545" t="s">
        <v>444</v>
      </c>
      <c r="AB122" s="545" t="s">
        <v>444</v>
      </c>
      <c r="AC122" s="545" t="s">
        <v>444</v>
      </c>
      <c r="AD122" s="545" t="s">
        <v>444</v>
      </c>
      <c r="AE122" s="545" t="s">
        <v>444</v>
      </c>
      <c r="AF122" s="545" t="s">
        <v>444</v>
      </c>
      <c r="AG122" s="545" t="s">
        <v>444</v>
      </c>
      <c r="AH122" s="545" t="s">
        <v>444</v>
      </c>
      <c r="AI122" s="545" t="s">
        <v>444</v>
      </c>
      <c r="AJ122" s="545" t="s">
        <v>444</v>
      </c>
      <c r="AK122" s="545" t="s">
        <v>444</v>
      </c>
    </row>
    <row r="123" spans="1:37" ht="14.45" hidden="1" customHeight="1">
      <c r="A123" s="264" t="s">
        <v>1398</v>
      </c>
      <c r="B123" s="264" t="s">
        <v>1399</v>
      </c>
      <c r="C123" s="265"/>
      <c r="D123" s="265"/>
      <c r="E123" s="265"/>
      <c r="F123" s="265"/>
      <c r="G123" s="265"/>
      <c r="H123" s="265" t="s">
        <v>1145</v>
      </c>
      <c r="I123" s="265"/>
      <c r="J123" s="267">
        <v>761</v>
      </c>
      <c r="K123" s="268" t="str">
        <f>A123</f>
        <v>FRN-601</v>
      </c>
      <c r="L123" s="268" t="str">
        <f>B123</f>
        <v>Cabinet - Water Meter - Type 01</v>
      </c>
      <c r="M123" s="268" t="s">
        <v>1273</v>
      </c>
      <c r="N123" s="268" t="s">
        <v>1151</v>
      </c>
      <c r="O123" s="236" t="s">
        <v>453</v>
      </c>
      <c r="P123" s="235" t="s">
        <v>452</v>
      </c>
      <c r="Q123" s="235" t="s">
        <v>452</v>
      </c>
      <c r="R123" s="269" t="s">
        <v>453</v>
      </c>
      <c r="S123" s="236" t="s">
        <v>453</v>
      </c>
      <c r="T123" s="236" t="s">
        <v>453</v>
      </c>
      <c r="U123" s="542" t="s">
        <v>463</v>
      </c>
      <c r="V123" s="235" t="s">
        <v>442</v>
      </c>
      <c r="W123" s="233" t="s">
        <v>1248</v>
      </c>
      <c r="Y123" s="545" t="s">
        <v>453</v>
      </c>
      <c r="Z123" s="545" t="s">
        <v>456</v>
      </c>
      <c r="AA123" s="107"/>
      <c r="AB123" s="107"/>
      <c r="AC123" s="107"/>
      <c r="AD123" s="545" t="s">
        <v>1400</v>
      </c>
      <c r="AE123" s="545" t="str">
        <f>VLOOKUP(AD123,Equipment[],2,FALSE)</f>
        <v>Utilities Connection</v>
      </c>
      <c r="AF123" s="107"/>
      <c r="AG123" s="107"/>
      <c r="AH123" s="107"/>
      <c r="AI123" s="107"/>
      <c r="AJ123" s="107"/>
      <c r="AK123" s="107"/>
    </row>
    <row r="124" spans="1:37" ht="14.45" hidden="1" customHeight="1">
      <c r="A124" s="264" t="s">
        <v>1401</v>
      </c>
      <c r="B124" s="264" t="s">
        <v>1402</v>
      </c>
      <c r="C124" s="265" t="s">
        <v>1145</v>
      </c>
      <c r="D124" s="265"/>
      <c r="E124" s="265"/>
      <c r="F124" s="265"/>
      <c r="G124" s="265" t="s">
        <v>1145</v>
      </c>
      <c r="H124" s="265"/>
      <c r="I124" s="265"/>
      <c r="J124" s="267">
        <v>761</v>
      </c>
      <c r="K124" s="235" t="s">
        <v>1401</v>
      </c>
      <c r="L124" s="235" t="s">
        <v>1402</v>
      </c>
      <c r="M124" s="268" t="s">
        <v>1273</v>
      </c>
      <c r="N124" s="268" t="s">
        <v>1151</v>
      </c>
      <c r="O124" s="236" t="s">
        <v>453</v>
      </c>
      <c r="P124" s="235" t="s">
        <v>452</v>
      </c>
      <c r="Q124" s="236" t="s">
        <v>453</v>
      </c>
      <c r="R124" s="269" t="s">
        <v>453</v>
      </c>
      <c r="S124" s="236" t="s">
        <v>453</v>
      </c>
      <c r="T124" s="236" t="s">
        <v>453</v>
      </c>
      <c r="U124" s="542" t="s">
        <v>463</v>
      </c>
      <c r="V124" s="235" t="s">
        <v>442</v>
      </c>
      <c r="W124" s="233" t="s">
        <v>1282</v>
      </c>
      <c r="Y124" s="545" t="s">
        <v>453</v>
      </c>
      <c r="Z124" s="545" t="s">
        <v>456</v>
      </c>
      <c r="AA124" s="107"/>
      <c r="AB124" s="107"/>
      <c r="AC124" s="107"/>
      <c r="AD124" s="545" t="s">
        <v>1400</v>
      </c>
      <c r="AE124" s="545" t="str">
        <f>VLOOKUP(AD124,Equipment[],2,FALSE)</f>
        <v>Utilities Connection</v>
      </c>
      <c r="AF124" s="107"/>
      <c r="AG124" s="107"/>
      <c r="AH124" s="107"/>
      <c r="AI124" s="107"/>
      <c r="AJ124" s="107"/>
      <c r="AK124" s="107"/>
    </row>
    <row r="125" spans="1:37" ht="14.45" hidden="1" customHeight="1">
      <c r="A125" s="264" t="s">
        <v>1403</v>
      </c>
      <c r="B125" s="264" t="s">
        <v>1404</v>
      </c>
      <c r="C125" s="265" t="s">
        <v>1145</v>
      </c>
      <c r="D125" s="265"/>
      <c r="E125" s="265"/>
      <c r="F125" s="265"/>
      <c r="G125" s="265"/>
      <c r="H125" s="265"/>
      <c r="I125" s="265"/>
      <c r="J125" s="267">
        <v>761</v>
      </c>
      <c r="K125" s="235" t="s">
        <v>1403</v>
      </c>
      <c r="L125" s="235" t="s">
        <v>1404</v>
      </c>
      <c r="M125" s="268" t="s">
        <v>1273</v>
      </c>
      <c r="N125" s="268" t="s">
        <v>1151</v>
      </c>
      <c r="O125" s="236" t="s">
        <v>453</v>
      </c>
      <c r="P125" s="235" t="s">
        <v>452</v>
      </c>
      <c r="Q125" s="236" t="s">
        <v>453</v>
      </c>
      <c r="R125" s="269" t="s">
        <v>453</v>
      </c>
      <c r="S125" s="236" t="s">
        <v>453</v>
      </c>
      <c r="T125" s="236" t="s">
        <v>453</v>
      </c>
      <c r="U125" s="542" t="s">
        <v>463</v>
      </c>
      <c r="V125" s="235" t="s">
        <v>442</v>
      </c>
      <c r="W125" s="233" t="s">
        <v>1282</v>
      </c>
      <c r="Y125" s="545" t="s">
        <v>453</v>
      </c>
      <c r="Z125" s="545" t="s">
        <v>456</v>
      </c>
      <c r="AA125" s="107"/>
      <c r="AB125" s="107"/>
      <c r="AC125" s="107"/>
      <c r="AD125" s="545" t="s">
        <v>1400</v>
      </c>
      <c r="AE125" s="545" t="str">
        <f>VLOOKUP(AD125,Equipment[],2,FALSE)</f>
        <v>Utilities Connection</v>
      </c>
      <c r="AF125" s="107"/>
      <c r="AG125" s="107"/>
      <c r="AH125" s="107"/>
      <c r="AI125" s="107"/>
      <c r="AJ125" s="107"/>
      <c r="AK125" s="107"/>
    </row>
    <row r="126" spans="1:37" ht="14.45" hidden="1" customHeight="1">
      <c r="A126" s="264" t="s">
        <v>1405</v>
      </c>
      <c r="B126" s="264" t="s">
        <v>1406</v>
      </c>
      <c r="C126" s="265"/>
      <c r="D126" s="265"/>
      <c r="E126" s="265"/>
      <c r="F126" s="265"/>
      <c r="G126" s="265"/>
      <c r="H126" s="265" t="s">
        <v>1145</v>
      </c>
      <c r="I126" s="265"/>
      <c r="J126" s="267">
        <v>761</v>
      </c>
      <c r="K126" s="268" t="str">
        <f>A126</f>
        <v>FRN-620</v>
      </c>
      <c r="L126" s="268" t="str">
        <f>B126</f>
        <v>Cabinet - Fire Booster</v>
      </c>
      <c r="M126" s="268" t="s">
        <v>1273</v>
      </c>
      <c r="N126" s="268" t="s">
        <v>1151</v>
      </c>
      <c r="O126" s="236" t="s">
        <v>453</v>
      </c>
      <c r="P126" s="235" t="s">
        <v>452</v>
      </c>
      <c r="Q126" s="235" t="s">
        <v>452</v>
      </c>
      <c r="R126" s="269" t="s">
        <v>453</v>
      </c>
      <c r="S126" s="236" t="s">
        <v>453</v>
      </c>
      <c r="T126" s="236" t="s">
        <v>453</v>
      </c>
      <c r="U126" s="542" t="s">
        <v>463</v>
      </c>
      <c r="V126" s="235" t="s">
        <v>442</v>
      </c>
      <c r="W126" s="233" t="s">
        <v>1248</v>
      </c>
      <c r="Y126" s="545" t="s">
        <v>453</v>
      </c>
      <c r="Z126" s="545" t="s">
        <v>456</v>
      </c>
      <c r="AA126" s="107"/>
      <c r="AB126" s="107"/>
      <c r="AC126" s="107"/>
      <c r="AD126" s="545" t="s">
        <v>827</v>
      </c>
      <c r="AE126" s="545" t="str">
        <f>VLOOKUP(AD126,Equipment[],2,FALSE)</f>
        <v>Fire Protection</v>
      </c>
      <c r="AF126" s="107"/>
      <c r="AG126" s="107"/>
      <c r="AH126" s="107"/>
      <c r="AI126" s="107"/>
      <c r="AJ126" s="107"/>
      <c r="AK126" s="107"/>
    </row>
    <row r="127" spans="1:37" ht="14.45" hidden="1" customHeight="1">
      <c r="A127" s="264" t="s">
        <v>1407</v>
      </c>
      <c r="B127" s="264" t="s">
        <v>1408</v>
      </c>
      <c r="C127" s="265" t="s">
        <v>1145</v>
      </c>
      <c r="D127" s="265" t="s">
        <v>1145</v>
      </c>
      <c r="E127" s="265" t="s">
        <v>1145</v>
      </c>
      <c r="F127" s="265"/>
      <c r="G127" s="265" t="s">
        <v>1145</v>
      </c>
      <c r="H127" s="265"/>
      <c r="I127" s="265"/>
      <c r="J127" s="267">
        <v>761</v>
      </c>
      <c r="K127" s="255" t="s">
        <v>1407</v>
      </c>
      <c r="L127" s="235" t="s">
        <v>1408</v>
      </c>
      <c r="M127" s="268" t="s">
        <v>1273</v>
      </c>
      <c r="N127" s="268" t="s">
        <v>1151</v>
      </c>
      <c r="O127" s="236" t="s">
        <v>453</v>
      </c>
      <c r="P127" s="235" t="s">
        <v>452</v>
      </c>
      <c r="Q127" s="236" t="s">
        <v>453</v>
      </c>
      <c r="R127" s="269" t="s">
        <v>453</v>
      </c>
      <c r="S127" s="236" t="s">
        <v>453</v>
      </c>
      <c r="T127" s="236" t="s">
        <v>453</v>
      </c>
      <c r="U127" s="542" t="s">
        <v>463</v>
      </c>
      <c r="V127" s="235" t="s">
        <v>442</v>
      </c>
      <c r="W127" s="233" t="s">
        <v>1282</v>
      </c>
      <c r="Y127" s="545" t="s">
        <v>453</v>
      </c>
      <c r="Z127" s="545" t="s">
        <v>456</v>
      </c>
      <c r="AA127" s="107"/>
      <c r="AB127" s="107"/>
      <c r="AC127" s="107"/>
      <c r="AD127" s="545" t="s">
        <v>827</v>
      </c>
      <c r="AE127" s="545" t="str">
        <f>VLOOKUP(AD127,Equipment[],2,FALSE)</f>
        <v>Fire Protection</v>
      </c>
      <c r="AF127" s="107"/>
      <c r="AG127" s="107"/>
      <c r="AH127" s="107"/>
      <c r="AI127" s="107"/>
      <c r="AJ127" s="107"/>
      <c r="AK127" s="107"/>
    </row>
    <row r="128" spans="1:37" ht="14.45" hidden="1" customHeight="1">
      <c r="A128" s="264" t="s">
        <v>1409</v>
      </c>
      <c r="B128" s="264" t="s">
        <v>1410</v>
      </c>
      <c r="C128" s="265"/>
      <c r="D128" s="265"/>
      <c r="E128" s="265"/>
      <c r="F128" s="265"/>
      <c r="G128" s="265" t="s">
        <v>1145</v>
      </c>
      <c r="H128" s="265"/>
      <c r="I128" s="265"/>
      <c r="J128" s="267">
        <v>761</v>
      </c>
      <c r="K128" s="268" t="str">
        <f>A128</f>
        <v>FRN-650</v>
      </c>
      <c r="L128" s="268" t="str">
        <f>B128</f>
        <v>Cabinet - Fire Hydrant</v>
      </c>
      <c r="M128" s="268" t="s">
        <v>1273</v>
      </c>
      <c r="N128" s="268" t="s">
        <v>1151</v>
      </c>
      <c r="O128" s="236" t="s">
        <v>453</v>
      </c>
      <c r="P128" s="235" t="s">
        <v>452</v>
      </c>
      <c r="Q128" s="235" t="s">
        <v>452</v>
      </c>
      <c r="R128" s="269" t="s">
        <v>453</v>
      </c>
      <c r="S128" s="236" t="s">
        <v>453</v>
      </c>
      <c r="T128" s="236" t="s">
        <v>453</v>
      </c>
      <c r="U128" s="542" t="s">
        <v>463</v>
      </c>
      <c r="V128" s="235" t="s">
        <v>442</v>
      </c>
      <c r="W128" s="233" t="s">
        <v>1248</v>
      </c>
      <c r="Y128" s="545" t="s">
        <v>453</v>
      </c>
      <c r="Z128" s="545" t="s">
        <v>456</v>
      </c>
      <c r="AA128" s="107"/>
      <c r="AB128" s="107"/>
      <c r="AC128" s="107"/>
      <c r="AD128" s="545" t="s">
        <v>1411</v>
      </c>
      <c r="AE128" s="545" t="str">
        <f>VLOOKUP(AD128,Equipment[],2,FALSE)</f>
        <v>Public Realm</v>
      </c>
      <c r="AF128" s="107"/>
      <c r="AG128" s="107"/>
      <c r="AH128" s="107"/>
      <c r="AI128" s="107"/>
      <c r="AJ128" s="107"/>
      <c r="AK128" s="107"/>
    </row>
    <row r="129" spans="1:37" ht="14.45" hidden="1" customHeight="1">
      <c r="A129" s="264" t="s">
        <v>1412</v>
      </c>
      <c r="B129" s="264" t="s">
        <v>1413</v>
      </c>
      <c r="C129" s="265" t="s">
        <v>1145</v>
      </c>
      <c r="D129" s="265"/>
      <c r="E129" s="265"/>
      <c r="F129" s="265"/>
      <c r="G129" s="265" t="s">
        <v>1145</v>
      </c>
      <c r="H129" s="265"/>
      <c r="I129" s="265"/>
      <c r="J129" s="267">
        <v>761</v>
      </c>
      <c r="K129" s="235" t="s">
        <v>1412</v>
      </c>
      <c r="L129" s="235" t="s">
        <v>1413</v>
      </c>
      <c r="M129" s="268" t="s">
        <v>1273</v>
      </c>
      <c r="N129" s="268" t="s">
        <v>1151</v>
      </c>
      <c r="O129" s="236" t="s">
        <v>453</v>
      </c>
      <c r="P129" s="235" t="s">
        <v>452</v>
      </c>
      <c r="Q129" s="236" t="s">
        <v>453</v>
      </c>
      <c r="R129" s="269" t="s">
        <v>453</v>
      </c>
      <c r="S129" s="236" t="s">
        <v>453</v>
      </c>
      <c r="T129" s="236" t="s">
        <v>453</v>
      </c>
      <c r="U129" s="542" t="s">
        <v>463</v>
      </c>
      <c r="V129" s="235" t="s">
        <v>442</v>
      </c>
      <c r="W129" s="233" t="s">
        <v>1282</v>
      </c>
      <c r="Y129" s="545" t="s">
        <v>453</v>
      </c>
      <c r="Z129" s="545" t="s">
        <v>456</v>
      </c>
      <c r="AA129" s="107"/>
      <c r="AB129" s="107"/>
      <c r="AC129" s="107"/>
      <c r="AD129" s="545" t="s">
        <v>827</v>
      </c>
      <c r="AE129" s="545" t="str">
        <f>VLOOKUP(AD129,Equipment[],2,FALSE)</f>
        <v>Fire Protection</v>
      </c>
      <c r="AF129" s="107"/>
      <c r="AG129" s="107"/>
      <c r="AH129" s="107"/>
      <c r="AI129" s="107"/>
      <c r="AJ129" s="107"/>
      <c r="AK129" s="107"/>
    </row>
    <row r="130" spans="1:37" ht="14.45" hidden="1" customHeight="1">
      <c r="A130" s="261" t="s">
        <v>1414</v>
      </c>
      <c r="B130" s="261" t="s">
        <v>1415</v>
      </c>
      <c r="C130" s="262"/>
      <c r="D130" s="262"/>
      <c r="E130" s="262"/>
      <c r="F130" s="262"/>
      <c r="G130" s="262" t="s">
        <v>1145</v>
      </c>
      <c r="H130" s="262"/>
      <c r="I130" s="262"/>
      <c r="J130" s="263"/>
      <c r="K130" s="234"/>
      <c r="L130" s="234"/>
      <c r="M130" s="234"/>
      <c r="N130" s="234"/>
      <c r="O130" s="234"/>
      <c r="P130" s="234"/>
      <c r="Q130" s="234"/>
      <c r="R130" s="234"/>
      <c r="S130" s="234"/>
      <c r="T130" s="234"/>
      <c r="U130" s="234"/>
      <c r="V130" s="234" t="s">
        <v>444</v>
      </c>
      <c r="W130" s="234" t="s">
        <v>443</v>
      </c>
      <c r="Y130" s="545" t="s">
        <v>444</v>
      </c>
      <c r="Z130" s="545" t="s">
        <v>444</v>
      </c>
      <c r="AA130" s="545" t="s">
        <v>444</v>
      </c>
      <c r="AB130" s="545" t="s">
        <v>444</v>
      </c>
      <c r="AC130" s="545" t="s">
        <v>444</v>
      </c>
      <c r="AD130" s="545" t="s">
        <v>444</v>
      </c>
      <c r="AE130" s="545" t="s">
        <v>444</v>
      </c>
      <c r="AF130" s="545" t="s">
        <v>444</v>
      </c>
      <c r="AG130" s="545" t="s">
        <v>444</v>
      </c>
      <c r="AH130" s="545" t="s">
        <v>444</v>
      </c>
      <c r="AI130" s="545" t="s">
        <v>444</v>
      </c>
      <c r="AJ130" s="545" t="s">
        <v>444</v>
      </c>
      <c r="AK130" s="545" t="s">
        <v>444</v>
      </c>
    </row>
    <row r="131" spans="1:37" ht="14.45" hidden="1" customHeight="1">
      <c r="A131" s="264" t="s">
        <v>1416</v>
      </c>
      <c r="B131" s="264" t="s">
        <v>1417</v>
      </c>
      <c r="C131" s="265"/>
      <c r="D131" s="265"/>
      <c r="E131" s="265"/>
      <c r="F131" s="265"/>
      <c r="G131" s="265" t="s">
        <v>1145</v>
      </c>
      <c r="H131" s="265"/>
      <c r="I131" s="265"/>
      <c r="J131" s="270">
        <v>761</v>
      </c>
      <c r="K131" s="268" t="str">
        <f>A131</f>
        <v>FRN-701</v>
      </c>
      <c r="L131" s="268" t="str">
        <f>B131</f>
        <v>Shelter Structure</v>
      </c>
      <c r="M131" s="268" t="s">
        <v>1273</v>
      </c>
      <c r="N131" s="268" t="s">
        <v>1151</v>
      </c>
      <c r="O131" s="236" t="s">
        <v>453</v>
      </c>
      <c r="P131" s="235" t="s">
        <v>452</v>
      </c>
      <c r="Q131" s="235" t="s">
        <v>452</v>
      </c>
      <c r="R131" s="269" t="s">
        <v>453</v>
      </c>
      <c r="S131" s="236" t="s">
        <v>453</v>
      </c>
      <c r="T131" s="236" t="s">
        <v>453</v>
      </c>
      <c r="U131" s="542" t="s">
        <v>463</v>
      </c>
      <c r="V131" s="235" t="s">
        <v>442</v>
      </c>
      <c r="W131" s="233" t="s">
        <v>1248</v>
      </c>
      <c r="Y131" s="545" t="s">
        <v>453</v>
      </c>
      <c r="Z131" s="545" t="s">
        <v>456</v>
      </c>
      <c r="AA131" s="107"/>
      <c r="AB131" s="107"/>
      <c r="AC131" s="107"/>
      <c r="AD131" s="545" t="s">
        <v>1400</v>
      </c>
      <c r="AE131" s="545" t="str">
        <f>VLOOKUP(AD131,Equipment[],2,FALSE)</f>
        <v>Utilities Connection</v>
      </c>
      <c r="AF131" s="107"/>
      <c r="AG131" s="107"/>
      <c r="AH131" s="107"/>
      <c r="AI131" s="107"/>
      <c r="AJ131" s="107"/>
      <c r="AK131" s="107"/>
    </row>
    <row r="132" spans="1:37" ht="14.45" hidden="1" customHeight="1">
      <c r="A132" s="258" t="s">
        <v>1418</v>
      </c>
      <c r="B132" s="258" t="s">
        <v>1419</v>
      </c>
      <c r="C132" s="259" t="s">
        <v>1145</v>
      </c>
      <c r="D132" s="259" t="s">
        <v>1145</v>
      </c>
      <c r="E132" s="259" t="s">
        <v>1145</v>
      </c>
      <c r="F132" s="259" t="s">
        <v>1145</v>
      </c>
      <c r="G132" s="259" t="s">
        <v>1145</v>
      </c>
      <c r="H132" s="259" t="s">
        <v>1145</v>
      </c>
      <c r="I132" s="259" t="s">
        <v>1145</v>
      </c>
      <c r="J132" s="271"/>
      <c r="K132" s="234"/>
      <c r="L132" s="234"/>
      <c r="M132" s="234"/>
      <c r="N132" s="234"/>
      <c r="O132" s="234"/>
      <c r="P132" s="234"/>
      <c r="Q132" s="234"/>
      <c r="R132" s="234"/>
      <c r="S132" s="234"/>
      <c r="T132" s="234"/>
      <c r="U132" s="234"/>
      <c r="V132" s="234" t="s">
        <v>444</v>
      </c>
      <c r="W132" s="234" t="s">
        <v>443</v>
      </c>
      <c r="Y132" s="545" t="s">
        <v>444</v>
      </c>
      <c r="Z132" s="545" t="s">
        <v>444</v>
      </c>
      <c r="AA132" s="545" t="s">
        <v>444</v>
      </c>
      <c r="AB132" s="545" t="s">
        <v>444</v>
      </c>
      <c r="AC132" s="545" t="s">
        <v>444</v>
      </c>
      <c r="AD132" s="545" t="s">
        <v>444</v>
      </c>
      <c r="AE132" s="545" t="s">
        <v>444</v>
      </c>
      <c r="AF132" s="545" t="s">
        <v>444</v>
      </c>
      <c r="AG132" s="545" t="s">
        <v>444</v>
      </c>
      <c r="AH132" s="545" t="s">
        <v>444</v>
      </c>
      <c r="AI132" s="545" t="s">
        <v>444</v>
      </c>
      <c r="AJ132" s="545" t="s">
        <v>444</v>
      </c>
      <c r="AK132" s="545" t="s">
        <v>444</v>
      </c>
    </row>
    <row r="133" spans="1:37" ht="14.45" hidden="1" customHeight="1">
      <c r="A133" s="261" t="s">
        <v>1420</v>
      </c>
      <c r="B133" s="261" t="s">
        <v>1421</v>
      </c>
      <c r="C133" s="262" t="s">
        <v>1145</v>
      </c>
      <c r="D133" s="262" t="s">
        <v>1145</v>
      </c>
      <c r="E133" s="262"/>
      <c r="F133" s="262"/>
      <c r="G133" s="262" t="s">
        <v>1145</v>
      </c>
      <c r="H133" s="262" t="s">
        <v>1145</v>
      </c>
      <c r="I133" s="262"/>
      <c r="J133" s="263"/>
      <c r="K133" s="234"/>
      <c r="L133" s="234"/>
      <c r="M133" s="234"/>
      <c r="N133" s="234"/>
      <c r="O133" s="234"/>
      <c r="P133" s="234"/>
      <c r="Q133" s="234"/>
      <c r="R133" s="234"/>
      <c r="S133" s="234"/>
      <c r="T133" s="234"/>
      <c r="U133" s="234"/>
      <c r="V133" s="234" t="s">
        <v>444</v>
      </c>
      <c r="W133" s="234" t="s">
        <v>443</v>
      </c>
      <c r="Y133" s="545" t="s">
        <v>444</v>
      </c>
      <c r="Z133" s="545" t="s">
        <v>444</v>
      </c>
      <c r="AA133" s="545" t="s">
        <v>444</v>
      </c>
      <c r="AB133" s="545" t="s">
        <v>444</v>
      </c>
      <c r="AC133" s="545" t="s">
        <v>444</v>
      </c>
      <c r="AD133" s="545" t="s">
        <v>444</v>
      </c>
      <c r="AE133" s="545" t="s">
        <v>444</v>
      </c>
      <c r="AF133" s="545" t="s">
        <v>444</v>
      </c>
      <c r="AG133" s="545" t="s">
        <v>444</v>
      </c>
      <c r="AH133" s="545" t="s">
        <v>444</v>
      </c>
      <c r="AI133" s="545" t="s">
        <v>444</v>
      </c>
      <c r="AJ133" s="545" t="s">
        <v>444</v>
      </c>
      <c r="AK133" s="545" t="s">
        <v>444</v>
      </c>
    </row>
    <row r="134" spans="1:37" ht="14.45" hidden="1" customHeight="1">
      <c r="A134" s="264" t="s">
        <v>1422</v>
      </c>
      <c r="B134" s="264" t="s">
        <v>1423</v>
      </c>
      <c r="C134" s="265" t="s">
        <v>1145</v>
      </c>
      <c r="D134" s="265"/>
      <c r="E134" s="265"/>
      <c r="F134" s="265"/>
      <c r="G134" s="265"/>
      <c r="H134" s="265" t="s">
        <v>1145</v>
      </c>
      <c r="I134" s="265"/>
      <c r="J134" s="270">
        <v>758</v>
      </c>
      <c r="K134" s="235" t="s">
        <v>1422</v>
      </c>
      <c r="L134" s="235" t="s">
        <v>1424</v>
      </c>
      <c r="M134" s="268" t="s">
        <v>1425</v>
      </c>
      <c r="N134" s="268" t="s">
        <v>1151</v>
      </c>
      <c r="O134" s="235" t="s">
        <v>452</v>
      </c>
      <c r="P134" s="235" t="s">
        <v>452</v>
      </c>
      <c r="Q134" s="236" t="s">
        <v>453</v>
      </c>
      <c r="R134" s="269" t="s">
        <v>453</v>
      </c>
      <c r="S134" s="235" t="s">
        <v>452</v>
      </c>
      <c r="T134" s="235" t="s">
        <v>452</v>
      </c>
      <c r="U134" s="542" t="s">
        <v>454</v>
      </c>
      <c r="V134" s="235" t="s">
        <v>442</v>
      </c>
      <c r="W134" s="235" t="s">
        <v>1152</v>
      </c>
      <c r="Y134" s="545" t="s">
        <v>453</v>
      </c>
      <c r="Z134" s="545" t="s">
        <v>456</v>
      </c>
      <c r="AA134" s="107"/>
      <c r="AB134" s="107"/>
      <c r="AC134" s="545" t="s">
        <v>1153</v>
      </c>
      <c r="AD134" s="545" t="s">
        <v>1154</v>
      </c>
      <c r="AE134" s="545" t="str">
        <f>VLOOKUP(AD134,Equipment[],2,FALSE)</f>
        <v>Landscape</v>
      </c>
      <c r="AF134" s="107"/>
      <c r="AG134" s="107"/>
      <c r="AH134" s="107"/>
      <c r="AI134" s="107"/>
      <c r="AJ134" s="107"/>
      <c r="AK134" s="107"/>
    </row>
    <row r="135" spans="1:37" ht="14.45" hidden="1" customHeight="1">
      <c r="A135" s="275" t="s">
        <v>1426</v>
      </c>
      <c r="B135" s="264" t="s">
        <v>1427</v>
      </c>
      <c r="C135" s="265"/>
      <c r="D135" s="265"/>
      <c r="E135" s="265"/>
      <c r="F135" s="265"/>
      <c r="G135" s="265"/>
      <c r="H135" s="265"/>
      <c r="I135" s="265" t="s">
        <v>1145</v>
      </c>
      <c r="J135" s="270">
        <v>758</v>
      </c>
      <c r="K135" s="276" t="str">
        <f>A135</f>
        <v>LAN-102</v>
      </c>
      <c r="L135" s="276" t="str">
        <f>B135</f>
        <v>Hydroseed Grass on Grade - Native Revegetation - Type 02</v>
      </c>
      <c r="M135" s="276" t="s">
        <v>1425</v>
      </c>
      <c r="N135" s="276" t="s">
        <v>1151</v>
      </c>
      <c r="O135" s="235" t="s">
        <v>452</v>
      </c>
      <c r="P135" s="235" t="s">
        <v>452</v>
      </c>
      <c r="Q135" s="235" t="s">
        <v>452</v>
      </c>
      <c r="R135" s="269" t="s">
        <v>453</v>
      </c>
      <c r="S135" s="235" t="s">
        <v>452</v>
      </c>
      <c r="T135" s="235" t="s">
        <v>452</v>
      </c>
      <c r="U135" s="542" t="s">
        <v>454</v>
      </c>
      <c r="V135" s="235" t="s">
        <v>534</v>
      </c>
      <c r="W135" s="235" t="s">
        <v>1336</v>
      </c>
      <c r="Y135" s="545" t="s">
        <v>453</v>
      </c>
      <c r="Z135" s="545" t="s">
        <v>456</v>
      </c>
      <c r="AA135" s="107"/>
      <c r="AB135" s="107"/>
      <c r="AC135" s="545" t="s">
        <v>1153</v>
      </c>
      <c r="AD135" s="545" t="s">
        <v>1154</v>
      </c>
      <c r="AE135" s="545" t="str">
        <f>VLOOKUP(AD135,Equipment[],2,FALSE)</f>
        <v>Landscape</v>
      </c>
      <c r="AF135" s="107"/>
      <c r="AG135" s="107"/>
      <c r="AH135" s="107"/>
      <c r="AI135" s="107"/>
      <c r="AJ135" s="107"/>
      <c r="AK135" s="107"/>
    </row>
    <row r="136" spans="1:37" ht="14.45" hidden="1" customHeight="1">
      <c r="A136" s="264" t="s">
        <v>1428</v>
      </c>
      <c r="B136" s="264" t="s">
        <v>1429</v>
      </c>
      <c r="C136" s="265" t="s">
        <v>1145</v>
      </c>
      <c r="D136" s="265"/>
      <c r="E136" s="265"/>
      <c r="F136" s="265"/>
      <c r="G136" s="265"/>
      <c r="H136" s="265" t="s">
        <v>1145</v>
      </c>
      <c r="I136" s="265"/>
      <c r="J136" s="270">
        <v>758</v>
      </c>
      <c r="K136" s="235" t="s">
        <v>1428</v>
      </c>
      <c r="L136" s="235" t="s">
        <v>1429</v>
      </c>
      <c r="M136" s="268" t="s">
        <v>1425</v>
      </c>
      <c r="N136" s="268" t="s">
        <v>1151</v>
      </c>
      <c r="O136" s="235" t="s">
        <v>452</v>
      </c>
      <c r="P136" s="235" t="s">
        <v>452</v>
      </c>
      <c r="Q136" s="236" t="s">
        <v>453</v>
      </c>
      <c r="R136" s="269" t="s">
        <v>453</v>
      </c>
      <c r="S136" s="235" t="s">
        <v>452</v>
      </c>
      <c r="T136" s="235" t="s">
        <v>452</v>
      </c>
      <c r="U136" s="542" t="s">
        <v>454</v>
      </c>
      <c r="V136" s="235" t="s">
        <v>442</v>
      </c>
      <c r="W136" s="235" t="s">
        <v>1152</v>
      </c>
      <c r="Y136" s="545" t="s">
        <v>453</v>
      </c>
      <c r="Z136" s="545" t="s">
        <v>456</v>
      </c>
      <c r="AA136" s="107"/>
      <c r="AB136" s="107"/>
      <c r="AC136" s="545" t="s">
        <v>1153</v>
      </c>
      <c r="AD136" s="545" t="s">
        <v>1154</v>
      </c>
      <c r="AE136" s="545" t="str">
        <f>VLOOKUP(AD136,Equipment[],2,FALSE)</f>
        <v>Landscape</v>
      </c>
      <c r="AF136" s="107"/>
      <c r="AG136" s="107"/>
      <c r="AH136" s="107"/>
      <c r="AI136" s="107"/>
      <c r="AJ136" s="107"/>
      <c r="AK136" s="107"/>
    </row>
    <row r="137" spans="1:37" ht="14.45" hidden="1" customHeight="1">
      <c r="A137" s="264" t="s">
        <v>1430</v>
      </c>
      <c r="B137" s="264" t="s">
        <v>1431</v>
      </c>
      <c r="C137" s="265"/>
      <c r="D137" s="265" t="s">
        <v>1145</v>
      </c>
      <c r="E137" s="265"/>
      <c r="F137" s="265"/>
      <c r="G137" s="265" t="s">
        <v>1145</v>
      </c>
      <c r="H137" s="265"/>
      <c r="I137" s="265"/>
      <c r="J137" s="270">
        <v>758</v>
      </c>
      <c r="K137" s="268" t="str">
        <f>A137</f>
        <v>LAN-121</v>
      </c>
      <c r="L137" s="268" t="str">
        <f>B137</f>
        <v>Turf on Grade</v>
      </c>
      <c r="M137" s="268" t="s">
        <v>1425</v>
      </c>
      <c r="N137" s="268" t="s">
        <v>1151</v>
      </c>
      <c r="O137" s="235" t="s">
        <v>452</v>
      </c>
      <c r="P137" s="235" t="s">
        <v>452</v>
      </c>
      <c r="Q137" s="235" t="s">
        <v>452</v>
      </c>
      <c r="R137" s="269" t="s">
        <v>453</v>
      </c>
      <c r="S137" s="235" t="s">
        <v>452</v>
      </c>
      <c r="T137" s="235" t="s">
        <v>452</v>
      </c>
      <c r="U137" s="542" t="s">
        <v>454</v>
      </c>
      <c r="V137" s="235" t="s">
        <v>442</v>
      </c>
      <c r="W137" s="235" t="s">
        <v>1218</v>
      </c>
      <c r="Y137" s="545" t="s">
        <v>453</v>
      </c>
      <c r="Z137" s="545" t="s">
        <v>456</v>
      </c>
      <c r="AA137" s="107"/>
      <c r="AB137" s="107"/>
      <c r="AC137" s="545" t="s">
        <v>1153</v>
      </c>
      <c r="AD137" s="545" t="s">
        <v>1154</v>
      </c>
      <c r="AE137" s="545" t="str">
        <f>VLOOKUP(AD137,Equipment[],2,FALSE)</f>
        <v>Landscape</v>
      </c>
      <c r="AF137" s="107"/>
      <c r="AG137" s="107"/>
      <c r="AH137" s="107"/>
      <c r="AI137" s="107"/>
      <c r="AJ137" s="107"/>
      <c r="AK137" s="107"/>
    </row>
    <row r="138" spans="1:37" ht="14.45" hidden="1" customHeight="1">
      <c r="A138" s="264" t="s">
        <v>1432</v>
      </c>
      <c r="B138" s="264" t="s">
        <v>1433</v>
      </c>
      <c r="C138" s="265"/>
      <c r="D138" s="265" t="s">
        <v>1145</v>
      </c>
      <c r="E138" s="265"/>
      <c r="F138" s="265"/>
      <c r="G138" s="265" t="s">
        <v>1145</v>
      </c>
      <c r="H138" s="265"/>
      <c r="I138" s="265"/>
      <c r="J138" s="270">
        <v>758</v>
      </c>
      <c r="K138" s="268" t="str">
        <f>A138</f>
        <v>LAN-131</v>
      </c>
      <c r="L138" s="268" t="str">
        <f>B138</f>
        <v>Turf on Structure</v>
      </c>
      <c r="M138" s="268" t="s">
        <v>1425</v>
      </c>
      <c r="N138" s="268" t="s">
        <v>1151</v>
      </c>
      <c r="O138" s="235" t="s">
        <v>452</v>
      </c>
      <c r="P138" s="235" t="s">
        <v>452</v>
      </c>
      <c r="Q138" s="235" t="s">
        <v>452</v>
      </c>
      <c r="R138" s="269" t="s">
        <v>453</v>
      </c>
      <c r="S138" s="235" t="s">
        <v>452</v>
      </c>
      <c r="T138" s="235" t="s">
        <v>452</v>
      </c>
      <c r="U138" s="542" t="s">
        <v>454</v>
      </c>
      <c r="V138" s="235" t="s">
        <v>442</v>
      </c>
      <c r="W138" s="235" t="s">
        <v>1218</v>
      </c>
      <c r="Y138" s="545" t="s">
        <v>453</v>
      </c>
      <c r="Z138" s="545" t="s">
        <v>456</v>
      </c>
      <c r="AA138" s="107"/>
      <c r="AB138" s="107"/>
      <c r="AC138" s="545" t="s">
        <v>1153</v>
      </c>
      <c r="AD138" s="545" t="s">
        <v>1154</v>
      </c>
      <c r="AE138" s="545" t="str">
        <f>VLOOKUP(AD138,Equipment[],2,FALSE)</f>
        <v>Landscape</v>
      </c>
      <c r="AF138" s="107"/>
      <c r="AG138" s="107"/>
      <c r="AH138" s="107"/>
      <c r="AI138" s="107"/>
      <c r="AJ138" s="107"/>
      <c r="AK138" s="107"/>
    </row>
    <row r="139" spans="1:37" ht="14.45" hidden="1" customHeight="1">
      <c r="A139" s="261" t="s">
        <v>1434</v>
      </c>
      <c r="B139" s="261" t="s">
        <v>1435</v>
      </c>
      <c r="C139" s="262" t="s">
        <v>1145</v>
      </c>
      <c r="D139" s="262" t="s">
        <v>1145</v>
      </c>
      <c r="E139" s="262" t="s">
        <v>1145</v>
      </c>
      <c r="F139" s="262"/>
      <c r="G139" s="262" t="s">
        <v>1145</v>
      </c>
      <c r="H139" s="262" t="s">
        <v>1145</v>
      </c>
      <c r="I139" s="262" t="s">
        <v>1145</v>
      </c>
      <c r="J139" s="263"/>
      <c r="K139" s="234"/>
      <c r="L139" s="234"/>
      <c r="M139" s="234"/>
      <c r="N139" s="234"/>
      <c r="O139" s="234"/>
      <c r="P139" s="234"/>
      <c r="Q139" s="234"/>
      <c r="R139" s="234"/>
      <c r="S139" s="234"/>
      <c r="T139" s="234"/>
      <c r="U139" s="234"/>
      <c r="V139" s="234" t="s">
        <v>444</v>
      </c>
      <c r="W139" s="234" t="s">
        <v>443</v>
      </c>
      <c r="Y139" s="545" t="s">
        <v>444</v>
      </c>
      <c r="Z139" s="545" t="s">
        <v>444</v>
      </c>
      <c r="AA139" s="545" t="s">
        <v>444</v>
      </c>
      <c r="AB139" s="545" t="s">
        <v>444</v>
      </c>
      <c r="AC139" s="545" t="s">
        <v>444</v>
      </c>
      <c r="AD139" s="545" t="s">
        <v>444</v>
      </c>
      <c r="AE139" s="545" t="s">
        <v>444</v>
      </c>
      <c r="AF139" s="545" t="s">
        <v>444</v>
      </c>
      <c r="AG139" s="545" t="s">
        <v>444</v>
      </c>
      <c r="AH139" s="545" t="s">
        <v>444</v>
      </c>
      <c r="AI139" s="545" t="s">
        <v>444</v>
      </c>
      <c r="AJ139" s="545" t="s">
        <v>444</v>
      </c>
      <c r="AK139" s="545" t="s">
        <v>444</v>
      </c>
    </row>
    <row r="140" spans="1:37" ht="14.45" hidden="1" customHeight="1">
      <c r="A140" s="264" t="s">
        <v>1436</v>
      </c>
      <c r="B140" s="264" t="s">
        <v>1437</v>
      </c>
      <c r="C140" s="265" t="s">
        <v>1145</v>
      </c>
      <c r="D140" s="265" t="s">
        <v>1145</v>
      </c>
      <c r="E140" s="265" t="s">
        <v>1145</v>
      </c>
      <c r="F140" s="265"/>
      <c r="G140" s="265" t="s">
        <v>1145</v>
      </c>
      <c r="H140" s="265" t="s">
        <v>1145</v>
      </c>
      <c r="I140" s="265" t="s">
        <v>1145</v>
      </c>
      <c r="J140" s="270">
        <v>753</v>
      </c>
      <c r="K140" s="235" t="s">
        <v>1436</v>
      </c>
      <c r="L140" s="235" t="s">
        <v>1437</v>
      </c>
      <c r="M140" s="268" t="s">
        <v>1425</v>
      </c>
      <c r="N140" s="268" t="s">
        <v>1151</v>
      </c>
      <c r="O140" s="235" t="s">
        <v>452</v>
      </c>
      <c r="P140" s="235" t="s">
        <v>452</v>
      </c>
      <c r="Q140" s="236" t="s">
        <v>453</v>
      </c>
      <c r="R140" s="269" t="s">
        <v>453</v>
      </c>
      <c r="S140" s="235" t="s">
        <v>452</v>
      </c>
      <c r="T140" s="235" t="s">
        <v>452</v>
      </c>
      <c r="U140" s="542" t="s">
        <v>454</v>
      </c>
      <c r="V140" s="235" t="s">
        <v>442</v>
      </c>
      <c r="W140" s="235" t="s">
        <v>1152</v>
      </c>
      <c r="Y140" s="545" t="s">
        <v>453</v>
      </c>
      <c r="Z140" s="545" t="s">
        <v>456</v>
      </c>
      <c r="AA140" s="107"/>
      <c r="AB140" s="107"/>
      <c r="AC140" s="545" t="s">
        <v>1153</v>
      </c>
      <c r="AD140" s="545" t="s">
        <v>1154</v>
      </c>
      <c r="AE140" s="545" t="str">
        <f>VLOOKUP(AD140,Equipment[],2,FALSE)</f>
        <v>Landscape</v>
      </c>
      <c r="AF140" s="107"/>
      <c r="AG140" s="107"/>
      <c r="AH140" s="107"/>
      <c r="AI140" s="107"/>
      <c r="AJ140" s="107"/>
      <c r="AK140" s="107"/>
    </row>
    <row r="141" spans="1:37" ht="14.45" hidden="1" customHeight="1">
      <c r="A141" s="264" t="s">
        <v>1438</v>
      </c>
      <c r="B141" s="264" t="s">
        <v>1439</v>
      </c>
      <c r="C141" s="265"/>
      <c r="D141" s="265"/>
      <c r="E141" s="265"/>
      <c r="F141" s="265"/>
      <c r="G141" s="265"/>
      <c r="H141" s="265"/>
      <c r="I141" s="265" t="s">
        <v>1145</v>
      </c>
      <c r="J141" s="270">
        <v>753</v>
      </c>
      <c r="K141" s="268" t="str">
        <f>A141</f>
        <v>LAN-202</v>
      </c>
      <c r="L141" s="268" t="str">
        <f>B141</f>
        <v>Garden Bed on Grade - Type 02</v>
      </c>
      <c r="M141" s="268" t="s">
        <v>1425</v>
      </c>
      <c r="N141" s="268" t="s">
        <v>1151</v>
      </c>
      <c r="O141" s="235" t="s">
        <v>452</v>
      </c>
      <c r="P141" s="235" t="s">
        <v>452</v>
      </c>
      <c r="Q141" s="235" t="s">
        <v>452</v>
      </c>
      <c r="R141" s="269" t="s">
        <v>453</v>
      </c>
      <c r="S141" s="235" t="s">
        <v>452</v>
      </c>
      <c r="T141" s="235" t="s">
        <v>452</v>
      </c>
      <c r="U141" s="542" t="s">
        <v>454</v>
      </c>
      <c r="V141" s="235" t="s">
        <v>442</v>
      </c>
      <c r="W141" s="235" t="s">
        <v>1218</v>
      </c>
      <c r="Y141" s="545" t="s">
        <v>453</v>
      </c>
      <c r="Z141" s="545" t="s">
        <v>456</v>
      </c>
      <c r="AA141" s="107"/>
      <c r="AB141" s="107"/>
      <c r="AC141" s="545" t="s">
        <v>1153</v>
      </c>
      <c r="AD141" s="545" t="s">
        <v>1154</v>
      </c>
      <c r="AE141" s="545" t="str">
        <f>VLOOKUP(AD141,Equipment[],2,FALSE)</f>
        <v>Landscape</v>
      </c>
      <c r="AF141" s="107"/>
      <c r="AG141" s="107"/>
      <c r="AH141" s="107"/>
      <c r="AI141" s="107"/>
      <c r="AJ141" s="107"/>
      <c r="AK141" s="107"/>
    </row>
    <row r="142" spans="1:37" ht="14.45" hidden="1" customHeight="1">
      <c r="A142" s="264" t="s">
        <v>1440</v>
      </c>
      <c r="B142" s="264" t="s">
        <v>1441</v>
      </c>
      <c r="C142" s="265" t="s">
        <v>1145</v>
      </c>
      <c r="D142" s="265" t="s">
        <v>1145</v>
      </c>
      <c r="E142" s="265" t="s">
        <v>1145</v>
      </c>
      <c r="F142" s="265"/>
      <c r="G142" s="265" t="s">
        <v>1145</v>
      </c>
      <c r="H142" s="265"/>
      <c r="I142" s="265"/>
      <c r="J142" s="270">
        <v>753</v>
      </c>
      <c r="K142" s="235" t="s">
        <v>1440</v>
      </c>
      <c r="L142" s="235" t="s">
        <v>1441</v>
      </c>
      <c r="M142" s="268" t="s">
        <v>1425</v>
      </c>
      <c r="N142" s="268" t="s">
        <v>1151</v>
      </c>
      <c r="O142" s="235" t="s">
        <v>452</v>
      </c>
      <c r="P142" s="235" t="s">
        <v>452</v>
      </c>
      <c r="Q142" s="236" t="s">
        <v>453</v>
      </c>
      <c r="R142" s="269" t="s">
        <v>453</v>
      </c>
      <c r="S142" s="235" t="s">
        <v>452</v>
      </c>
      <c r="T142" s="235" t="s">
        <v>452</v>
      </c>
      <c r="U142" s="542" t="s">
        <v>454</v>
      </c>
      <c r="V142" s="235" t="s">
        <v>442</v>
      </c>
      <c r="W142" s="235" t="s">
        <v>1152</v>
      </c>
      <c r="Y142" s="545" t="s">
        <v>453</v>
      </c>
      <c r="Z142" s="545" t="s">
        <v>456</v>
      </c>
      <c r="AA142" s="107"/>
      <c r="AB142" s="107"/>
      <c r="AC142" s="545" t="s">
        <v>1153</v>
      </c>
      <c r="AD142" s="545" t="s">
        <v>1154</v>
      </c>
      <c r="AE142" s="545" t="str">
        <f>VLOOKUP(AD142,Equipment[],2,FALSE)</f>
        <v>Landscape</v>
      </c>
      <c r="AF142" s="107"/>
      <c r="AG142" s="107"/>
      <c r="AH142" s="107"/>
      <c r="AI142" s="107"/>
      <c r="AJ142" s="107"/>
      <c r="AK142" s="107"/>
    </row>
    <row r="143" spans="1:37" ht="14.45" hidden="1" customHeight="1">
      <c r="A143" s="264" t="s">
        <v>1442</v>
      </c>
      <c r="B143" s="264" t="s">
        <v>1443</v>
      </c>
      <c r="C143" s="265"/>
      <c r="D143" s="265"/>
      <c r="E143" s="265"/>
      <c r="F143" s="265"/>
      <c r="G143" s="265" t="s">
        <v>1145</v>
      </c>
      <c r="H143" s="265"/>
      <c r="I143" s="265"/>
      <c r="J143" s="270">
        <v>753</v>
      </c>
      <c r="K143" s="268" t="str">
        <f>A143</f>
        <v>LAN-212</v>
      </c>
      <c r="L143" s="268" t="str">
        <f>B143</f>
        <v>Garden Bed on Structure - Type 02</v>
      </c>
      <c r="M143" s="268" t="s">
        <v>1425</v>
      </c>
      <c r="N143" s="268" t="s">
        <v>1151</v>
      </c>
      <c r="O143" s="235" t="s">
        <v>452</v>
      </c>
      <c r="P143" s="235" t="s">
        <v>452</v>
      </c>
      <c r="Q143" s="235" t="s">
        <v>452</v>
      </c>
      <c r="R143" s="269" t="s">
        <v>453</v>
      </c>
      <c r="S143" s="235" t="s">
        <v>452</v>
      </c>
      <c r="T143" s="235" t="s">
        <v>452</v>
      </c>
      <c r="U143" s="542" t="s">
        <v>454</v>
      </c>
      <c r="V143" s="235" t="s">
        <v>442</v>
      </c>
      <c r="W143" s="235" t="s">
        <v>1218</v>
      </c>
      <c r="Y143" s="545" t="s">
        <v>453</v>
      </c>
      <c r="Z143" s="545" t="s">
        <v>456</v>
      </c>
      <c r="AA143" s="107"/>
      <c r="AB143" s="107"/>
      <c r="AC143" s="545" t="s">
        <v>1153</v>
      </c>
      <c r="AD143" s="545" t="s">
        <v>1154</v>
      </c>
      <c r="AE143" s="545" t="str">
        <f>VLOOKUP(AD143,Equipment[],2,FALSE)</f>
        <v>Landscape</v>
      </c>
      <c r="AF143" s="107"/>
      <c r="AG143" s="107"/>
      <c r="AH143" s="107"/>
      <c r="AI143" s="107"/>
      <c r="AJ143" s="107"/>
      <c r="AK143" s="107"/>
    </row>
    <row r="144" spans="1:37" ht="14.45" hidden="1" customHeight="1">
      <c r="A144" s="261" t="s">
        <v>1444</v>
      </c>
      <c r="B144" s="261" t="s">
        <v>1445</v>
      </c>
      <c r="C144" s="262"/>
      <c r="D144" s="262"/>
      <c r="E144" s="262"/>
      <c r="F144" s="262"/>
      <c r="G144" s="262" t="s">
        <v>1145</v>
      </c>
      <c r="H144" s="262" t="s">
        <v>1145</v>
      </c>
      <c r="I144" s="262" t="s">
        <v>1145</v>
      </c>
      <c r="J144" s="263"/>
      <c r="K144" s="234"/>
      <c r="L144" s="234"/>
      <c r="M144" s="234"/>
      <c r="N144" s="234"/>
      <c r="O144" s="234"/>
      <c r="P144" s="234"/>
      <c r="Q144" s="234"/>
      <c r="R144" s="234"/>
      <c r="S144" s="234"/>
      <c r="T144" s="234"/>
      <c r="U144" s="234"/>
      <c r="V144" s="234" t="s">
        <v>444</v>
      </c>
      <c r="W144" s="234" t="s">
        <v>443</v>
      </c>
      <c r="Y144" s="545" t="s">
        <v>444</v>
      </c>
      <c r="Z144" s="545" t="s">
        <v>444</v>
      </c>
      <c r="AA144" s="545" t="s">
        <v>444</v>
      </c>
      <c r="AB144" s="545" t="s">
        <v>444</v>
      </c>
      <c r="AC144" s="545" t="s">
        <v>444</v>
      </c>
      <c r="AD144" s="545" t="s">
        <v>444</v>
      </c>
      <c r="AE144" s="545" t="s">
        <v>444</v>
      </c>
      <c r="AF144" s="545" t="s">
        <v>444</v>
      </c>
      <c r="AG144" s="545" t="s">
        <v>444</v>
      </c>
      <c r="AH144" s="545" t="s">
        <v>444</v>
      </c>
      <c r="AI144" s="545" t="s">
        <v>444</v>
      </c>
      <c r="AJ144" s="545" t="s">
        <v>444</v>
      </c>
      <c r="AK144" s="545" t="s">
        <v>444</v>
      </c>
    </row>
    <row r="145" spans="1:37" ht="14.45" hidden="1" customHeight="1">
      <c r="A145" s="264" t="s">
        <v>1446</v>
      </c>
      <c r="B145" s="264" t="s">
        <v>1447</v>
      </c>
      <c r="C145" s="265"/>
      <c r="D145" s="265"/>
      <c r="E145" s="265"/>
      <c r="F145" s="265"/>
      <c r="G145" s="265" t="s">
        <v>1145</v>
      </c>
      <c r="H145" s="265" t="s">
        <v>1145</v>
      </c>
      <c r="I145" s="265" t="s">
        <v>1145</v>
      </c>
      <c r="J145" s="270">
        <v>753</v>
      </c>
      <c r="K145" s="268" t="str">
        <f>A145</f>
        <v>LAN-301</v>
      </c>
      <c r="L145" s="268" t="str">
        <f>B145</f>
        <v>WSUD Garden Bed on Grade - Type 01</v>
      </c>
      <c r="M145" s="268" t="s">
        <v>1425</v>
      </c>
      <c r="N145" s="268" t="s">
        <v>1151</v>
      </c>
      <c r="O145" s="235" t="s">
        <v>452</v>
      </c>
      <c r="P145" s="235" t="s">
        <v>452</v>
      </c>
      <c r="Q145" s="235" t="s">
        <v>452</v>
      </c>
      <c r="R145" s="269" t="s">
        <v>453</v>
      </c>
      <c r="S145" s="235" t="s">
        <v>452</v>
      </c>
      <c r="T145" s="235" t="s">
        <v>452</v>
      </c>
      <c r="U145" s="542" t="s">
        <v>454</v>
      </c>
      <c r="V145" s="235" t="s">
        <v>442</v>
      </c>
      <c r="W145" s="235" t="s">
        <v>1218</v>
      </c>
      <c r="Y145" s="545" t="s">
        <v>453</v>
      </c>
      <c r="Z145" s="545" t="s">
        <v>456</v>
      </c>
      <c r="AA145" s="107"/>
      <c r="AB145" s="107"/>
      <c r="AC145" s="107"/>
      <c r="AD145" s="545" t="s">
        <v>1154</v>
      </c>
      <c r="AE145" s="545" t="str">
        <f>VLOOKUP(AD145,Equipment[],2,FALSE)</f>
        <v>Landscape</v>
      </c>
      <c r="AF145" s="107"/>
      <c r="AG145" s="107"/>
      <c r="AH145" s="107"/>
      <c r="AI145" s="107"/>
      <c r="AJ145" s="107"/>
      <c r="AK145" s="107"/>
    </row>
    <row r="146" spans="1:37" ht="14.45" hidden="1" customHeight="1">
      <c r="A146" s="264" t="s">
        <v>1448</v>
      </c>
      <c r="B146" s="264" t="s">
        <v>1449</v>
      </c>
      <c r="C146" s="265"/>
      <c r="D146" s="265"/>
      <c r="E146" s="265"/>
      <c r="F146" s="265"/>
      <c r="G146" s="265" t="s">
        <v>1145</v>
      </c>
      <c r="H146" s="265" t="s">
        <v>1145</v>
      </c>
      <c r="I146" s="265"/>
      <c r="J146" s="270">
        <v>753</v>
      </c>
      <c r="K146" s="268" t="str">
        <f>A146</f>
        <v>LAN-311</v>
      </c>
      <c r="L146" s="268" t="str">
        <f>B146</f>
        <v>WSUD Garden Bed on Structure - Type 01</v>
      </c>
      <c r="M146" s="268" t="s">
        <v>1425</v>
      </c>
      <c r="N146" s="268" t="s">
        <v>1151</v>
      </c>
      <c r="O146" s="235" t="s">
        <v>452</v>
      </c>
      <c r="P146" s="235" t="s">
        <v>452</v>
      </c>
      <c r="Q146" s="235" t="s">
        <v>452</v>
      </c>
      <c r="R146" s="269" t="s">
        <v>453</v>
      </c>
      <c r="S146" s="235" t="s">
        <v>452</v>
      </c>
      <c r="T146" s="235" t="s">
        <v>452</v>
      </c>
      <c r="U146" s="542" t="s">
        <v>454</v>
      </c>
      <c r="V146" s="235" t="s">
        <v>442</v>
      </c>
      <c r="W146" s="235" t="s">
        <v>1218</v>
      </c>
      <c r="Y146" s="545" t="s">
        <v>453</v>
      </c>
      <c r="Z146" s="545" t="s">
        <v>456</v>
      </c>
      <c r="AA146" s="107"/>
      <c r="AB146" s="107"/>
      <c r="AC146" s="545" t="s">
        <v>1153</v>
      </c>
      <c r="AD146" s="545" t="s">
        <v>1154</v>
      </c>
      <c r="AE146" s="545" t="str">
        <f>VLOOKUP(AD146,Equipment[],2,FALSE)</f>
        <v>Landscape</v>
      </c>
      <c r="AF146" s="107"/>
      <c r="AG146" s="107"/>
      <c r="AH146" s="107"/>
      <c r="AI146" s="107"/>
      <c r="AJ146" s="107"/>
      <c r="AK146" s="107"/>
    </row>
    <row r="147" spans="1:37" ht="14.45" hidden="1" customHeight="1">
      <c r="A147" s="261" t="s">
        <v>1450</v>
      </c>
      <c r="B147" s="261" t="s">
        <v>1451</v>
      </c>
      <c r="C147" s="262"/>
      <c r="D147" s="262"/>
      <c r="E147" s="262"/>
      <c r="F147" s="262"/>
      <c r="G147" s="262"/>
      <c r="H147" s="262"/>
      <c r="I147" s="262" t="s">
        <v>1145</v>
      </c>
      <c r="J147" s="263"/>
      <c r="K147" s="234"/>
      <c r="L147" s="234"/>
      <c r="M147" s="234"/>
      <c r="N147" s="234"/>
      <c r="O147" s="234"/>
      <c r="P147" s="234"/>
      <c r="Q147" s="234"/>
      <c r="R147" s="234"/>
      <c r="S147" s="234"/>
      <c r="T147" s="234"/>
      <c r="U147" s="234"/>
      <c r="V147" s="234" t="s">
        <v>444</v>
      </c>
      <c r="W147" s="234" t="s">
        <v>443</v>
      </c>
      <c r="Y147" s="545" t="s">
        <v>444</v>
      </c>
      <c r="Z147" s="545" t="s">
        <v>444</v>
      </c>
      <c r="AA147" s="545" t="s">
        <v>444</v>
      </c>
      <c r="AB147" s="545" t="s">
        <v>444</v>
      </c>
      <c r="AC147" s="545" t="s">
        <v>444</v>
      </c>
      <c r="AD147" s="545" t="s">
        <v>444</v>
      </c>
      <c r="AE147" s="545" t="s">
        <v>444</v>
      </c>
      <c r="AF147" s="545" t="s">
        <v>444</v>
      </c>
      <c r="AG147" s="545" t="s">
        <v>444</v>
      </c>
      <c r="AH147" s="545" t="s">
        <v>444</v>
      </c>
      <c r="AI147" s="545" t="s">
        <v>444</v>
      </c>
      <c r="AJ147" s="545" t="s">
        <v>444</v>
      </c>
      <c r="AK147" s="545" t="s">
        <v>444</v>
      </c>
    </row>
    <row r="148" spans="1:37" ht="14.45" hidden="1" customHeight="1">
      <c r="A148" s="264" t="s">
        <v>1452</v>
      </c>
      <c r="B148" s="264" t="s">
        <v>1453</v>
      </c>
      <c r="C148" s="265"/>
      <c r="D148" s="265"/>
      <c r="E148" s="265"/>
      <c r="F148" s="265"/>
      <c r="G148" s="265"/>
      <c r="H148" s="265"/>
      <c r="I148" s="265" t="s">
        <v>1145</v>
      </c>
      <c r="J148" s="270"/>
      <c r="K148" s="268" t="str">
        <f>A148</f>
        <v>LAN-401</v>
      </c>
      <c r="L148" s="268" t="str">
        <f>B148</f>
        <v>Revegetation on Grade - Type 01</v>
      </c>
      <c r="M148" s="268" t="s">
        <v>1425</v>
      </c>
      <c r="N148" s="268" t="s">
        <v>1151</v>
      </c>
      <c r="O148" s="235" t="s">
        <v>452</v>
      </c>
      <c r="P148" s="235" t="s">
        <v>452</v>
      </c>
      <c r="Q148" s="235" t="s">
        <v>452</v>
      </c>
      <c r="R148" s="269" t="s">
        <v>453</v>
      </c>
      <c r="S148" s="235" t="s">
        <v>452</v>
      </c>
      <c r="T148" s="235" t="s">
        <v>452</v>
      </c>
      <c r="U148" s="542" t="s">
        <v>454</v>
      </c>
      <c r="V148" s="235" t="s">
        <v>442</v>
      </c>
      <c r="W148" s="235" t="s">
        <v>1218</v>
      </c>
      <c r="Y148" s="545" t="s">
        <v>453</v>
      </c>
      <c r="Z148" s="545" t="s">
        <v>456</v>
      </c>
      <c r="AA148" s="107"/>
      <c r="AB148" s="107"/>
      <c r="AC148" s="545" t="s">
        <v>1153</v>
      </c>
      <c r="AD148" s="545" t="s">
        <v>1154</v>
      </c>
      <c r="AE148" s="545" t="str">
        <f>VLOOKUP(AD148,Equipment[],2,FALSE)</f>
        <v>Landscape</v>
      </c>
      <c r="AF148" s="107"/>
      <c r="AG148" s="107"/>
      <c r="AH148" s="107"/>
      <c r="AI148" s="107"/>
      <c r="AJ148" s="107"/>
      <c r="AK148" s="107"/>
    </row>
    <row r="149" spans="1:37" ht="14.45" hidden="1" customHeight="1">
      <c r="A149" s="261" t="s">
        <v>1454</v>
      </c>
      <c r="B149" s="261" t="s">
        <v>1455</v>
      </c>
      <c r="C149" s="262" t="s">
        <v>1145</v>
      </c>
      <c r="D149" s="262" t="s">
        <v>1145</v>
      </c>
      <c r="E149" s="262" t="s">
        <v>1145</v>
      </c>
      <c r="F149" s="262" t="s">
        <v>1145</v>
      </c>
      <c r="G149" s="262" t="s">
        <v>1145</v>
      </c>
      <c r="H149" s="262" t="s">
        <v>1145</v>
      </c>
      <c r="I149" s="262"/>
      <c r="J149" s="263"/>
      <c r="K149" s="234"/>
      <c r="L149" s="234"/>
      <c r="M149" s="234"/>
      <c r="N149" s="234"/>
      <c r="O149" s="234"/>
      <c r="P149" s="234"/>
      <c r="Q149" s="234"/>
      <c r="R149" s="234"/>
      <c r="S149" s="234"/>
      <c r="T149" s="234"/>
      <c r="U149" s="234"/>
      <c r="V149" s="234" t="s">
        <v>444</v>
      </c>
      <c r="W149" s="234" t="s">
        <v>443</v>
      </c>
      <c r="Y149" s="545" t="s">
        <v>444</v>
      </c>
      <c r="Z149" s="545" t="s">
        <v>444</v>
      </c>
      <c r="AA149" s="545" t="s">
        <v>444</v>
      </c>
      <c r="AB149" s="545" t="s">
        <v>444</v>
      </c>
      <c r="AC149" s="545" t="s">
        <v>444</v>
      </c>
      <c r="AD149" s="545" t="s">
        <v>444</v>
      </c>
      <c r="AE149" s="545" t="s">
        <v>444</v>
      </c>
      <c r="AF149" s="545" t="s">
        <v>444</v>
      </c>
      <c r="AG149" s="545" t="s">
        <v>444</v>
      </c>
      <c r="AH149" s="545" t="s">
        <v>444</v>
      </c>
      <c r="AI149" s="545" t="s">
        <v>444</v>
      </c>
      <c r="AJ149" s="545" t="s">
        <v>444</v>
      </c>
      <c r="AK149" s="545" t="s">
        <v>444</v>
      </c>
    </row>
    <row r="150" spans="1:37" ht="14.45" hidden="1" customHeight="1">
      <c r="A150" s="264" t="s">
        <v>1456</v>
      </c>
      <c r="B150" s="264" t="s">
        <v>1457</v>
      </c>
      <c r="C150" s="265" t="s">
        <v>1145</v>
      </c>
      <c r="D150" s="265" t="s">
        <v>1145</v>
      </c>
      <c r="E150" s="265" t="s">
        <v>1145</v>
      </c>
      <c r="F150" s="265" t="s">
        <v>1145</v>
      </c>
      <c r="G150" s="265" t="s">
        <v>1145</v>
      </c>
      <c r="H150" s="265" t="s">
        <v>1145</v>
      </c>
      <c r="I150" s="265"/>
      <c r="J150" s="270">
        <v>753</v>
      </c>
      <c r="K150" s="235" t="s">
        <v>1456</v>
      </c>
      <c r="L150" s="235" t="s">
        <v>1457</v>
      </c>
      <c r="M150" s="268" t="s">
        <v>1425</v>
      </c>
      <c r="N150" s="268" t="s">
        <v>1151</v>
      </c>
      <c r="O150" s="235" t="s">
        <v>452</v>
      </c>
      <c r="P150" s="235" t="s">
        <v>452</v>
      </c>
      <c r="Q150" s="235" t="s">
        <v>452</v>
      </c>
      <c r="R150" s="269" t="s">
        <v>453</v>
      </c>
      <c r="S150" s="235" t="s">
        <v>452</v>
      </c>
      <c r="T150" s="235" t="s">
        <v>452</v>
      </c>
      <c r="U150" s="542" t="s">
        <v>454</v>
      </c>
      <c r="V150" s="235" t="s">
        <v>442</v>
      </c>
      <c r="W150" s="235" t="s">
        <v>1152</v>
      </c>
      <c r="Y150" s="545" t="s">
        <v>453</v>
      </c>
      <c r="Z150" s="545" t="s">
        <v>456</v>
      </c>
      <c r="AA150" s="107"/>
      <c r="AB150" s="107"/>
      <c r="AC150" s="545" t="s">
        <v>1153</v>
      </c>
      <c r="AD150" s="545" t="s">
        <v>1154</v>
      </c>
      <c r="AE150" s="545" t="str">
        <f>VLOOKUP(AD150,Equipment[],2,FALSE)</f>
        <v>Landscape</v>
      </c>
      <c r="AF150" s="107"/>
      <c r="AG150" s="107"/>
      <c r="AH150" s="107"/>
      <c r="AI150" s="107"/>
      <c r="AJ150" s="107"/>
      <c r="AK150" s="107"/>
    </row>
    <row r="151" spans="1:37" ht="14.45" hidden="1" customHeight="1">
      <c r="A151" s="258" t="s">
        <v>1458</v>
      </c>
      <c r="B151" s="258" t="s">
        <v>1459</v>
      </c>
      <c r="C151" s="259"/>
      <c r="D151" s="259" t="s">
        <v>1145</v>
      </c>
      <c r="E151" s="259"/>
      <c r="F151" s="259" t="s">
        <v>1145</v>
      </c>
      <c r="G151" s="259" t="s">
        <v>1145</v>
      </c>
      <c r="H151" s="259"/>
      <c r="I151" s="259"/>
      <c r="J151" s="271"/>
      <c r="K151" s="234"/>
      <c r="L151" s="234"/>
      <c r="M151" s="234"/>
      <c r="N151" s="234"/>
      <c r="O151" s="234"/>
      <c r="P151" s="234"/>
      <c r="Q151" s="234"/>
      <c r="R151" s="234"/>
      <c r="S151" s="234"/>
      <c r="T151" s="234"/>
      <c r="U151" s="234"/>
      <c r="V151" s="234" t="s">
        <v>444</v>
      </c>
      <c r="W151" s="234" t="s">
        <v>443</v>
      </c>
      <c r="Y151" s="545" t="s">
        <v>444</v>
      </c>
      <c r="Z151" s="545" t="s">
        <v>444</v>
      </c>
      <c r="AA151" s="545" t="s">
        <v>444</v>
      </c>
      <c r="AB151" s="545" t="s">
        <v>444</v>
      </c>
      <c r="AC151" s="545" t="s">
        <v>444</v>
      </c>
      <c r="AD151" s="545" t="s">
        <v>444</v>
      </c>
      <c r="AE151" s="545" t="s">
        <v>444</v>
      </c>
      <c r="AF151" s="545" t="s">
        <v>444</v>
      </c>
      <c r="AG151" s="545" t="s">
        <v>444</v>
      </c>
      <c r="AH151" s="545" t="s">
        <v>444</v>
      </c>
      <c r="AI151" s="545" t="s">
        <v>444</v>
      </c>
      <c r="AJ151" s="545" t="s">
        <v>444</v>
      </c>
      <c r="AK151" s="545" t="s">
        <v>444</v>
      </c>
    </row>
    <row r="152" spans="1:37" ht="14.45" hidden="1" customHeight="1">
      <c r="A152" s="261" t="s">
        <v>1460</v>
      </c>
      <c r="B152" s="261" t="s">
        <v>1461</v>
      </c>
      <c r="C152" s="262"/>
      <c r="D152" s="262" t="s">
        <v>1145</v>
      </c>
      <c r="E152" s="262"/>
      <c r="F152" s="262" t="s">
        <v>1145</v>
      </c>
      <c r="G152" s="262" t="s">
        <v>1145</v>
      </c>
      <c r="H152" s="262"/>
      <c r="I152" s="262"/>
      <c r="J152" s="263"/>
      <c r="K152" s="234"/>
      <c r="L152" s="234"/>
      <c r="M152" s="234"/>
      <c r="N152" s="234"/>
      <c r="O152" s="234"/>
      <c r="P152" s="234"/>
      <c r="Q152" s="234"/>
      <c r="R152" s="234"/>
      <c r="S152" s="234"/>
      <c r="T152" s="234"/>
      <c r="U152" s="234"/>
      <c r="V152" s="234" t="s">
        <v>444</v>
      </c>
      <c r="W152" s="234" t="s">
        <v>443</v>
      </c>
      <c r="Y152" s="545" t="s">
        <v>444</v>
      </c>
      <c r="Z152" s="545" t="s">
        <v>444</v>
      </c>
      <c r="AA152" s="545" t="s">
        <v>444</v>
      </c>
      <c r="AB152" s="545" t="s">
        <v>444</v>
      </c>
      <c r="AC152" s="545" t="s">
        <v>444</v>
      </c>
      <c r="AD152" s="545" t="s">
        <v>444</v>
      </c>
      <c r="AE152" s="545" t="s">
        <v>444</v>
      </c>
      <c r="AF152" s="545" t="s">
        <v>444</v>
      </c>
      <c r="AG152" s="545" t="s">
        <v>444</v>
      </c>
      <c r="AH152" s="545" t="s">
        <v>444</v>
      </c>
      <c r="AI152" s="545" t="s">
        <v>444</v>
      </c>
      <c r="AJ152" s="545" t="s">
        <v>444</v>
      </c>
      <c r="AK152" s="545" t="s">
        <v>444</v>
      </c>
    </row>
    <row r="153" spans="1:37" ht="14.45" hidden="1" customHeight="1">
      <c r="A153" s="264" t="s">
        <v>1462</v>
      </c>
      <c r="B153" s="264" t="s">
        <v>1463</v>
      </c>
      <c r="C153" s="285"/>
      <c r="D153" s="285"/>
      <c r="E153" s="285"/>
      <c r="F153" s="285"/>
      <c r="G153" s="265" t="s">
        <v>1145</v>
      </c>
      <c r="H153" s="285"/>
      <c r="I153" s="265"/>
      <c r="J153" s="270">
        <v>761</v>
      </c>
      <c r="K153" s="268" t="str">
        <f t="shared" ref="K153:K167" si="13">A153</f>
        <v xml:space="preserve">MIS-100 </v>
      </c>
      <c r="L153" s="268" t="str">
        <f t="shared" ref="L153:L167" si="14">B153</f>
        <v>Reinstated Heritage Bluestone Edge</v>
      </c>
      <c r="M153" s="268" t="s">
        <v>1464</v>
      </c>
      <c r="N153" s="268" t="s">
        <v>1151</v>
      </c>
      <c r="O153" s="236" t="s">
        <v>453</v>
      </c>
      <c r="P153" s="235" t="s">
        <v>452</v>
      </c>
      <c r="Q153" s="235" t="s">
        <v>452</v>
      </c>
      <c r="R153" s="269" t="s">
        <v>453</v>
      </c>
      <c r="S153" s="236" t="s">
        <v>453</v>
      </c>
      <c r="T153" s="236" t="s">
        <v>453</v>
      </c>
      <c r="U153" s="542" t="s">
        <v>463</v>
      </c>
      <c r="V153" s="159" t="s">
        <v>442</v>
      </c>
      <c r="W153" s="161" t="s">
        <v>1248</v>
      </c>
      <c r="Y153" s="545" t="s">
        <v>453</v>
      </c>
      <c r="Z153" s="545" t="s">
        <v>456</v>
      </c>
      <c r="AA153" s="545"/>
      <c r="AB153" s="545"/>
      <c r="AC153" s="545" t="s">
        <v>1153</v>
      </c>
      <c r="AD153" s="545" t="s">
        <v>1154</v>
      </c>
      <c r="AE153" s="545" t="str">
        <f>VLOOKUP(AD153,Equipment[],2,FALSE)</f>
        <v>Landscape</v>
      </c>
      <c r="AF153" s="107"/>
      <c r="AG153" s="107"/>
      <c r="AH153" s="107"/>
      <c r="AI153" s="107"/>
      <c r="AJ153" s="107"/>
      <c r="AK153" s="107"/>
    </row>
    <row r="154" spans="1:37" ht="14.45" hidden="1" customHeight="1">
      <c r="A154" s="264" t="s">
        <v>1465</v>
      </c>
      <c r="B154" s="264" t="s">
        <v>1466</v>
      </c>
      <c r="C154" s="265"/>
      <c r="D154" s="265"/>
      <c r="E154" s="265"/>
      <c r="F154" s="265"/>
      <c r="G154" s="265" t="s">
        <v>1145</v>
      </c>
      <c r="H154" s="265"/>
      <c r="I154" s="265"/>
      <c r="J154" s="270">
        <v>761</v>
      </c>
      <c r="K154" s="268" t="str">
        <f t="shared" si="13"/>
        <v>MIS-101</v>
      </c>
      <c r="L154" s="268" t="str">
        <f t="shared" si="14"/>
        <v>Reinstated Cockbill Fountain</v>
      </c>
      <c r="M154" s="268" t="s">
        <v>1464</v>
      </c>
      <c r="N154" s="268" t="s">
        <v>1151</v>
      </c>
      <c r="O154" s="236" t="s">
        <v>453</v>
      </c>
      <c r="P154" s="235" t="s">
        <v>452</v>
      </c>
      <c r="Q154" s="235" t="s">
        <v>452</v>
      </c>
      <c r="R154" s="269" t="s">
        <v>453</v>
      </c>
      <c r="S154" s="236" t="s">
        <v>453</v>
      </c>
      <c r="T154" s="236" t="s">
        <v>453</v>
      </c>
      <c r="U154" s="542" t="s">
        <v>463</v>
      </c>
      <c r="V154" s="235" t="s">
        <v>442</v>
      </c>
      <c r="W154" s="233" t="s">
        <v>1248</v>
      </c>
      <c r="Y154" s="545" t="s">
        <v>453</v>
      </c>
      <c r="Z154" s="545" t="s">
        <v>456</v>
      </c>
      <c r="AA154" s="107"/>
      <c r="AB154" s="107"/>
      <c r="AC154" s="545" t="s">
        <v>1153</v>
      </c>
      <c r="AD154" s="545" t="s">
        <v>1411</v>
      </c>
      <c r="AE154" s="545" t="str">
        <f>VLOOKUP(AD154,Equipment[],2,FALSE)</f>
        <v>Public Realm</v>
      </c>
      <c r="AF154" s="107"/>
      <c r="AG154" s="107"/>
      <c r="AH154" s="107"/>
      <c r="AI154" s="107"/>
      <c r="AJ154" s="107"/>
      <c r="AK154" s="107"/>
    </row>
    <row r="155" spans="1:37" ht="14.45" hidden="1" customHeight="1">
      <c r="A155" s="264" t="s">
        <v>1467</v>
      </c>
      <c r="B155" s="264" t="s">
        <v>1468</v>
      </c>
      <c r="C155" s="265"/>
      <c r="D155" s="265"/>
      <c r="E155" s="265"/>
      <c r="F155" s="265"/>
      <c r="G155" s="265" t="s">
        <v>1145</v>
      </c>
      <c r="H155" s="265"/>
      <c r="I155" s="265"/>
      <c r="J155" s="270">
        <v>761</v>
      </c>
      <c r="K155" s="268" t="str">
        <f t="shared" si="13"/>
        <v>MIS-102</v>
      </c>
      <c r="L155" s="268" t="str">
        <f t="shared" si="14"/>
        <v>Reinstated South African Soldiers Memorial (SASM)</v>
      </c>
      <c r="M155" s="268" t="s">
        <v>1464</v>
      </c>
      <c r="N155" s="268" t="s">
        <v>1151</v>
      </c>
      <c r="O155" s="236" t="s">
        <v>453</v>
      </c>
      <c r="P155" s="235" t="s">
        <v>452</v>
      </c>
      <c r="Q155" s="235" t="s">
        <v>452</v>
      </c>
      <c r="R155" s="269" t="s">
        <v>453</v>
      </c>
      <c r="S155" s="236" t="s">
        <v>453</v>
      </c>
      <c r="T155" s="236" t="s">
        <v>453</v>
      </c>
      <c r="U155" s="542" t="s">
        <v>463</v>
      </c>
      <c r="V155" s="235" t="s">
        <v>442</v>
      </c>
      <c r="W155" s="233" t="s">
        <v>1248</v>
      </c>
      <c r="Y155" s="545" t="s">
        <v>453</v>
      </c>
      <c r="Z155" s="545" t="s">
        <v>456</v>
      </c>
      <c r="AA155" s="107"/>
      <c r="AB155" s="107"/>
      <c r="AC155" s="545" t="s">
        <v>1153</v>
      </c>
      <c r="AD155" s="545" t="s">
        <v>1411</v>
      </c>
      <c r="AE155" s="545" t="str">
        <f>VLOOKUP(AD155,Equipment[],2,FALSE)</f>
        <v>Public Realm</v>
      </c>
      <c r="AF155" s="107"/>
      <c r="AG155" s="107"/>
      <c r="AH155" s="107"/>
      <c r="AI155" s="107"/>
      <c r="AJ155" s="107"/>
      <c r="AK155" s="107"/>
    </row>
    <row r="156" spans="1:37" ht="14.45" hidden="1" customHeight="1">
      <c r="A156" s="264" t="s">
        <v>1469</v>
      </c>
      <c r="B156" s="264" t="s">
        <v>1470</v>
      </c>
      <c r="C156" s="265"/>
      <c r="D156" s="265"/>
      <c r="E156" s="265"/>
      <c r="F156" s="265"/>
      <c r="G156" s="265" t="s">
        <v>1145</v>
      </c>
      <c r="H156" s="265"/>
      <c r="I156" s="265"/>
      <c r="J156" s="270">
        <v>761</v>
      </c>
      <c r="K156" s="268" t="str">
        <f t="shared" si="13"/>
        <v>MIS-103</v>
      </c>
      <c r="L156" s="268" t="str">
        <f t="shared" si="14"/>
        <v>Reinstated Windsor Oak Plaque</v>
      </c>
      <c r="M156" s="268" t="s">
        <v>1464</v>
      </c>
      <c r="N156" s="268" t="s">
        <v>1151</v>
      </c>
      <c r="O156" s="236" t="s">
        <v>453</v>
      </c>
      <c r="P156" s="235" t="s">
        <v>452</v>
      </c>
      <c r="Q156" s="235" t="s">
        <v>452</v>
      </c>
      <c r="R156" s="269" t="s">
        <v>453</v>
      </c>
      <c r="S156" s="236" t="s">
        <v>453</v>
      </c>
      <c r="T156" s="236" t="s">
        <v>453</v>
      </c>
      <c r="U156" s="542" t="s">
        <v>463</v>
      </c>
      <c r="V156" s="235" t="s">
        <v>442</v>
      </c>
      <c r="W156" s="233" t="s">
        <v>1248</v>
      </c>
      <c r="Y156" s="545" t="s">
        <v>453</v>
      </c>
      <c r="Z156" s="545" t="s">
        <v>456</v>
      </c>
      <c r="AA156" s="107"/>
      <c r="AB156" s="107"/>
      <c r="AC156" s="545" t="s">
        <v>1153</v>
      </c>
      <c r="AD156" s="545" t="s">
        <v>1411</v>
      </c>
      <c r="AE156" s="545" t="str">
        <f>VLOOKUP(AD156,Equipment[],2,FALSE)</f>
        <v>Public Realm</v>
      </c>
      <c r="AF156" s="107"/>
      <c r="AG156" s="107"/>
      <c r="AH156" s="107"/>
      <c r="AI156" s="107"/>
      <c r="AJ156" s="107"/>
      <c r="AK156" s="107"/>
    </row>
    <row r="157" spans="1:37" ht="14.45" hidden="1" customHeight="1">
      <c r="A157" s="264" t="s">
        <v>1471</v>
      </c>
      <c r="B157" s="264" t="s">
        <v>1472</v>
      </c>
      <c r="C157" s="265"/>
      <c r="D157" s="265"/>
      <c r="E157" s="265"/>
      <c r="F157" s="265"/>
      <c r="G157" s="265" t="s">
        <v>1145</v>
      </c>
      <c r="H157" s="265"/>
      <c r="I157" s="265"/>
      <c r="J157" s="270">
        <v>761</v>
      </c>
      <c r="K157" s="268" t="str">
        <f t="shared" si="13"/>
        <v>MIS-104</v>
      </c>
      <c r="L157" s="268" t="str">
        <f t="shared" si="14"/>
        <v>Reinstated SASM Plaque</v>
      </c>
      <c r="M157" s="268" t="s">
        <v>1464</v>
      </c>
      <c r="N157" s="268" t="s">
        <v>1151</v>
      </c>
      <c r="O157" s="236" t="s">
        <v>453</v>
      </c>
      <c r="P157" s="235" t="s">
        <v>452</v>
      </c>
      <c r="Q157" s="235" t="s">
        <v>452</v>
      </c>
      <c r="R157" s="269" t="s">
        <v>453</v>
      </c>
      <c r="S157" s="236" t="s">
        <v>453</v>
      </c>
      <c r="T157" s="236" t="s">
        <v>453</v>
      </c>
      <c r="U157" s="542" t="s">
        <v>463</v>
      </c>
      <c r="V157" s="235" t="s">
        <v>442</v>
      </c>
      <c r="W157" s="233" t="s">
        <v>1248</v>
      </c>
      <c r="Y157" s="545" t="s">
        <v>453</v>
      </c>
      <c r="Z157" s="545" t="s">
        <v>456</v>
      </c>
      <c r="AA157" s="107"/>
      <c r="AB157" s="107"/>
      <c r="AC157" s="545" t="s">
        <v>1153</v>
      </c>
      <c r="AD157" s="545" t="s">
        <v>1411</v>
      </c>
      <c r="AE157" s="545" t="str">
        <f>VLOOKUP(AD157,Equipment[],2,FALSE)</f>
        <v>Public Realm</v>
      </c>
      <c r="AF157" s="107"/>
      <c r="AG157" s="107"/>
      <c r="AH157" s="107"/>
      <c r="AI157" s="107"/>
      <c r="AJ157" s="107"/>
      <c r="AK157" s="107"/>
    </row>
    <row r="158" spans="1:37" ht="14.45" hidden="1" customHeight="1">
      <c r="A158" s="264" t="s">
        <v>1473</v>
      </c>
      <c r="B158" s="264" t="s">
        <v>1474</v>
      </c>
      <c r="C158" s="265"/>
      <c r="D158" s="265"/>
      <c r="E158" s="265"/>
      <c r="F158" s="265"/>
      <c r="G158" s="265" t="s">
        <v>1145</v>
      </c>
      <c r="H158" s="265"/>
      <c r="I158" s="265"/>
      <c r="J158" s="270">
        <v>761</v>
      </c>
      <c r="K158" s="268" t="str">
        <f t="shared" si="13"/>
        <v>MIS-105</v>
      </c>
      <c r="L158" s="268" t="str">
        <f t="shared" si="14"/>
        <v>Reinstated Firewheel Tree Plaque</v>
      </c>
      <c r="M158" s="268" t="s">
        <v>1464</v>
      </c>
      <c r="N158" s="268" t="s">
        <v>1151</v>
      </c>
      <c r="O158" s="236" t="s">
        <v>453</v>
      </c>
      <c r="P158" s="235" t="s">
        <v>452</v>
      </c>
      <c r="Q158" s="235" t="s">
        <v>452</v>
      </c>
      <c r="R158" s="269" t="s">
        <v>453</v>
      </c>
      <c r="S158" s="236" t="s">
        <v>453</v>
      </c>
      <c r="T158" s="236" t="s">
        <v>453</v>
      </c>
      <c r="U158" s="542" t="s">
        <v>463</v>
      </c>
      <c r="V158" s="235" t="s">
        <v>442</v>
      </c>
      <c r="W158" s="233" t="s">
        <v>1248</v>
      </c>
      <c r="Y158" s="545" t="s">
        <v>453</v>
      </c>
      <c r="Z158" s="545" t="s">
        <v>456</v>
      </c>
      <c r="AA158" s="107"/>
      <c r="AB158" s="107"/>
      <c r="AC158" s="545" t="s">
        <v>1153</v>
      </c>
      <c r="AD158" s="545" t="s">
        <v>1411</v>
      </c>
      <c r="AE158" s="545" t="str">
        <f>VLOOKUP(AD158,Equipment[],2,FALSE)</f>
        <v>Public Realm</v>
      </c>
      <c r="AF158" s="107"/>
      <c r="AG158" s="107"/>
      <c r="AH158" s="107"/>
      <c r="AI158" s="107"/>
      <c r="AJ158" s="107"/>
      <c r="AK158" s="107"/>
    </row>
    <row r="159" spans="1:37" ht="14.45" hidden="1" customHeight="1">
      <c r="A159" s="264" t="s">
        <v>1475</v>
      </c>
      <c r="B159" s="264" t="s">
        <v>1476</v>
      </c>
      <c r="C159" s="265"/>
      <c r="D159" s="265" t="s">
        <v>1145</v>
      </c>
      <c r="E159" s="265"/>
      <c r="F159" s="265"/>
      <c r="G159" s="265"/>
      <c r="H159" s="265"/>
      <c r="I159" s="265"/>
      <c r="J159" s="270">
        <v>761</v>
      </c>
      <c r="K159" s="268" t="str">
        <f t="shared" si="13"/>
        <v>MIS-106</v>
      </c>
      <c r="L159" s="268" t="str">
        <f t="shared" si="14"/>
        <v>Reinstated Heritage Plinth</v>
      </c>
      <c r="M159" s="268" t="s">
        <v>1464</v>
      </c>
      <c r="N159" s="268" t="s">
        <v>1151</v>
      </c>
      <c r="O159" s="236" t="s">
        <v>453</v>
      </c>
      <c r="P159" s="235" t="s">
        <v>452</v>
      </c>
      <c r="Q159" s="235" t="s">
        <v>452</v>
      </c>
      <c r="R159" s="269" t="s">
        <v>453</v>
      </c>
      <c r="S159" s="236" t="s">
        <v>453</v>
      </c>
      <c r="T159" s="236" t="s">
        <v>453</v>
      </c>
      <c r="U159" s="542" t="s">
        <v>463</v>
      </c>
      <c r="V159" s="235" t="s">
        <v>442</v>
      </c>
      <c r="W159" s="233" t="s">
        <v>1248</v>
      </c>
      <c r="Y159" s="545" t="s">
        <v>453</v>
      </c>
      <c r="Z159" s="545" t="s">
        <v>456</v>
      </c>
      <c r="AA159" s="107"/>
      <c r="AB159" s="107"/>
      <c r="AC159" s="545" t="s">
        <v>1153</v>
      </c>
      <c r="AD159" s="545" t="s">
        <v>1411</v>
      </c>
      <c r="AE159" s="545" t="str">
        <f>VLOOKUP(AD159,Equipment[],2,FALSE)</f>
        <v>Public Realm</v>
      </c>
      <c r="AF159" s="107"/>
      <c r="AG159" s="107"/>
      <c r="AH159" s="107"/>
      <c r="AI159" s="107"/>
      <c r="AJ159" s="107"/>
      <c r="AK159" s="107"/>
    </row>
    <row r="160" spans="1:37" ht="14.45" hidden="1" customHeight="1">
      <c r="A160" s="264" t="s">
        <v>1477</v>
      </c>
      <c r="B160" s="264" t="s">
        <v>1478</v>
      </c>
      <c r="C160" s="265"/>
      <c r="D160" s="265" t="s">
        <v>1145</v>
      </c>
      <c r="E160" s="265"/>
      <c r="F160" s="265"/>
      <c r="G160" s="265"/>
      <c r="H160" s="265"/>
      <c r="I160" s="265"/>
      <c r="J160" s="270">
        <v>761</v>
      </c>
      <c r="K160" s="268" t="str">
        <f t="shared" si="13"/>
        <v>MIS-107</v>
      </c>
      <c r="L160" s="268" t="str">
        <f t="shared" si="14"/>
        <v>Reinstated Heritage Bluestone Wall</v>
      </c>
      <c r="M160" s="268" t="s">
        <v>1464</v>
      </c>
      <c r="N160" s="268" t="s">
        <v>1151</v>
      </c>
      <c r="O160" s="236" t="s">
        <v>453</v>
      </c>
      <c r="P160" s="235" t="s">
        <v>452</v>
      </c>
      <c r="Q160" s="235" t="s">
        <v>452</v>
      </c>
      <c r="R160" s="269" t="s">
        <v>453</v>
      </c>
      <c r="S160" s="236" t="s">
        <v>453</v>
      </c>
      <c r="T160" s="236" t="s">
        <v>453</v>
      </c>
      <c r="U160" s="542" t="s">
        <v>463</v>
      </c>
      <c r="V160" s="159" t="s">
        <v>442</v>
      </c>
      <c r="W160" s="161" t="s">
        <v>1248</v>
      </c>
      <c r="Y160" s="545" t="s">
        <v>453</v>
      </c>
      <c r="Z160" s="545" t="s">
        <v>456</v>
      </c>
      <c r="AA160" s="107"/>
      <c r="AB160" s="107"/>
      <c r="AC160" s="545" t="s">
        <v>1153</v>
      </c>
      <c r="AD160" s="545" t="s">
        <v>1411</v>
      </c>
      <c r="AE160" s="545" t="str">
        <f>VLOOKUP(AD160,Equipment[],2,FALSE)</f>
        <v>Public Realm</v>
      </c>
      <c r="AF160" s="107"/>
      <c r="AG160" s="107"/>
      <c r="AH160" s="107"/>
      <c r="AI160" s="107"/>
      <c r="AJ160" s="107"/>
      <c r="AK160" s="107"/>
    </row>
    <row r="161" spans="1:37" ht="14.45" hidden="1" customHeight="1">
      <c r="A161" s="264" t="s">
        <v>1479</v>
      </c>
      <c r="B161" s="264" t="s">
        <v>1480</v>
      </c>
      <c r="C161" s="265"/>
      <c r="D161" s="265" t="s">
        <v>1145</v>
      </c>
      <c r="E161" s="265"/>
      <c r="F161" s="265"/>
      <c r="G161" s="265"/>
      <c r="H161" s="265"/>
      <c r="I161" s="265"/>
      <c r="J161" s="270">
        <v>761</v>
      </c>
      <c r="K161" s="268" t="str">
        <f t="shared" si="13"/>
        <v>MIS-108</v>
      </c>
      <c r="L161" s="268" t="str">
        <f t="shared" si="14"/>
        <v>Reinstated Heritage Fence</v>
      </c>
      <c r="M161" s="268" t="s">
        <v>1464</v>
      </c>
      <c r="N161" s="268" t="s">
        <v>1151</v>
      </c>
      <c r="O161" s="236" t="s">
        <v>453</v>
      </c>
      <c r="P161" s="235" t="s">
        <v>452</v>
      </c>
      <c r="Q161" s="235" t="s">
        <v>452</v>
      </c>
      <c r="R161" s="269" t="s">
        <v>453</v>
      </c>
      <c r="S161" s="236" t="s">
        <v>453</v>
      </c>
      <c r="T161" s="236" t="s">
        <v>453</v>
      </c>
      <c r="U161" s="542" t="s">
        <v>463</v>
      </c>
      <c r="V161" s="159" t="s">
        <v>442</v>
      </c>
      <c r="W161" s="161" t="s">
        <v>1248</v>
      </c>
      <c r="Y161" s="545" t="s">
        <v>453</v>
      </c>
      <c r="Z161" s="545" t="s">
        <v>456</v>
      </c>
      <c r="AA161" s="107"/>
      <c r="AB161" s="107"/>
      <c r="AC161" s="545" t="s">
        <v>1153</v>
      </c>
      <c r="AD161" s="545" t="s">
        <v>1411</v>
      </c>
      <c r="AE161" s="545" t="str">
        <f>VLOOKUP(AD161,Equipment[],2,FALSE)</f>
        <v>Public Realm</v>
      </c>
      <c r="AF161" s="107"/>
      <c r="AG161" s="107"/>
      <c r="AH161" s="107"/>
      <c r="AI161" s="107"/>
      <c r="AJ161" s="107"/>
      <c r="AK161" s="107"/>
    </row>
    <row r="162" spans="1:37" ht="14.45" hidden="1" customHeight="1">
      <c r="A162" s="264" t="s">
        <v>1481</v>
      </c>
      <c r="B162" s="264" t="s">
        <v>1482</v>
      </c>
      <c r="C162" s="265"/>
      <c r="D162" s="265" t="s">
        <v>1145</v>
      </c>
      <c r="E162" s="265"/>
      <c r="F162" s="265"/>
      <c r="G162" s="265"/>
      <c r="H162" s="265"/>
      <c r="I162" s="265"/>
      <c r="J162" s="270">
        <v>761</v>
      </c>
      <c r="K162" s="268" t="str">
        <f t="shared" si="13"/>
        <v>MIS-109</v>
      </c>
      <c r="L162" s="268" t="str">
        <f t="shared" si="14"/>
        <v>Reinstated Heritage Gate 10</v>
      </c>
      <c r="M162" s="268" t="s">
        <v>1464</v>
      </c>
      <c r="N162" s="268" t="s">
        <v>1151</v>
      </c>
      <c r="O162" s="236" t="s">
        <v>453</v>
      </c>
      <c r="P162" s="235" t="s">
        <v>452</v>
      </c>
      <c r="Q162" s="235" t="s">
        <v>452</v>
      </c>
      <c r="R162" s="269" t="s">
        <v>453</v>
      </c>
      <c r="S162" s="236" t="s">
        <v>453</v>
      </c>
      <c r="T162" s="236" t="s">
        <v>453</v>
      </c>
      <c r="U162" s="542" t="s">
        <v>463</v>
      </c>
      <c r="V162" s="235" t="s">
        <v>442</v>
      </c>
      <c r="W162" s="233" t="s">
        <v>1248</v>
      </c>
      <c r="Y162" s="545" t="s">
        <v>453</v>
      </c>
      <c r="Z162" s="545" t="s">
        <v>456</v>
      </c>
      <c r="AA162" s="107"/>
      <c r="AB162" s="107"/>
      <c r="AC162" s="545" t="s">
        <v>1153</v>
      </c>
      <c r="AD162" s="545" t="s">
        <v>1411</v>
      </c>
      <c r="AE162" s="545" t="str">
        <f>VLOOKUP(AD162,Equipment[],2,FALSE)</f>
        <v>Public Realm</v>
      </c>
      <c r="AF162" s="107"/>
      <c r="AG162" s="107"/>
      <c r="AH162" s="107"/>
      <c r="AI162" s="107"/>
      <c r="AJ162" s="107"/>
      <c r="AK162" s="107"/>
    </row>
    <row r="163" spans="1:37" ht="14.45" hidden="1" customHeight="1">
      <c r="A163" s="275" t="s">
        <v>1483</v>
      </c>
      <c r="B163" s="264" t="s">
        <v>1484</v>
      </c>
      <c r="C163" s="265"/>
      <c r="D163" s="265"/>
      <c r="E163" s="265"/>
      <c r="F163" s="265" t="s">
        <v>1145</v>
      </c>
      <c r="G163" s="265"/>
      <c r="H163" s="265"/>
      <c r="I163" s="265"/>
      <c r="J163" s="270">
        <v>761</v>
      </c>
      <c r="K163" s="276" t="str">
        <f t="shared" si="13"/>
        <v>MIS-121</v>
      </c>
      <c r="L163" s="276" t="str">
        <f t="shared" si="14"/>
        <v>Reinstated Mockridge Fountain</v>
      </c>
      <c r="M163" s="276" t="s">
        <v>1464</v>
      </c>
      <c r="N163" s="276" t="s">
        <v>1151</v>
      </c>
      <c r="O163" s="236" t="s">
        <v>453</v>
      </c>
      <c r="P163" s="235" t="s">
        <v>452</v>
      </c>
      <c r="Q163" s="235" t="s">
        <v>452</v>
      </c>
      <c r="R163" s="269" t="s">
        <v>453</v>
      </c>
      <c r="S163" s="236" t="s">
        <v>453</v>
      </c>
      <c r="T163" s="236" t="s">
        <v>453</v>
      </c>
      <c r="U163" s="542" t="s">
        <v>463</v>
      </c>
      <c r="V163" s="235" t="s">
        <v>534</v>
      </c>
      <c r="W163" s="235" t="s">
        <v>1336</v>
      </c>
      <c r="Y163" s="545" t="s">
        <v>444</v>
      </c>
      <c r="Z163" s="545" t="s">
        <v>444</v>
      </c>
      <c r="AA163" s="107"/>
      <c r="AB163" s="107"/>
      <c r="AC163" s="545" t="s">
        <v>1153</v>
      </c>
      <c r="AD163" s="545" t="s">
        <v>1411</v>
      </c>
      <c r="AE163" s="545" t="str">
        <f>VLOOKUP(AD163,Equipment[],2,FALSE)</f>
        <v>Public Realm</v>
      </c>
      <c r="AF163" s="107"/>
      <c r="AG163" s="107"/>
      <c r="AH163" s="107"/>
      <c r="AI163" s="107"/>
      <c r="AJ163" s="107"/>
      <c r="AK163" s="107"/>
    </row>
    <row r="164" spans="1:37" ht="14.45" hidden="1" customHeight="1">
      <c r="A164" s="264" t="s">
        <v>1485</v>
      </c>
      <c r="B164" s="264" t="s">
        <v>1486</v>
      </c>
      <c r="C164" s="265"/>
      <c r="D164" s="265"/>
      <c r="E164" s="265"/>
      <c r="F164" s="265" t="s">
        <v>1145</v>
      </c>
      <c r="G164" s="265"/>
      <c r="H164" s="265"/>
      <c r="I164" s="265"/>
      <c r="J164" s="270">
        <v>761</v>
      </c>
      <c r="K164" s="268" t="str">
        <f t="shared" si="13"/>
        <v>MIS-122</v>
      </c>
      <c r="L164" s="268" t="str">
        <f t="shared" si="14"/>
        <v xml:space="preserve">Reinstated Burke and Wills Statue </v>
      </c>
      <c r="M164" s="268" t="s">
        <v>1464</v>
      </c>
      <c r="N164" s="268" t="s">
        <v>1151</v>
      </c>
      <c r="O164" s="236" t="s">
        <v>453</v>
      </c>
      <c r="P164" s="235" t="s">
        <v>452</v>
      </c>
      <c r="Q164" s="235" t="s">
        <v>452</v>
      </c>
      <c r="R164" s="269" t="s">
        <v>453</v>
      </c>
      <c r="S164" s="236" t="s">
        <v>453</v>
      </c>
      <c r="T164" s="236" t="s">
        <v>453</v>
      </c>
      <c r="U164" s="542" t="s">
        <v>463</v>
      </c>
      <c r="V164" s="235" t="s">
        <v>442</v>
      </c>
      <c r="W164" s="233" t="s">
        <v>1248</v>
      </c>
      <c r="Y164" s="545" t="s">
        <v>453</v>
      </c>
      <c r="Z164" s="545" t="s">
        <v>456</v>
      </c>
      <c r="AA164" s="107"/>
      <c r="AB164" s="107"/>
      <c r="AC164" s="545" t="s">
        <v>1153</v>
      </c>
      <c r="AD164" s="545" t="s">
        <v>1411</v>
      </c>
      <c r="AE164" s="545" t="str">
        <f>VLOOKUP(AD164,Equipment[],2,FALSE)</f>
        <v>Public Realm</v>
      </c>
      <c r="AF164" s="107"/>
      <c r="AG164" s="107"/>
      <c r="AH164" s="107"/>
      <c r="AI164" s="107"/>
      <c r="AJ164" s="107"/>
      <c r="AK164" s="107"/>
    </row>
    <row r="165" spans="1:37" ht="14.45" hidden="1" customHeight="1">
      <c r="A165" s="264" t="s">
        <v>1487</v>
      </c>
      <c r="B165" s="264" t="s">
        <v>1488</v>
      </c>
      <c r="C165" s="265"/>
      <c r="D165" s="265"/>
      <c r="E165" s="265"/>
      <c r="F165" s="265" t="s">
        <v>1145</v>
      </c>
      <c r="G165" s="265"/>
      <c r="H165" s="265"/>
      <c r="I165" s="265"/>
      <c r="J165" s="270">
        <v>761</v>
      </c>
      <c r="K165" s="268" t="str">
        <f t="shared" si="13"/>
        <v>MIS-123</v>
      </c>
      <c r="L165" s="268" t="str">
        <f t="shared" si="14"/>
        <v xml:space="preserve">Reinstated Beyond the Ocean of Existence </v>
      </c>
      <c r="M165" s="268" t="s">
        <v>1464</v>
      </c>
      <c r="N165" s="268" t="s">
        <v>1151</v>
      </c>
      <c r="O165" s="236" t="s">
        <v>453</v>
      </c>
      <c r="P165" s="235" t="s">
        <v>452</v>
      </c>
      <c r="Q165" s="235" t="s">
        <v>452</v>
      </c>
      <c r="R165" s="269" t="s">
        <v>453</v>
      </c>
      <c r="S165" s="236" t="s">
        <v>453</v>
      </c>
      <c r="T165" s="236" t="s">
        <v>453</v>
      </c>
      <c r="U165" s="542" t="s">
        <v>463</v>
      </c>
      <c r="V165" s="235" t="s">
        <v>442</v>
      </c>
      <c r="W165" s="233" t="s">
        <v>1248</v>
      </c>
      <c r="Y165" s="545" t="s">
        <v>453</v>
      </c>
      <c r="Z165" s="545" t="s">
        <v>456</v>
      </c>
      <c r="AA165" s="107"/>
      <c r="AB165" s="107"/>
      <c r="AC165" s="545" t="s">
        <v>1153</v>
      </c>
      <c r="AD165" s="545" t="s">
        <v>1411</v>
      </c>
      <c r="AE165" s="545" t="str">
        <f>VLOOKUP(AD165,Equipment[],2,FALSE)</f>
        <v>Public Realm</v>
      </c>
      <c r="AF165" s="107"/>
      <c r="AG165" s="107"/>
      <c r="AH165" s="107"/>
      <c r="AI165" s="107"/>
      <c r="AJ165" s="107"/>
      <c r="AK165" s="107"/>
    </row>
    <row r="166" spans="1:37" ht="14.45" hidden="1" customHeight="1">
      <c r="A166" s="264" t="s">
        <v>1489</v>
      </c>
      <c r="B166" s="264" t="s">
        <v>1490</v>
      </c>
      <c r="C166" s="265"/>
      <c r="D166" s="265"/>
      <c r="E166" s="265"/>
      <c r="F166" s="265" t="s">
        <v>1145</v>
      </c>
      <c r="G166" s="265"/>
      <c r="H166" s="265"/>
      <c r="I166" s="265"/>
      <c r="J166" s="270">
        <v>761</v>
      </c>
      <c r="K166" s="268" t="str">
        <f t="shared" si="13"/>
        <v>MIS-124</v>
      </c>
      <c r="L166" s="268" t="str">
        <f t="shared" si="14"/>
        <v>Reinstated Commemorative Steps</v>
      </c>
      <c r="M166" s="268" t="s">
        <v>1464</v>
      </c>
      <c r="N166" s="268" t="s">
        <v>1151</v>
      </c>
      <c r="O166" s="236" t="s">
        <v>453</v>
      </c>
      <c r="P166" s="235" t="s">
        <v>452</v>
      </c>
      <c r="Q166" s="235" t="s">
        <v>452</v>
      </c>
      <c r="R166" s="269" t="s">
        <v>453</v>
      </c>
      <c r="S166" s="236" t="s">
        <v>453</v>
      </c>
      <c r="T166" s="236" t="s">
        <v>453</v>
      </c>
      <c r="U166" s="542" t="s">
        <v>463</v>
      </c>
      <c r="V166" s="235" t="s">
        <v>442</v>
      </c>
      <c r="W166" s="233" t="s">
        <v>1248</v>
      </c>
      <c r="Y166" s="545" t="s">
        <v>453</v>
      </c>
      <c r="Z166" s="545" t="s">
        <v>456</v>
      </c>
      <c r="AA166" s="107"/>
      <c r="AB166" s="107"/>
      <c r="AC166" s="545" t="s">
        <v>1153</v>
      </c>
      <c r="AD166" s="545" t="s">
        <v>1411</v>
      </c>
      <c r="AE166" s="545" t="str">
        <f>VLOOKUP(AD166,Equipment[],2,FALSE)</f>
        <v>Public Realm</v>
      </c>
      <c r="AF166" s="107"/>
      <c r="AG166" s="107"/>
      <c r="AH166" s="107"/>
      <c r="AI166" s="107"/>
      <c r="AJ166" s="107"/>
      <c r="AK166" s="107"/>
    </row>
    <row r="167" spans="1:37" ht="14.45" hidden="1" customHeight="1">
      <c r="A167" s="275" t="s">
        <v>1491</v>
      </c>
      <c r="B167" s="264" t="s">
        <v>1492</v>
      </c>
      <c r="C167" s="265"/>
      <c r="D167" s="265"/>
      <c r="E167" s="265"/>
      <c r="F167" s="265" t="s">
        <v>1145</v>
      </c>
      <c r="G167" s="265"/>
      <c r="H167" s="265"/>
      <c r="I167" s="265"/>
      <c r="J167" s="270">
        <v>761</v>
      </c>
      <c r="K167" s="276" t="str">
        <f t="shared" si="13"/>
        <v>MIS-125</v>
      </c>
      <c r="L167" s="276" t="str">
        <f t="shared" si="14"/>
        <v>Reinstated City Square Water Feature</v>
      </c>
      <c r="M167" s="276" t="s">
        <v>1464</v>
      </c>
      <c r="N167" s="276" t="s">
        <v>1151</v>
      </c>
      <c r="O167" s="236" t="s">
        <v>453</v>
      </c>
      <c r="P167" s="235" t="s">
        <v>452</v>
      </c>
      <c r="Q167" s="235" t="s">
        <v>452</v>
      </c>
      <c r="R167" s="269" t="s">
        <v>453</v>
      </c>
      <c r="S167" s="236" t="s">
        <v>453</v>
      </c>
      <c r="T167" s="236" t="s">
        <v>453</v>
      </c>
      <c r="U167" s="542" t="s">
        <v>463</v>
      </c>
      <c r="V167" s="235" t="s">
        <v>534</v>
      </c>
      <c r="W167" s="235" t="s">
        <v>1336</v>
      </c>
      <c r="Y167" s="545" t="s">
        <v>444</v>
      </c>
      <c r="Z167" s="545" t="s">
        <v>444</v>
      </c>
      <c r="AA167" s="107"/>
      <c r="AB167" s="107"/>
      <c r="AC167" s="545" t="s">
        <v>1153</v>
      </c>
      <c r="AD167" s="545" t="s">
        <v>1411</v>
      </c>
      <c r="AE167" s="545" t="str">
        <f>VLOOKUP(AD167,Equipment[],2,FALSE)</f>
        <v>Public Realm</v>
      </c>
      <c r="AF167" s="107"/>
      <c r="AG167" s="107"/>
      <c r="AH167" s="107"/>
      <c r="AI167" s="107"/>
      <c r="AJ167" s="107"/>
      <c r="AK167" s="107"/>
    </row>
    <row r="168" spans="1:37" ht="14.45" hidden="1" customHeight="1">
      <c r="A168" s="258" t="s">
        <v>1493</v>
      </c>
      <c r="B168" s="258" t="s">
        <v>1494</v>
      </c>
      <c r="C168" s="259" t="s">
        <v>1145</v>
      </c>
      <c r="D168" s="259" t="s">
        <v>1145</v>
      </c>
      <c r="E168" s="259" t="s">
        <v>1145</v>
      </c>
      <c r="F168" s="259" t="s">
        <v>1145</v>
      </c>
      <c r="G168" s="259" t="s">
        <v>1145</v>
      </c>
      <c r="H168" s="259" t="s">
        <v>1145</v>
      </c>
      <c r="I168" s="259"/>
      <c r="J168" s="271"/>
      <c r="K168" s="234"/>
      <c r="L168" s="234"/>
      <c r="M168" s="234"/>
      <c r="N168" s="234"/>
      <c r="O168" s="234"/>
      <c r="P168" s="234"/>
      <c r="Q168" s="234"/>
      <c r="R168" s="234"/>
      <c r="S168" s="234"/>
      <c r="T168" s="234"/>
      <c r="U168" s="234"/>
      <c r="V168" s="234" t="s">
        <v>444</v>
      </c>
      <c r="W168" s="234" t="s">
        <v>443</v>
      </c>
      <c r="Y168" s="545" t="s">
        <v>444</v>
      </c>
      <c r="Z168" s="545" t="s">
        <v>444</v>
      </c>
      <c r="AA168" s="545" t="s">
        <v>444</v>
      </c>
      <c r="AB168" s="545" t="s">
        <v>444</v>
      </c>
      <c r="AC168" s="545" t="s">
        <v>444</v>
      </c>
      <c r="AD168" s="545" t="s">
        <v>444</v>
      </c>
      <c r="AE168" s="545" t="s">
        <v>444</v>
      </c>
      <c r="AF168" s="545" t="s">
        <v>444</v>
      </c>
      <c r="AG168" s="545" t="s">
        <v>444</v>
      </c>
      <c r="AH168" s="545" t="s">
        <v>444</v>
      </c>
      <c r="AI168" s="545" t="s">
        <v>444</v>
      </c>
      <c r="AJ168" s="545" t="s">
        <v>444</v>
      </c>
      <c r="AK168" s="545" t="s">
        <v>444</v>
      </c>
    </row>
    <row r="169" spans="1:37" ht="14.45" hidden="1" customHeight="1">
      <c r="A169" s="261" t="s">
        <v>1495</v>
      </c>
      <c r="B169" s="261" t="s">
        <v>1496</v>
      </c>
      <c r="C169" s="262" t="s">
        <v>1145</v>
      </c>
      <c r="D169" s="262" t="s">
        <v>1145</v>
      </c>
      <c r="E169" s="262" t="s">
        <v>1145</v>
      </c>
      <c r="F169" s="262" t="s">
        <v>1145</v>
      </c>
      <c r="G169" s="262" t="s">
        <v>1145</v>
      </c>
      <c r="H169" s="262" t="s">
        <v>1145</v>
      </c>
      <c r="I169" s="262"/>
      <c r="J169" s="263"/>
      <c r="K169" s="234"/>
      <c r="L169" s="234"/>
      <c r="M169" s="234"/>
      <c r="N169" s="234"/>
      <c r="O169" s="234"/>
      <c r="P169" s="234"/>
      <c r="Q169" s="234"/>
      <c r="R169" s="234"/>
      <c r="S169" s="234"/>
      <c r="T169" s="234"/>
      <c r="U169" s="234"/>
      <c r="V169" s="234" t="s">
        <v>444</v>
      </c>
      <c r="W169" s="234" t="s">
        <v>443</v>
      </c>
      <c r="Y169" s="545" t="s">
        <v>444</v>
      </c>
      <c r="Z169" s="545" t="s">
        <v>444</v>
      </c>
      <c r="AA169" s="545" t="s">
        <v>444</v>
      </c>
      <c r="AB169" s="545" t="s">
        <v>444</v>
      </c>
      <c r="AC169" s="545" t="s">
        <v>444</v>
      </c>
      <c r="AD169" s="545" t="s">
        <v>444</v>
      </c>
      <c r="AE169" s="545" t="s">
        <v>444</v>
      </c>
      <c r="AF169" s="545" t="s">
        <v>444</v>
      </c>
      <c r="AG169" s="545" t="s">
        <v>444</v>
      </c>
      <c r="AH169" s="545" t="s">
        <v>444</v>
      </c>
      <c r="AI169" s="545" t="s">
        <v>444</v>
      </c>
      <c r="AJ169" s="545" t="s">
        <v>444</v>
      </c>
      <c r="AK169" s="545" t="s">
        <v>444</v>
      </c>
    </row>
    <row r="170" spans="1:37" ht="14.45" hidden="1" customHeight="1">
      <c r="A170" s="264" t="s">
        <v>1497</v>
      </c>
      <c r="B170" s="264" t="s">
        <v>1498</v>
      </c>
      <c r="C170" s="265" t="s">
        <v>1145</v>
      </c>
      <c r="D170" s="265" t="s">
        <v>1145</v>
      </c>
      <c r="E170" s="265" t="s">
        <v>1145</v>
      </c>
      <c r="F170" s="265" t="s">
        <v>1145</v>
      </c>
      <c r="G170" s="265"/>
      <c r="H170" s="265"/>
      <c r="I170" s="265"/>
      <c r="J170" s="270">
        <v>774</v>
      </c>
      <c r="K170" s="235" t="s">
        <v>1497</v>
      </c>
      <c r="L170" s="235" t="s">
        <v>1498</v>
      </c>
      <c r="M170" s="268" t="s">
        <v>1499</v>
      </c>
      <c r="N170" s="268" t="s">
        <v>1151</v>
      </c>
      <c r="O170" s="235" t="s">
        <v>452</v>
      </c>
      <c r="P170" s="235" t="s">
        <v>452</v>
      </c>
      <c r="Q170" s="236" t="s">
        <v>453</v>
      </c>
      <c r="R170" s="269" t="s">
        <v>453</v>
      </c>
      <c r="S170" s="235" t="s">
        <v>452</v>
      </c>
      <c r="T170" s="235" t="s">
        <v>452</v>
      </c>
      <c r="U170" s="542" t="s">
        <v>454</v>
      </c>
      <c r="V170" s="235" t="s">
        <v>442</v>
      </c>
      <c r="W170" s="235" t="s">
        <v>1152</v>
      </c>
      <c r="Y170" s="545" t="s">
        <v>453</v>
      </c>
      <c r="Z170" s="545" t="s">
        <v>456</v>
      </c>
      <c r="AA170" s="107"/>
      <c r="AB170" s="107"/>
      <c r="AC170" s="545" t="s">
        <v>1153</v>
      </c>
      <c r="AD170" s="545" t="s">
        <v>1154</v>
      </c>
      <c r="AE170" s="545" t="str">
        <f>VLOOKUP(AD170,Equipment[],2,FALSE)</f>
        <v>Landscape</v>
      </c>
      <c r="AF170" s="107"/>
      <c r="AG170" s="107"/>
      <c r="AH170" s="107"/>
      <c r="AI170" s="107"/>
      <c r="AJ170" s="107"/>
      <c r="AK170" s="107"/>
    </row>
    <row r="171" spans="1:37" ht="14.45" hidden="1" customHeight="1">
      <c r="A171" s="264" t="s">
        <v>1500</v>
      </c>
      <c r="B171" s="264" t="s">
        <v>1501</v>
      </c>
      <c r="C171" s="265"/>
      <c r="D171" s="265" t="s">
        <v>1145</v>
      </c>
      <c r="E171" s="265" t="s">
        <v>1145</v>
      </c>
      <c r="F171" s="265" t="s">
        <v>1145</v>
      </c>
      <c r="G171" s="265" t="s">
        <v>1145</v>
      </c>
      <c r="H171" s="265"/>
      <c r="I171" s="265"/>
      <c r="J171" s="270">
        <v>774</v>
      </c>
      <c r="K171" s="268" t="str">
        <f t="shared" ref="K171:K178" si="15">A171</f>
        <v>PAV-102</v>
      </c>
      <c r="L171" s="268" t="str">
        <f t="shared" ref="L171:L178" si="16">B171</f>
        <v>Paving - Bluestone - Type 02</v>
      </c>
      <c r="M171" s="268" t="s">
        <v>1499</v>
      </c>
      <c r="N171" s="268" t="s">
        <v>1151</v>
      </c>
      <c r="O171" s="235" t="s">
        <v>452</v>
      </c>
      <c r="P171" s="235" t="s">
        <v>452</v>
      </c>
      <c r="Q171" s="235" t="s">
        <v>452</v>
      </c>
      <c r="R171" s="269" t="s">
        <v>453</v>
      </c>
      <c r="S171" s="235" t="s">
        <v>452</v>
      </c>
      <c r="T171" s="235" t="s">
        <v>452</v>
      </c>
      <c r="U171" s="542" t="s">
        <v>454</v>
      </c>
      <c r="V171" s="235" t="s">
        <v>442</v>
      </c>
      <c r="W171" s="235" t="s">
        <v>1218</v>
      </c>
      <c r="Y171" s="545" t="s">
        <v>453</v>
      </c>
      <c r="Z171" s="545" t="s">
        <v>456</v>
      </c>
      <c r="AA171" s="107"/>
      <c r="AB171" s="107"/>
      <c r="AC171" s="545" t="s">
        <v>1153</v>
      </c>
      <c r="AD171" s="545" t="s">
        <v>1154</v>
      </c>
      <c r="AE171" s="545" t="str">
        <f>VLOOKUP(AD171,Equipment[],2,FALSE)</f>
        <v>Landscape</v>
      </c>
      <c r="AF171" s="107"/>
      <c r="AG171" s="107"/>
      <c r="AH171" s="107"/>
      <c r="AI171" s="107"/>
      <c r="AJ171" s="107"/>
      <c r="AK171" s="107"/>
    </row>
    <row r="172" spans="1:37" ht="14.45" hidden="1" customHeight="1">
      <c r="A172" s="264" t="s">
        <v>1502</v>
      </c>
      <c r="B172" s="264" t="s">
        <v>1503</v>
      </c>
      <c r="C172" s="265"/>
      <c r="D172" s="265"/>
      <c r="E172" s="265"/>
      <c r="F172" s="265"/>
      <c r="G172" s="265" t="s">
        <v>1145</v>
      </c>
      <c r="H172" s="265"/>
      <c r="I172" s="265"/>
      <c r="J172" s="270">
        <v>774</v>
      </c>
      <c r="K172" s="268" t="str">
        <f t="shared" si="15"/>
        <v>PAV-103</v>
      </c>
      <c r="L172" s="268" t="str">
        <f t="shared" si="16"/>
        <v>Paving - Bluestone - Type 03</v>
      </c>
      <c r="M172" s="268" t="s">
        <v>1499</v>
      </c>
      <c r="N172" s="268" t="s">
        <v>1151</v>
      </c>
      <c r="O172" s="235" t="s">
        <v>452</v>
      </c>
      <c r="P172" s="235" t="s">
        <v>452</v>
      </c>
      <c r="Q172" s="235" t="s">
        <v>452</v>
      </c>
      <c r="R172" s="269" t="s">
        <v>453</v>
      </c>
      <c r="S172" s="235" t="s">
        <v>452</v>
      </c>
      <c r="T172" s="235" t="s">
        <v>452</v>
      </c>
      <c r="U172" s="542" t="s">
        <v>454</v>
      </c>
      <c r="V172" s="235" t="s">
        <v>442</v>
      </c>
      <c r="W172" s="235" t="s">
        <v>1218</v>
      </c>
      <c r="Y172" s="545" t="s">
        <v>453</v>
      </c>
      <c r="Z172" s="545" t="s">
        <v>456</v>
      </c>
      <c r="AA172" s="107"/>
      <c r="AB172" s="107"/>
      <c r="AC172" s="545" t="s">
        <v>1153</v>
      </c>
      <c r="AD172" s="545" t="s">
        <v>1154</v>
      </c>
      <c r="AE172" s="545" t="str">
        <f>VLOOKUP(AD172,Equipment[],2,FALSE)</f>
        <v>Landscape</v>
      </c>
      <c r="AF172" s="107"/>
      <c r="AG172" s="107"/>
      <c r="AH172" s="107"/>
      <c r="AI172" s="107"/>
      <c r="AJ172" s="107"/>
      <c r="AK172" s="107"/>
    </row>
    <row r="173" spans="1:37" ht="14.45" hidden="1" customHeight="1">
      <c r="A173" s="264" t="s">
        <v>1504</v>
      </c>
      <c r="B173" s="264" t="s">
        <v>1505</v>
      </c>
      <c r="C173" s="265"/>
      <c r="D173" s="265" t="s">
        <v>1145</v>
      </c>
      <c r="E173" s="265"/>
      <c r="F173" s="265"/>
      <c r="G173" s="265"/>
      <c r="H173" s="265"/>
      <c r="I173" s="265"/>
      <c r="J173" s="270">
        <v>774</v>
      </c>
      <c r="K173" s="268" t="str">
        <f t="shared" si="15"/>
        <v>PAV-104</v>
      </c>
      <c r="L173" s="268" t="str">
        <f t="shared" si="16"/>
        <v>Paving - Bluestone - Type 04</v>
      </c>
      <c r="M173" s="268" t="s">
        <v>1499</v>
      </c>
      <c r="N173" s="268" t="s">
        <v>1151</v>
      </c>
      <c r="O173" s="235" t="s">
        <v>452</v>
      </c>
      <c r="P173" s="235" t="s">
        <v>452</v>
      </c>
      <c r="Q173" s="235" t="s">
        <v>452</v>
      </c>
      <c r="R173" s="269" t="s">
        <v>453</v>
      </c>
      <c r="S173" s="235" t="s">
        <v>452</v>
      </c>
      <c r="T173" s="235" t="s">
        <v>452</v>
      </c>
      <c r="U173" s="542" t="s">
        <v>454</v>
      </c>
      <c r="V173" s="235" t="s">
        <v>442</v>
      </c>
      <c r="W173" s="235" t="s">
        <v>1218</v>
      </c>
      <c r="Y173" s="545" t="s">
        <v>453</v>
      </c>
      <c r="Z173" s="545" t="s">
        <v>456</v>
      </c>
      <c r="AA173" s="107"/>
      <c r="AB173" s="107"/>
      <c r="AC173" s="545" t="s">
        <v>1153</v>
      </c>
      <c r="AD173" s="545" t="s">
        <v>1154</v>
      </c>
      <c r="AE173" s="545" t="str">
        <f>VLOOKUP(AD173,Equipment[],2,FALSE)</f>
        <v>Landscape</v>
      </c>
      <c r="AF173" s="107"/>
      <c r="AG173" s="107"/>
      <c r="AH173" s="107"/>
      <c r="AI173" s="107"/>
      <c r="AJ173" s="107"/>
      <c r="AK173" s="107"/>
    </row>
    <row r="174" spans="1:37" ht="14.45" hidden="1" customHeight="1">
      <c r="A174" s="264" t="s">
        <v>1506</v>
      </c>
      <c r="B174" s="264" t="s">
        <v>1507</v>
      </c>
      <c r="C174" s="265"/>
      <c r="D174" s="265" t="s">
        <v>1145</v>
      </c>
      <c r="E174" s="265"/>
      <c r="F174" s="265"/>
      <c r="G174" s="265"/>
      <c r="H174" s="265"/>
      <c r="I174" s="265"/>
      <c r="J174" s="270">
        <v>774</v>
      </c>
      <c r="K174" s="268" t="str">
        <f t="shared" si="15"/>
        <v>PAV-105</v>
      </c>
      <c r="L174" s="268" t="str">
        <f t="shared" si="16"/>
        <v>Paving - Bluestone - Type 05</v>
      </c>
      <c r="M174" s="268" t="s">
        <v>1499</v>
      </c>
      <c r="N174" s="268" t="s">
        <v>1151</v>
      </c>
      <c r="O174" s="235" t="s">
        <v>452</v>
      </c>
      <c r="P174" s="235" t="s">
        <v>452</v>
      </c>
      <c r="Q174" s="235" t="s">
        <v>452</v>
      </c>
      <c r="R174" s="269" t="s">
        <v>453</v>
      </c>
      <c r="S174" s="235" t="s">
        <v>452</v>
      </c>
      <c r="T174" s="235" t="s">
        <v>452</v>
      </c>
      <c r="U174" s="542" t="s">
        <v>454</v>
      </c>
      <c r="V174" s="235" t="s">
        <v>442</v>
      </c>
      <c r="W174" s="235" t="s">
        <v>1218</v>
      </c>
      <c r="Y174" s="545" t="s">
        <v>453</v>
      </c>
      <c r="Z174" s="545" t="s">
        <v>456</v>
      </c>
      <c r="AA174" s="107"/>
      <c r="AB174" s="107"/>
      <c r="AC174" s="545" t="s">
        <v>1153</v>
      </c>
      <c r="AD174" s="545" t="s">
        <v>1154</v>
      </c>
      <c r="AE174" s="545" t="str">
        <f>VLOOKUP(AD174,Equipment[],2,FALSE)</f>
        <v>Landscape</v>
      </c>
      <c r="AF174" s="107"/>
      <c r="AG174" s="107"/>
      <c r="AH174" s="107"/>
      <c r="AI174" s="107"/>
      <c r="AJ174" s="107"/>
      <c r="AK174" s="107"/>
    </row>
    <row r="175" spans="1:37" ht="14.45" hidden="1" customHeight="1">
      <c r="A175" s="264" t="s">
        <v>1508</v>
      </c>
      <c r="B175" s="264" t="s">
        <v>1509</v>
      </c>
      <c r="C175" s="265"/>
      <c r="D175" s="265"/>
      <c r="E175" s="265"/>
      <c r="F175" s="265"/>
      <c r="G175" s="265" t="s">
        <v>1145</v>
      </c>
      <c r="H175" s="265"/>
      <c r="I175" s="265"/>
      <c r="J175" s="270">
        <v>774</v>
      </c>
      <c r="K175" s="268" t="str">
        <f t="shared" si="15"/>
        <v>PAV-111</v>
      </c>
      <c r="L175" s="268" t="str">
        <f t="shared" si="16"/>
        <v>Paving - Bluestone Pitcher - Type 01</v>
      </c>
      <c r="M175" s="268" t="s">
        <v>1499</v>
      </c>
      <c r="N175" s="268" t="s">
        <v>1151</v>
      </c>
      <c r="O175" s="235" t="s">
        <v>452</v>
      </c>
      <c r="P175" s="235" t="s">
        <v>452</v>
      </c>
      <c r="Q175" s="235" t="s">
        <v>452</v>
      </c>
      <c r="R175" s="269" t="s">
        <v>453</v>
      </c>
      <c r="S175" s="235" t="s">
        <v>452</v>
      </c>
      <c r="T175" s="235" t="s">
        <v>452</v>
      </c>
      <c r="U175" s="542" t="s">
        <v>454</v>
      </c>
      <c r="V175" s="235" t="s">
        <v>442</v>
      </c>
      <c r="W175" s="235" t="s">
        <v>1218</v>
      </c>
      <c r="Y175" s="545" t="s">
        <v>453</v>
      </c>
      <c r="Z175" s="545" t="s">
        <v>456</v>
      </c>
      <c r="AA175" s="107"/>
      <c r="AB175" s="107"/>
      <c r="AC175" s="545" t="s">
        <v>1153</v>
      </c>
      <c r="AD175" s="545" t="s">
        <v>1154</v>
      </c>
      <c r="AE175" s="545" t="str">
        <f>VLOOKUP(AD175,Equipment[],2,FALSE)</f>
        <v>Landscape</v>
      </c>
      <c r="AF175" s="107"/>
      <c r="AG175" s="107"/>
      <c r="AH175" s="107"/>
      <c r="AI175" s="107"/>
      <c r="AJ175" s="107"/>
      <c r="AK175" s="107"/>
    </row>
    <row r="176" spans="1:37" ht="14.45" hidden="1" customHeight="1">
      <c r="A176" s="264" t="s">
        <v>1510</v>
      </c>
      <c r="B176" s="264" t="s">
        <v>1511</v>
      </c>
      <c r="C176" s="265"/>
      <c r="D176" s="265"/>
      <c r="E176" s="265"/>
      <c r="F176" s="265"/>
      <c r="G176" s="265"/>
      <c r="H176" s="265" t="s">
        <v>1145</v>
      </c>
      <c r="I176" s="265"/>
      <c r="J176" s="270">
        <v>774</v>
      </c>
      <c r="K176" s="268" t="str">
        <f t="shared" si="15"/>
        <v>PAV-112</v>
      </c>
      <c r="L176" s="268" t="str">
        <f t="shared" si="16"/>
        <v>Paving - Bluestone Pitcher - Type 02</v>
      </c>
      <c r="M176" s="268" t="s">
        <v>1499</v>
      </c>
      <c r="N176" s="268" t="s">
        <v>1151</v>
      </c>
      <c r="O176" s="235" t="s">
        <v>452</v>
      </c>
      <c r="P176" s="235" t="s">
        <v>452</v>
      </c>
      <c r="Q176" s="235" t="s">
        <v>452</v>
      </c>
      <c r="R176" s="269" t="s">
        <v>453</v>
      </c>
      <c r="S176" s="235" t="s">
        <v>452</v>
      </c>
      <c r="T176" s="235" t="s">
        <v>452</v>
      </c>
      <c r="U176" s="542" t="s">
        <v>454</v>
      </c>
      <c r="V176" s="235" t="s">
        <v>442</v>
      </c>
      <c r="W176" s="235" t="s">
        <v>1218</v>
      </c>
      <c r="Y176" s="545" t="s">
        <v>453</v>
      </c>
      <c r="Z176" s="545" t="s">
        <v>456</v>
      </c>
      <c r="AA176" s="107"/>
      <c r="AB176" s="107"/>
      <c r="AC176" s="545" t="s">
        <v>1153</v>
      </c>
      <c r="AD176" s="545" t="s">
        <v>1154</v>
      </c>
      <c r="AE176" s="545" t="str">
        <f>VLOOKUP(AD176,Equipment[],2,FALSE)</f>
        <v>Landscape</v>
      </c>
      <c r="AF176" s="107"/>
      <c r="AG176" s="107"/>
      <c r="AH176" s="107"/>
      <c r="AI176" s="107"/>
      <c r="AJ176" s="107"/>
      <c r="AK176" s="107"/>
    </row>
    <row r="177" spans="1:37" ht="14.45" hidden="1" customHeight="1">
      <c r="A177" s="264" t="s">
        <v>1512</v>
      </c>
      <c r="B177" s="264" t="s">
        <v>1513</v>
      </c>
      <c r="C177" s="265"/>
      <c r="D177" s="265" t="s">
        <v>1145</v>
      </c>
      <c r="E177" s="265"/>
      <c r="F177" s="265"/>
      <c r="G177" s="265"/>
      <c r="H177" s="265"/>
      <c r="I177" s="265"/>
      <c r="J177" s="270">
        <v>774</v>
      </c>
      <c r="K177" s="268" t="str">
        <f t="shared" si="15"/>
        <v>PAV-113</v>
      </c>
      <c r="L177" s="268" t="str">
        <f t="shared" si="16"/>
        <v>Paving - Bluestone Pitcher - Type 03</v>
      </c>
      <c r="M177" s="268" t="s">
        <v>1499</v>
      </c>
      <c r="N177" s="268" t="s">
        <v>1151</v>
      </c>
      <c r="O177" s="235" t="s">
        <v>452</v>
      </c>
      <c r="P177" s="235" t="s">
        <v>452</v>
      </c>
      <c r="Q177" s="235" t="s">
        <v>452</v>
      </c>
      <c r="R177" s="269" t="s">
        <v>453</v>
      </c>
      <c r="S177" s="235" t="s">
        <v>452</v>
      </c>
      <c r="T177" s="235" t="s">
        <v>452</v>
      </c>
      <c r="U177" s="542" t="s">
        <v>454</v>
      </c>
      <c r="V177" s="235" t="s">
        <v>442</v>
      </c>
      <c r="W177" s="235" t="s">
        <v>1218</v>
      </c>
      <c r="Y177" s="545" t="s">
        <v>453</v>
      </c>
      <c r="Z177" s="545" t="s">
        <v>456</v>
      </c>
      <c r="AA177" s="107"/>
      <c r="AB177" s="107"/>
      <c r="AC177" s="545" t="s">
        <v>1153</v>
      </c>
      <c r="AD177" s="545" t="s">
        <v>1154</v>
      </c>
      <c r="AE177" s="545" t="str">
        <f>VLOOKUP(AD177,Equipment[],2,FALSE)</f>
        <v>Landscape</v>
      </c>
      <c r="AF177" s="107"/>
      <c r="AG177" s="107"/>
      <c r="AH177" s="107"/>
      <c r="AI177" s="107"/>
      <c r="AJ177" s="107"/>
      <c r="AK177" s="107"/>
    </row>
    <row r="178" spans="1:37" ht="14.45" hidden="1" customHeight="1">
      <c r="A178" s="264" t="s">
        <v>1514</v>
      </c>
      <c r="B178" s="264" t="s">
        <v>1515</v>
      </c>
      <c r="C178" s="265"/>
      <c r="D178" s="265"/>
      <c r="E178" s="265"/>
      <c r="F178" s="265" t="s">
        <v>1145</v>
      </c>
      <c r="G178" s="265"/>
      <c r="H178" s="265"/>
      <c r="I178" s="265"/>
      <c r="J178" s="270">
        <v>774</v>
      </c>
      <c r="K178" s="268" t="str">
        <f t="shared" si="15"/>
        <v>PAV-121</v>
      </c>
      <c r="L178" s="268" t="str">
        <f t="shared" si="16"/>
        <v>Paving - Granite - Type 01</v>
      </c>
      <c r="M178" s="268" t="s">
        <v>1499</v>
      </c>
      <c r="N178" s="268" t="s">
        <v>1151</v>
      </c>
      <c r="O178" s="235" t="s">
        <v>452</v>
      </c>
      <c r="P178" s="235" t="s">
        <v>452</v>
      </c>
      <c r="Q178" s="235" t="s">
        <v>452</v>
      </c>
      <c r="R178" s="269" t="s">
        <v>453</v>
      </c>
      <c r="S178" s="235" t="s">
        <v>452</v>
      </c>
      <c r="T178" s="235" t="s">
        <v>452</v>
      </c>
      <c r="U178" s="542" t="s">
        <v>454</v>
      </c>
      <c r="V178" s="235" t="s">
        <v>442</v>
      </c>
      <c r="W178" s="235" t="s">
        <v>1218</v>
      </c>
      <c r="Y178" s="545" t="s">
        <v>453</v>
      </c>
      <c r="Z178" s="545" t="s">
        <v>456</v>
      </c>
      <c r="AA178" s="107"/>
      <c r="AB178" s="107"/>
      <c r="AC178" s="545" t="s">
        <v>1153</v>
      </c>
      <c r="AD178" s="545" t="s">
        <v>1154</v>
      </c>
      <c r="AE178" s="545" t="str">
        <f>VLOOKUP(AD178,Equipment[],2,FALSE)</f>
        <v>Landscape</v>
      </c>
      <c r="AF178" s="107"/>
      <c r="AG178" s="107"/>
      <c r="AH178" s="107"/>
      <c r="AI178" s="107"/>
      <c r="AJ178" s="107"/>
      <c r="AK178" s="107"/>
    </row>
    <row r="179" spans="1:37" ht="14.45" hidden="1" customHeight="1">
      <c r="A179" s="264" t="s">
        <v>1516</v>
      </c>
      <c r="B179" s="264" t="s">
        <v>1517</v>
      </c>
      <c r="C179" s="265" t="s">
        <v>1145</v>
      </c>
      <c r="D179" s="265"/>
      <c r="E179" s="265"/>
      <c r="F179" s="265"/>
      <c r="G179" s="265"/>
      <c r="H179" s="265"/>
      <c r="I179" s="265"/>
      <c r="J179" s="270">
        <v>774</v>
      </c>
      <c r="K179" s="235" t="s">
        <v>1516</v>
      </c>
      <c r="L179" s="235" t="s">
        <v>1517</v>
      </c>
      <c r="M179" s="268" t="s">
        <v>1499</v>
      </c>
      <c r="N179" s="268" t="s">
        <v>1151</v>
      </c>
      <c r="O179" s="235" t="s">
        <v>452</v>
      </c>
      <c r="P179" s="235" t="s">
        <v>452</v>
      </c>
      <c r="Q179" s="236" t="s">
        <v>453</v>
      </c>
      <c r="R179" s="269" t="s">
        <v>453</v>
      </c>
      <c r="S179" s="235" t="s">
        <v>452</v>
      </c>
      <c r="T179" s="235" t="s">
        <v>452</v>
      </c>
      <c r="U179" s="542" t="s">
        <v>454</v>
      </c>
      <c r="V179" s="235" t="s">
        <v>442</v>
      </c>
      <c r="W179" s="235" t="s">
        <v>1152</v>
      </c>
      <c r="Y179" s="545" t="s">
        <v>453</v>
      </c>
      <c r="Z179" s="545" t="s">
        <v>456</v>
      </c>
      <c r="AA179" s="107"/>
      <c r="AB179" s="107"/>
      <c r="AC179" s="545" t="s">
        <v>1153</v>
      </c>
      <c r="AD179" s="545" t="s">
        <v>1154</v>
      </c>
      <c r="AE179" s="545" t="str">
        <f>VLOOKUP(AD179,Equipment[],2,FALSE)</f>
        <v>Landscape</v>
      </c>
      <c r="AF179" s="107"/>
      <c r="AG179" s="107"/>
      <c r="AH179" s="107"/>
      <c r="AI179" s="107"/>
      <c r="AJ179" s="107"/>
      <c r="AK179" s="107"/>
    </row>
    <row r="180" spans="1:37" ht="14.45" hidden="1" customHeight="1">
      <c r="A180" s="264" t="s">
        <v>1518</v>
      </c>
      <c r="B180" s="264" t="s">
        <v>1519</v>
      </c>
      <c r="C180" s="265"/>
      <c r="D180" s="265"/>
      <c r="E180" s="265" t="s">
        <v>1145</v>
      </c>
      <c r="F180" s="265"/>
      <c r="G180" s="265"/>
      <c r="H180" s="265"/>
      <c r="I180" s="265"/>
      <c r="J180" s="270">
        <v>774</v>
      </c>
      <c r="K180" s="268" t="str">
        <f t="shared" ref="K180:K187" si="17">A180</f>
        <v>PAV-123</v>
      </c>
      <c r="L180" s="268" t="str">
        <f t="shared" ref="L180:L187" si="18">B180</f>
        <v>Paving - Granite - Type 03</v>
      </c>
      <c r="M180" s="268" t="s">
        <v>1499</v>
      </c>
      <c r="N180" s="268" t="s">
        <v>1151</v>
      </c>
      <c r="O180" s="235" t="s">
        <v>452</v>
      </c>
      <c r="P180" s="235" t="s">
        <v>452</v>
      </c>
      <c r="Q180" s="235" t="s">
        <v>452</v>
      </c>
      <c r="R180" s="269" t="s">
        <v>453</v>
      </c>
      <c r="S180" s="235" t="s">
        <v>452</v>
      </c>
      <c r="T180" s="235" t="s">
        <v>452</v>
      </c>
      <c r="U180" s="542" t="s">
        <v>454</v>
      </c>
      <c r="V180" s="235" t="s">
        <v>442</v>
      </c>
      <c r="W180" s="235" t="s">
        <v>1218</v>
      </c>
      <c r="Y180" s="545" t="s">
        <v>453</v>
      </c>
      <c r="Z180" s="545" t="s">
        <v>456</v>
      </c>
      <c r="AA180" s="107"/>
      <c r="AB180" s="107"/>
      <c r="AC180" s="545" t="s">
        <v>1153</v>
      </c>
      <c r="AD180" s="545" t="s">
        <v>1154</v>
      </c>
      <c r="AE180" s="545" t="str">
        <f>VLOOKUP(AD180,Equipment[],2,FALSE)</f>
        <v>Landscape</v>
      </c>
      <c r="AF180" s="107"/>
      <c r="AG180" s="107"/>
      <c r="AH180" s="107"/>
      <c r="AI180" s="107"/>
      <c r="AJ180" s="107"/>
      <c r="AK180" s="107"/>
    </row>
    <row r="181" spans="1:37" ht="14.45" hidden="1" customHeight="1">
      <c r="A181" s="264" t="s">
        <v>1520</v>
      </c>
      <c r="B181" s="264" t="s">
        <v>1521</v>
      </c>
      <c r="C181" s="265"/>
      <c r="D181" s="265"/>
      <c r="E181" s="265" t="s">
        <v>1145</v>
      </c>
      <c r="F181" s="265"/>
      <c r="G181" s="265"/>
      <c r="H181" s="265"/>
      <c r="I181" s="265"/>
      <c r="J181" s="270">
        <v>774</v>
      </c>
      <c r="K181" s="268" t="str">
        <f t="shared" si="17"/>
        <v>PAV-124</v>
      </c>
      <c r="L181" s="268" t="str">
        <f t="shared" si="18"/>
        <v>Paving - Granite - Type 04</v>
      </c>
      <c r="M181" s="268" t="s">
        <v>1499</v>
      </c>
      <c r="N181" s="268" t="s">
        <v>1151</v>
      </c>
      <c r="O181" s="235" t="s">
        <v>452</v>
      </c>
      <c r="P181" s="235" t="s">
        <v>452</v>
      </c>
      <c r="Q181" s="235" t="s">
        <v>452</v>
      </c>
      <c r="R181" s="269" t="s">
        <v>453</v>
      </c>
      <c r="S181" s="235" t="s">
        <v>452</v>
      </c>
      <c r="T181" s="235" t="s">
        <v>452</v>
      </c>
      <c r="U181" s="542" t="s">
        <v>454</v>
      </c>
      <c r="V181" s="235" t="s">
        <v>442</v>
      </c>
      <c r="W181" s="235" t="s">
        <v>1218</v>
      </c>
      <c r="Y181" s="545" t="s">
        <v>453</v>
      </c>
      <c r="Z181" s="545" t="s">
        <v>456</v>
      </c>
      <c r="AA181" s="107"/>
      <c r="AB181" s="107"/>
      <c r="AC181" s="545" t="s">
        <v>1153</v>
      </c>
      <c r="AD181" s="545" t="s">
        <v>1154</v>
      </c>
      <c r="AE181" s="545" t="str">
        <f>VLOOKUP(AD181,Equipment[],2,FALSE)</f>
        <v>Landscape</v>
      </c>
      <c r="AF181" s="107"/>
      <c r="AG181" s="107"/>
      <c r="AH181" s="107"/>
      <c r="AI181" s="107"/>
      <c r="AJ181" s="107"/>
      <c r="AK181" s="107"/>
    </row>
    <row r="182" spans="1:37" ht="14.45" hidden="1" customHeight="1">
      <c r="A182" s="264" t="s">
        <v>1522</v>
      </c>
      <c r="B182" s="264" t="s">
        <v>1523</v>
      </c>
      <c r="C182" s="265"/>
      <c r="D182" s="265"/>
      <c r="E182" s="265"/>
      <c r="F182" s="265"/>
      <c r="G182" s="265" t="s">
        <v>1145</v>
      </c>
      <c r="H182" s="265"/>
      <c r="I182" s="265"/>
      <c r="J182" s="270">
        <v>774</v>
      </c>
      <c r="K182" s="268" t="str">
        <f t="shared" si="17"/>
        <v>PAV-125</v>
      </c>
      <c r="L182" s="268" t="str">
        <f t="shared" si="18"/>
        <v>Paving - Granite - Type 05</v>
      </c>
      <c r="M182" s="268" t="s">
        <v>1499</v>
      </c>
      <c r="N182" s="268" t="s">
        <v>1151</v>
      </c>
      <c r="O182" s="235" t="s">
        <v>452</v>
      </c>
      <c r="P182" s="235" t="s">
        <v>452</v>
      </c>
      <c r="Q182" s="235" t="s">
        <v>452</v>
      </c>
      <c r="R182" s="269" t="s">
        <v>453</v>
      </c>
      <c r="S182" s="235" t="s">
        <v>452</v>
      </c>
      <c r="T182" s="235" t="s">
        <v>452</v>
      </c>
      <c r="U182" s="542" t="s">
        <v>454</v>
      </c>
      <c r="V182" s="235" t="s">
        <v>442</v>
      </c>
      <c r="W182" s="235" t="s">
        <v>1218</v>
      </c>
      <c r="Y182" s="545" t="s">
        <v>453</v>
      </c>
      <c r="Z182" s="545" t="s">
        <v>456</v>
      </c>
      <c r="AA182" s="107"/>
      <c r="AB182" s="107"/>
      <c r="AC182" s="545" t="s">
        <v>1153</v>
      </c>
      <c r="AD182" s="545" t="s">
        <v>1154</v>
      </c>
      <c r="AE182" s="545" t="str">
        <f>VLOOKUP(AD182,Equipment[],2,FALSE)</f>
        <v>Landscape</v>
      </c>
      <c r="AF182" s="107"/>
      <c r="AG182" s="107"/>
      <c r="AH182" s="107"/>
      <c r="AI182" s="107"/>
      <c r="AJ182" s="107"/>
      <c r="AK182" s="107"/>
    </row>
    <row r="183" spans="1:37" ht="14.45" hidden="1" customHeight="1">
      <c r="A183" s="264" t="s">
        <v>1524</v>
      </c>
      <c r="B183" s="264" t="s">
        <v>1525</v>
      </c>
      <c r="C183" s="265"/>
      <c r="D183" s="265"/>
      <c r="E183" s="265"/>
      <c r="F183" s="265"/>
      <c r="G183" s="265" t="s">
        <v>1145</v>
      </c>
      <c r="H183" s="265"/>
      <c r="I183" s="265"/>
      <c r="J183" s="270">
        <v>774</v>
      </c>
      <c r="K183" s="268" t="str">
        <f t="shared" si="17"/>
        <v>PAV-126</v>
      </c>
      <c r="L183" s="268" t="str">
        <f t="shared" si="18"/>
        <v>Paving - Granite - Type 06</v>
      </c>
      <c r="M183" s="268" t="s">
        <v>1499</v>
      </c>
      <c r="N183" s="268" t="s">
        <v>1151</v>
      </c>
      <c r="O183" s="235" t="s">
        <v>452</v>
      </c>
      <c r="P183" s="235" t="s">
        <v>452</v>
      </c>
      <c r="Q183" s="235" t="s">
        <v>452</v>
      </c>
      <c r="R183" s="269" t="s">
        <v>453</v>
      </c>
      <c r="S183" s="235" t="s">
        <v>452</v>
      </c>
      <c r="T183" s="235" t="s">
        <v>452</v>
      </c>
      <c r="U183" s="542" t="s">
        <v>454</v>
      </c>
      <c r="V183" s="235" t="s">
        <v>442</v>
      </c>
      <c r="W183" s="235" t="s">
        <v>1218</v>
      </c>
      <c r="Y183" s="545" t="s">
        <v>453</v>
      </c>
      <c r="Z183" s="545" t="s">
        <v>456</v>
      </c>
      <c r="AA183" s="107"/>
      <c r="AB183" s="107"/>
      <c r="AC183" s="545" t="s">
        <v>1153</v>
      </c>
      <c r="AD183" s="545" t="s">
        <v>1154</v>
      </c>
      <c r="AE183" s="545" t="str">
        <f>VLOOKUP(AD183,Equipment[],2,FALSE)</f>
        <v>Landscape</v>
      </c>
      <c r="AF183" s="107"/>
      <c r="AG183" s="107"/>
      <c r="AH183" s="107"/>
      <c r="AI183" s="107"/>
      <c r="AJ183" s="107"/>
      <c r="AK183" s="107"/>
    </row>
    <row r="184" spans="1:37" ht="14.45" hidden="1" customHeight="1">
      <c r="A184" s="264" t="s">
        <v>1526</v>
      </c>
      <c r="B184" s="264" t="s">
        <v>1527</v>
      </c>
      <c r="C184" s="265"/>
      <c r="D184" s="265" t="s">
        <v>1145</v>
      </c>
      <c r="E184" s="265"/>
      <c r="F184" s="265"/>
      <c r="G184" s="265"/>
      <c r="H184" s="265"/>
      <c r="I184" s="265"/>
      <c r="J184" s="270">
        <v>774</v>
      </c>
      <c r="K184" s="268" t="str">
        <f t="shared" si="17"/>
        <v>PAV-131</v>
      </c>
      <c r="L184" s="268" t="str">
        <f t="shared" si="18"/>
        <v>Paving - Brick</v>
      </c>
      <c r="M184" s="268" t="s">
        <v>1499</v>
      </c>
      <c r="N184" s="268" t="s">
        <v>1151</v>
      </c>
      <c r="O184" s="235" t="s">
        <v>452</v>
      </c>
      <c r="P184" s="235" t="s">
        <v>452</v>
      </c>
      <c r="Q184" s="235" t="s">
        <v>452</v>
      </c>
      <c r="R184" s="269" t="s">
        <v>453</v>
      </c>
      <c r="S184" s="235" t="s">
        <v>452</v>
      </c>
      <c r="T184" s="235" t="s">
        <v>452</v>
      </c>
      <c r="U184" s="542" t="s">
        <v>454</v>
      </c>
      <c r="V184" s="235" t="s">
        <v>442</v>
      </c>
      <c r="W184" s="235" t="s">
        <v>1218</v>
      </c>
      <c r="Y184" s="545" t="s">
        <v>453</v>
      </c>
      <c r="Z184" s="545" t="s">
        <v>456</v>
      </c>
      <c r="AA184" s="107"/>
      <c r="AB184" s="107"/>
      <c r="AC184" s="545" t="s">
        <v>1153</v>
      </c>
      <c r="AD184" s="545" t="s">
        <v>1154</v>
      </c>
      <c r="AE184" s="545" t="str">
        <f>VLOOKUP(AD184,Equipment[],2,FALSE)</f>
        <v>Landscape</v>
      </c>
      <c r="AF184" s="107"/>
      <c r="AG184" s="107"/>
      <c r="AH184" s="107"/>
      <c r="AI184" s="107"/>
      <c r="AJ184" s="107"/>
      <c r="AK184" s="107"/>
    </row>
    <row r="185" spans="1:37" ht="14.45" hidden="1" customHeight="1">
      <c r="A185" s="264" t="s">
        <v>1528</v>
      </c>
      <c r="B185" s="264" t="s">
        <v>1529</v>
      </c>
      <c r="C185" s="265"/>
      <c r="D185" s="265" t="s">
        <v>1145</v>
      </c>
      <c r="E185" s="265"/>
      <c r="F185" s="265"/>
      <c r="G185" s="265"/>
      <c r="H185" s="265"/>
      <c r="I185" s="265"/>
      <c r="J185" s="270">
        <v>774</v>
      </c>
      <c r="K185" s="268" t="str">
        <f t="shared" si="17"/>
        <v>PAV-151</v>
      </c>
      <c r="L185" s="268" t="str">
        <f t="shared" si="18"/>
        <v>Paving Inlay - Bluestone - Type 01</v>
      </c>
      <c r="M185" s="268" t="s">
        <v>1499</v>
      </c>
      <c r="N185" s="268" t="s">
        <v>1151</v>
      </c>
      <c r="O185" s="235" t="s">
        <v>452</v>
      </c>
      <c r="P185" s="235" t="s">
        <v>452</v>
      </c>
      <c r="Q185" s="235" t="s">
        <v>452</v>
      </c>
      <c r="R185" s="269" t="s">
        <v>453</v>
      </c>
      <c r="S185" s="235" t="s">
        <v>452</v>
      </c>
      <c r="T185" s="235" t="s">
        <v>452</v>
      </c>
      <c r="U185" s="542" t="s">
        <v>454</v>
      </c>
      <c r="V185" s="235" t="s">
        <v>442</v>
      </c>
      <c r="W185" s="235" t="s">
        <v>1218</v>
      </c>
      <c r="Y185" s="545" t="s">
        <v>453</v>
      </c>
      <c r="Z185" s="545" t="s">
        <v>456</v>
      </c>
      <c r="AA185" s="107"/>
      <c r="AB185" s="107"/>
      <c r="AC185" s="545" t="s">
        <v>1153</v>
      </c>
      <c r="AD185" s="545" t="s">
        <v>1154</v>
      </c>
      <c r="AE185" s="545" t="str">
        <f>VLOOKUP(AD185,Equipment[],2,FALSE)</f>
        <v>Landscape</v>
      </c>
      <c r="AF185" s="107"/>
      <c r="AG185" s="107"/>
      <c r="AH185" s="107"/>
      <c r="AI185" s="107"/>
      <c r="AJ185" s="107"/>
      <c r="AK185" s="107"/>
    </row>
    <row r="186" spans="1:37" ht="14.45" hidden="1" customHeight="1">
      <c r="A186" s="264" t="s">
        <v>1530</v>
      </c>
      <c r="B186" s="264" t="s">
        <v>1531</v>
      </c>
      <c r="C186" s="265" t="s">
        <v>1145</v>
      </c>
      <c r="D186" s="265"/>
      <c r="E186" s="265"/>
      <c r="F186" s="265"/>
      <c r="G186" s="265" t="s">
        <v>1145</v>
      </c>
      <c r="H186" s="265"/>
      <c r="I186" s="265"/>
      <c r="J186" s="270">
        <v>774</v>
      </c>
      <c r="K186" s="268" t="str">
        <f t="shared" si="17"/>
        <v>PAV-152</v>
      </c>
      <c r="L186" s="268" t="str">
        <f t="shared" si="18"/>
        <v>Paving Inlay - Bluestone - Type 02</v>
      </c>
      <c r="M186" s="268" t="s">
        <v>1499</v>
      </c>
      <c r="N186" s="268" t="s">
        <v>1151</v>
      </c>
      <c r="O186" s="235" t="s">
        <v>452</v>
      </c>
      <c r="P186" s="235" t="s">
        <v>452</v>
      </c>
      <c r="Q186" s="235" t="s">
        <v>452</v>
      </c>
      <c r="R186" s="269" t="s">
        <v>453</v>
      </c>
      <c r="S186" s="235" t="s">
        <v>452</v>
      </c>
      <c r="T186" s="235" t="s">
        <v>452</v>
      </c>
      <c r="U186" s="542" t="s">
        <v>454</v>
      </c>
      <c r="V186" s="235" t="s">
        <v>442</v>
      </c>
      <c r="W186" s="235" t="s">
        <v>1218</v>
      </c>
      <c r="Y186" s="545" t="s">
        <v>453</v>
      </c>
      <c r="Z186" s="545" t="s">
        <v>456</v>
      </c>
      <c r="AA186" s="107"/>
      <c r="AB186" s="107"/>
      <c r="AC186" s="545" t="s">
        <v>1153</v>
      </c>
      <c r="AD186" s="545" t="s">
        <v>1154</v>
      </c>
      <c r="AE186" s="545" t="str">
        <f>VLOOKUP(AD186,Equipment[],2,FALSE)</f>
        <v>Landscape</v>
      </c>
      <c r="AF186" s="107"/>
      <c r="AG186" s="107"/>
      <c r="AH186" s="107"/>
      <c r="AI186" s="107"/>
      <c r="AJ186" s="107"/>
      <c r="AK186" s="107"/>
    </row>
    <row r="187" spans="1:37" ht="14.45" hidden="1" customHeight="1">
      <c r="A187" s="264" t="s">
        <v>1532</v>
      </c>
      <c r="B187" s="264" t="s">
        <v>1533</v>
      </c>
      <c r="C187" s="265"/>
      <c r="D187" s="265" t="s">
        <v>1145</v>
      </c>
      <c r="E187" s="265"/>
      <c r="F187" s="265"/>
      <c r="G187" s="265"/>
      <c r="H187" s="265"/>
      <c r="I187" s="265"/>
      <c r="J187" s="270">
        <v>774</v>
      </c>
      <c r="K187" s="268" t="str">
        <f t="shared" si="17"/>
        <v>PAV-153</v>
      </c>
      <c r="L187" s="268" t="str">
        <f t="shared" si="18"/>
        <v>Paving Inlay - Bluestone - Type 03</v>
      </c>
      <c r="M187" s="268" t="s">
        <v>1499</v>
      </c>
      <c r="N187" s="268" t="s">
        <v>1151</v>
      </c>
      <c r="O187" s="235" t="s">
        <v>452</v>
      </c>
      <c r="P187" s="235" t="s">
        <v>452</v>
      </c>
      <c r="Q187" s="235" t="s">
        <v>452</v>
      </c>
      <c r="R187" s="269" t="s">
        <v>453</v>
      </c>
      <c r="S187" s="235" t="s">
        <v>452</v>
      </c>
      <c r="T187" s="235" t="s">
        <v>452</v>
      </c>
      <c r="U187" s="542" t="s">
        <v>454</v>
      </c>
      <c r="V187" s="235" t="s">
        <v>442</v>
      </c>
      <c r="W187" s="235" t="s">
        <v>1218</v>
      </c>
      <c r="Y187" s="545" t="s">
        <v>453</v>
      </c>
      <c r="Z187" s="545" t="s">
        <v>456</v>
      </c>
      <c r="AA187" s="107"/>
      <c r="AB187" s="107"/>
      <c r="AC187" s="545" t="s">
        <v>1153</v>
      </c>
      <c r="AD187" s="545" t="s">
        <v>1154</v>
      </c>
      <c r="AE187" s="545" t="str">
        <f>VLOOKUP(AD187,Equipment[],2,FALSE)</f>
        <v>Landscape</v>
      </c>
      <c r="AF187" s="107"/>
      <c r="AG187" s="107"/>
      <c r="AH187" s="107"/>
      <c r="AI187" s="107"/>
      <c r="AJ187" s="107"/>
      <c r="AK187" s="107"/>
    </row>
    <row r="188" spans="1:37" ht="14.45" hidden="1" customHeight="1">
      <c r="A188" s="261" t="s">
        <v>1534</v>
      </c>
      <c r="B188" s="261" t="s">
        <v>1535</v>
      </c>
      <c r="C188" s="262" t="s">
        <v>1145</v>
      </c>
      <c r="D188" s="262" t="s">
        <v>1145</v>
      </c>
      <c r="E188" s="262"/>
      <c r="F188" s="262" t="s">
        <v>1145</v>
      </c>
      <c r="G188" s="262" t="s">
        <v>1145</v>
      </c>
      <c r="H188" s="262" t="s">
        <v>1145</v>
      </c>
      <c r="I188" s="262"/>
      <c r="J188" s="263"/>
      <c r="K188" s="234"/>
      <c r="L188" s="234"/>
      <c r="M188" s="234"/>
      <c r="N188" s="234"/>
      <c r="O188" s="234"/>
      <c r="P188" s="234"/>
      <c r="Q188" s="234"/>
      <c r="R188" s="234"/>
      <c r="S188" s="234"/>
      <c r="T188" s="234"/>
      <c r="U188" s="234"/>
      <c r="V188" s="234" t="s">
        <v>444</v>
      </c>
      <c r="W188" s="234" t="s">
        <v>443</v>
      </c>
      <c r="Y188" s="545" t="s">
        <v>444</v>
      </c>
      <c r="Z188" s="545" t="s">
        <v>444</v>
      </c>
      <c r="AA188" s="545" t="s">
        <v>444</v>
      </c>
      <c r="AB188" s="545" t="s">
        <v>444</v>
      </c>
      <c r="AC188" s="545" t="s">
        <v>444</v>
      </c>
      <c r="AD188" s="545" t="s">
        <v>444</v>
      </c>
      <c r="AE188" s="545" t="s">
        <v>444</v>
      </c>
      <c r="AF188" s="545" t="s">
        <v>444</v>
      </c>
      <c r="AG188" s="545" t="s">
        <v>444</v>
      </c>
      <c r="AH188" s="545" t="s">
        <v>444</v>
      </c>
      <c r="AI188" s="545" t="s">
        <v>444</v>
      </c>
      <c r="AJ188" s="545" t="s">
        <v>444</v>
      </c>
      <c r="AK188" s="545" t="s">
        <v>444</v>
      </c>
    </row>
    <row r="189" spans="1:37" ht="14.45" hidden="1" customHeight="1">
      <c r="A189" s="264" t="s">
        <v>1536</v>
      </c>
      <c r="B189" s="264" t="s">
        <v>1537</v>
      </c>
      <c r="C189" s="265" t="s">
        <v>1145</v>
      </c>
      <c r="D189" s="265"/>
      <c r="E189" s="265"/>
      <c r="F189" s="265"/>
      <c r="G189" s="265"/>
      <c r="H189" s="265"/>
      <c r="I189" s="265"/>
      <c r="J189" s="270">
        <v>774</v>
      </c>
      <c r="K189" s="235" t="s">
        <v>1536</v>
      </c>
      <c r="L189" s="235" t="s">
        <v>1537</v>
      </c>
      <c r="M189" s="268" t="s">
        <v>1499</v>
      </c>
      <c r="N189" s="268" t="s">
        <v>1151</v>
      </c>
      <c r="O189" s="235" t="s">
        <v>452</v>
      </c>
      <c r="P189" s="235" t="s">
        <v>452</v>
      </c>
      <c r="Q189" s="236" t="s">
        <v>453</v>
      </c>
      <c r="R189" s="269" t="s">
        <v>453</v>
      </c>
      <c r="S189" s="235" t="s">
        <v>452</v>
      </c>
      <c r="T189" s="235" t="s">
        <v>452</v>
      </c>
      <c r="U189" s="542" t="s">
        <v>454</v>
      </c>
      <c r="V189" s="235" t="s">
        <v>442</v>
      </c>
      <c r="W189" s="235" t="s">
        <v>1152</v>
      </c>
      <c r="Y189" s="545" t="s">
        <v>453</v>
      </c>
      <c r="Z189" s="545" t="s">
        <v>456</v>
      </c>
      <c r="AA189" s="107"/>
      <c r="AB189" s="107"/>
      <c r="AC189" s="545" t="s">
        <v>1153</v>
      </c>
      <c r="AD189" s="545" t="s">
        <v>1154</v>
      </c>
      <c r="AE189" s="545" t="str">
        <f>VLOOKUP(AD189,Equipment[],2,FALSE)</f>
        <v>Landscape</v>
      </c>
      <c r="AF189" s="107"/>
      <c r="AG189" s="107"/>
      <c r="AH189" s="107"/>
      <c r="AI189" s="107"/>
      <c r="AJ189" s="107"/>
      <c r="AK189" s="107"/>
    </row>
    <row r="190" spans="1:37" ht="14.45" hidden="1" customHeight="1">
      <c r="A190" s="264" t="s">
        <v>1538</v>
      </c>
      <c r="B190" s="264" t="s">
        <v>1539</v>
      </c>
      <c r="C190" s="265"/>
      <c r="D190" s="265" t="s">
        <v>1145</v>
      </c>
      <c r="E190" s="265"/>
      <c r="F190" s="265"/>
      <c r="G190" s="265"/>
      <c r="H190" s="265"/>
      <c r="I190" s="265"/>
      <c r="J190" s="270">
        <v>774</v>
      </c>
      <c r="K190" s="268" t="str">
        <f>A190</f>
        <v>PAV-202</v>
      </c>
      <c r="L190" s="268" t="str">
        <f>B190</f>
        <v>Paving - Concrete - Insitu - Type 02</v>
      </c>
      <c r="M190" s="268" t="s">
        <v>1499</v>
      </c>
      <c r="N190" s="268" t="s">
        <v>1151</v>
      </c>
      <c r="O190" s="235" t="s">
        <v>452</v>
      </c>
      <c r="P190" s="235" t="s">
        <v>452</v>
      </c>
      <c r="Q190" s="235" t="s">
        <v>452</v>
      </c>
      <c r="R190" s="269" t="s">
        <v>453</v>
      </c>
      <c r="S190" s="235" t="s">
        <v>452</v>
      </c>
      <c r="T190" s="235" t="s">
        <v>452</v>
      </c>
      <c r="U190" s="542" t="s">
        <v>454</v>
      </c>
      <c r="V190" s="235" t="s">
        <v>442</v>
      </c>
      <c r="W190" s="235" t="s">
        <v>1218</v>
      </c>
      <c r="Y190" s="545" t="s">
        <v>453</v>
      </c>
      <c r="Z190" s="545" t="s">
        <v>456</v>
      </c>
      <c r="AA190" s="107"/>
      <c r="AB190" s="107"/>
      <c r="AC190" s="545" t="s">
        <v>1153</v>
      </c>
      <c r="AD190" s="545" t="s">
        <v>1154</v>
      </c>
      <c r="AE190" s="545" t="str">
        <f>VLOOKUP(AD190,Equipment[],2,FALSE)</f>
        <v>Landscape</v>
      </c>
      <c r="AF190" s="107"/>
      <c r="AG190" s="107"/>
      <c r="AH190" s="107"/>
      <c r="AI190" s="107"/>
      <c r="AJ190" s="107"/>
      <c r="AK190" s="107"/>
    </row>
    <row r="191" spans="1:37" ht="14.45" hidden="1" customHeight="1">
      <c r="A191" s="284" t="s">
        <v>1540</v>
      </c>
      <c r="B191" s="284" t="s">
        <v>1541</v>
      </c>
      <c r="C191" s="265"/>
      <c r="D191" s="265"/>
      <c r="E191" s="265"/>
      <c r="F191" s="265"/>
      <c r="G191" s="265"/>
      <c r="H191" s="265" t="s">
        <v>1145</v>
      </c>
      <c r="I191" s="265"/>
      <c r="J191" s="270">
        <v>774</v>
      </c>
      <c r="K191" s="268" t="str">
        <f>A191</f>
        <v>PAV-203</v>
      </c>
      <c r="L191" s="268" t="str">
        <f>B191</f>
        <v>Paving - Concrete - Insitu - Type 03</v>
      </c>
      <c r="M191" s="268" t="s">
        <v>1499</v>
      </c>
      <c r="N191" s="268" t="s">
        <v>1151</v>
      </c>
      <c r="O191" s="235" t="s">
        <v>452</v>
      </c>
      <c r="P191" s="235" t="s">
        <v>452</v>
      </c>
      <c r="Q191" s="235" t="s">
        <v>452</v>
      </c>
      <c r="R191" s="269" t="s">
        <v>453</v>
      </c>
      <c r="S191" s="235" t="s">
        <v>452</v>
      </c>
      <c r="T191" s="235" t="s">
        <v>452</v>
      </c>
      <c r="U191" s="542" t="s">
        <v>454</v>
      </c>
      <c r="V191" s="235" t="s">
        <v>442</v>
      </c>
      <c r="W191" s="235" t="s">
        <v>1218</v>
      </c>
      <c r="Y191" s="545" t="s">
        <v>453</v>
      </c>
      <c r="Z191" s="545" t="s">
        <v>456</v>
      </c>
      <c r="AA191" s="107"/>
      <c r="AB191" s="107"/>
      <c r="AC191" s="545" t="s">
        <v>1153</v>
      </c>
      <c r="AD191" s="545" t="s">
        <v>1154</v>
      </c>
      <c r="AE191" s="545" t="str">
        <f>VLOOKUP(AD191,Equipment[],2,FALSE)</f>
        <v>Landscape</v>
      </c>
      <c r="AF191" s="107"/>
      <c r="AG191" s="107"/>
      <c r="AH191" s="107"/>
      <c r="AI191" s="107"/>
      <c r="AJ191" s="107"/>
      <c r="AK191" s="107"/>
    </row>
    <row r="192" spans="1:37" ht="14.45" hidden="1" customHeight="1">
      <c r="A192" s="264" t="s">
        <v>1542</v>
      </c>
      <c r="B192" s="284" t="s">
        <v>1543</v>
      </c>
      <c r="C192" s="266" t="s">
        <v>1145</v>
      </c>
      <c r="D192" s="266"/>
      <c r="E192" s="266"/>
      <c r="F192" s="266"/>
      <c r="G192" s="265" t="s">
        <v>1145</v>
      </c>
      <c r="H192" s="266"/>
      <c r="I192" s="266"/>
      <c r="J192" s="267">
        <v>774</v>
      </c>
      <c r="K192" s="235" t="s">
        <v>1542</v>
      </c>
      <c r="L192" s="235" t="s">
        <v>1543</v>
      </c>
      <c r="M192" s="268" t="s">
        <v>1499</v>
      </c>
      <c r="N192" s="268" t="s">
        <v>1151</v>
      </c>
      <c r="O192" s="235" t="s">
        <v>452</v>
      </c>
      <c r="P192" s="235" t="s">
        <v>452</v>
      </c>
      <c r="Q192" s="236" t="s">
        <v>453</v>
      </c>
      <c r="R192" s="269" t="s">
        <v>453</v>
      </c>
      <c r="S192" s="235" t="s">
        <v>452</v>
      </c>
      <c r="T192" s="235" t="s">
        <v>452</v>
      </c>
      <c r="U192" s="542" t="s">
        <v>454</v>
      </c>
      <c r="V192" s="235" t="s">
        <v>442</v>
      </c>
      <c r="W192" s="235" t="s">
        <v>1152</v>
      </c>
      <c r="Y192" s="545" t="s">
        <v>453</v>
      </c>
      <c r="Z192" s="545" t="s">
        <v>456</v>
      </c>
      <c r="AA192" s="107"/>
      <c r="AB192" s="107"/>
      <c r="AC192" s="545" t="s">
        <v>1153</v>
      </c>
      <c r="AD192" s="545" t="s">
        <v>1154</v>
      </c>
      <c r="AE192" s="545" t="str">
        <f>VLOOKUP(AD192,Equipment[],2,FALSE)</f>
        <v>Landscape</v>
      </c>
      <c r="AF192" s="107"/>
      <c r="AG192" s="107"/>
      <c r="AH192" s="107"/>
      <c r="AI192" s="107"/>
      <c r="AJ192" s="107"/>
      <c r="AK192" s="107"/>
    </row>
    <row r="193" spans="1:37" ht="14.45" hidden="1" customHeight="1">
      <c r="A193" s="284" t="s">
        <v>1544</v>
      </c>
      <c r="B193" s="284" t="s">
        <v>1545</v>
      </c>
      <c r="C193" s="266"/>
      <c r="D193" s="266"/>
      <c r="E193" s="266"/>
      <c r="F193" s="266" t="s">
        <v>1145</v>
      </c>
      <c r="G193" s="266"/>
      <c r="H193" s="266"/>
      <c r="I193" s="266"/>
      <c r="J193" s="267">
        <v>774</v>
      </c>
      <c r="K193" s="268" t="str">
        <f>A193</f>
        <v>PAV-211</v>
      </c>
      <c r="L193" s="268" t="str">
        <f>B193</f>
        <v>Paving - Concrete - Precast - Type 01</v>
      </c>
      <c r="M193" s="268" t="s">
        <v>1499</v>
      </c>
      <c r="N193" s="268" t="s">
        <v>1151</v>
      </c>
      <c r="O193" s="235" t="s">
        <v>452</v>
      </c>
      <c r="P193" s="235" t="s">
        <v>452</v>
      </c>
      <c r="Q193" s="235" t="s">
        <v>452</v>
      </c>
      <c r="R193" s="269" t="s">
        <v>453</v>
      </c>
      <c r="S193" s="235" t="s">
        <v>452</v>
      </c>
      <c r="T193" s="235" t="s">
        <v>452</v>
      </c>
      <c r="U193" s="542" t="s">
        <v>454</v>
      </c>
      <c r="V193" s="235" t="s">
        <v>442</v>
      </c>
      <c r="W193" s="235" t="s">
        <v>1218</v>
      </c>
      <c r="Y193" s="545" t="s">
        <v>453</v>
      </c>
      <c r="Z193" s="545" t="s">
        <v>456</v>
      </c>
      <c r="AA193" s="107"/>
      <c r="AB193" s="107"/>
      <c r="AC193" s="545" t="s">
        <v>1153</v>
      </c>
      <c r="AD193" s="545" t="s">
        <v>1154</v>
      </c>
      <c r="AE193" s="545" t="str">
        <f>VLOOKUP(AD193,Equipment[],2,FALSE)</f>
        <v>Landscape</v>
      </c>
      <c r="AF193" s="107"/>
      <c r="AG193" s="107"/>
      <c r="AH193" s="107"/>
      <c r="AI193" s="107"/>
      <c r="AJ193" s="107"/>
      <c r="AK193" s="107"/>
    </row>
    <row r="194" spans="1:37" ht="14.45" hidden="1" customHeight="1">
      <c r="A194" s="284" t="s">
        <v>1546</v>
      </c>
      <c r="B194" s="284" t="s">
        <v>1547</v>
      </c>
      <c r="C194" s="266"/>
      <c r="D194" s="266"/>
      <c r="E194" s="266"/>
      <c r="F194" s="266" t="s">
        <v>1145</v>
      </c>
      <c r="G194" s="266"/>
      <c r="H194" s="266"/>
      <c r="I194" s="266"/>
      <c r="J194" s="267">
        <v>774</v>
      </c>
      <c r="K194" s="268" t="str">
        <f>A194</f>
        <v>PAV-212</v>
      </c>
      <c r="L194" s="268" t="str">
        <f>B194</f>
        <v>Paving - Concrete - Precast - Type 02</v>
      </c>
      <c r="M194" s="268" t="s">
        <v>1499</v>
      </c>
      <c r="N194" s="268" t="s">
        <v>1151</v>
      </c>
      <c r="O194" s="235" t="s">
        <v>452</v>
      </c>
      <c r="P194" s="235" t="s">
        <v>452</v>
      </c>
      <c r="Q194" s="235" t="s">
        <v>452</v>
      </c>
      <c r="R194" s="269" t="s">
        <v>453</v>
      </c>
      <c r="S194" s="235" t="s">
        <v>452</v>
      </c>
      <c r="T194" s="235" t="s">
        <v>452</v>
      </c>
      <c r="U194" s="542" t="s">
        <v>454</v>
      </c>
      <c r="V194" s="235" t="s">
        <v>442</v>
      </c>
      <c r="W194" s="235" t="s">
        <v>1218</v>
      </c>
      <c r="Y194" s="545" t="s">
        <v>453</v>
      </c>
      <c r="Z194" s="545" t="s">
        <v>456</v>
      </c>
      <c r="AA194" s="107"/>
      <c r="AB194" s="107"/>
      <c r="AC194" s="545" t="s">
        <v>1153</v>
      </c>
      <c r="AD194" s="545" t="s">
        <v>1154</v>
      </c>
      <c r="AE194" s="545" t="str">
        <f>VLOOKUP(AD194,Equipment[],2,FALSE)</f>
        <v>Landscape</v>
      </c>
      <c r="AF194" s="107"/>
      <c r="AG194" s="107"/>
      <c r="AH194" s="107"/>
      <c r="AI194" s="107"/>
      <c r="AJ194" s="107"/>
      <c r="AK194" s="107"/>
    </row>
    <row r="195" spans="1:37" ht="14.45" hidden="1" customHeight="1">
      <c r="A195" s="261" t="s">
        <v>1548</v>
      </c>
      <c r="B195" s="261" t="s">
        <v>1549</v>
      </c>
      <c r="C195" s="262"/>
      <c r="D195" s="262" t="s">
        <v>1145</v>
      </c>
      <c r="E195" s="262"/>
      <c r="F195" s="262"/>
      <c r="G195" s="262" t="s">
        <v>1145</v>
      </c>
      <c r="H195" s="262"/>
      <c r="I195" s="262"/>
      <c r="J195" s="263"/>
      <c r="K195" s="234"/>
      <c r="L195" s="234"/>
      <c r="M195" s="234"/>
      <c r="N195" s="234"/>
      <c r="O195" s="234"/>
      <c r="P195" s="234"/>
      <c r="Q195" s="234"/>
      <c r="R195" s="234"/>
      <c r="S195" s="234"/>
      <c r="T195" s="234"/>
      <c r="U195" s="234"/>
      <c r="V195" s="234" t="s">
        <v>444</v>
      </c>
      <c r="W195" s="234" t="s">
        <v>443</v>
      </c>
      <c r="Y195" s="545" t="s">
        <v>444</v>
      </c>
      <c r="Z195" s="545" t="s">
        <v>444</v>
      </c>
      <c r="AA195" s="545" t="s">
        <v>444</v>
      </c>
      <c r="AB195" s="545" t="s">
        <v>444</v>
      </c>
      <c r="AC195" s="545" t="s">
        <v>444</v>
      </c>
      <c r="AD195" s="545" t="s">
        <v>444</v>
      </c>
      <c r="AE195" s="545" t="s">
        <v>444</v>
      </c>
      <c r="AF195" s="545" t="s">
        <v>444</v>
      </c>
      <c r="AG195" s="545" t="s">
        <v>444</v>
      </c>
      <c r="AH195" s="545" t="s">
        <v>444</v>
      </c>
      <c r="AI195" s="545" t="s">
        <v>444</v>
      </c>
      <c r="AJ195" s="545" t="s">
        <v>444</v>
      </c>
      <c r="AK195" s="545" t="s">
        <v>444</v>
      </c>
    </row>
    <row r="196" spans="1:37" ht="14.45" hidden="1" customHeight="1">
      <c r="A196" s="264" t="s">
        <v>1550</v>
      </c>
      <c r="B196" s="264" t="s">
        <v>1551</v>
      </c>
      <c r="C196" s="265"/>
      <c r="D196" s="265" t="s">
        <v>1145</v>
      </c>
      <c r="E196" s="265"/>
      <c r="F196" s="265"/>
      <c r="G196" s="265" t="s">
        <v>1145</v>
      </c>
      <c r="H196" s="265"/>
      <c r="I196" s="265"/>
      <c r="J196" s="270">
        <v>774</v>
      </c>
      <c r="K196" s="268" t="str">
        <f>A196</f>
        <v>PAV-301</v>
      </c>
      <c r="L196" s="268" t="str">
        <f>B196</f>
        <v>Paving - Granitic Sand</v>
      </c>
      <c r="M196" s="268" t="s">
        <v>1499</v>
      </c>
      <c r="N196" s="268" t="s">
        <v>1151</v>
      </c>
      <c r="O196" s="235" t="s">
        <v>452</v>
      </c>
      <c r="P196" s="235" t="s">
        <v>452</v>
      </c>
      <c r="Q196" s="235" t="s">
        <v>452</v>
      </c>
      <c r="R196" s="269" t="s">
        <v>453</v>
      </c>
      <c r="S196" s="235" t="s">
        <v>452</v>
      </c>
      <c r="T196" s="235" t="s">
        <v>452</v>
      </c>
      <c r="U196" s="542" t="s">
        <v>454</v>
      </c>
      <c r="V196" s="235" t="s">
        <v>442</v>
      </c>
      <c r="W196" s="235" t="s">
        <v>1218</v>
      </c>
      <c r="Y196" s="545" t="s">
        <v>453</v>
      </c>
      <c r="Z196" s="545" t="s">
        <v>456</v>
      </c>
      <c r="AA196" s="107"/>
      <c r="AB196" s="107"/>
      <c r="AC196" s="545" t="s">
        <v>1153</v>
      </c>
      <c r="AD196" s="545" t="s">
        <v>1154</v>
      </c>
      <c r="AE196" s="545" t="str">
        <f>VLOOKUP(AD196,Equipment[],2,FALSE)</f>
        <v>Landscape</v>
      </c>
      <c r="AF196" s="107"/>
      <c r="AG196" s="107"/>
      <c r="AH196" s="107"/>
      <c r="AI196" s="107"/>
      <c r="AJ196" s="107"/>
      <c r="AK196" s="107"/>
    </row>
    <row r="197" spans="1:37" ht="14.45" hidden="1" customHeight="1">
      <c r="A197" s="264" t="s">
        <v>1552</v>
      </c>
      <c r="B197" s="264" t="s">
        <v>1553</v>
      </c>
      <c r="C197" s="265"/>
      <c r="D197" s="265"/>
      <c r="E197" s="265"/>
      <c r="F197" s="265"/>
      <c r="G197" s="265" t="s">
        <v>1145</v>
      </c>
      <c r="H197" s="265"/>
      <c r="I197" s="265"/>
      <c r="J197" s="270">
        <v>774</v>
      </c>
      <c r="K197" s="268" t="str">
        <f>A197</f>
        <v>PAV-302</v>
      </c>
      <c r="L197" s="268" t="str">
        <f>B197</f>
        <v>Paving - Permeable pebble mix</v>
      </c>
      <c r="M197" s="268" t="s">
        <v>1499</v>
      </c>
      <c r="N197" s="268" t="s">
        <v>1151</v>
      </c>
      <c r="O197" s="235" t="s">
        <v>452</v>
      </c>
      <c r="P197" s="235" t="s">
        <v>452</v>
      </c>
      <c r="Q197" s="235" t="s">
        <v>452</v>
      </c>
      <c r="R197" s="269" t="s">
        <v>453</v>
      </c>
      <c r="S197" s="235" t="s">
        <v>452</v>
      </c>
      <c r="T197" s="235" t="s">
        <v>452</v>
      </c>
      <c r="U197" s="542" t="s">
        <v>454</v>
      </c>
      <c r="V197" s="168" t="s">
        <v>442</v>
      </c>
      <c r="W197" s="235" t="s">
        <v>1218</v>
      </c>
      <c r="Y197" s="545" t="s">
        <v>453</v>
      </c>
      <c r="Z197" s="545" t="s">
        <v>456</v>
      </c>
      <c r="AA197" s="107"/>
      <c r="AB197" s="107"/>
      <c r="AC197" s="545" t="s">
        <v>1153</v>
      </c>
      <c r="AD197" s="545" t="s">
        <v>1154</v>
      </c>
      <c r="AE197" s="545" t="str">
        <f>VLOOKUP(AD197,Equipment[],2,FALSE)</f>
        <v>Landscape</v>
      </c>
      <c r="AF197" s="107"/>
      <c r="AG197" s="107"/>
      <c r="AH197" s="107"/>
      <c r="AI197" s="107"/>
      <c r="AJ197" s="107"/>
      <c r="AK197" s="107"/>
    </row>
    <row r="198" spans="1:37" ht="14.45" hidden="1" customHeight="1">
      <c r="A198" s="261" t="s">
        <v>1554</v>
      </c>
      <c r="B198" s="261" t="s">
        <v>1555</v>
      </c>
      <c r="C198" s="262" t="s">
        <v>1145</v>
      </c>
      <c r="D198" s="262" t="s">
        <v>1145</v>
      </c>
      <c r="E198" s="262" t="s">
        <v>1145</v>
      </c>
      <c r="F198" s="262" t="s">
        <v>1145</v>
      </c>
      <c r="G198" s="262" t="s">
        <v>1145</v>
      </c>
      <c r="H198" s="262" t="s">
        <v>1145</v>
      </c>
      <c r="I198" s="262"/>
      <c r="J198" s="263"/>
      <c r="K198" s="234"/>
      <c r="L198" s="234"/>
      <c r="M198" s="234"/>
      <c r="N198" s="234"/>
      <c r="O198" s="234"/>
      <c r="P198" s="234"/>
      <c r="Q198" s="234"/>
      <c r="R198" s="234"/>
      <c r="S198" s="234"/>
      <c r="T198" s="234"/>
      <c r="U198" s="234"/>
      <c r="V198" s="234" t="s">
        <v>444</v>
      </c>
      <c r="W198" s="234" t="s">
        <v>443</v>
      </c>
      <c r="Y198" s="545" t="s">
        <v>444</v>
      </c>
      <c r="Z198" s="545" t="s">
        <v>444</v>
      </c>
      <c r="AA198" s="545" t="s">
        <v>444</v>
      </c>
      <c r="AB198" s="545" t="s">
        <v>444</v>
      </c>
      <c r="AC198" s="545" t="s">
        <v>444</v>
      </c>
      <c r="AD198" s="545" t="s">
        <v>444</v>
      </c>
      <c r="AE198" s="545" t="s">
        <v>444</v>
      </c>
      <c r="AF198" s="545" t="s">
        <v>444</v>
      </c>
      <c r="AG198" s="545" t="s">
        <v>444</v>
      </c>
      <c r="AH198" s="545" t="s">
        <v>444</v>
      </c>
      <c r="AI198" s="545" t="s">
        <v>444</v>
      </c>
      <c r="AJ198" s="545" t="s">
        <v>444</v>
      </c>
      <c r="AK198" s="545" t="s">
        <v>444</v>
      </c>
    </row>
    <row r="199" spans="1:37" ht="14.45" hidden="1" customHeight="1">
      <c r="A199" s="264" t="s">
        <v>1556</v>
      </c>
      <c r="B199" s="264" t="s">
        <v>1557</v>
      </c>
      <c r="C199" s="265" t="s">
        <v>1145</v>
      </c>
      <c r="D199" s="265" t="s">
        <v>1145</v>
      </c>
      <c r="E199" s="265" t="s">
        <v>1145</v>
      </c>
      <c r="F199" s="265" t="s">
        <v>1145</v>
      </c>
      <c r="G199" s="265" t="s">
        <v>1145</v>
      </c>
      <c r="H199" s="265" t="s">
        <v>1145</v>
      </c>
      <c r="I199" s="265"/>
      <c r="J199" s="270" t="s">
        <v>1558</v>
      </c>
      <c r="K199" s="235" t="s">
        <v>1556</v>
      </c>
      <c r="L199" s="235" t="s">
        <v>1559</v>
      </c>
      <c r="M199" s="268" t="s">
        <v>1499</v>
      </c>
      <c r="N199" s="268" t="s">
        <v>1151</v>
      </c>
      <c r="O199" s="235" t="s">
        <v>452</v>
      </c>
      <c r="P199" s="235" t="s">
        <v>452</v>
      </c>
      <c r="Q199" s="236" t="s">
        <v>453</v>
      </c>
      <c r="R199" s="269" t="s">
        <v>453</v>
      </c>
      <c r="S199" s="235" t="s">
        <v>452</v>
      </c>
      <c r="T199" s="235" t="s">
        <v>452</v>
      </c>
      <c r="U199" s="542" t="s">
        <v>454</v>
      </c>
      <c r="V199" s="168" t="s">
        <v>442</v>
      </c>
      <c r="W199" s="235" t="s">
        <v>1152</v>
      </c>
      <c r="Y199" s="545" t="s">
        <v>453</v>
      </c>
      <c r="Z199" s="545" t="s">
        <v>456</v>
      </c>
      <c r="AA199" s="107"/>
      <c r="AB199" s="107"/>
      <c r="AC199" s="545" t="s">
        <v>1153</v>
      </c>
      <c r="AD199" s="545" t="s">
        <v>1154</v>
      </c>
      <c r="AE199" s="545" t="str">
        <f>VLOOKUP(AD199,Equipment[],2,FALSE)</f>
        <v>Landscape</v>
      </c>
      <c r="AF199" s="107"/>
      <c r="AG199" s="107"/>
      <c r="AH199" s="107"/>
      <c r="AI199" s="107"/>
      <c r="AJ199" s="107"/>
      <c r="AK199" s="107"/>
    </row>
    <row r="200" spans="1:37" ht="14.45" hidden="1" customHeight="1">
      <c r="A200" s="261" t="s">
        <v>1560</v>
      </c>
      <c r="B200" s="261" t="s">
        <v>1561</v>
      </c>
      <c r="C200" s="262"/>
      <c r="D200" s="262" t="s">
        <v>1145</v>
      </c>
      <c r="E200" s="262"/>
      <c r="F200" s="262" t="s">
        <v>1145</v>
      </c>
      <c r="G200" s="262"/>
      <c r="H200" s="262" t="s">
        <v>1145</v>
      </c>
      <c r="I200" s="262"/>
      <c r="J200" s="263"/>
      <c r="K200" s="234"/>
      <c r="L200" s="234"/>
      <c r="M200" s="234"/>
      <c r="N200" s="234"/>
      <c r="O200" s="234"/>
      <c r="P200" s="234"/>
      <c r="Q200" s="234"/>
      <c r="R200" s="234"/>
      <c r="S200" s="234"/>
      <c r="T200" s="234"/>
      <c r="U200" s="234"/>
      <c r="V200" s="234" t="s">
        <v>444</v>
      </c>
      <c r="W200" s="234" t="s">
        <v>443</v>
      </c>
      <c r="Y200" s="545" t="s">
        <v>444</v>
      </c>
      <c r="Z200" s="545" t="s">
        <v>444</v>
      </c>
      <c r="AA200" s="545" t="s">
        <v>444</v>
      </c>
      <c r="AB200" s="545" t="s">
        <v>444</v>
      </c>
      <c r="AC200" s="545" t="s">
        <v>444</v>
      </c>
      <c r="AD200" s="545" t="s">
        <v>444</v>
      </c>
      <c r="AE200" s="545" t="s">
        <v>444</v>
      </c>
      <c r="AF200" s="545" t="s">
        <v>444</v>
      </c>
      <c r="AG200" s="545" t="s">
        <v>444</v>
      </c>
      <c r="AH200" s="545" t="s">
        <v>444</v>
      </c>
      <c r="AI200" s="545" t="s">
        <v>444</v>
      </c>
      <c r="AJ200" s="545" t="s">
        <v>444</v>
      </c>
      <c r="AK200" s="545" t="s">
        <v>444</v>
      </c>
    </row>
    <row r="201" spans="1:37" ht="14.45" hidden="1" customHeight="1">
      <c r="A201" s="264" t="s">
        <v>1562</v>
      </c>
      <c r="B201" s="264" t="s">
        <v>1563</v>
      </c>
      <c r="C201" s="265"/>
      <c r="D201" s="265"/>
      <c r="E201" s="265"/>
      <c r="F201" s="265"/>
      <c r="G201" s="265"/>
      <c r="H201" s="265" t="s">
        <v>1145</v>
      </c>
      <c r="I201" s="265"/>
      <c r="J201" s="270">
        <v>774</v>
      </c>
      <c r="K201" s="268" t="str">
        <f>A201</f>
        <v>PAV-501</v>
      </c>
      <c r="L201" s="268" t="str">
        <f>B201</f>
        <v>Mulch Paving - Inorganic</v>
      </c>
      <c r="M201" s="268" t="s">
        <v>1499</v>
      </c>
      <c r="N201" s="268" t="s">
        <v>1151</v>
      </c>
      <c r="O201" s="235" t="s">
        <v>452</v>
      </c>
      <c r="P201" s="235" t="s">
        <v>452</v>
      </c>
      <c r="Q201" s="235" t="s">
        <v>452</v>
      </c>
      <c r="R201" s="269" t="s">
        <v>453</v>
      </c>
      <c r="S201" s="235" t="s">
        <v>452</v>
      </c>
      <c r="T201" s="235" t="s">
        <v>452</v>
      </c>
      <c r="U201" s="542" t="s">
        <v>454</v>
      </c>
      <c r="V201" s="168" t="s">
        <v>442</v>
      </c>
      <c r="W201" s="235" t="s">
        <v>1218</v>
      </c>
      <c r="Y201" s="545" t="s">
        <v>453</v>
      </c>
      <c r="Z201" s="545" t="s">
        <v>456</v>
      </c>
      <c r="AA201" s="107"/>
      <c r="AB201" s="107"/>
      <c r="AC201" s="545" t="s">
        <v>1153</v>
      </c>
      <c r="AD201" s="545" t="s">
        <v>1154</v>
      </c>
      <c r="AE201" s="545" t="str">
        <f>VLOOKUP(AD201,Equipment[],2,FALSE)</f>
        <v>Landscape</v>
      </c>
      <c r="AF201" s="107"/>
      <c r="AG201" s="107"/>
      <c r="AH201" s="107"/>
      <c r="AI201" s="107"/>
      <c r="AJ201" s="107"/>
      <c r="AK201" s="107"/>
    </row>
    <row r="202" spans="1:37" ht="14.45" hidden="1" customHeight="1">
      <c r="A202" s="264" t="s">
        <v>1564</v>
      </c>
      <c r="B202" s="264" t="s">
        <v>1565</v>
      </c>
      <c r="C202" s="265"/>
      <c r="D202" s="265" t="s">
        <v>1145</v>
      </c>
      <c r="E202" s="265"/>
      <c r="F202" s="265"/>
      <c r="G202" s="265"/>
      <c r="H202" s="265"/>
      <c r="I202" s="265"/>
      <c r="J202" s="270">
        <v>774</v>
      </c>
      <c r="K202" s="268" t="str">
        <f>A202</f>
        <v>PAV-502</v>
      </c>
      <c r="L202" s="268" t="str">
        <f>B202</f>
        <v>Mulch Paving - Organic</v>
      </c>
      <c r="M202" s="268" t="s">
        <v>1499</v>
      </c>
      <c r="N202" s="268" t="s">
        <v>1151</v>
      </c>
      <c r="O202" s="235" t="s">
        <v>452</v>
      </c>
      <c r="P202" s="235" t="s">
        <v>452</v>
      </c>
      <c r="Q202" s="235" t="s">
        <v>452</v>
      </c>
      <c r="R202" s="269" t="s">
        <v>453</v>
      </c>
      <c r="S202" s="235" t="s">
        <v>452</v>
      </c>
      <c r="T202" s="235" t="s">
        <v>452</v>
      </c>
      <c r="U202" s="542" t="s">
        <v>454</v>
      </c>
      <c r="V202" s="168" t="s">
        <v>442</v>
      </c>
      <c r="W202" s="235" t="s">
        <v>1218</v>
      </c>
      <c r="Y202" s="545" t="s">
        <v>453</v>
      </c>
      <c r="Z202" s="545" t="s">
        <v>456</v>
      </c>
      <c r="AA202" s="107"/>
      <c r="AB202" s="107"/>
      <c r="AC202" s="545" t="s">
        <v>1153</v>
      </c>
      <c r="AD202" s="545" t="s">
        <v>1154</v>
      </c>
      <c r="AE202" s="545" t="str">
        <f>VLOOKUP(AD202,Equipment[],2,FALSE)</f>
        <v>Landscape</v>
      </c>
      <c r="AF202" s="107"/>
      <c r="AG202" s="107"/>
      <c r="AH202" s="107"/>
      <c r="AI202" s="107"/>
      <c r="AJ202" s="107"/>
      <c r="AK202" s="107"/>
    </row>
    <row r="203" spans="1:37" ht="14.45" hidden="1" customHeight="1">
      <c r="A203" s="261" t="s">
        <v>1566</v>
      </c>
      <c r="B203" s="261" t="s">
        <v>1567</v>
      </c>
      <c r="C203" s="262"/>
      <c r="D203" s="262"/>
      <c r="E203" s="262"/>
      <c r="F203" s="262"/>
      <c r="G203" s="262"/>
      <c r="H203" s="262"/>
      <c r="I203" s="262"/>
      <c r="J203" s="263"/>
      <c r="K203" s="234"/>
      <c r="L203" s="234"/>
      <c r="M203" s="234"/>
      <c r="N203" s="234"/>
      <c r="O203" s="234"/>
      <c r="P203" s="234"/>
      <c r="Q203" s="234"/>
      <c r="R203" s="234"/>
      <c r="S203" s="234"/>
      <c r="T203" s="234"/>
      <c r="U203" s="234"/>
      <c r="V203" s="234" t="s">
        <v>444</v>
      </c>
      <c r="W203" s="234" t="s">
        <v>443</v>
      </c>
      <c r="Y203" s="545" t="s">
        <v>444</v>
      </c>
      <c r="Z203" s="545" t="s">
        <v>444</v>
      </c>
      <c r="AA203" s="545" t="s">
        <v>444</v>
      </c>
      <c r="AB203" s="545" t="s">
        <v>444</v>
      </c>
      <c r="AC203" s="545" t="s">
        <v>444</v>
      </c>
      <c r="AD203" s="545" t="s">
        <v>444</v>
      </c>
      <c r="AE203" s="545" t="s">
        <v>444</v>
      </c>
      <c r="AF203" s="545" t="s">
        <v>444</v>
      </c>
      <c r="AG203" s="545" t="s">
        <v>444</v>
      </c>
      <c r="AH203" s="545" t="s">
        <v>444</v>
      </c>
      <c r="AI203" s="545" t="s">
        <v>444</v>
      </c>
      <c r="AJ203" s="545" t="s">
        <v>444</v>
      </c>
      <c r="AK203" s="545" t="s">
        <v>444</v>
      </c>
    </row>
    <row r="204" spans="1:37" ht="14.45" hidden="1" customHeight="1">
      <c r="A204" s="261" t="s">
        <v>1568</v>
      </c>
      <c r="B204" s="261" t="s">
        <v>1569</v>
      </c>
      <c r="C204" s="262" t="s">
        <v>1145</v>
      </c>
      <c r="D204" s="262" t="s">
        <v>1145</v>
      </c>
      <c r="E204" s="262" t="s">
        <v>1145</v>
      </c>
      <c r="F204" s="262" t="s">
        <v>1145</v>
      </c>
      <c r="G204" s="262" t="s">
        <v>1145</v>
      </c>
      <c r="H204" s="262"/>
      <c r="I204" s="262"/>
      <c r="J204" s="263"/>
      <c r="K204" s="234"/>
      <c r="L204" s="234"/>
      <c r="M204" s="234"/>
      <c r="N204" s="234"/>
      <c r="O204" s="234"/>
      <c r="P204" s="234"/>
      <c r="Q204" s="234"/>
      <c r="R204" s="234"/>
      <c r="S204" s="234"/>
      <c r="T204" s="234"/>
      <c r="U204" s="234"/>
      <c r="V204" s="234" t="s">
        <v>444</v>
      </c>
      <c r="W204" s="234" t="s">
        <v>443</v>
      </c>
      <c r="Y204" s="545" t="s">
        <v>444</v>
      </c>
      <c r="Z204" s="545" t="s">
        <v>444</v>
      </c>
      <c r="AA204" s="545" t="s">
        <v>444</v>
      </c>
      <c r="AB204" s="545" t="s">
        <v>444</v>
      </c>
      <c r="AC204" s="545" t="s">
        <v>444</v>
      </c>
      <c r="AD204" s="545" t="s">
        <v>444</v>
      </c>
      <c r="AE204" s="545" t="s">
        <v>444</v>
      </c>
      <c r="AF204" s="545" t="s">
        <v>444</v>
      </c>
      <c r="AG204" s="545" t="s">
        <v>444</v>
      </c>
      <c r="AH204" s="545" t="s">
        <v>444</v>
      </c>
      <c r="AI204" s="545" t="s">
        <v>444</v>
      </c>
      <c r="AJ204" s="545" t="s">
        <v>444</v>
      </c>
      <c r="AK204" s="545" t="s">
        <v>444</v>
      </c>
    </row>
    <row r="205" spans="1:37" ht="14.45" hidden="1" customHeight="1">
      <c r="A205" s="264" t="s">
        <v>1570</v>
      </c>
      <c r="B205" s="284" t="s">
        <v>1571</v>
      </c>
      <c r="C205" s="272"/>
      <c r="D205" s="266"/>
      <c r="E205" s="266" t="s">
        <v>1145</v>
      </c>
      <c r="F205" s="266"/>
      <c r="G205" s="266"/>
      <c r="H205" s="266"/>
      <c r="I205" s="266"/>
      <c r="J205" s="267">
        <v>774</v>
      </c>
      <c r="K205" s="235" t="s">
        <v>1570</v>
      </c>
      <c r="L205" s="235" t="s">
        <v>1571</v>
      </c>
      <c r="M205" s="268" t="s">
        <v>1499</v>
      </c>
      <c r="N205" s="268" t="s">
        <v>1151</v>
      </c>
      <c r="O205" s="235" t="s">
        <v>452</v>
      </c>
      <c r="P205" s="235" t="s">
        <v>452</v>
      </c>
      <c r="Q205" s="235" t="s">
        <v>452</v>
      </c>
      <c r="R205" s="269" t="s">
        <v>453</v>
      </c>
      <c r="S205" s="235" t="s">
        <v>452</v>
      </c>
      <c r="T205" s="235" t="s">
        <v>452</v>
      </c>
      <c r="U205" s="542" t="s">
        <v>454</v>
      </c>
      <c r="V205" s="168" t="s">
        <v>442</v>
      </c>
      <c r="W205" s="160" t="s">
        <v>1152</v>
      </c>
      <c r="Y205" s="545" t="s">
        <v>453</v>
      </c>
      <c r="Z205" s="545" t="s">
        <v>456</v>
      </c>
      <c r="AA205" s="107"/>
      <c r="AB205" s="107"/>
      <c r="AC205" s="545" t="s">
        <v>1153</v>
      </c>
      <c r="AD205" s="545" t="s">
        <v>1154</v>
      </c>
      <c r="AE205" s="545" t="str">
        <f>VLOOKUP(AD205,Equipment[],2,FALSE)</f>
        <v>Landscape</v>
      </c>
      <c r="AF205" s="107"/>
      <c r="AG205" s="107"/>
      <c r="AH205" s="107"/>
      <c r="AI205" s="107"/>
      <c r="AJ205" s="107"/>
      <c r="AK205" s="107"/>
    </row>
    <row r="206" spans="1:37" ht="14.45" hidden="1" customHeight="1">
      <c r="A206" s="264" t="s">
        <v>1572</v>
      </c>
      <c r="B206" s="264" t="s">
        <v>1573</v>
      </c>
      <c r="C206" s="265" t="s">
        <v>1145</v>
      </c>
      <c r="D206" s="265" t="s">
        <v>1145</v>
      </c>
      <c r="E206" s="265" t="s">
        <v>1145</v>
      </c>
      <c r="F206" s="265" t="s">
        <v>1145</v>
      </c>
      <c r="G206" s="265" t="s">
        <v>1145</v>
      </c>
      <c r="H206" s="265"/>
      <c r="I206" s="265"/>
      <c r="J206" s="270">
        <v>774</v>
      </c>
      <c r="K206" s="235" t="s">
        <v>1572</v>
      </c>
      <c r="L206" s="235" t="s">
        <v>1573</v>
      </c>
      <c r="M206" s="268" t="s">
        <v>1499</v>
      </c>
      <c r="N206" s="268" t="s">
        <v>1151</v>
      </c>
      <c r="O206" s="235" t="s">
        <v>452</v>
      </c>
      <c r="P206" s="235" t="s">
        <v>452</v>
      </c>
      <c r="Q206" s="236" t="s">
        <v>453</v>
      </c>
      <c r="R206" s="269" t="s">
        <v>453</v>
      </c>
      <c r="S206" s="235" t="s">
        <v>452</v>
      </c>
      <c r="T206" s="235" t="s">
        <v>452</v>
      </c>
      <c r="U206" s="542" t="s">
        <v>454</v>
      </c>
      <c r="V206" s="168" t="s">
        <v>442</v>
      </c>
      <c r="W206" s="160" t="s">
        <v>1152</v>
      </c>
      <c r="Y206" s="545" t="s">
        <v>453</v>
      </c>
      <c r="Z206" s="545" t="s">
        <v>456</v>
      </c>
      <c r="AA206" s="107"/>
      <c r="AB206" s="107"/>
      <c r="AC206" s="545" t="s">
        <v>1153</v>
      </c>
      <c r="AD206" s="545" t="s">
        <v>1154</v>
      </c>
      <c r="AE206" s="545" t="str">
        <f>VLOOKUP(AD206,Equipment[],2,FALSE)</f>
        <v>Landscape</v>
      </c>
      <c r="AF206" s="107"/>
      <c r="AG206" s="107"/>
      <c r="AH206" s="107"/>
      <c r="AI206" s="107"/>
      <c r="AJ206" s="107"/>
      <c r="AK206" s="107"/>
    </row>
    <row r="207" spans="1:37" ht="14.45" hidden="1" customHeight="1">
      <c r="A207" s="264" t="s">
        <v>1574</v>
      </c>
      <c r="B207" s="264" t="s">
        <v>1575</v>
      </c>
      <c r="C207" s="265"/>
      <c r="D207" s="265"/>
      <c r="E207" s="265"/>
      <c r="F207" s="265"/>
      <c r="G207" s="265" t="s">
        <v>1145</v>
      </c>
      <c r="H207" s="265"/>
      <c r="I207" s="265"/>
      <c r="J207" s="270">
        <v>774</v>
      </c>
      <c r="K207" s="268" t="str">
        <f>A207</f>
        <v>PAV-703</v>
      </c>
      <c r="L207" s="268" t="str">
        <f>B207</f>
        <v>TGSI - Hazard - Stone - Type 03</v>
      </c>
      <c r="M207" s="268" t="s">
        <v>1499</v>
      </c>
      <c r="N207" s="268" t="s">
        <v>1151</v>
      </c>
      <c r="O207" s="235" t="s">
        <v>452</v>
      </c>
      <c r="P207" s="235" t="s">
        <v>452</v>
      </c>
      <c r="Q207" s="235" t="s">
        <v>452</v>
      </c>
      <c r="R207" s="269" t="s">
        <v>453</v>
      </c>
      <c r="S207" s="235" t="s">
        <v>452</v>
      </c>
      <c r="T207" s="235" t="s">
        <v>452</v>
      </c>
      <c r="U207" s="542" t="s">
        <v>454</v>
      </c>
      <c r="V207" s="168" t="s">
        <v>442</v>
      </c>
      <c r="W207" s="160" t="s">
        <v>1218</v>
      </c>
      <c r="Y207" s="545" t="s">
        <v>453</v>
      </c>
      <c r="Z207" s="545" t="s">
        <v>456</v>
      </c>
      <c r="AA207" s="107"/>
      <c r="AB207" s="107"/>
      <c r="AC207" s="545" t="s">
        <v>1153</v>
      </c>
      <c r="AD207" s="545" t="s">
        <v>1154</v>
      </c>
      <c r="AE207" s="545" t="str">
        <f>VLOOKUP(AD207,Equipment[],2,FALSE)</f>
        <v>Landscape</v>
      </c>
      <c r="AF207" s="107"/>
      <c r="AG207" s="107"/>
      <c r="AH207" s="107"/>
      <c r="AI207" s="107"/>
      <c r="AJ207" s="107"/>
      <c r="AK207" s="107"/>
    </row>
    <row r="208" spans="1:37" ht="14.45" hidden="1" customHeight="1">
      <c r="A208" s="284" t="s">
        <v>1576</v>
      </c>
      <c r="B208" s="284" t="s">
        <v>1577</v>
      </c>
      <c r="C208" s="266" t="s">
        <v>1145</v>
      </c>
      <c r="D208" s="266"/>
      <c r="E208" s="266"/>
      <c r="F208" s="266"/>
      <c r="G208" s="266"/>
      <c r="H208" s="266"/>
      <c r="I208" s="266"/>
      <c r="J208" s="267">
        <v>774</v>
      </c>
      <c r="K208" s="268" t="str">
        <f>A208</f>
        <v>PAV-704</v>
      </c>
      <c r="L208" s="268" t="str">
        <f>B208</f>
        <v>TGSI - Hazard - Stone - Type 04</v>
      </c>
      <c r="M208" s="268" t="s">
        <v>1499</v>
      </c>
      <c r="N208" s="268" t="s">
        <v>1151</v>
      </c>
      <c r="O208" s="235" t="s">
        <v>452</v>
      </c>
      <c r="P208" s="235" t="s">
        <v>452</v>
      </c>
      <c r="Q208" s="235" t="s">
        <v>452</v>
      </c>
      <c r="R208" s="269" t="s">
        <v>453</v>
      </c>
      <c r="S208" s="235" t="s">
        <v>452</v>
      </c>
      <c r="T208" s="235" t="s">
        <v>452</v>
      </c>
      <c r="U208" s="542" t="s">
        <v>454</v>
      </c>
      <c r="V208" s="168" t="s">
        <v>442</v>
      </c>
      <c r="W208" s="160" t="s">
        <v>1218</v>
      </c>
      <c r="Y208" s="545" t="s">
        <v>453</v>
      </c>
      <c r="Z208" s="545" t="s">
        <v>456</v>
      </c>
      <c r="AA208" s="107"/>
      <c r="AB208" s="107"/>
      <c r="AC208" s="545" t="s">
        <v>1153</v>
      </c>
      <c r="AD208" s="545" t="s">
        <v>1154</v>
      </c>
      <c r="AE208" s="545" t="str">
        <f>VLOOKUP(AD208,Equipment[],2,FALSE)</f>
        <v>Landscape</v>
      </c>
      <c r="AF208" s="107"/>
      <c r="AG208" s="107"/>
      <c r="AH208" s="107"/>
      <c r="AI208" s="107"/>
      <c r="AJ208" s="107"/>
      <c r="AK208" s="107"/>
    </row>
    <row r="209" spans="1:37" ht="14.45" hidden="1" customHeight="1">
      <c r="A209" s="264" t="s">
        <v>1578</v>
      </c>
      <c r="B209" s="264" t="s">
        <v>1579</v>
      </c>
      <c r="C209" s="272"/>
      <c r="D209" s="265"/>
      <c r="E209" s="265"/>
      <c r="F209" s="265"/>
      <c r="G209" s="265"/>
      <c r="H209" s="265"/>
      <c r="I209" s="265"/>
      <c r="J209" s="270">
        <v>774</v>
      </c>
      <c r="K209" s="235" t="s">
        <v>1578</v>
      </c>
      <c r="L209" s="235" t="s">
        <v>1579</v>
      </c>
      <c r="M209" s="268" t="s">
        <v>1499</v>
      </c>
      <c r="N209" s="268" t="s">
        <v>1151</v>
      </c>
      <c r="O209" s="235" t="s">
        <v>452</v>
      </c>
      <c r="P209" s="235" t="s">
        <v>452</v>
      </c>
      <c r="Q209" s="235" t="s">
        <v>452</v>
      </c>
      <c r="R209" s="269" t="s">
        <v>453</v>
      </c>
      <c r="S209" s="235" t="s">
        <v>452</v>
      </c>
      <c r="T209" s="235" t="s">
        <v>452</v>
      </c>
      <c r="U209" s="542" t="s">
        <v>454</v>
      </c>
      <c r="V209" s="168" t="s">
        <v>534</v>
      </c>
      <c r="W209" s="160" t="s">
        <v>1152</v>
      </c>
      <c r="Y209" s="545" t="s">
        <v>453</v>
      </c>
      <c r="Z209" s="545" t="s">
        <v>456</v>
      </c>
      <c r="AA209" s="107"/>
      <c r="AB209" s="107"/>
      <c r="AC209" s="545" t="s">
        <v>1153</v>
      </c>
      <c r="AD209" s="545" t="s">
        <v>1154</v>
      </c>
      <c r="AE209" s="545" t="str">
        <f>VLOOKUP(AD209,Equipment[],2,FALSE)</f>
        <v>Landscape</v>
      </c>
      <c r="AF209" s="107"/>
      <c r="AG209" s="107"/>
      <c r="AH209" s="107"/>
      <c r="AI209" s="107"/>
      <c r="AJ209" s="107"/>
      <c r="AK209" s="107"/>
    </row>
    <row r="210" spans="1:37" ht="14.45" hidden="1" customHeight="1">
      <c r="A210" s="264" t="s">
        <v>1580</v>
      </c>
      <c r="B210" s="264" t="s">
        <v>1581</v>
      </c>
      <c r="C210" s="265" t="s">
        <v>1145</v>
      </c>
      <c r="D210" s="265" t="s">
        <v>1145</v>
      </c>
      <c r="E210" s="265" t="s">
        <v>1145</v>
      </c>
      <c r="F210" s="265" t="s">
        <v>1145</v>
      </c>
      <c r="G210" s="265" t="s">
        <v>1145</v>
      </c>
      <c r="H210" s="265"/>
      <c r="I210" s="265"/>
      <c r="J210" s="270">
        <v>774</v>
      </c>
      <c r="K210" s="235" t="s">
        <v>1580</v>
      </c>
      <c r="L210" s="235" t="s">
        <v>1581</v>
      </c>
      <c r="M210" s="268" t="s">
        <v>1499</v>
      </c>
      <c r="N210" s="268" t="s">
        <v>1151</v>
      </c>
      <c r="O210" s="235" t="s">
        <v>452</v>
      </c>
      <c r="P210" s="235" t="s">
        <v>452</v>
      </c>
      <c r="Q210" s="236" t="s">
        <v>453</v>
      </c>
      <c r="R210" s="269" t="s">
        <v>453</v>
      </c>
      <c r="S210" s="235" t="s">
        <v>452</v>
      </c>
      <c r="T210" s="235" t="s">
        <v>452</v>
      </c>
      <c r="U210" s="542" t="s">
        <v>454</v>
      </c>
      <c r="V210" s="168" t="s">
        <v>442</v>
      </c>
      <c r="W210" s="160" t="s">
        <v>1152</v>
      </c>
      <c r="Y210" s="545" t="s">
        <v>453</v>
      </c>
      <c r="Z210" s="545" t="s">
        <v>456</v>
      </c>
      <c r="AA210" s="107"/>
      <c r="AB210" s="107"/>
      <c r="AC210" s="545" t="s">
        <v>1153</v>
      </c>
      <c r="AD210" s="545" t="s">
        <v>1154</v>
      </c>
      <c r="AE210" s="545" t="str">
        <f>VLOOKUP(AD210,Equipment[],2,FALSE)</f>
        <v>Landscape</v>
      </c>
      <c r="AF210" s="107"/>
      <c r="AG210" s="107"/>
      <c r="AH210" s="107"/>
      <c r="AI210" s="107"/>
      <c r="AJ210" s="107"/>
      <c r="AK210" s="107"/>
    </row>
    <row r="211" spans="1:37" ht="14.45" hidden="1" customHeight="1">
      <c r="A211" s="264" t="s">
        <v>1582</v>
      </c>
      <c r="B211" s="264" t="s">
        <v>1583</v>
      </c>
      <c r="C211" s="265"/>
      <c r="D211" s="265"/>
      <c r="E211" s="277"/>
      <c r="F211" s="265"/>
      <c r="G211" s="265" t="s">
        <v>1145</v>
      </c>
      <c r="H211" s="265"/>
      <c r="I211" s="265"/>
      <c r="J211" s="270">
        <v>774</v>
      </c>
      <c r="K211" s="268" t="str">
        <f>A211</f>
        <v>PAV-713</v>
      </c>
      <c r="L211" s="268" t="str">
        <f t="shared" ref="L211:L213" si="19">B211</f>
        <v>TGSI - Directional - Stone - Type 03</v>
      </c>
      <c r="M211" s="268" t="s">
        <v>1499</v>
      </c>
      <c r="N211" s="268" t="s">
        <v>1151</v>
      </c>
      <c r="O211" s="235" t="s">
        <v>452</v>
      </c>
      <c r="P211" s="235" t="s">
        <v>452</v>
      </c>
      <c r="Q211" s="235" t="s">
        <v>452</v>
      </c>
      <c r="R211" s="269" t="s">
        <v>453</v>
      </c>
      <c r="S211" s="235" t="s">
        <v>452</v>
      </c>
      <c r="T211" s="235" t="s">
        <v>452</v>
      </c>
      <c r="U211" s="542" t="s">
        <v>454</v>
      </c>
      <c r="V211" s="168" t="s">
        <v>442</v>
      </c>
      <c r="W211" s="160" t="s">
        <v>1218</v>
      </c>
      <c r="Y211" s="545" t="s">
        <v>453</v>
      </c>
      <c r="Z211" s="545" t="s">
        <v>456</v>
      </c>
      <c r="AA211" s="107"/>
      <c r="AB211" s="107"/>
      <c r="AC211" s="545" t="s">
        <v>1153</v>
      </c>
      <c r="AD211" s="545" t="s">
        <v>1154</v>
      </c>
      <c r="AE211" s="545" t="str">
        <f>VLOOKUP(AD211,Equipment[],2,FALSE)</f>
        <v>Landscape</v>
      </c>
      <c r="AF211" s="107"/>
      <c r="AG211" s="107"/>
      <c r="AH211" s="107"/>
      <c r="AI211" s="107"/>
      <c r="AJ211" s="107"/>
      <c r="AK211" s="107"/>
    </row>
    <row r="212" spans="1:37" ht="14.45" hidden="1" customHeight="1">
      <c r="A212" s="264" t="s">
        <v>1584</v>
      </c>
      <c r="B212" s="264" t="s">
        <v>1585</v>
      </c>
      <c r="C212" s="265" t="s">
        <v>1145</v>
      </c>
      <c r="D212" s="265"/>
      <c r="E212" s="265"/>
      <c r="F212" s="265"/>
      <c r="G212" s="265"/>
      <c r="H212" s="265"/>
      <c r="I212" s="265"/>
      <c r="J212" s="270">
        <v>774</v>
      </c>
      <c r="K212" s="268" t="str">
        <f>A212</f>
        <v>PAV-714</v>
      </c>
      <c r="L212" s="268" t="str">
        <f t="shared" si="19"/>
        <v>TGSI - Directional - Stone - Type 04</v>
      </c>
      <c r="M212" s="268" t="s">
        <v>1499</v>
      </c>
      <c r="N212" s="268" t="s">
        <v>1151</v>
      </c>
      <c r="O212" s="235" t="s">
        <v>452</v>
      </c>
      <c r="P212" s="235" t="s">
        <v>452</v>
      </c>
      <c r="Q212" s="235" t="s">
        <v>452</v>
      </c>
      <c r="R212" s="269" t="s">
        <v>453</v>
      </c>
      <c r="S212" s="235" t="s">
        <v>452</v>
      </c>
      <c r="T212" s="235" t="s">
        <v>452</v>
      </c>
      <c r="U212" s="542" t="s">
        <v>454</v>
      </c>
      <c r="V212" s="168" t="s">
        <v>442</v>
      </c>
      <c r="W212" s="160" t="s">
        <v>1218</v>
      </c>
      <c r="Y212" s="545" t="s">
        <v>453</v>
      </c>
      <c r="Z212" s="545" t="s">
        <v>456</v>
      </c>
      <c r="AA212" s="107"/>
      <c r="AB212" s="107"/>
      <c r="AC212" s="545" t="s">
        <v>1153</v>
      </c>
      <c r="AD212" s="545" t="s">
        <v>1154</v>
      </c>
      <c r="AE212" s="545" t="str">
        <f>VLOOKUP(AD212,Equipment[],2,FALSE)</f>
        <v>Landscape</v>
      </c>
      <c r="AF212" s="107"/>
      <c r="AG212" s="107"/>
      <c r="AH212" s="107"/>
      <c r="AI212" s="107"/>
      <c r="AJ212" s="107"/>
      <c r="AK212" s="107"/>
    </row>
    <row r="213" spans="1:37" ht="14.45" hidden="1" customHeight="1">
      <c r="A213" s="264" t="s">
        <v>1586</v>
      </c>
      <c r="B213" s="264" t="s">
        <v>1587</v>
      </c>
      <c r="C213" s="265"/>
      <c r="D213" s="265" t="s">
        <v>1145</v>
      </c>
      <c r="E213" s="265"/>
      <c r="F213" s="265"/>
      <c r="G213" s="265"/>
      <c r="H213" s="265"/>
      <c r="I213" s="265"/>
      <c r="J213" s="270">
        <v>774</v>
      </c>
      <c r="K213" s="268" t="str">
        <f>A213</f>
        <v>PAV-721</v>
      </c>
      <c r="L213" s="268" t="str">
        <f t="shared" si="19"/>
        <v>TGSI - Hazard - Steel</v>
      </c>
      <c r="M213" s="268" t="s">
        <v>1499</v>
      </c>
      <c r="N213" s="268" t="s">
        <v>1151</v>
      </c>
      <c r="O213" s="235" t="s">
        <v>452</v>
      </c>
      <c r="P213" s="235" t="s">
        <v>452</v>
      </c>
      <c r="Q213" s="235" t="s">
        <v>452</v>
      </c>
      <c r="R213" s="269" t="s">
        <v>453</v>
      </c>
      <c r="S213" s="235" t="s">
        <v>452</v>
      </c>
      <c r="T213" s="235" t="s">
        <v>452</v>
      </c>
      <c r="U213" s="542" t="s">
        <v>454</v>
      </c>
      <c r="V213" s="168" t="s">
        <v>442</v>
      </c>
      <c r="W213" s="160" t="s">
        <v>1218</v>
      </c>
      <c r="Y213" s="545" t="s">
        <v>453</v>
      </c>
      <c r="Z213" s="545" t="s">
        <v>456</v>
      </c>
      <c r="AA213" s="107"/>
      <c r="AB213" s="107"/>
      <c r="AC213" s="545" t="s">
        <v>1153</v>
      </c>
      <c r="AD213" s="545" t="s">
        <v>1154</v>
      </c>
      <c r="AE213" s="545" t="str">
        <f>VLOOKUP(AD213,Equipment[],2,FALSE)</f>
        <v>Landscape</v>
      </c>
      <c r="AF213" s="107"/>
      <c r="AG213" s="107"/>
      <c r="AH213" s="107"/>
      <c r="AI213" s="107"/>
      <c r="AJ213" s="107"/>
      <c r="AK213" s="107"/>
    </row>
    <row r="214" spans="1:37" ht="14.45" hidden="1" customHeight="1">
      <c r="A214" s="261" t="s">
        <v>1588</v>
      </c>
      <c r="B214" s="261" t="s">
        <v>1589</v>
      </c>
      <c r="C214" s="262"/>
      <c r="D214" s="262"/>
      <c r="E214" s="262"/>
      <c r="F214" s="262"/>
      <c r="G214" s="262" t="s">
        <v>1145</v>
      </c>
      <c r="H214" s="262"/>
      <c r="I214" s="262"/>
      <c r="J214" s="263"/>
      <c r="K214" s="234"/>
      <c r="L214" s="234"/>
      <c r="M214" s="234"/>
      <c r="N214" s="234"/>
      <c r="O214" s="234"/>
      <c r="P214" s="234"/>
      <c r="Q214" s="234"/>
      <c r="R214" s="234"/>
      <c r="S214" s="234"/>
      <c r="T214" s="234"/>
      <c r="U214" s="234"/>
      <c r="V214" s="234" t="s">
        <v>444</v>
      </c>
      <c r="W214" s="234" t="s">
        <v>443</v>
      </c>
      <c r="Y214" s="545" t="s">
        <v>444</v>
      </c>
      <c r="Z214" s="545" t="s">
        <v>444</v>
      </c>
      <c r="AA214" s="545" t="s">
        <v>444</v>
      </c>
      <c r="AB214" s="545" t="s">
        <v>444</v>
      </c>
      <c r="AC214" s="545" t="s">
        <v>444</v>
      </c>
      <c r="AD214" s="545" t="s">
        <v>444</v>
      </c>
      <c r="AE214" s="545" t="s">
        <v>444</v>
      </c>
      <c r="AF214" s="545" t="s">
        <v>444</v>
      </c>
      <c r="AG214" s="545" t="s">
        <v>444</v>
      </c>
      <c r="AH214" s="545" t="s">
        <v>444</v>
      </c>
      <c r="AI214" s="545" t="s">
        <v>444</v>
      </c>
      <c r="AJ214" s="545" t="s">
        <v>444</v>
      </c>
      <c r="AK214" s="545" t="s">
        <v>444</v>
      </c>
    </row>
    <row r="215" spans="1:37" ht="14.45" hidden="1" customHeight="1">
      <c r="A215" s="264" t="s">
        <v>1590</v>
      </c>
      <c r="B215" s="282" t="s">
        <v>1591</v>
      </c>
      <c r="C215" s="265"/>
      <c r="D215" s="265"/>
      <c r="E215" s="277"/>
      <c r="F215" s="265"/>
      <c r="G215" s="265" t="s">
        <v>1145</v>
      </c>
      <c r="H215" s="265"/>
      <c r="I215" s="265"/>
      <c r="J215" s="270">
        <v>774</v>
      </c>
      <c r="K215" s="268" t="str">
        <f>A215</f>
        <v>PAV-801</v>
      </c>
      <c r="L215" s="268" t="str">
        <f>B215</f>
        <v xml:space="preserve">Natural Stone Stepper - Bluestone </v>
      </c>
      <c r="M215" s="268" t="s">
        <v>1499</v>
      </c>
      <c r="N215" s="268" t="s">
        <v>1151</v>
      </c>
      <c r="O215" s="235" t="s">
        <v>452</v>
      </c>
      <c r="P215" s="235" t="s">
        <v>452</v>
      </c>
      <c r="Q215" s="235" t="s">
        <v>452</v>
      </c>
      <c r="R215" s="269" t="s">
        <v>453</v>
      </c>
      <c r="S215" s="235" t="s">
        <v>452</v>
      </c>
      <c r="T215" s="235" t="s">
        <v>452</v>
      </c>
      <c r="U215" s="542" t="s">
        <v>454</v>
      </c>
      <c r="V215" s="168" t="s">
        <v>442</v>
      </c>
      <c r="W215" s="160" t="s">
        <v>1218</v>
      </c>
      <c r="Y215" s="545" t="s">
        <v>453</v>
      </c>
      <c r="Z215" s="545" t="s">
        <v>456</v>
      </c>
      <c r="AA215" s="107"/>
      <c r="AB215" s="107"/>
      <c r="AC215" s="545" t="s">
        <v>1153</v>
      </c>
      <c r="AD215" s="545" t="s">
        <v>1154</v>
      </c>
      <c r="AE215" s="545" t="str">
        <f>VLOOKUP(AD215,Equipment[],2,FALSE)</f>
        <v>Landscape</v>
      </c>
      <c r="AF215" s="107"/>
      <c r="AG215" s="107"/>
      <c r="AH215" s="107"/>
      <c r="AI215" s="107"/>
      <c r="AJ215" s="107"/>
      <c r="AK215" s="107"/>
    </row>
    <row r="216" spans="1:37" ht="14.45" hidden="1" customHeight="1">
      <c r="A216" s="258" t="s">
        <v>1592</v>
      </c>
      <c r="B216" s="258" t="s">
        <v>1593</v>
      </c>
      <c r="C216" s="259" t="s">
        <v>1145</v>
      </c>
      <c r="D216" s="259" t="s">
        <v>1145</v>
      </c>
      <c r="E216" s="259" t="s">
        <v>1145</v>
      </c>
      <c r="F216" s="259" t="s">
        <v>1145</v>
      </c>
      <c r="G216" s="259" t="s">
        <v>1145</v>
      </c>
      <c r="H216" s="259"/>
      <c r="I216" s="259"/>
      <c r="J216" s="271"/>
      <c r="K216" s="234"/>
      <c r="L216" s="234"/>
      <c r="M216" s="234"/>
      <c r="N216" s="234"/>
      <c r="O216" s="234"/>
      <c r="P216" s="234"/>
      <c r="Q216" s="234"/>
      <c r="R216" s="234"/>
      <c r="S216" s="234"/>
      <c r="T216" s="234"/>
      <c r="U216" s="234"/>
      <c r="V216" s="234" t="s">
        <v>444</v>
      </c>
      <c r="W216" s="234" t="s">
        <v>443</v>
      </c>
      <c r="Y216" s="545" t="s">
        <v>444</v>
      </c>
      <c r="Z216" s="545" t="s">
        <v>444</v>
      </c>
      <c r="AA216" s="545" t="s">
        <v>444</v>
      </c>
      <c r="AB216" s="545" t="s">
        <v>444</v>
      </c>
      <c r="AC216" s="545" t="s">
        <v>444</v>
      </c>
      <c r="AD216" s="545" t="s">
        <v>444</v>
      </c>
      <c r="AE216" s="545" t="s">
        <v>444</v>
      </c>
      <c r="AF216" s="545" t="s">
        <v>444</v>
      </c>
      <c r="AG216" s="545" t="s">
        <v>444</v>
      </c>
      <c r="AH216" s="545" t="s">
        <v>444</v>
      </c>
      <c r="AI216" s="545" t="s">
        <v>444</v>
      </c>
      <c r="AJ216" s="545" t="s">
        <v>444</v>
      </c>
      <c r="AK216" s="545" t="s">
        <v>444</v>
      </c>
    </row>
    <row r="217" spans="1:37" ht="14.45" hidden="1" customHeight="1">
      <c r="A217" s="261" t="s">
        <v>1594</v>
      </c>
      <c r="B217" s="261" t="s">
        <v>1595</v>
      </c>
      <c r="C217" s="262" t="s">
        <v>1145</v>
      </c>
      <c r="D217" s="262" t="s">
        <v>1145</v>
      </c>
      <c r="E217" s="262" t="s">
        <v>1145</v>
      </c>
      <c r="F217" s="262" t="s">
        <v>1145</v>
      </c>
      <c r="G217" s="262" t="s">
        <v>1145</v>
      </c>
      <c r="H217" s="262"/>
      <c r="I217" s="262"/>
      <c r="J217" s="263"/>
      <c r="K217" s="234"/>
      <c r="L217" s="234"/>
      <c r="M217" s="234"/>
      <c r="N217" s="234"/>
      <c r="O217" s="234"/>
      <c r="P217" s="234"/>
      <c r="Q217" s="234"/>
      <c r="R217" s="234"/>
      <c r="S217" s="234"/>
      <c r="T217" s="234"/>
      <c r="U217" s="234"/>
      <c r="V217" s="234" t="s">
        <v>444</v>
      </c>
      <c r="W217" s="234" t="s">
        <v>443</v>
      </c>
      <c r="Y217" s="545" t="s">
        <v>444</v>
      </c>
      <c r="Z217" s="545" t="s">
        <v>444</v>
      </c>
      <c r="AA217" s="545" t="s">
        <v>444</v>
      </c>
      <c r="AB217" s="545" t="s">
        <v>444</v>
      </c>
      <c r="AC217" s="545" t="s">
        <v>444</v>
      </c>
      <c r="AD217" s="545" t="s">
        <v>444</v>
      </c>
      <c r="AE217" s="545" t="s">
        <v>444</v>
      </c>
      <c r="AF217" s="545" t="s">
        <v>444</v>
      </c>
      <c r="AG217" s="545" t="s">
        <v>444</v>
      </c>
      <c r="AH217" s="545" t="s">
        <v>444</v>
      </c>
      <c r="AI217" s="545" t="s">
        <v>444</v>
      </c>
      <c r="AJ217" s="545" t="s">
        <v>444</v>
      </c>
      <c r="AK217" s="545" t="s">
        <v>444</v>
      </c>
    </row>
    <row r="218" spans="1:37" ht="14.45" hidden="1" customHeight="1">
      <c r="A218" s="264" t="s">
        <v>1596</v>
      </c>
      <c r="B218" s="264" t="s">
        <v>1597</v>
      </c>
      <c r="C218" s="265"/>
      <c r="D218" s="265"/>
      <c r="E218" s="265"/>
      <c r="F218" s="265" t="s">
        <v>1145</v>
      </c>
      <c r="G218" s="265" t="s">
        <v>1145</v>
      </c>
      <c r="H218" s="265"/>
      <c r="I218" s="265"/>
      <c r="J218" s="270">
        <v>774</v>
      </c>
      <c r="K218" s="268" t="str">
        <f>A218</f>
        <v>STT-101</v>
      </c>
      <c r="L218" s="268" t="str">
        <f>B218</f>
        <v>Stairs - Bluestone - Type 01</v>
      </c>
      <c r="M218" s="268" t="s">
        <v>1598</v>
      </c>
      <c r="N218" s="268" t="s">
        <v>1151</v>
      </c>
      <c r="O218" s="235" t="s">
        <v>452</v>
      </c>
      <c r="P218" s="235" t="s">
        <v>452</v>
      </c>
      <c r="Q218" s="235" t="s">
        <v>452</v>
      </c>
      <c r="R218" s="269" t="s">
        <v>453</v>
      </c>
      <c r="S218" s="235" t="s">
        <v>452</v>
      </c>
      <c r="T218" s="235" t="s">
        <v>452</v>
      </c>
      <c r="U218" s="542" t="s">
        <v>454</v>
      </c>
      <c r="V218" s="168" t="s">
        <v>442</v>
      </c>
      <c r="W218" s="235" t="s">
        <v>1218</v>
      </c>
      <c r="Y218" s="545" t="s">
        <v>453</v>
      </c>
      <c r="Z218" s="545" t="s">
        <v>456</v>
      </c>
      <c r="AA218" s="107"/>
      <c r="AB218" s="107"/>
      <c r="AC218" s="545" t="s">
        <v>1153</v>
      </c>
      <c r="AD218" s="545" t="s">
        <v>1154</v>
      </c>
      <c r="AE218" s="545" t="str">
        <f>VLOOKUP(AD218,Equipment[],2,FALSE)</f>
        <v>Landscape</v>
      </c>
      <c r="AF218" s="107"/>
      <c r="AG218" s="107"/>
      <c r="AH218" s="107"/>
      <c r="AI218" s="107"/>
      <c r="AJ218" s="107"/>
      <c r="AK218" s="107"/>
    </row>
    <row r="219" spans="1:37" ht="14.45" hidden="1" customHeight="1">
      <c r="A219" s="264" t="s">
        <v>1599</v>
      </c>
      <c r="B219" s="264" t="s">
        <v>1600</v>
      </c>
      <c r="C219" s="265"/>
      <c r="D219" s="265" t="s">
        <v>1145</v>
      </c>
      <c r="E219" s="265"/>
      <c r="F219" s="265"/>
      <c r="G219" s="265" t="s">
        <v>1145</v>
      </c>
      <c r="H219" s="265"/>
      <c r="I219" s="265"/>
      <c r="J219" s="270">
        <v>774</v>
      </c>
      <c r="K219" s="268" t="str">
        <f>A219</f>
        <v>STT-102</v>
      </c>
      <c r="L219" s="268" t="str">
        <f>B219</f>
        <v>Stairs - Bluestone - Type 02</v>
      </c>
      <c r="M219" s="268" t="s">
        <v>1598</v>
      </c>
      <c r="N219" s="268" t="s">
        <v>1151</v>
      </c>
      <c r="O219" s="235" t="s">
        <v>452</v>
      </c>
      <c r="P219" s="235" t="s">
        <v>452</v>
      </c>
      <c r="Q219" s="235" t="s">
        <v>452</v>
      </c>
      <c r="R219" s="269" t="s">
        <v>453</v>
      </c>
      <c r="S219" s="235" t="s">
        <v>452</v>
      </c>
      <c r="T219" s="235" t="s">
        <v>452</v>
      </c>
      <c r="U219" s="542" t="s">
        <v>454</v>
      </c>
      <c r="V219" s="168" t="s">
        <v>442</v>
      </c>
      <c r="W219" s="235" t="s">
        <v>1218</v>
      </c>
      <c r="Y219" s="545" t="s">
        <v>453</v>
      </c>
      <c r="Z219" s="545" t="s">
        <v>456</v>
      </c>
      <c r="AA219" s="107"/>
      <c r="AB219" s="107"/>
      <c r="AC219" s="545" t="s">
        <v>1153</v>
      </c>
      <c r="AD219" s="545" t="s">
        <v>1154</v>
      </c>
      <c r="AE219" s="545" t="str">
        <f>VLOOKUP(AD219,Equipment[],2,FALSE)</f>
        <v>Landscape</v>
      </c>
      <c r="AF219" s="107"/>
      <c r="AG219" s="107"/>
      <c r="AH219" s="107"/>
      <c r="AI219" s="107"/>
      <c r="AJ219" s="107"/>
      <c r="AK219" s="107"/>
    </row>
    <row r="220" spans="1:37" ht="14.45" hidden="1" customHeight="1">
      <c r="A220" s="264" t="s">
        <v>1601</v>
      </c>
      <c r="B220" s="264" t="s">
        <v>1602</v>
      </c>
      <c r="C220" s="265" t="s">
        <v>1145</v>
      </c>
      <c r="D220" s="265"/>
      <c r="E220" s="265"/>
      <c r="F220" s="265"/>
      <c r="G220" s="265"/>
      <c r="H220" s="265"/>
      <c r="I220" s="265"/>
      <c r="J220" s="270">
        <v>774</v>
      </c>
      <c r="K220" s="235" t="s">
        <v>1601</v>
      </c>
      <c r="L220" s="235" t="s">
        <v>1602</v>
      </c>
      <c r="M220" s="268" t="s">
        <v>1598</v>
      </c>
      <c r="N220" s="268" t="s">
        <v>1151</v>
      </c>
      <c r="O220" s="235" t="s">
        <v>452</v>
      </c>
      <c r="P220" s="235" t="s">
        <v>452</v>
      </c>
      <c r="Q220" s="236" t="s">
        <v>453</v>
      </c>
      <c r="R220" s="269" t="s">
        <v>453</v>
      </c>
      <c r="S220" s="235" t="s">
        <v>452</v>
      </c>
      <c r="T220" s="235" t="s">
        <v>452</v>
      </c>
      <c r="U220" s="542" t="s">
        <v>454</v>
      </c>
      <c r="V220" s="168" t="s">
        <v>442</v>
      </c>
      <c r="W220" s="235" t="s">
        <v>1152</v>
      </c>
      <c r="Y220" s="545" t="s">
        <v>453</v>
      </c>
      <c r="Z220" s="545" t="s">
        <v>456</v>
      </c>
      <c r="AA220" s="107"/>
      <c r="AB220" s="107"/>
      <c r="AC220" s="545" t="s">
        <v>1153</v>
      </c>
      <c r="AD220" s="545" t="s">
        <v>1154</v>
      </c>
      <c r="AE220" s="545" t="str">
        <f>VLOOKUP(AD220,Equipment[],2,FALSE)</f>
        <v>Landscape</v>
      </c>
      <c r="AF220" s="107"/>
      <c r="AG220" s="107"/>
      <c r="AH220" s="107"/>
      <c r="AI220" s="107"/>
      <c r="AJ220" s="107"/>
      <c r="AK220" s="107"/>
    </row>
    <row r="221" spans="1:37" ht="14.45" hidden="1" customHeight="1">
      <c r="A221" s="264" t="s">
        <v>1603</v>
      </c>
      <c r="B221" s="264" t="s">
        <v>1604</v>
      </c>
      <c r="C221" s="265"/>
      <c r="D221" s="265"/>
      <c r="E221" s="265" t="s">
        <v>1145</v>
      </c>
      <c r="F221" s="265"/>
      <c r="G221" s="265" t="s">
        <v>1145</v>
      </c>
      <c r="H221" s="265"/>
      <c r="I221" s="265"/>
      <c r="J221" s="270">
        <v>774</v>
      </c>
      <c r="K221" s="268" t="str">
        <f>A221</f>
        <v>STT-112</v>
      </c>
      <c r="L221" s="268" t="str">
        <f t="shared" ref="L221:L223" si="20">B221</f>
        <v>Stairs - Granite - Type 02</v>
      </c>
      <c r="M221" s="268" t="s">
        <v>1598</v>
      </c>
      <c r="N221" s="268" t="s">
        <v>1151</v>
      </c>
      <c r="O221" s="235" t="s">
        <v>452</v>
      </c>
      <c r="P221" s="235" t="s">
        <v>452</v>
      </c>
      <c r="Q221" s="235" t="s">
        <v>452</v>
      </c>
      <c r="R221" s="269" t="s">
        <v>453</v>
      </c>
      <c r="S221" s="235" t="s">
        <v>452</v>
      </c>
      <c r="T221" s="235" t="s">
        <v>452</v>
      </c>
      <c r="U221" s="542" t="s">
        <v>454</v>
      </c>
      <c r="V221" s="168" t="s">
        <v>442</v>
      </c>
      <c r="W221" s="235" t="s">
        <v>1218</v>
      </c>
      <c r="Y221" s="545" t="s">
        <v>453</v>
      </c>
      <c r="Z221" s="545" t="s">
        <v>456</v>
      </c>
      <c r="AA221" s="107"/>
      <c r="AB221" s="107"/>
      <c r="AC221" s="545" t="s">
        <v>1153</v>
      </c>
      <c r="AD221" s="545" t="s">
        <v>1154</v>
      </c>
      <c r="AE221" s="545" t="str">
        <f>VLOOKUP(AD221,Equipment[],2,FALSE)</f>
        <v>Landscape</v>
      </c>
      <c r="AF221" s="107"/>
      <c r="AG221" s="107"/>
      <c r="AH221" s="107"/>
      <c r="AI221" s="107"/>
      <c r="AJ221" s="107"/>
      <c r="AK221" s="107"/>
    </row>
    <row r="222" spans="1:37" ht="14.45" hidden="1" customHeight="1">
      <c r="A222" s="264" t="s">
        <v>1605</v>
      </c>
      <c r="B222" s="264" t="s">
        <v>1606</v>
      </c>
      <c r="C222" s="265"/>
      <c r="D222" s="265"/>
      <c r="E222" s="265"/>
      <c r="F222" s="265"/>
      <c r="G222" s="265" t="s">
        <v>1145</v>
      </c>
      <c r="H222" s="265"/>
      <c r="I222" s="265"/>
      <c r="J222" s="270">
        <v>774</v>
      </c>
      <c r="K222" s="268" t="str">
        <f>A222</f>
        <v>STT-113</v>
      </c>
      <c r="L222" s="268" t="str">
        <f t="shared" si="20"/>
        <v>Stairs - Granite - Type 03</v>
      </c>
      <c r="M222" s="268" t="s">
        <v>1598</v>
      </c>
      <c r="N222" s="268" t="s">
        <v>1151</v>
      </c>
      <c r="O222" s="235" t="s">
        <v>452</v>
      </c>
      <c r="P222" s="235" t="s">
        <v>452</v>
      </c>
      <c r="Q222" s="235" t="s">
        <v>452</v>
      </c>
      <c r="R222" s="269" t="s">
        <v>453</v>
      </c>
      <c r="S222" s="235" t="s">
        <v>452</v>
      </c>
      <c r="T222" s="235" t="s">
        <v>452</v>
      </c>
      <c r="U222" s="542" t="s">
        <v>454</v>
      </c>
      <c r="V222" s="168" t="s">
        <v>442</v>
      </c>
      <c r="W222" s="235" t="s">
        <v>1218</v>
      </c>
      <c r="Y222" s="545" t="s">
        <v>453</v>
      </c>
      <c r="Z222" s="545" t="s">
        <v>456</v>
      </c>
      <c r="AA222" s="107"/>
      <c r="AB222" s="107"/>
      <c r="AC222" s="545" t="s">
        <v>1153</v>
      </c>
      <c r="AD222" s="545" t="s">
        <v>1154</v>
      </c>
      <c r="AE222" s="545" t="str">
        <f>VLOOKUP(AD222,Equipment[],2,FALSE)</f>
        <v>Landscape</v>
      </c>
      <c r="AF222" s="107"/>
      <c r="AG222" s="107"/>
      <c r="AH222" s="107"/>
      <c r="AI222" s="107"/>
      <c r="AJ222" s="107"/>
      <c r="AK222" s="107"/>
    </row>
    <row r="223" spans="1:37" ht="14.45" hidden="1" customHeight="1">
      <c r="A223" s="264" t="s">
        <v>1607</v>
      </c>
      <c r="B223" s="264" t="s">
        <v>1608</v>
      </c>
      <c r="C223" s="265"/>
      <c r="D223" s="265" t="s">
        <v>1145</v>
      </c>
      <c r="E223" s="265"/>
      <c r="F223" s="265"/>
      <c r="G223" s="265"/>
      <c r="H223" s="265"/>
      <c r="I223" s="265"/>
      <c r="J223" s="270">
        <v>774</v>
      </c>
      <c r="K223" s="268" t="str">
        <f>A223</f>
        <v>STT-121</v>
      </c>
      <c r="L223" s="268" t="str">
        <f t="shared" si="20"/>
        <v>Stairs - Concrete - Type 01</v>
      </c>
      <c r="M223" s="268" t="s">
        <v>1598</v>
      </c>
      <c r="N223" s="268" t="s">
        <v>1151</v>
      </c>
      <c r="O223" s="235" t="s">
        <v>452</v>
      </c>
      <c r="P223" s="235" t="s">
        <v>452</v>
      </c>
      <c r="Q223" s="235" t="s">
        <v>452</v>
      </c>
      <c r="R223" s="269" t="s">
        <v>453</v>
      </c>
      <c r="S223" s="235" t="s">
        <v>452</v>
      </c>
      <c r="T223" s="235" t="s">
        <v>452</v>
      </c>
      <c r="U223" s="542" t="s">
        <v>454</v>
      </c>
      <c r="V223" s="235" t="s">
        <v>442</v>
      </c>
      <c r="W223" s="235" t="s">
        <v>1218</v>
      </c>
      <c r="Y223" s="545" t="s">
        <v>453</v>
      </c>
      <c r="Z223" s="545" t="s">
        <v>456</v>
      </c>
      <c r="AA223" s="107"/>
      <c r="AB223" s="107"/>
      <c r="AC223" s="545" t="s">
        <v>1153</v>
      </c>
      <c r="AD223" s="545" t="s">
        <v>1154</v>
      </c>
      <c r="AE223" s="545" t="str">
        <f>VLOOKUP(AD223,Equipment[],2,FALSE)</f>
        <v>Landscape</v>
      </c>
      <c r="AF223" s="107"/>
      <c r="AG223" s="107"/>
      <c r="AH223" s="107"/>
      <c r="AI223" s="107"/>
      <c r="AJ223" s="107"/>
      <c r="AK223" s="107"/>
    </row>
    <row r="224" spans="1:37" ht="14.45" hidden="1" customHeight="1">
      <c r="A224" s="261" t="s">
        <v>1609</v>
      </c>
      <c r="B224" s="261" t="s">
        <v>1610</v>
      </c>
      <c r="C224" s="262"/>
      <c r="D224" s="262"/>
      <c r="E224" s="262"/>
      <c r="F224" s="262" t="s">
        <v>1145</v>
      </c>
      <c r="G224" s="262" t="s">
        <v>1145</v>
      </c>
      <c r="H224" s="262"/>
      <c r="I224" s="262"/>
      <c r="J224" s="263"/>
      <c r="K224" s="234"/>
      <c r="L224" s="234"/>
      <c r="M224" s="234"/>
      <c r="N224" s="234"/>
      <c r="O224" s="234"/>
      <c r="P224" s="234"/>
      <c r="Q224" s="234"/>
      <c r="R224" s="234"/>
      <c r="S224" s="234"/>
      <c r="T224" s="234"/>
      <c r="U224" s="234"/>
      <c r="V224" s="234" t="s">
        <v>444</v>
      </c>
      <c r="W224" s="234" t="s">
        <v>443</v>
      </c>
      <c r="Y224" s="545" t="s">
        <v>444</v>
      </c>
      <c r="Z224" s="545" t="s">
        <v>444</v>
      </c>
      <c r="AA224" s="545" t="s">
        <v>444</v>
      </c>
      <c r="AB224" s="545" t="s">
        <v>444</v>
      </c>
      <c r="AC224" s="545" t="s">
        <v>444</v>
      </c>
      <c r="AD224" s="545" t="s">
        <v>444</v>
      </c>
      <c r="AE224" s="545" t="s">
        <v>444</v>
      </c>
      <c r="AF224" s="545" t="s">
        <v>444</v>
      </c>
      <c r="AG224" s="545" t="s">
        <v>444</v>
      </c>
      <c r="AH224" s="545" t="s">
        <v>444</v>
      </c>
      <c r="AI224" s="545" t="s">
        <v>444</v>
      </c>
      <c r="AJ224" s="545" t="s">
        <v>444</v>
      </c>
      <c r="AK224" s="545" t="s">
        <v>444</v>
      </c>
    </row>
    <row r="225" spans="1:37" ht="14.45" hidden="1" customHeight="1">
      <c r="A225" s="264" t="s">
        <v>1611</v>
      </c>
      <c r="B225" s="264" t="s">
        <v>1612</v>
      </c>
      <c r="C225" s="265"/>
      <c r="D225" s="265"/>
      <c r="E225" s="265"/>
      <c r="F225" s="265" t="s">
        <v>1145</v>
      </c>
      <c r="G225" s="265" t="s">
        <v>1145</v>
      </c>
      <c r="H225" s="265"/>
      <c r="I225" s="265"/>
      <c r="J225" s="270">
        <v>774</v>
      </c>
      <c r="K225" s="268" t="str">
        <f>A225</f>
        <v>STT-201</v>
      </c>
      <c r="L225" s="268" t="str">
        <f>B225</f>
        <v>Terrace - Bluestone - Type 01</v>
      </c>
      <c r="M225" s="268" t="s">
        <v>1598</v>
      </c>
      <c r="N225" s="268" t="s">
        <v>1151</v>
      </c>
      <c r="O225" s="235" t="s">
        <v>452</v>
      </c>
      <c r="P225" s="235" t="s">
        <v>452</v>
      </c>
      <c r="Q225" s="235" t="s">
        <v>452</v>
      </c>
      <c r="R225" s="269" t="s">
        <v>453</v>
      </c>
      <c r="S225" s="235" t="s">
        <v>452</v>
      </c>
      <c r="T225" s="235" t="s">
        <v>452</v>
      </c>
      <c r="U225" s="542" t="s">
        <v>454</v>
      </c>
      <c r="V225" s="235" t="s">
        <v>442</v>
      </c>
      <c r="W225" s="235" t="s">
        <v>1218</v>
      </c>
      <c r="Y225" s="545" t="s">
        <v>453</v>
      </c>
      <c r="Z225" s="545" t="s">
        <v>456</v>
      </c>
      <c r="AA225" s="107"/>
      <c r="AB225" s="107"/>
      <c r="AC225" s="545" t="s">
        <v>1153</v>
      </c>
      <c r="AD225" s="545" t="s">
        <v>1154</v>
      </c>
      <c r="AE225" s="545" t="str">
        <f>VLOOKUP(AD225,Equipment[],2,FALSE)</f>
        <v>Landscape</v>
      </c>
      <c r="AF225" s="107"/>
      <c r="AG225" s="107"/>
      <c r="AH225" s="107"/>
      <c r="AI225" s="107"/>
      <c r="AJ225" s="107"/>
      <c r="AK225" s="107"/>
    </row>
    <row r="226" spans="1:37" ht="14.45" hidden="1" customHeight="1">
      <c r="A226" s="264" t="s">
        <v>1613</v>
      </c>
      <c r="B226" s="264" t="s">
        <v>1614</v>
      </c>
      <c r="C226" s="265"/>
      <c r="D226" s="265"/>
      <c r="E226" s="265"/>
      <c r="F226" s="265"/>
      <c r="G226" s="265" t="s">
        <v>1145</v>
      </c>
      <c r="H226" s="265"/>
      <c r="I226" s="265"/>
      <c r="J226" s="270">
        <v>774</v>
      </c>
      <c r="K226" s="268" t="str">
        <f>A226</f>
        <v>STT-212</v>
      </c>
      <c r="L226" s="268" t="str">
        <f>B226</f>
        <v>Terrace - Granite - Type 02</v>
      </c>
      <c r="M226" s="268" t="s">
        <v>1598</v>
      </c>
      <c r="N226" s="268" t="s">
        <v>1151</v>
      </c>
      <c r="O226" s="235" t="s">
        <v>452</v>
      </c>
      <c r="P226" s="235" t="s">
        <v>452</v>
      </c>
      <c r="Q226" s="235" t="s">
        <v>452</v>
      </c>
      <c r="R226" s="269" t="s">
        <v>453</v>
      </c>
      <c r="S226" s="235" t="s">
        <v>452</v>
      </c>
      <c r="T226" s="235" t="s">
        <v>452</v>
      </c>
      <c r="U226" s="542" t="s">
        <v>454</v>
      </c>
      <c r="V226" s="235" t="s">
        <v>442</v>
      </c>
      <c r="W226" s="235" t="s">
        <v>1218</v>
      </c>
      <c r="Y226" s="545" t="s">
        <v>453</v>
      </c>
      <c r="Z226" s="545" t="s">
        <v>456</v>
      </c>
      <c r="AA226" s="107"/>
      <c r="AB226" s="107"/>
      <c r="AC226" s="545" t="s">
        <v>1153</v>
      </c>
      <c r="AD226" s="545" t="s">
        <v>1154</v>
      </c>
      <c r="AE226" s="545" t="str">
        <f>VLOOKUP(AD226,Equipment[],2,FALSE)</f>
        <v>Landscape</v>
      </c>
      <c r="AF226" s="107"/>
      <c r="AG226" s="107"/>
      <c r="AH226" s="107"/>
      <c r="AI226" s="107"/>
      <c r="AJ226" s="107"/>
      <c r="AK226" s="107"/>
    </row>
    <row r="227" spans="1:37" ht="14.45" hidden="1" customHeight="1">
      <c r="A227" s="258" t="s">
        <v>1615</v>
      </c>
      <c r="B227" s="258" t="s">
        <v>1616</v>
      </c>
      <c r="C227" s="259" t="s">
        <v>1145</v>
      </c>
      <c r="D227" s="259" t="s">
        <v>1145</v>
      </c>
      <c r="E227" s="259" t="s">
        <v>1145</v>
      </c>
      <c r="F227" s="259" t="s">
        <v>1145</v>
      </c>
      <c r="G227" s="259" t="s">
        <v>1145</v>
      </c>
      <c r="H227" s="259"/>
      <c r="I227" s="259"/>
      <c r="J227" s="271"/>
      <c r="K227" s="234"/>
      <c r="L227" s="234"/>
      <c r="M227" s="234"/>
      <c r="N227" s="234"/>
      <c r="O227" s="234"/>
      <c r="P227" s="234"/>
      <c r="Q227" s="234"/>
      <c r="R227" s="234"/>
      <c r="S227" s="234"/>
      <c r="T227" s="234"/>
      <c r="U227" s="234"/>
      <c r="V227" s="234" t="s">
        <v>444</v>
      </c>
      <c r="W227" s="234" t="s">
        <v>443</v>
      </c>
      <c r="Y227" s="545" t="s">
        <v>444</v>
      </c>
      <c r="Z227" s="545" t="s">
        <v>444</v>
      </c>
      <c r="AA227" s="545" t="s">
        <v>444</v>
      </c>
      <c r="AB227" s="545" t="s">
        <v>444</v>
      </c>
      <c r="AC227" s="545" t="s">
        <v>444</v>
      </c>
      <c r="AD227" s="545" t="s">
        <v>444</v>
      </c>
      <c r="AE227" s="545" t="s">
        <v>444</v>
      </c>
      <c r="AF227" s="545" t="s">
        <v>444</v>
      </c>
      <c r="AG227" s="545" t="s">
        <v>444</v>
      </c>
      <c r="AH227" s="545" t="s">
        <v>444</v>
      </c>
      <c r="AI227" s="545" t="s">
        <v>444</v>
      </c>
      <c r="AJ227" s="545" t="s">
        <v>444</v>
      </c>
      <c r="AK227" s="545" t="s">
        <v>444</v>
      </c>
    </row>
    <row r="228" spans="1:37" ht="14.45" hidden="1" customHeight="1">
      <c r="A228" s="261" t="s">
        <v>1617</v>
      </c>
      <c r="B228" s="261" t="s">
        <v>1618</v>
      </c>
      <c r="C228" s="262" t="s">
        <v>1145</v>
      </c>
      <c r="D228" s="262" t="s">
        <v>1145</v>
      </c>
      <c r="E228" s="262" t="s">
        <v>1145</v>
      </c>
      <c r="F228" s="262" t="s">
        <v>1145</v>
      </c>
      <c r="G228" s="262" t="s">
        <v>1145</v>
      </c>
      <c r="H228" s="262"/>
      <c r="I228" s="262"/>
      <c r="J228" s="263"/>
      <c r="K228" s="234"/>
      <c r="L228" s="234"/>
      <c r="M228" s="234"/>
      <c r="N228" s="234"/>
      <c r="O228" s="234"/>
      <c r="P228" s="234"/>
      <c r="Q228" s="234"/>
      <c r="R228" s="234"/>
      <c r="S228" s="234"/>
      <c r="T228" s="234"/>
      <c r="U228" s="234"/>
      <c r="V228" s="234" t="s">
        <v>444</v>
      </c>
      <c r="W228" s="234" t="s">
        <v>443</v>
      </c>
      <c r="Y228" s="545" t="s">
        <v>444</v>
      </c>
      <c r="Z228" s="545" t="s">
        <v>444</v>
      </c>
      <c r="AA228" s="545" t="s">
        <v>444</v>
      </c>
      <c r="AB228" s="545" t="s">
        <v>444</v>
      </c>
      <c r="AC228" s="545" t="s">
        <v>444</v>
      </c>
      <c r="AD228" s="545" t="s">
        <v>444</v>
      </c>
      <c r="AE228" s="545" t="s">
        <v>444</v>
      </c>
      <c r="AF228" s="545" t="s">
        <v>444</v>
      </c>
      <c r="AG228" s="545" t="s">
        <v>444</v>
      </c>
      <c r="AH228" s="545" t="s">
        <v>444</v>
      </c>
      <c r="AI228" s="545" t="s">
        <v>444</v>
      </c>
      <c r="AJ228" s="545" t="s">
        <v>444</v>
      </c>
      <c r="AK228" s="545" t="s">
        <v>444</v>
      </c>
    </row>
    <row r="229" spans="1:37" ht="14.45" hidden="1" customHeight="1">
      <c r="A229" s="264" t="s">
        <v>1619</v>
      </c>
      <c r="B229" s="264" t="s">
        <v>1620</v>
      </c>
      <c r="C229" s="265"/>
      <c r="D229" s="265" t="s">
        <v>1145</v>
      </c>
      <c r="E229" s="265"/>
      <c r="F229" s="265" t="s">
        <v>1145</v>
      </c>
      <c r="G229" s="265" t="s">
        <v>1145</v>
      </c>
      <c r="H229" s="265"/>
      <c r="I229" s="265"/>
      <c r="J229" s="270">
        <v>433</v>
      </c>
      <c r="K229" s="268" t="str">
        <f>A229</f>
        <v>WAL-101</v>
      </c>
      <c r="L229" s="268" t="str">
        <f t="shared" ref="L229:L232" si="21">B229</f>
        <v>Retaining Wall - Bluestone - Type 01</v>
      </c>
      <c r="M229" s="268" t="s">
        <v>1621</v>
      </c>
      <c r="N229" s="268" t="s">
        <v>1151</v>
      </c>
      <c r="O229" s="235" t="s">
        <v>452</v>
      </c>
      <c r="P229" s="235" t="s">
        <v>452</v>
      </c>
      <c r="Q229" s="235" t="s">
        <v>452</v>
      </c>
      <c r="R229" s="269" t="s">
        <v>453</v>
      </c>
      <c r="S229" s="235" t="s">
        <v>452</v>
      </c>
      <c r="T229" s="235" t="s">
        <v>452</v>
      </c>
      <c r="U229" s="542" t="s">
        <v>454</v>
      </c>
      <c r="V229" s="168" t="s">
        <v>442</v>
      </c>
      <c r="W229" s="160" t="s">
        <v>1218</v>
      </c>
      <c r="Y229" s="545" t="s">
        <v>453</v>
      </c>
      <c r="Z229" s="545" t="s">
        <v>456</v>
      </c>
      <c r="AA229" s="107"/>
      <c r="AB229" s="107"/>
      <c r="AC229" s="545" t="s">
        <v>1622</v>
      </c>
      <c r="AD229" s="545" t="s">
        <v>1154</v>
      </c>
      <c r="AE229" s="545" t="str">
        <f>VLOOKUP(AD229,Equipment[],2,FALSE)</f>
        <v>Landscape</v>
      </c>
      <c r="AF229" s="107"/>
      <c r="AG229" s="107"/>
      <c r="AH229" s="107"/>
      <c r="AI229" s="107"/>
      <c r="AJ229" s="107"/>
      <c r="AK229" s="107"/>
    </row>
    <row r="230" spans="1:37" ht="14.45" hidden="1" customHeight="1">
      <c r="A230" s="264" t="s">
        <v>1623</v>
      </c>
      <c r="B230" s="264" t="s">
        <v>1624</v>
      </c>
      <c r="C230" s="265"/>
      <c r="D230" s="265" t="s">
        <v>1145</v>
      </c>
      <c r="E230" s="265"/>
      <c r="F230" s="265"/>
      <c r="G230" s="265"/>
      <c r="H230" s="265"/>
      <c r="I230" s="265"/>
      <c r="J230" s="270">
        <v>433</v>
      </c>
      <c r="K230" s="268" t="str">
        <f>A230</f>
        <v>WAL-102</v>
      </c>
      <c r="L230" s="268" t="str">
        <f t="shared" si="21"/>
        <v>Retaining Wall - Bluestone - Type 02</v>
      </c>
      <c r="M230" s="268" t="s">
        <v>1621</v>
      </c>
      <c r="N230" s="268" t="s">
        <v>1151</v>
      </c>
      <c r="O230" s="235" t="s">
        <v>452</v>
      </c>
      <c r="P230" s="235" t="s">
        <v>452</v>
      </c>
      <c r="Q230" s="235" t="s">
        <v>452</v>
      </c>
      <c r="R230" s="269" t="s">
        <v>453</v>
      </c>
      <c r="S230" s="235" t="s">
        <v>452</v>
      </c>
      <c r="T230" s="235" t="s">
        <v>452</v>
      </c>
      <c r="U230" s="542" t="s">
        <v>454</v>
      </c>
      <c r="V230" s="168" t="s">
        <v>442</v>
      </c>
      <c r="W230" s="160" t="s">
        <v>1218</v>
      </c>
      <c r="Y230" s="545" t="s">
        <v>453</v>
      </c>
      <c r="Z230" s="545" t="s">
        <v>456</v>
      </c>
      <c r="AA230" s="107"/>
      <c r="AB230" s="107"/>
      <c r="AC230" s="545" t="s">
        <v>1622</v>
      </c>
      <c r="AD230" s="545" t="s">
        <v>1154</v>
      </c>
      <c r="AE230" s="545" t="str">
        <f>VLOOKUP(AD230,Equipment[],2,FALSE)</f>
        <v>Landscape</v>
      </c>
      <c r="AF230" s="107"/>
      <c r="AG230" s="107"/>
      <c r="AH230" s="107"/>
      <c r="AI230" s="107"/>
      <c r="AJ230" s="107"/>
      <c r="AK230" s="107"/>
    </row>
    <row r="231" spans="1:37" ht="14.45" hidden="1" customHeight="1">
      <c r="A231" s="264" t="s">
        <v>1625</v>
      </c>
      <c r="B231" s="264" t="s">
        <v>1626</v>
      </c>
      <c r="C231" s="265"/>
      <c r="D231" s="265"/>
      <c r="E231" s="265"/>
      <c r="F231" s="265" t="s">
        <v>1145</v>
      </c>
      <c r="G231" s="265"/>
      <c r="H231" s="265"/>
      <c r="I231" s="265"/>
      <c r="J231" s="270">
        <v>433</v>
      </c>
      <c r="K231" s="268" t="str">
        <f>A231</f>
        <v>WAL-103</v>
      </c>
      <c r="L231" s="268" t="str">
        <f t="shared" si="21"/>
        <v>Retaining Wall - Bluestone - Type 03</v>
      </c>
      <c r="M231" s="268" t="s">
        <v>1621</v>
      </c>
      <c r="N231" s="268" t="s">
        <v>1151</v>
      </c>
      <c r="O231" s="235" t="s">
        <v>452</v>
      </c>
      <c r="P231" s="235" t="s">
        <v>452</v>
      </c>
      <c r="Q231" s="235" t="s">
        <v>452</v>
      </c>
      <c r="R231" s="269" t="s">
        <v>453</v>
      </c>
      <c r="S231" s="235" t="s">
        <v>452</v>
      </c>
      <c r="T231" s="235" t="s">
        <v>452</v>
      </c>
      <c r="U231" s="542" t="s">
        <v>454</v>
      </c>
      <c r="V231" s="168" t="s">
        <v>442</v>
      </c>
      <c r="W231" s="160" t="s">
        <v>1218</v>
      </c>
      <c r="Y231" s="545" t="s">
        <v>453</v>
      </c>
      <c r="Z231" s="545" t="s">
        <v>456</v>
      </c>
      <c r="AA231" s="107"/>
      <c r="AB231" s="107"/>
      <c r="AC231" s="545" t="s">
        <v>1622</v>
      </c>
      <c r="AD231" s="545" t="s">
        <v>1154</v>
      </c>
      <c r="AE231" s="545" t="str">
        <f>VLOOKUP(AD231,Equipment[],2,FALSE)</f>
        <v>Landscape</v>
      </c>
      <c r="AF231" s="107"/>
      <c r="AG231" s="107"/>
      <c r="AH231" s="107"/>
      <c r="AI231" s="107"/>
      <c r="AJ231" s="107"/>
      <c r="AK231" s="107"/>
    </row>
    <row r="232" spans="1:37" ht="14.45" hidden="1" customHeight="1">
      <c r="A232" s="264" t="s">
        <v>1627</v>
      </c>
      <c r="B232" s="264" t="s">
        <v>1628</v>
      </c>
      <c r="C232" s="265"/>
      <c r="D232" s="265"/>
      <c r="E232" s="265"/>
      <c r="F232" s="265"/>
      <c r="G232" s="265" t="s">
        <v>1145</v>
      </c>
      <c r="H232" s="265"/>
      <c r="I232" s="265"/>
      <c r="J232" s="270">
        <v>433</v>
      </c>
      <c r="K232" s="268" t="str">
        <f>A232</f>
        <v>WAL-104</v>
      </c>
      <c r="L232" s="268" t="str">
        <f t="shared" si="21"/>
        <v>Retaining Wall - Bluestone - Type 04</v>
      </c>
      <c r="M232" s="268" t="s">
        <v>1621</v>
      </c>
      <c r="N232" s="268" t="s">
        <v>1151</v>
      </c>
      <c r="O232" s="235" t="s">
        <v>452</v>
      </c>
      <c r="P232" s="235" t="s">
        <v>452</v>
      </c>
      <c r="Q232" s="235" t="s">
        <v>452</v>
      </c>
      <c r="R232" s="269" t="s">
        <v>453</v>
      </c>
      <c r="S232" s="235" t="s">
        <v>452</v>
      </c>
      <c r="T232" s="235" t="s">
        <v>452</v>
      </c>
      <c r="U232" s="542" t="s">
        <v>454</v>
      </c>
      <c r="V232" s="168" t="s">
        <v>442</v>
      </c>
      <c r="W232" s="160" t="s">
        <v>1218</v>
      </c>
      <c r="Y232" s="545" t="s">
        <v>453</v>
      </c>
      <c r="Z232" s="545" t="s">
        <v>456</v>
      </c>
      <c r="AA232" s="107"/>
      <c r="AB232" s="107"/>
      <c r="AC232" s="545" t="s">
        <v>1622</v>
      </c>
      <c r="AD232" s="545" t="s">
        <v>1154</v>
      </c>
      <c r="AE232" s="545" t="str">
        <f>VLOOKUP(AD232,Equipment[],2,FALSE)</f>
        <v>Landscape</v>
      </c>
      <c r="AF232" s="107"/>
      <c r="AG232" s="107"/>
      <c r="AH232" s="107"/>
      <c r="AI232" s="107"/>
      <c r="AJ232" s="107"/>
      <c r="AK232" s="107"/>
    </row>
    <row r="233" spans="1:37" ht="14.45" hidden="1" customHeight="1">
      <c r="A233" s="275" t="s">
        <v>1629</v>
      </c>
      <c r="B233" s="264" t="s">
        <v>1630</v>
      </c>
      <c r="C233" s="265" t="s">
        <v>1145</v>
      </c>
      <c r="D233" s="265"/>
      <c r="E233" s="265"/>
      <c r="F233" s="265"/>
      <c r="G233" s="265"/>
      <c r="H233" s="265"/>
      <c r="I233" s="265"/>
      <c r="J233" s="270">
        <v>433</v>
      </c>
      <c r="K233" s="253" t="s">
        <v>1629</v>
      </c>
      <c r="L233" s="253" t="s">
        <v>1630</v>
      </c>
      <c r="M233" s="276" t="s">
        <v>1621</v>
      </c>
      <c r="N233" s="276" t="s">
        <v>1151</v>
      </c>
      <c r="O233" s="235" t="s">
        <v>452</v>
      </c>
      <c r="P233" s="235" t="s">
        <v>452</v>
      </c>
      <c r="Q233" s="235" t="s">
        <v>452</v>
      </c>
      <c r="R233" s="269" t="s">
        <v>453</v>
      </c>
      <c r="S233" s="235" t="s">
        <v>452</v>
      </c>
      <c r="T233" s="235" t="s">
        <v>452</v>
      </c>
      <c r="U233" s="542" t="s">
        <v>454</v>
      </c>
      <c r="V233" s="235" t="s">
        <v>534</v>
      </c>
      <c r="W233" s="235" t="s">
        <v>1336</v>
      </c>
      <c r="Y233" s="545" t="s">
        <v>444</v>
      </c>
      <c r="Z233" s="545" t="s">
        <v>444</v>
      </c>
      <c r="AA233" s="107"/>
      <c r="AB233" s="107"/>
      <c r="AC233" s="545" t="s">
        <v>1622</v>
      </c>
      <c r="AD233" s="545" t="s">
        <v>1154</v>
      </c>
      <c r="AE233" s="545" t="str">
        <f>VLOOKUP(AD233,Equipment[],2,FALSE)</f>
        <v>Landscape</v>
      </c>
      <c r="AF233" s="107"/>
      <c r="AG233" s="107"/>
      <c r="AH233" s="107"/>
      <c r="AI233" s="107"/>
      <c r="AJ233" s="107"/>
      <c r="AK233" s="107"/>
    </row>
    <row r="234" spans="1:37" ht="14.45" hidden="1" customHeight="1">
      <c r="A234" s="264" t="s">
        <v>1631</v>
      </c>
      <c r="B234" s="264" t="s">
        <v>1632</v>
      </c>
      <c r="C234" s="265"/>
      <c r="D234" s="265"/>
      <c r="E234" s="265" t="s">
        <v>1145</v>
      </c>
      <c r="F234" s="265"/>
      <c r="G234" s="265"/>
      <c r="H234" s="265"/>
      <c r="I234" s="265"/>
      <c r="J234" s="270">
        <v>433</v>
      </c>
      <c r="K234" s="268" t="str">
        <f>A234</f>
        <v>WAL-112</v>
      </c>
      <c r="L234" s="268" t="str">
        <f>B234</f>
        <v>Retaining Wall - Granite - Type 02</v>
      </c>
      <c r="M234" s="268" t="s">
        <v>1621</v>
      </c>
      <c r="N234" s="268" t="s">
        <v>1151</v>
      </c>
      <c r="O234" s="235" t="s">
        <v>452</v>
      </c>
      <c r="P234" s="235" t="s">
        <v>452</v>
      </c>
      <c r="Q234" s="235" t="s">
        <v>452</v>
      </c>
      <c r="R234" s="269" t="s">
        <v>453</v>
      </c>
      <c r="S234" s="235" t="s">
        <v>452</v>
      </c>
      <c r="T234" s="235" t="s">
        <v>452</v>
      </c>
      <c r="U234" s="542" t="s">
        <v>454</v>
      </c>
      <c r="V234" s="168" t="s">
        <v>442</v>
      </c>
      <c r="W234" s="160" t="s">
        <v>1218</v>
      </c>
      <c r="Y234" s="545" t="s">
        <v>453</v>
      </c>
      <c r="Z234" s="545" t="s">
        <v>456</v>
      </c>
      <c r="AA234" s="107"/>
      <c r="AB234" s="107"/>
      <c r="AC234" s="545" t="s">
        <v>1622</v>
      </c>
      <c r="AD234" s="545" t="s">
        <v>1154</v>
      </c>
      <c r="AE234" s="545" t="str">
        <f>VLOOKUP(AD234,Equipment[],2,FALSE)</f>
        <v>Landscape</v>
      </c>
      <c r="AF234" s="107"/>
      <c r="AG234" s="107"/>
      <c r="AH234" s="107"/>
      <c r="AI234" s="107"/>
      <c r="AJ234" s="107"/>
      <c r="AK234" s="107"/>
    </row>
    <row r="235" spans="1:37" ht="14.45" hidden="1" customHeight="1">
      <c r="A235" s="275" t="s">
        <v>1633</v>
      </c>
      <c r="B235" s="264" t="s">
        <v>1634</v>
      </c>
      <c r="C235" s="265"/>
      <c r="D235" s="266" t="s">
        <v>1145</v>
      </c>
      <c r="E235" s="265"/>
      <c r="F235" s="265"/>
      <c r="G235" s="265"/>
      <c r="H235" s="265"/>
      <c r="I235" s="265"/>
      <c r="J235" s="270">
        <v>433</v>
      </c>
      <c r="K235" s="276" t="str">
        <f>A235</f>
        <v>WAL-113</v>
      </c>
      <c r="L235" s="276" t="str">
        <f>B235</f>
        <v>Retaining Wall - Granite - Type 03</v>
      </c>
      <c r="M235" s="276" t="s">
        <v>1621</v>
      </c>
      <c r="N235" s="276" t="s">
        <v>1151</v>
      </c>
      <c r="O235" s="235" t="s">
        <v>452</v>
      </c>
      <c r="P235" s="235" t="s">
        <v>452</v>
      </c>
      <c r="Q235" s="235" t="s">
        <v>452</v>
      </c>
      <c r="R235" s="269" t="s">
        <v>453</v>
      </c>
      <c r="S235" s="235" t="s">
        <v>452</v>
      </c>
      <c r="T235" s="235" t="s">
        <v>452</v>
      </c>
      <c r="U235" s="542" t="s">
        <v>454</v>
      </c>
      <c r="V235" s="235" t="s">
        <v>534</v>
      </c>
      <c r="W235" s="235" t="s">
        <v>1336</v>
      </c>
      <c r="Y235" s="545" t="s">
        <v>444</v>
      </c>
      <c r="Z235" s="545" t="s">
        <v>444</v>
      </c>
      <c r="AA235" s="107"/>
      <c r="AB235" s="107"/>
      <c r="AC235" s="545" t="s">
        <v>1622</v>
      </c>
      <c r="AD235" s="545" t="s">
        <v>1154</v>
      </c>
      <c r="AE235" s="545" t="str">
        <f>VLOOKUP(AD235,Equipment[],2,FALSE)</f>
        <v>Landscape</v>
      </c>
      <c r="AF235" s="107"/>
      <c r="AG235" s="107"/>
      <c r="AH235" s="107"/>
      <c r="AI235" s="107"/>
      <c r="AJ235" s="107"/>
      <c r="AK235" s="107"/>
    </row>
    <row r="236" spans="1:37" ht="14.45" hidden="1" customHeight="1">
      <c r="A236" s="275" t="s">
        <v>1635</v>
      </c>
      <c r="B236" s="264" t="s">
        <v>1636</v>
      </c>
      <c r="C236" s="265" t="s">
        <v>1145</v>
      </c>
      <c r="D236" s="265"/>
      <c r="E236" s="265"/>
      <c r="F236" s="265"/>
      <c r="G236" s="265"/>
      <c r="H236" s="265"/>
      <c r="I236" s="265"/>
      <c r="J236" s="270">
        <v>433</v>
      </c>
      <c r="K236" s="253" t="s">
        <v>1635</v>
      </c>
      <c r="L236" s="253" t="s">
        <v>1636</v>
      </c>
      <c r="M236" s="276" t="s">
        <v>1621</v>
      </c>
      <c r="N236" s="276" t="s">
        <v>1151</v>
      </c>
      <c r="O236" s="235" t="s">
        <v>452</v>
      </c>
      <c r="P236" s="235" t="s">
        <v>452</v>
      </c>
      <c r="Q236" s="235" t="s">
        <v>452</v>
      </c>
      <c r="R236" s="269" t="s">
        <v>453</v>
      </c>
      <c r="S236" s="235" t="s">
        <v>452</v>
      </c>
      <c r="T236" s="235" t="s">
        <v>452</v>
      </c>
      <c r="U236" s="542" t="s">
        <v>454</v>
      </c>
      <c r="V236" s="235" t="s">
        <v>534</v>
      </c>
      <c r="W236" s="235" t="s">
        <v>1336</v>
      </c>
      <c r="Y236" s="545" t="s">
        <v>444</v>
      </c>
      <c r="Z236" s="545" t="s">
        <v>444</v>
      </c>
      <c r="AA236" s="107"/>
      <c r="AB236" s="107"/>
      <c r="AC236" s="545" t="s">
        <v>1622</v>
      </c>
      <c r="AD236" s="545" t="s">
        <v>1154</v>
      </c>
      <c r="AE236" s="545" t="str">
        <f>VLOOKUP(AD236,Equipment[],2,FALSE)</f>
        <v>Landscape</v>
      </c>
      <c r="AF236" s="107"/>
      <c r="AG236" s="107"/>
      <c r="AH236" s="107"/>
      <c r="AI236" s="107"/>
      <c r="AJ236" s="107"/>
      <c r="AK236" s="107"/>
    </row>
    <row r="237" spans="1:37" ht="14.45" hidden="1" customHeight="1">
      <c r="A237" s="275" t="s">
        <v>1637</v>
      </c>
      <c r="B237" s="264" t="s">
        <v>1638</v>
      </c>
      <c r="C237" s="265"/>
      <c r="D237" s="265"/>
      <c r="E237" s="265"/>
      <c r="F237" s="265" t="s">
        <v>1145</v>
      </c>
      <c r="G237" s="265"/>
      <c r="H237" s="265"/>
      <c r="I237" s="265"/>
      <c r="J237" s="270">
        <v>433</v>
      </c>
      <c r="K237" s="276" t="str">
        <f>A237</f>
        <v>WAL-116</v>
      </c>
      <c r="L237" s="276" t="str">
        <f t="shared" ref="L237:L241" si="22">B237</f>
        <v>Retaining Wall - Granite - Type 06</v>
      </c>
      <c r="M237" s="276" t="s">
        <v>1621</v>
      </c>
      <c r="N237" s="276" t="s">
        <v>1151</v>
      </c>
      <c r="O237" s="235" t="s">
        <v>452</v>
      </c>
      <c r="P237" s="235" t="s">
        <v>452</v>
      </c>
      <c r="Q237" s="235" t="s">
        <v>452</v>
      </c>
      <c r="R237" s="269" t="s">
        <v>453</v>
      </c>
      <c r="S237" s="235" t="s">
        <v>452</v>
      </c>
      <c r="T237" s="235" t="s">
        <v>452</v>
      </c>
      <c r="U237" s="542" t="s">
        <v>454</v>
      </c>
      <c r="V237" s="235" t="s">
        <v>534</v>
      </c>
      <c r="W237" s="235" t="s">
        <v>1336</v>
      </c>
      <c r="Y237" s="545" t="s">
        <v>444</v>
      </c>
      <c r="Z237" s="545" t="s">
        <v>444</v>
      </c>
      <c r="AA237" s="107"/>
      <c r="AB237" s="107"/>
      <c r="AC237" s="545" t="s">
        <v>1622</v>
      </c>
      <c r="AD237" s="545" t="s">
        <v>1154</v>
      </c>
      <c r="AE237" s="545" t="str">
        <f>VLOOKUP(AD237,Equipment[],2,FALSE)</f>
        <v>Landscape</v>
      </c>
      <c r="AF237" s="107"/>
      <c r="AG237" s="107"/>
      <c r="AH237" s="107"/>
      <c r="AI237" s="107"/>
      <c r="AJ237" s="107"/>
      <c r="AK237" s="107"/>
    </row>
    <row r="238" spans="1:37" ht="14.45" hidden="1" customHeight="1">
      <c r="A238" s="264" t="s">
        <v>1639</v>
      </c>
      <c r="B238" s="264" t="s">
        <v>1640</v>
      </c>
      <c r="C238" s="265"/>
      <c r="D238" s="265"/>
      <c r="E238" s="265" t="s">
        <v>1145</v>
      </c>
      <c r="F238" s="265"/>
      <c r="G238" s="265"/>
      <c r="H238" s="265"/>
      <c r="I238" s="265"/>
      <c r="J238" s="270">
        <v>433</v>
      </c>
      <c r="K238" s="268" t="str">
        <f>A238</f>
        <v>WAL-117</v>
      </c>
      <c r="L238" s="268" t="str">
        <f t="shared" si="22"/>
        <v>Retaining Wall - Granite - Type 07</v>
      </c>
      <c r="M238" s="268" t="s">
        <v>1621</v>
      </c>
      <c r="N238" s="268" t="s">
        <v>1151</v>
      </c>
      <c r="O238" s="235" t="s">
        <v>452</v>
      </c>
      <c r="P238" s="235" t="s">
        <v>452</v>
      </c>
      <c r="Q238" s="235" t="s">
        <v>452</v>
      </c>
      <c r="R238" s="269" t="s">
        <v>453</v>
      </c>
      <c r="S238" s="235" t="s">
        <v>452</v>
      </c>
      <c r="T238" s="235" t="s">
        <v>452</v>
      </c>
      <c r="U238" s="542" t="s">
        <v>454</v>
      </c>
      <c r="V238" s="168" t="s">
        <v>442</v>
      </c>
      <c r="W238" s="160" t="s">
        <v>1218</v>
      </c>
      <c r="Y238" s="545" t="s">
        <v>453</v>
      </c>
      <c r="Z238" s="545" t="s">
        <v>456</v>
      </c>
      <c r="AA238" s="155"/>
      <c r="AB238" s="155"/>
      <c r="AC238" s="545" t="s">
        <v>1622</v>
      </c>
      <c r="AD238" s="545" t="s">
        <v>1154</v>
      </c>
      <c r="AE238" s="545" t="str">
        <f>VLOOKUP(AD238,Equipment[],2,FALSE)</f>
        <v>Landscape</v>
      </c>
      <c r="AF238" s="155"/>
      <c r="AG238" s="155"/>
      <c r="AH238" s="155"/>
      <c r="AI238" s="155"/>
      <c r="AJ238" s="155"/>
      <c r="AK238" s="155"/>
    </row>
    <row r="239" spans="1:37" ht="14.45" hidden="1" customHeight="1">
      <c r="A239" s="275" t="s">
        <v>1641</v>
      </c>
      <c r="B239" s="264" t="s">
        <v>1642</v>
      </c>
      <c r="C239" s="265"/>
      <c r="D239" s="265" t="s">
        <v>1145</v>
      </c>
      <c r="E239" s="265"/>
      <c r="F239" s="265"/>
      <c r="G239" s="265"/>
      <c r="H239" s="265"/>
      <c r="I239" s="265"/>
      <c r="J239" s="270">
        <v>433</v>
      </c>
      <c r="K239" s="276" t="str">
        <f>A239</f>
        <v>WAL-118</v>
      </c>
      <c r="L239" s="276" t="str">
        <f t="shared" si="22"/>
        <v>Retaining Wall - Granite - Type 08</v>
      </c>
      <c r="M239" s="276" t="s">
        <v>1621</v>
      </c>
      <c r="N239" s="276" t="s">
        <v>1151</v>
      </c>
      <c r="O239" s="235" t="s">
        <v>452</v>
      </c>
      <c r="P239" s="235" t="s">
        <v>452</v>
      </c>
      <c r="Q239" s="235" t="s">
        <v>452</v>
      </c>
      <c r="R239" s="269" t="s">
        <v>453</v>
      </c>
      <c r="S239" s="235" t="s">
        <v>452</v>
      </c>
      <c r="T239" s="235" t="s">
        <v>452</v>
      </c>
      <c r="U239" s="542" t="s">
        <v>454</v>
      </c>
      <c r="V239" s="235" t="s">
        <v>534</v>
      </c>
      <c r="W239" s="235" t="s">
        <v>1336</v>
      </c>
      <c r="Y239" s="547" t="s">
        <v>444</v>
      </c>
      <c r="Z239" s="547" t="s">
        <v>444</v>
      </c>
      <c r="AA239" s="107"/>
      <c r="AB239" s="107"/>
      <c r="AC239" s="547" t="s">
        <v>1622</v>
      </c>
      <c r="AD239" s="547" t="s">
        <v>1154</v>
      </c>
      <c r="AE239" s="547" t="str">
        <f>VLOOKUP(AD239,Equipment[],2,FALSE)</f>
        <v>Landscape</v>
      </c>
      <c r="AF239" s="107"/>
      <c r="AG239" s="107"/>
      <c r="AH239" s="107"/>
      <c r="AI239" s="107"/>
      <c r="AJ239" s="107"/>
      <c r="AK239" s="107"/>
    </row>
    <row r="240" spans="1:37" ht="14.45" hidden="1" customHeight="1">
      <c r="A240" s="264" t="s">
        <v>1643</v>
      </c>
      <c r="B240" s="264" t="s">
        <v>1644</v>
      </c>
      <c r="C240" s="265"/>
      <c r="D240" s="265"/>
      <c r="E240" s="265" t="s">
        <v>1145</v>
      </c>
      <c r="F240" s="265"/>
      <c r="G240" s="265"/>
      <c r="H240" s="265"/>
      <c r="I240" s="265"/>
      <c r="J240" s="270">
        <v>433</v>
      </c>
      <c r="K240" s="268" t="str">
        <f>A240</f>
        <v>WAL-119</v>
      </c>
      <c r="L240" s="268" t="str">
        <f t="shared" si="22"/>
        <v>Retaining Wall - Granite - Type 09</v>
      </c>
      <c r="M240" s="268" t="s">
        <v>1621</v>
      </c>
      <c r="N240" s="268" t="s">
        <v>1151</v>
      </c>
      <c r="O240" s="235" t="s">
        <v>452</v>
      </c>
      <c r="P240" s="235" t="s">
        <v>452</v>
      </c>
      <c r="Q240" s="235" t="s">
        <v>452</v>
      </c>
      <c r="R240" s="269" t="s">
        <v>453</v>
      </c>
      <c r="S240" s="235" t="s">
        <v>452</v>
      </c>
      <c r="T240" s="235" t="s">
        <v>452</v>
      </c>
      <c r="U240" s="542" t="s">
        <v>454</v>
      </c>
      <c r="V240" s="168" t="s">
        <v>442</v>
      </c>
      <c r="W240" s="160" t="s">
        <v>1218</v>
      </c>
      <c r="Y240" s="547" t="s">
        <v>453</v>
      </c>
      <c r="Z240" s="547" t="s">
        <v>456</v>
      </c>
      <c r="AA240" s="107"/>
      <c r="AB240" s="107"/>
      <c r="AC240" s="547" t="s">
        <v>1622</v>
      </c>
      <c r="AD240" s="547" t="s">
        <v>1154</v>
      </c>
      <c r="AE240" s="547" t="str">
        <f>VLOOKUP(AD240,Equipment[],2,FALSE)</f>
        <v>Landscape</v>
      </c>
      <c r="AF240" s="107"/>
      <c r="AG240" s="107"/>
      <c r="AH240" s="107"/>
      <c r="AI240" s="107"/>
      <c r="AJ240" s="107"/>
      <c r="AK240" s="107"/>
    </row>
    <row r="241" spans="1:37" ht="14.45" hidden="1" customHeight="1">
      <c r="A241" s="264" t="s">
        <v>1645</v>
      </c>
      <c r="B241" s="264" t="s">
        <v>1646</v>
      </c>
      <c r="C241" s="265"/>
      <c r="D241" s="265"/>
      <c r="E241" s="265"/>
      <c r="F241" s="265"/>
      <c r="G241" s="265" t="s">
        <v>1145</v>
      </c>
      <c r="H241" s="265"/>
      <c r="I241" s="265"/>
      <c r="J241" s="270">
        <v>433</v>
      </c>
      <c r="K241" s="268" t="str">
        <f>A241</f>
        <v>WAL-120</v>
      </c>
      <c r="L241" s="268" t="str">
        <f t="shared" si="22"/>
        <v>Retaining Wall - Granite - Type 10</v>
      </c>
      <c r="M241" s="268" t="s">
        <v>1621</v>
      </c>
      <c r="N241" s="268" t="s">
        <v>1151</v>
      </c>
      <c r="O241" s="235" t="s">
        <v>452</v>
      </c>
      <c r="P241" s="235" t="s">
        <v>452</v>
      </c>
      <c r="Q241" s="235" t="s">
        <v>452</v>
      </c>
      <c r="R241" s="269" t="s">
        <v>453</v>
      </c>
      <c r="S241" s="235" t="s">
        <v>452</v>
      </c>
      <c r="T241" s="235" t="s">
        <v>452</v>
      </c>
      <c r="U241" s="542" t="s">
        <v>454</v>
      </c>
      <c r="V241" s="168" t="s">
        <v>442</v>
      </c>
      <c r="W241" s="160" t="s">
        <v>1218</v>
      </c>
      <c r="Y241" s="547" t="s">
        <v>453</v>
      </c>
      <c r="Z241" s="547" t="s">
        <v>456</v>
      </c>
      <c r="AA241" s="107"/>
      <c r="AB241" s="107"/>
      <c r="AC241" s="547" t="s">
        <v>1622</v>
      </c>
      <c r="AD241" s="547" t="s">
        <v>1154</v>
      </c>
      <c r="AE241" s="547" t="str">
        <f>VLOOKUP(AD241,Equipment[],2,FALSE)</f>
        <v>Landscape</v>
      </c>
      <c r="AF241" s="107"/>
      <c r="AG241" s="107"/>
      <c r="AH241" s="107"/>
      <c r="AI241" s="107"/>
      <c r="AJ241" s="107"/>
      <c r="AK241" s="107"/>
    </row>
    <row r="242" spans="1:37" ht="14.45" hidden="1" customHeight="1">
      <c r="A242" s="261" t="s">
        <v>1647</v>
      </c>
      <c r="B242" s="261" t="s">
        <v>1648</v>
      </c>
      <c r="C242" s="262"/>
      <c r="D242" s="262"/>
      <c r="E242" s="262" t="s">
        <v>1145</v>
      </c>
      <c r="F242" s="262"/>
      <c r="G242" s="262"/>
      <c r="H242" s="262"/>
      <c r="I242" s="262"/>
      <c r="J242" s="263"/>
      <c r="K242" s="234"/>
      <c r="L242" s="234"/>
      <c r="M242" s="234"/>
      <c r="N242" s="234"/>
      <c r="O242" s="234"/>
      <c r="P242" s="234"/>
      <c r="Q242" s="234"/>
      <c r="R242" s="234"/>
      <c r="S242" s="234"/>
      <c r="T242" s="234"/>
      <c r="U242" s="234"/>
      <c r="V242" s="234" t="s">
        <v>444</v>
      </c>
      <c r="W242" s="234" t="s">
        <v>443</v>
      </c>
      <c r="Y242" s="547" t="s">
        <v>444</v>
      </c>
      <c r="Z242" s="547" t="s">
        <v>444</v>
      </c>
      <c r="AA242" s="547" t="s">
        <v>444</v>
      </c>
      <c r="AB242" s="547" t="s">
        <v>444</v>
      </c>
      <c r="AC242" s="547" t="s">
        <v>444</v>
      </c>
      <c r="AD242" s="547" t="s">
        <v>444</v>
      </c>
      <c r="AE242" s="547" t="s">
        <v>444</v>
      </c>
      <c r="AF242" s="547" t="s">
        <v>444</v>
      </c>
      <c r="AG242" s="547" t="s">
        <v>444</v>
      </c>
      <c r="AH242" s="547" t="s">
        <v>444</v>
      </c>
      <c r="AI242" s="547" t="s">
        <v>444</v>
      </c>
      <c r="AJ242" s="547" t="s">
        <v>444</v>
      </c>
      <c r="AK242" s="547" t="s">
        <v>444</v>
      </c>
    </row>
    <row r="243" spans="1:37" ht="14.45" hidden="1" customHeight="1">
      <c r="A243" s="264" t="s">
        <v>1649</v>
      </c>
      <c r="B243" s="264" t="s">
        <v>1650</v>
      </c>
      <c r="C243" s="265"/>
      <c r="D243" s="265"/>
      <c r="E243" s="265" t="s">
        <v>1145</v>
      </c>
      <c r="F243" s="265"/>
      <c r="G243" s="265"/>
      <c r="H243" s="265"/>
      <c r="I243" s="265"/>
      <c r="J243" s="270">
        <v>433</v>
      </c>
      <c r="K243" s="268" t="str">
        <f>A243</f>
        <v>WAL-211</v>
      </c>
      <c r="L243" s="268" t="str">
        <f>B243</f>
        <v>Freestanding Wall - Granite - Type 01</v>
      </c>
      <c r="M243" s="268" t="s">
        <v>1621</v>
      </c>
      <c r="N243" s="268" t="s">
        <v>1151</v>
      </c>
      <c r="O243" s="235" t="s">
        <v>452</v>
      </c>
      <c r="P243" s="235" t="s">
        <v>452</v>
      </c>
      <c r="Q243" s="235" t="s">
        <v>452</v>
      </c>
      <c r="R243" s="269" t="s">
        <v>453</v>
      </c>
      <c r="S243" s="235" t="s">
        <v>452</v>
      </c>
      <c r="T243" s="235" t="s">
        <v>452</v>
      </c>
      <c r="U243" s="542" t="s">
        <v>454</v>
      </c>
      <c r="V243" s="168" t="s">
        <v>442</v>
      </c>
      <c r="W243" s="160" t="s">
        <v>1218</v>
      </c>
      <c r="Y243" s="547" t="s">
        <v>453</v>
      </c>
      <c r="Z243" s="547" t="s">
        <v>456</v>
      </c>
      <c r="AA243" s="107"/>
      <c r="AB243" s="107"/>
      <c r="AC243" s="547"/>
      <c r="AD243" s="547" t="s">
        <v>1154</v>
      </c>
      <c r="AE243" s="547" t="str">
        <f>VLOOKUP(AD243,Equipment[],2,FALSE)</f>
        <v>Landscape</v>
      </c>
      <c r="AF243" s="107"/>
      <c r="AG243" s="107"/>
      <c r="AH243" s="107"/>
      <c r="AI243" s="107"/>
      <c r="AJ243" s="107"/>
      <c r="AK243" s="107"/>
    </row>
    <row r="244" spans="1:37" ht="14.45" hidden="1" customHeight="1">
      <c r="A244" s="261" t="s">
        <v>1651</v>
      </c>
      <c r="B244" s="261" t="s">
        <v>1652</v>
      </c>
      <c r="C244" s="262" t="s">
        <v>1145</v>
      </c>
      <c r="D244" s="262"/>
      <c r="E244" s="262"/>
      <c r="F244" s="262" t="s">
        <v>1145</v>
      </c>
      <c r="G244" s="262"/>
      <c r="H244" s="262"/>
      <c r="I244" s="262"/>
      <c r="J244" s="263"/>
      <c r="K244" s="234"/>
      <c r="L244" s="234"/>
      <c r="M244" s="234"/>
      <c r="N244" s="234"/>
      <c r="O244" s="234"/>
      <c r="P244" s="234"/>
      <c r="Q244" s="234"/>
      <c r="R244" s="234"/>
      <c r="S244" s="234"/>
      <c r="T244" s="234"/>
      <c r="U244" s="234"/>
      <c r="V244" s="234" t="s">
        <v>444</v>
      </c>
      <c r="W244" s="234" t="s">
        <v>443</v>
      </c>
      <c r="Y244" s="547" t="s">
        <v>444</v>
      </c>
      <c r="Z244" s="547" t="s">
        <v>444</v>
      </c>
      <c r="AA244" s="547" t="s">
        <v>444</v>
      </c>
      <c r="AB244" s="547" t="s">
        <v>444</v>
      </c>
      <c r="AC244" s="547" t="s">
        <v>444</v>
      </c>
      <c r="AD244" s="547" t="s">
        <v>444</v>
      </c>
      <c r="AE244" s="547" t="s">
        <v>444</v>
      </c>
      <c r="AF244" s="547" t="s">
        <v>444</v>
      </c>
      <c r="AG244" s="547" t="s">
        <v>444</v>
      </c>
      <c r="AH244" s="547" t="s">
        <v>444</v>
      </c>
      <c r="AI244" s="547" t="s">
        <v>444</v>
      </c>
      <c r="AJ244" s="547" t="s">
        <v>444</v>
      </c>
      <c r="AK244" s="547" t="s">
        <v>444</v>
      </c>
    </row>
    <row r="245" spans="1:37" ht="14.45" hidden="1" customHeight="1">
      <c r="A245" s="275" t="s">
        <v>1653</v>
      </c>
      <c r="B245" s="264" t="s">
        <v>1654</v>
      </c>
      <c r="C245" s="265" t="s">
        <v>1145</v>
      </c>
      <c r="D245" s="265"/>
      <c r="E245" s="265"/>
      <c r="F245" s="265"/>
      <c r="G245" s="265"/>
      <c r="H245" s="265"/>
      <c r="I245" s="265"/>
      <c r="J245" s="270">
        <v>433</v>
      </c>
      <c r="K245" s="253" t="s">
        <v>1653</v>
      </c>
      <c r="L245" s="253" t="s">
        <v>1654</v>
      </c>
      <c r="M245" s="276" t="s">
        <v>1621</v>
      </c>
      <c r="N245" s="276" t="s">
        <v>1151</v>
      </c>
      <c r="O245" s="235" t="s">
        <v>452</v>
      </c>
      <c r="P245" s="235" t="s">
        <v>452</v>
      </c>
      <c r="Q245" s="235" t="s">
        <v>452</v>
      </c>
      <c r="R245" s="269" t="s">
        <v>453</v>
      </c>
      <c r="S245" s="235" t="s">
        <v>452</v>
      </c>
      <c r="T245" s="235" t="s">
        <v>452</v>
      </c>
      <c r="U245" s="542" t="s">
        <v>454</v>
      </c>
      <c r="V245" s="235" t="s">
        <v>534</v>
      </c>
      <c r="W245" s="235" t="s">
        <v>1336</v>
      </c>
      <c r="Y245" s="547" t="s">
        <v>444</v>
      </c>
      <c r="Z245" s="547" t="s">
        <v>444</v>
      </c>
      <c r="AA245" s="107"/>
      <c r="AB245" s="107"/>
      <c r="AC245" s="547" t="s">
        <v>1153</v>
      </c>
      <c r="AD245" s="547" t="s">
        <v>1154</v>
      </c>
      <c r="AE245" s="547" t="str">
        <f>VLOOKUP(AD245,Equipment[],2,FALSE)</f>
        <v>Landscape</v>
      </c>
      <c r="AF245" s="107"/>
      <c r="AG245" s="107"/>
      <c r="AH245" s="107"/>
      <c r="AI245" s="107"/>
      <c r="AJ245" s="107"/>
      <c r="AK245" s="107"/>
    </row>
    <row r="246" spans="1:37" ht="14.45" hidden="1" customHeight="1">
      <c r="A246" s="261" t="s">
        <v>1655</v>
      </c>
      <c r="B246" s="261" t="s">
        <v>1656</v>
      </c>
      <c r="C246" s="262"/>
      <c r="D246" s="262"/>
      <c r="E246" s="262"/>
      <c r="F246" s="262"/>
      <c r="G246" s="262" t="s">
        <v>1145</v>
      </c>
      <c r="H246" s="262"/>
      <c r="I246" s="262"/>
      <c r="J246" s="263"/>
      <c r="K246" s="234"/>
      <c r="L246" s="234"/>
      <c r="M246" s="234"/>
      <c r="N246" s="234"/>
      <c r="O246" s="234"/>
      <c r="P246" s="234"/>
      <c r="Q246" s="234"/>
      <c r="R246" s="234"/>
      <c r="S246" s="234"/>
      <c r="T246" s="234"/>
      <c r="U246" s="234"/>
      <c r="V246" s="234" t="s">
        <v>444</v>
      </c>
      <c r="W246" s="234" t="s">
        <v>443</v>
      </c>
      <c r="Y246" s="547" t="s">
        <v>444</v>
      </c>
      <c r="Z246" s="547" t="s">
        <v>444</v>
      </c>
      <c r="AA246" s="547" t="s">
        <v>444</v>
      </c>
      <c r="AB246" s="547" t="s">
        <v>444</v>
      </c>
      <c r="AC246" s="547" t="s">
        <v>444</v>
      </c>
      <c r="AD246" s="547" t="s">
        <v>444</v>
      </c>
      <c r="AE246" s="547" t="s">
        <v>444</v>
      </c>
      <c r="AF246" s="547" t="s">
        <v>444</v>
      </c>
      <c r="AG246" s="547" t="s">
        <v>444</v>
      </c>
      <c r="AH246" s="547" t="s">
        <v>444</v>
      </c>
      <c r="AI246" s="547" t="s">
        <v>444</v>
      </c>
      <c r="AJ246" s="547" t="s">
        <v>444</v>
      </c>
      <c r="AK246" s="547" t="s">
        <v>444</v>
      </c>
    </row>
    <row r="247" spans="1:37" ht="14.45" hidden="1" customHeight="1">
      <c r="A247" s="264" t="s">
        <v>1657</v>
      </c>
      <c r="B247" s="264" t="s">
        <v>1658</v>
      </c>
      <c r="C247" s="265"/>
      <c r="D247" s="265"/>
      <c r="E247" s="265"/>
      <c r="F247" s="265"/>
      <c r="G247" s="265" t="s">
        <v>1145</v>
      </c>
      <c r="H247" s="265"/>
      <c r="I247" s="265"/>
      <c r="J247" s="270">
        <v>433</v>
      </c>
      <c r="K247" s="268" t="str">
        <f>A247</f>
        <v>WAL-401</v>
      </c>
      <c r="L247" s="268" t="str">
        <f>B247</f>
        <v>Memorial Wall - Concrete - Precast - SASM</v>
      </c>
      <c r="M247" s="268" t="s">
        <v>1621</v>
      </c>
      <c r="N247" s="268" t="s">
        <v>1151</v>
      </c>
      <c r="O247" s="235" t="s">
        <v>452</v>
      </c>
      <c r="P247" s="235" t="s">
        <v>452</v>
      </c>
      <c r="Q247" s="235" t="s">
        <v>452</v>
      </c>
      <c r="R247" s="269" t="s">
        <v>453</v>
      </c>
      <c r="S247" s="235" t="s">
        <v>452</v>
      </c>
      <c r="T247" s="159" t="s">
        <v>452</v>
      </c>
      <c r="U247" s="542" t="s">
        <v>454</v>
      </c>
      <c r="V247" s="168" t="s">
        <v>442</v>
      </c>
      <c r="W247" s="160" t="s">
        <v>1218</v>
      </c>
      <c r="Y247" s="547" t="s">
        <v>453</v>
      </c>
      <c r="Z247" s="547" t="s">
        <v>456</v>
      </c>
      <c r="AA247" s="107"/>
      <c r="AB247" s="107"/>
      <c r="AC247" s="547" t="s">
        <v>1153</v>
      </c>
      <c r="AD247" s="547" t="s">
        <v>1154</v>
      </c>
      <c r="AE247" s="547" t="str">
        <f>VLOOKUP(AD247,Equipment[],2,FALSE)</f>
        <v>Landscape</v>
      </c>
      <c r="AF247" s="107"/>
      <c r="AG247" s="107"/>
      <c r="AH247" s="107"/>
      <c r="AI247" s="107"/>
      <c r="AJ247" s="107"/>
      <c r="AK247" s="107"/>
    </row>
    <row r="248" spans="1:37" ht="14.45" hidden="1" customHeight="1">
      <c r="A248" s="264" t="s">
        <v>1659</v>
      </c>
      <c r="B248" s="264" t="s">
        <v>1660</v>
      </c>
      <c r="C248" s="119"/>
      <c r="D248" s="119"/>
      <c r="E248" s="119"/>
      <c r="F248" s="119"/>
      <c r="G248" s="119" t="s">
        <v>1145</v>
      </c>
      <c r="H248" s="119"/>
      <c r="I248" s="119"/>
      <c r="J248" s="120">
        <v>433</v>
      </c>
      <c r="K248" s="268" t="str">
        <f>A248</f>
        <v>WAL-411</v>
      </c>
      <c r="L248" s="268" t="str">
        <f>B248</f>
        <v>Memorial Wall - Granite - SASM</v>
      </c>
      <c r="M248" s="268" t="s">
        <v>1621</v>
      </c>
      <c r="N248" s="268" t="s">
        <v>1151</v>
      </c>
      <c r="O248" s="235" t="s">
        <v>452</v>
      </c>
      <c r="P248" s="235" t="s">
        <v>452</v>
      </c>
      <c r="Q248" s="235" t="s">
        <v>452</v>
      </c>
      <c r="R248" s="269" t="s">
        <v>453</v>
      </c>
      <c r="S248" s="235" t="s">
        <v>452</v>
      </c>
      <c r="T248" s="159" t="s">
        <v>452</v>
      </c>
      <c r="U248" s="542" t="s">
        <v>454</v>
      </c>
      <c r="V248" s="168" t="s">
        <v>442</v>
      </c>
      <c r="W248" s="160" t="s">
        <v>1218</v>
      </c>
      <c r="Y248" s="547" t="s">
        <v>453</v>
      </c>
      <c r="Z248" s="547" t="s">
        <v>456</v>
      </c>
      <c r="AA248" s="107"/>
      <c r="AB248" s="107"/>
      <c r="AC248" s="547" t="s">
        <v>1153</v>
      </c>
      <c r="AD248" s="547" t="s">
        <v>1154</v>
      </c>
      <c r="AE248" s="547" t="str">
        <f>VLOOKUP(AD248,Equipment[],2,FALSE)</f>
        <v>Landscape</v>
      </c>
      <c r="AF248" s="107"/>
      <c r="AG248" s="107"/>
      <c r="AH248" s="107"/>
      <c r="AI248" s="107"/>
      <c r="AJ248" s="107"/>
      <c r="AK248" s="107"/>
    </row>
    <row r="249" spans="1:37" ht="14.45" hidden="1" customHeight="1">
      <c r="A249" s="264" t="s">
        <v>1661</v>
      </c>
      <c r="B249" s="122" t="s">
        <v>1662</v>
      </c>
      <c r="C249" s="107"/>
      <c r="D249" s="107"/>
      <c r="E249" s="107"/>
      <c r="F249" s="107"/>
      <c r="G249" s="107"/>
      <c r="H249" s="107"/>
      <c r="I249" s="107"/>
      <c r="J249" s="120">
        <v>433</v>
      </c>
      <c r="K249" s="153" t="s">
        <v>1661</v>
      </c>
      <c r="L249" s="268" t="s">
        <v>1662</v>
      </c>
      <c r="M249" s="268" t="s">
        <v>1150</v>
      </c>
      <c r="N249" s="268" t="s">
        <v>1151</v>
      </c>
      <c r="O249" s="235" t="s">
        <v>452</v>
      </c>
      <c r="P249" s="235" t="s">
        <v>452</v>
      </c>
      <c r="Q249" s="235" t="s">
        <v>452</v>
      </c>
      <c r="R249" s="269" t="s">
        <v>453</v>
      </c>
      <c r="S249" s="235" t="s">
        <v>452</v>
      </c>
      <c r="T249" s="235" t="s">
        <v>452</v>
      </c>
      <c r="U249" s="542" t="s">
        <v>454</v>
      </c>
      <c r="V249" s="168" t="s">
        <v>442</v>
      </c>
      <c r="W249" s="160" t="s">
        <v>1663</v>
      </c>
      <c r="Y249" s="547" t="s">
        <v>453</v>
      </c>
      <c r="Z249" s="547" t="s">
        <v>456</v>
      </c>
      <c r="AA249" s="547"/>
      <c r="AB249" s="547"/>
      <c r="AC249" s="547" t="s">
        <v>1153</v>
      </c>
      <c r="AD249" s="547" t="s">
        <v>1154</v>
      </c>
      <c r="AE249" s="547" t="str">
        <f>VLOOKUP(AD249,Equipment[],2,FALSE)</f>
        <v>Landscape</v>
      </c>
      <c r="AF249" s="107"/>
      <c r="AG249" s="107"/>
      <c r="AH249" s="107"/>
      <c r="AI249" s="107"/>
      <c r="AJ249" s="107"/>
      <c r="AK249" s="107"/>
    </row>
    <row r="250" spans="1:37" ht="14.45" hidden="1" customHeight="1">
      <c r="A250" s="264" t="s">
        <v>1664</v>
      </c>
      <c r="B250" s="122" t="s">
        <v>1665</v>
      </c>
      <c r="C250" s="107"/>
      <c r="D250" s="107"/>
      <c r="E250" s="107"/>
      <c r="F250" s="107"/>
      <c r="G250" s="107"/>
      <c r="H250" s="107"/>
      <c r="I250" s="107"/>
      <c r="J250" s="120">
        <v>433</v>
      </c>
      <c r="K250" s="153" t="s">
        <v>1664</v>
      </c>
      <c r="L250" s="268" t="s">
        <v>1665</v>
      </c>
      <c r="M250" s="268" t="s">
        <v>1215</v>
      </c>
      <c r="N250" s="268" t="s">
        <v>1151</v>
      </c>
      <c r="O250" s="235" t="s">
        <v>452</v>
      </c>
      <c r="P250" s="235" t="s">
        <v>452</v>
      </c>
      <c r="Q250" s="235" t="s">
        <v>452</v>
      </c>
      <c r="R250" s="269" t="s">
        <v>453</v>
      </c>
      <c r="S250" s="235" t="s">
        <v>452</v>
      </c>
      <c r="T250" s="235" t="s">
        <v>452</v>
      </c>
      <c r="U250" s="542" t="s">
        <v>454</v>
      </c>
      <c r="V250" s="168" t="s">
        <v>442</v>
      </c>
      <c r="W250" s="235" t="s">
        <v>1666</v>
      </c>
      <c r="Y250" s="547" t="s">
        <v>453</v>
      </c>
      <c r="Z250" s="547" t="s">
        <v>456</v>
      </c>
      <c r="AA250" s="107"/>
      <c r="AB250" s="107"/>
      <c r="AC250" s="547" t="s">
        <v>1153</v>
      </c>
      <c r="AD250" s="547" t="s">
        <v>1154</v>
      </c>
      <c r="AE250" s="547" t="str">
        <f>VLOOKUP(AD250,Equipment[],2,FALSE)</f>
        <v>Landscape</v>
      </c>
      <c r="AF250" s="107"/>
      <c r="AG250" s="107"/>
      <c r="AH250" s="107"/>
      <c r="AI250" s="107"/>
      <c r="AJ250" s="107"/>
      <c r="AK250" s="107"/>
    </row>
    <row r="251" spans="1:37" ht="14.45" hidden="1" customHeight="1">
      <c r="A251" s="264" t="s">
        <v>1667</v>
      </c>
      <c r="B251" s="122" t="s">
        <v>1668</v>
      </c>
      <c r="C251" s="107"/>
      <c r="D251" s="107"/>
      <c r="E251" s="107"/>
      <c r="F251" s="107"/>
      <c r="G251" s="107"/>
      <c r="H251" s="107"/>
      <c r="I251" s="107"/>
      <c r="J251" s="120">
        <v>433</v>
      </c>
      <c r="K251" s="153" t="s">
        <v>1667</v>
      </c>
      <c r="L251" s="268" t="s">
        <v>1668</v>
      </c>
      <c r="M251" s="268" t="s">
        <v>1215</v>
      </c>
      <c r="N251" s="268" t="s">
        <v>1151</v>
      </c>
      <c r="O251" s="235" t="s">
        <v>452</v>
      </c>
      <c r="P251" s="235" t="s">
        <v>452</v>
      </c>
      <c r="Q251" s="235" t="s">
        <v>452</v>
      </c>
      <c r="R251" s="269" t="s">
        <v>453</v>
      </c>
      <c r="S251" s="235" t="s">
        <v>452</v>
      </c>
      <c r="T251" s="235" t="s">
        <v>452</v>
      </c>
      <c r="U251" s="542" t="s">
        <v>454</v>
      </c>
      <c r="V251" s="168" t="s">
        <v>442</v>
      </c>
      <c r="W251" s="235" t="s">
        <v>1666</v>
      </c>
      <c r="Y251" s="547" t="s">
        <v>453</v>
      </c>
      <c r="Z251" s="547" t="s">
        <v>456</v>
      </c>
      <c r="AA251" s="107"/>
      <c r="AB251" s="107"/>
      <c r="AC251" s="547" t="s">
        <v>1153</v>
      </c>
      <c r="AD251" s="547" t="s">
        <v>1154</v>
      </c>
      <c r="AE251" s="547" t="str">
        <f>VLOOKUP(AD251,Equipment[],2,FALSE)</f>
        <v>Landscape</v>
      </c>
      <c r="AF251" s="107"/>
      <c r="AG251" s="107"/>
      <c r="AH251" s="107"/>
      <c r="AI251" s="107"/>
      <c r="AJ251" s="107"/>
      <c r="AK251" s="107"/>
    </row>
    <row r="252" spans="1:37" ht="14.45" hidden="1" customHeight="1">
      <c r="A252" s="264" t="s">
        <v>1669</v>
      </c>
      <c r="B252" s="122" t="s">
        <v>1670</v>
      </c>
      <c r="C252" s="107"/>
      <c r="D252" s="107"/>
      <c r="E252" s="107"/>
      <c r="F252" s="107"/>
      <c r="G252" s="107"/>
      <c r="H252" s="107"/>
      <c r="I252" s="107"/>
      <c r="J252" s="120">
        <v>433</v>
      </c>
      <c r="K252" s="153" t="s">
        <v>1669</v>
      </c>
      <c r="L252" s="268" t="s">
        <v>1670</v>
      </c>
      <c r="M252" s="268" t="s">
        <v>1215</v>
      </c>
      <c r="N252" s="268" t="s">
        <v>1151</v>
      </c>
      <c r="O252" s="235" t="s">
        <v>452</v>
      </c>
      <c r="P252" s="235" t="s">
        <v>452</v>
      </c>
      <c r="Q252" s="235" t="s">
        <v>452</v>
      </c>
      <c r="R252" s="269" t="s">
        <v>453</v>
      </c>
      <c r="S252" s="235" t="s">
        <v>452</v>
      </c>
      <c r="T252" s="235" t="s">
        <v>452</v>
      </c>
      <c r="U252" s="542" t="s">
        <v>454</v>
      </c>
      <c r="V252" s="168" t="s">
        <v>442</v>
      </c>
      <c r="W252" s="235" t="s">
        <v>1666</v>
      </c>
      <c r="Y252" s="547" t="s">
        <v>453</v>
      </c>
      <c r="Z252" s="547" t="s">
        <v>456</v>
      </c>
      <c r="AA252" s="107"/>
      <c r="AB252" s="107"/>
      <c r="AC252" s="547" t="s">
        <v>1153</v>
      </c>
      <c r="AD252" s="547" t="s">
        <v>1154</v>
      </c>
      <c r="AE252" s="547" t="str">
        <f>VLOOKUP(AD252,Equipment[],2,FALSE)</f>
        <v>Landscape</v>
      </c>
      <c r="AF252" s="107"/>
      <c r="AG252" s="107"/>
      <c r="AH252" s="107"/>
      <c r="AI252" s="107"/>
      <c r="AJ252" s="107"/>
      <c r="AK252" s="107"/>
    </row>
    <row r="253" spans="1:37" ht="14.45" hidden="1" customHeight="1">
      <c r="A253" s="264" t="s">
        <v>1671</v>
      </c>
      <c r="B253" s="122" t="s">
        <v>1672</v>
      </c>
      <c r="C253" s="107"/>
      <c r="D253" s="107"/>
      <c r="E253" s="107"/>
      <c r="F253" s="107"/>
      <c r="G253" s="107"/>
      <c r="H253" s="107"/>
      <c r="I253" s="107"/>
      <c r="J253" s="120">
        <v>433</v>
      </c>
      <c r="K253" s="153" t="s">
        <v>1671</v>
      </c>
      <c r="L253" s="268" t="s">
        <v>1672</v>
      </c>
      <c r="M253" s="268" t="s">
        <v>1215</v>
      </c>
      <c r="N253" s="268" t="s">
        <v>1151</v>
      </c>
      <c r="O253" s="235" t="s">
        <v>452</v>
      </c>
      <c r="P253" s="235" t="s">
        <v>452</v>
      </c>
      <c r="Q253" s="235" t="s">
        <v>452</v>
      </c>
      <c r="R253" s="269" t="s">
        <v>453</v>
      </c>
      <c r="S253" s="235" t="s">
        <v>452</v>
      </c>
      <c r="T253" s="235" t="s">
        <v>452</v>
      </c>
      <c r="U253" s="542" t="s">
        <v>454</v>
      </c>
      <c r="V253" s="168" t="s">
        <v>442</v>
      </c>
      <c r="W253" s="235" t="s">
        <v>1663</v>
      </c>
      <c r="Y253" s="547" t="s">
        <v>453</v>
      </c>
      <c r="Z253" s="547" t="s">
        <v>456</v>
      </c>
      <c r="AA253" s="107"/>
      <c r="AB253" s="107"/>
      <c r="AC253" s="547" t="s">
        <v>1153</v>
      </c>
      <c r="AD253" s="547" t="s">
        <v>1154</v>
      </c>
      <c r="AE253" s="547" t="str">
        <f>VLOOKUP(AD253,Equipment[],2,FALSE)</f>
        <v>Landscape</v>
      </c>
      <c r="AF253" s="107"/>
      <c r="AG253" s="107"/>
      <c r="AH253" s="107"/>
      <c r="AI253" s="107"/>
      <c r="AJ253" s="107"/>
      <c r="AK253" s="107"/>
    </row>
    <row r="254" spans="1:37" ht="14.45" hidden="1" customHeight="1">
      <c r="A254" s="264" t="s">
        <v>1673</v>
      </c>
      <c r="B254" s="122" t="s">
        <v>1674</v>
      </c>
      <c r="C254" s="107"/>
      <c r="D254" s="107"/>
      <c r="E254" s="107"/>
      <c r="F254" s="107"/>
      <c r="G254" s="107"/>
      <c r="H254" s="107"/>
      <c r="I254" s="107"/>
      <c r="J254" s="120">
        <v>433</v>
      </c>
      <c r="K254" s="153" t="s">
        <v>1673</v>
      </c>
      <c r="L254" s="268" t="s">
        <v>1674</v>
      </c>
      <c r="M254" s="268" t="s">
        <v>1273</v>
      </c>
      <c r="N254" s="268" t="s">
        <v>1151</v>
      </c>
      <c r="O254" s="236" t="s">
        <v>453</v>
      </c>
      <c r="P254" s="235" t="s">
        <v>452</v>
      </c>
      <c r="Q254" s="236" t="s">
        <v>453</v>
      </c>
      <c r="R254" s="269" t="s">
        <v>453</v>
      </c>
      <c r="S254" s="236" t="s">
        <v>453</v>
      </c>
      <c r="T254" s="236" t="s">
        <v>453</v>
      </c>
      <c r="U254" s="542" t="s">
        <v>463</v>
      </c>
      <c r="V254" s="168" t="s">
        <v>442</v>
      </c>
      <c r="W254" s="235" t="s">
        <v>1663</v>
      </c>
      <c r="Y254" s="547" t="s">
        <v>453</v>
      </c>
      <c r="Z254" s="547" t="s">
        <v>456</v>
      </c>
      <c r="AA254" s="107"/>
      <c r="AB254" s="107"/>
      <c r="AC254" s="547" t="s">
        <v>1153</v>
      </c>
      <c r="AD254" s="547" t="s">
        <v>1154</v>
      </c>
      <c r="AE254" s="547" t="str">
        <f>VLOOKUP(AD254,Equipment[],2,FALSE)</f>
        <v>Landscape</v>
      </c>
      <c r="AF254" s="107"/>
      <c r="AG254" s="107"/>
      <c r="AH254" s="107"/>
      <c r="AI254" s="107"/>
      <c r="AJ254" s="107"/>
      <c r="AK254" s="107"/>
    </row>
    <row r="255" spans="1:37" ht="14.45" hidden="1" customHeight="1">
      <c r="A255" s="264" t="s">
        <v>1675</v>
      </c>
      <c r="B255" s="122" t="s">
        <v>1676</v>
      </c>
      <c r="C255" s="107"/>
      <c r="D255" s="107"/>
      <c r="E255" s="107"/>
      <c r="F255" s="107"/>
      <c r="G255" s="107"/>
      <c r="H255" s="107"/>
      <c r="I255" s="107"/>
      <c r="J255" s="120">
        <v>433</v>
      </c>
      <c r="K255" s="153" t="s">
        <v>1675</v>
      </c>
      <c r="L255" s="268" t="s">
        <v>1676</v>
      </c>
      <c r="M255" s="268" t="s">
        <v>1273</v>
      </c>
      <c r="N255" s="268" t="s">
        <v>1151</v>
      </c>
      <c r="O255" s="236" t="s">
        <v>453</v>
      </c>
      <c r="P255" s="235" t="s">
        <v>452</v>
      </c>
      <c r="Q255" s="236" t="s">
        <v>453</v>
      </c>
      <c r="R255" s="269" t="s">
        <v>453</v>
      </c>
      <c r="S255" s="236" t="s">
        <v>453</v>
      </c>
      <c r="T255" s="236" t="s">
        <v>453</v>
      </c>
      <c r="U255" s="542" t="s">
        <v>463</v>
      </c>
      <c r="V255" s="168" t="s">
        <v>442</v>
      </c>
      <c r="W255" s="235" t="s">
        <v>1663</v>
      </c>
      <c r="Y255" s="547" t="s">
        <v>453</v>
      </c>
      <c r="Z255" s="547" t="s">
        <v>456</v>
      </c>
      <c r="AA255" s="107"/>
      <c r="AB255" s="107"/>
      <c r="AC255" s="547" t="s">
        <v>453</v>
      </c>
      <c r="AD255" s="547" t="s">
        <v>1154</v>
      </c>
      <c r="AE255" s="547" t="str">
        <f>VLOOKUP(AD255,Equipment[],2,FALSE)</f>
        <v>Landscape</v>
      </c>
      <c r="AF255" s="107"/>
      <c r="AG255" s="107"/>
      <c r="AH255" s="107"/>
      <c r="AI255" s="107"/>
      <c r="AJ255" s="107"/>
      <c r="AK255" s="107"/>
    </row>
    <row r="256" spans="1:37" ht="14.45" hidden="1" customHeight="1">
      <c r="A256" s="264" t="s">
        <v>1677</v>
      </c>
      <c r="B256" s="122" t="s">
        <v>1678</v>
      </c>
      <c r="C256" s="107"/>
      <c r="D256" s="107"/>
      <c r="E256" s="107"/>
      <c r="F256" s="107"/>
      <c r="G256" s="107"/>
      <c r="H256" s="107"/>
      <c r="I256" s="107"/>
      <c r="J256" s="120">
        <v>433</v>
      </c>
      <c r="K256" s="153" t="s">
        <v>1677</v>
      </c>
      <c r="L256" s="268" t="s">
        <v>1678</v>
      </c>
      <c r="M256" s="268" t="s">
        <v>1273</v>
      </c>
      <c r="N256" s="268" t="s">
        <v>1151</v>
      </c>
      <c r="O256" s="236" t="s">
        <v>453</v>
      </c>
      <c r="P256" s="235" t="s">
        <v>452</v>
      </c>
      <c r="Q256" s="235" t="s">
        <v>452</v>
      </c>
      <c r="R256" s="269" t="s">
        <v>453</v>
      </c>
      <c r="S256" s="236" t="s">
        <v>453</v>
      </c>
      <c r="T256" s="236" t="s">
        <v>453</v>
      </c>
      <c r="U256" s="542" t="s">
        <v>463</v>
      </c>
      <c r="V256" s="168" t="s">
        <v>442</v>
      </c>
      <c r="W256" s="235" t="s">
        <v>1663</v>
      </c>
      <c r="Y256" s="547" t="s">
        <v>453</v>
      </c>
      <c r="Z256" s="547" t="s">
        <v>456</v>
      </c>
      <c r="AA256" s="107"/>
      <c r="AB256" s="107"/>
      <c r="AC256" s="547" t="s">
        <v>453</v>
      </c>
      <c r="AD256" s="547" t="s">
        <v>1154</v>
      </c>
      <c r="AE256" s="547" t="str">
        <f>VLOOKUP(AD256,Equipment[],2,FALSE)</f>
        <v>Landscape</v>
      </c>
      <c r="AF256" s="107"/>
      <c r="AG256" s="107"/>
      <c r="AH256" s="107"/>
      <c r="AI256" s="107"/>
      <c r="AJ256" s="107"/>
      <c r="AK256" s="107"/>
    </row>
    <row r="257" spans="1:37" ht="14.45" hidden="1" customHeight="1">
      <c r="A257" s="264" t="s">
        <v>1679</v>
      </c>
      <c r="B257" s="122" t="s">
        <v>1680</v>
      </c>
      <c r="C257" s="107"/>
      <c r="D257" s="107"/>
      <c r="E257" s="107"/>
      <c r="F257" s="107"/>
      <c r="G257" s="107"/>
      <c r="H257" s="107"/>
      <c r="I257" s="107"/>
      <c r="J257" s="120">
        <v>433</v>
      </c>
      <c r="K257" s="153" t="s">
        <v>1679</v>
      </c>
      <c r="L257" s="268" t="s">
        <v>1680</v>
      </c>
      <c r="M257" s="268" t="s">
        <v>1273</v>
      </c>
      <c r="N257" s="268" t="s">
        <v>1151</v>
      </c>
      <c r="O257" s="236" t="s">
        <v>453</v>
      </c>
      <c r="P257" s="235" t="s">
        <v>452</v>
      </c>
      <c r="Q257" s="236" t="s">
        <v>453</v>
      </c>
      <c r="R257" s="269" t="s">
        <v>453</v>
      </c>
      <c r="S257" s="236" t="s">
        <v>453</v>
      </c>
      <c r="T257" s="236" t="s">
        <v>453</v>
      </c>
      <c r="U257" s="542" t="s">
        <v>463</v>
      </c>
      <c r="V257" s="168" t="s">
        <v>442</v>
      </c>
      <c r="W257" s="235" t="s">
        <v>1663</v>
      </c>
      <c r="Y257" s="547" t="s">
        <v>453</v>
      </c>
      <c r="Z257" s="547" t="s">
        <v>456</v>
      </c>
      <c r="AA257" s="107"/>
      <c r="AB257" s="107"/>
      <c r="AC257" s="547" t="s">
        <v>453</v>
      </c>
      <c r="AD257" s="547" t="s">
        <v>1154</v>
      </c>
      <c r="AE257" s="547" t="str">
        <f>VLOOKUP(AD257,Equipment[],2,FALSE)</f>
        <v>Landscape</v>
      </c>
      <c r="AF257" s="107"/>
      <c r="AG257" s="107"/>
      <c r="AH257" s="107"/>
      <c r="AI257" s="107"/>
      <c r="AJ257" s="107"/>
      <c r="AK257" s="107"/>
    </row>
    <row r="258" spans="1:37" ht="14.45" hidden="1" customHeight="1">
      <c r="A258" s="264" t="s">
        <v>1681</v>
      </c>
      <c r="B258" s="122" t="s">
        <v>1682</v>
      </c>
      <c r="C258" s="107"/>
      <c r="D258" s="107"/>
      <c r="E258" s="107"/>
      <c r="F258" s="107"/>
      <c r="G258" s="107"/>
      <c r="H258" s="107"/>
      <c r="I258" s="107"/>
      <c r="J258" s="120">
        <v>433</v>
      </c>
      <c r="K258" s="153" t="s">
        <v>1681</v>
      </c>
      <c r="L258" s="268" t="s">
        <v>1682</v>
      </c>
      <c r="M258" s="268" t="s">
        <v>1273</v>
      </c>
      <c r="N258" s="268" t="s">
        <v>1151</v>
      </c>
      <c r="O258" s="236" t="s">
        <v>453</v>
      </c>
      <c r="P258" s="235" t="s">
        <v>452</v>
      </c>
      <c r="Q258" s="235" t="s">
        <v>452</v>
      </c>
      <c r="R258" s="269" t="s">
        <v>453</v>
      </c>
      <c r="S258" s="236" t="s">
        <v>453</v>
      </c>
      <c r="T258" s="236" t="s">
        <v>453</v>
      </c>
      <c r="U258" s="542" t="s">
        <v>463</v>
      </c>
      <c r="V258" s="168" t="s">
        <v>442</v>
      </c>
      <c r="W258" s="235" t="s">
        <v>1663</v>
      </c>
      <c r="Y258" s="547" t="s">
        <v>453</v>
      </c>
      <c r="Z258" s="547" t="s">
        <v>456</v>
      </c>
      <c r="AA258" s="107"/>
      <c r="AB258" s="107"/>
      <c r="AC258" s="547" t="s">
        <v>453</v>
      </c>
      <c r="AD258" s="547" t="s">
        <v>1154</v>
      </c>
      <c r="AE258" s="547" t="str">
        <f>VLOOKUP(AD258,Equipment[],2,FALSE)</f>
        <v>Landscape</v>
      </c>
      <c r="AF258" s="107"/>
      <c r="AG258" s="107"/>
      <c r="AH258" s="107"/>
      <c r="AI258" s="107"/>
      <c r="AJ258" s="107"/>
      <c r="AK258" s="107"/>
    </row>
    <row r="259" spans="1:37" ht="14.45" hidden="1" customHeight="1">
      <c r="A259" s="264" t="s">
        <v>1683</v>
      </c>
      <c r="B259" s="122" t="s">
        <v>1684</v>
      </c>
      <c r="C259" s="107"/>
      <c r="D259" s="107"/>
      <c r="E259" s="107"/>
      <c r="F259" s="107"/>
      <c r="G259" s="107"/>
      <c r="H259" s="107"/>
      <c r="I259" s="107"/>
      <c r="J259" s="120">
        <v>433</v>
      </c>
      <c r="K259" s="153" t="s">
        <v>1683</v>
      </c>
      <c r="L259" s="268" t="s">
        <v>1684</v>
      </c>
      <c r="M259" s="268" t="s">
        <v>1273</v>
      </c>
      <c r="N259" s="268" t="s">
        <v>1151</v>
      </c>
      <c r="O259" s="236" t="s">
        <v>453</v>
      </c>
      <c r="P259" s="235" t="s">
        <v>452</v>
      </c>
      <c r="Q259" s="235" t="s">
        <v>452</v>
      </c>
      <c r="R259" s="269" t="s">
        <v>453</v>
      </c>
      <c r="S259" s="236" t="s">
        <v>453</v>
      </c>
      <c r="T259" s="236" t="s">
        <v>453</v>
      </c>
      <c r="U259" s="542" t="s">
        <v>463</v>
      </c>
      <c r="V259" s="168" t="s">
        <v>442</v>
      </c>
      <c r="W259" s="235" t="s">
        <v>1663</v>
      </c>
      <c r="Y259" s="547" t="s">
        <v>453</v>
      </c>
      <c r="Z259" s="547" t="s">
        <v>456</v>
      </c>
      <c r="AA259" s="107"/>
      <c r="AB259" s="107"/>
      <c r="AC259" s="547" t="s">
        <v>453</v>
      </c>
      <c r="AD259" s="547" t="s">
        <v>1154</v>
      </c>
      <c r="AE259" s="547" t="str">
        <f>VLOOKUP(AD259,Equipment[],2,FALSE)</f>
        <v>Landscape</v>
      </c>
      <c r="AF259" s="107"/>
      <c r="AG259" s="107"/>
      <c r="AH259" s="107"/>
      <c r="AI259" s="107"/>
      <c r="AJ259" s="107"/>
      <c r="AK259" s="107"/>
    </row>
    <row r="260" spans="1:37" ht="14.45" hidden="1" customHeight="1">
      <c r="A260" s="264" t="s">
        <v>1685</v>
      </c>
      <c r="B260" s="122" t="s">
        <v>1686</v>
      </c>
      <c r="C260" s="107"/>
      <c r="D260" s="107"/>
      <c r="E260" s="107"/>
      <c r="F260" s="107"/>
      <c r="G260" s="107"/>
      <c r="H260" s="107"/>
      <c r="I260" s="107"/>
      <c r="J260" s="120">
        <v>433</v>
      </c>
      <c r="K260" s="153" t="s">
        <v>1685</v>
      </c>
      <c r="L260" s="268" t="s">
        <v>1686</v>
      </c>
      <c r="M260" s="268" t="s">
        <v>1499</v>
      </c>
      <c r="N260" s="268" t="s">
        <v>1151</v>
      </c>
      <c r="O260" s="235" t="s">
        <v>452</v>
      </c>
      <c r="P260" s="235" t="s">
        <v>452</v>
      </c>
      <c r="Q260" s="235" t="s">
        <v>452</v>
      </c>
      <c r="R260" s="269" t="s">
        <v>453</v>
      </c>
      <c r="S260" s="235" t="s">
        <v>452</v>
      </c>
      <c r="T260" s="235" t="s">
        <v>452</v>
      </c>
      <c r="U260" s="542" t="s">
        <v>454</v>
      </c>
      <c r="V260" s="168" t="s">
        <v>442</v>
      </c>
      <c r="W260" s="235" t="s">
        <v>1663</v>
      </c>
      <c r="Y260" s="547" t="s">
        <v>453</v>
      </c>
      <c r="Z260" s="547" t="s">
        <v>456</v>
      </c>
      <c r="AA260" s="107"/>
      <c r="AB260" s="107"/>
      <c r="AC260" s="547" t="s">
        <v>1153</v>
      </c>
      <c r="AD260" s="547" t="s">
        <v>1154</v>
      </c>
      <c r="AE260" s="547" t="str">
        <f>VLOOKUP(AD260,Equipment[],2,FALSE)</f>
        <v>Landscape</v>
      </c>
      <c r="AF260" s="107"/>
      <c r="AG260" s="107"/>
      <c r="AH260" s="107"/>
      <c r="AI260" s="107"/>
      <c r="AJ260" s="107"/>
      <c r="AK260" s="107"/>
    </row>
    <row r="261" spans="1:37" ht="14.45" hidden="1" customHeight="1">
      <c r="A261" s="264" t="s">
        <v>1687</v>
      </c>
      <c r="B261" s="123" t="s">
        <v>1688</v>
      </c>
      <c r="C261" s="107"/>
      <c r="D261" s="107"/>
      <c r="E261" s="107"/>
      <c r="F261" s="107"/>
      <c r="G261" s="107"/>
      <c r="H261" s="107"/>
      <c r="I261" s="107"/>
      <c r="J261" s="120">
        <v>433</v>
      </c>
      <c r="K261" s="153" t="s">
        <v>1687</v>
      </c>
      <c r="L261" s="268" t="s">
        <v>1688</v>
      </c>
      <c r="M261" s="268" t="s">
        <v>1499</v>
      </c>
      <c r="N261" s="268" t="s">
        <v>1151</v>
      </c>
      <c r="O261" s="235" t="s">
        <v>452</v>
      </c>
      <c r="P261" s="235" t="s">
        <v>452</v>
      </c>
      <c r="Q261" s="236" t="s">
        <v>453</v>
      </c>
      <c r="R261" s="269" t="s">
        <v>453</v>
      </c>
      <c r="S261" s="235" t="s">
        <v>452</v>
      </c>
      <c r="T261" s="235" t="s">
        <v>452</v>
      </c>
      <c r="U261" s="542" t="s">
        <v>454</v>
      </c>
      <c r="V261" s="168" t="s">
        <v>442</v>
      </c>
      <c r="W261" s="235" t="s">
        <v>1663</v>
      </c>
      <c r="Y261" s="547" t="s">
        <v>453</v>
      </c>
      <c r="Z261" s="547" t="s">
        <v>456</v>
      </c>
      <c r="AA261" s="107"/>
      <c r="AB261" s="107"/>
      <c r="AC261" s="547" t="s">
        <v>1153</v>
      </c>
      <c r="AD261" s="547" t="s">
        <v>1154</v>
      </c>
      <c r="AE261" s="547" t="str">
        <f>VLOOKUP(AD261,Equipment[],2,FALSE)</f>
        <v>Landscape</v>
      </c>
      <c r="AF261" s="107"/>
      <c r="AG261" s="107"/>
      <c r="AH261" s="107"/>
      <c r="AI261" s="107"/>
      <c r="AJ261" s="107"/>
      <c r="AK261" s="107"/>
    </row>
    <row r="262" spans="1:37" ht="14.45" hidden="1" customHeight="1">
      <c r="A262" s="264" t="s">
        <v>1689</v>
      </c>
      <c r="B262" s="122" t="s">
        <v>1690</v>
      </c>
      <c r="C262" s="107"/>
      <c r="D262" s="107"/>
      <c r="E262" s="107"/>
      <c r="F262" s="107"/>
      <c r="G262" s="107"/>
      <c r="H262" s="107"/>
      <c r="I262" s="107"/>
      <c r="J262" s="120">
        <v>433</v>
      </c>
      <c r="K262" s="153" t="s">
        <v>1689</v>
      </c>
      <c r="L262" s="268" t="s">
        <v>1690</v>
      </c>
      <c r="M262" s="268" t="s">
        <v>1598</v>
      </c>
      <c r="N262" s="268" t="s">
        <v>1151</v>
      </c>
      <c r="O262" s="235" t="s">
        <v>452</v>
      </c>
      <c r="P262" s="235" t="s">
        <v>452</v>
      </c>
      <c r="Q262" s="236" t="s">
        <v>453</v>
      </c>
      <c r="R262" s="269" t="s">
        <v>453</v>
      </c>
      <c r="S262" s="235" t="s">
        <v>452</v>
      </c>
      <c r="T262" s="235" t="s">
        <v>452</v>
      </c>
      <c r="U262" s="542" t="s">
        <v>454</v>
      </c>
      <c r="V262" s="168" t="s">
        <v>442</v>
      </c>
      <c r="W262" s="235" t="s">
        <v>1663</v>
      </c>
      <c r="Y262" s="547" t="s">
        <v>453</v>
      </c>
      <c r="Z262" s="547" t="s">
        <v>456</v>
      </c>
      <c r="AA262" s="107"/>
      <c r="AB262" s="107"/>
      <c r="AC262" s="547" t="s">
        <v>1153</v>
      </c>
      <c r="AD262" s="547" t="s">
        <v>1154</v>
      </c>
      <c r="AE262" s="547" t="str">
        <f>VLOOKUP(AD262,Equipment[],2,FALSE)</f>
        <v>Landscape</v>
      </c>
      <c r="AF262" s="107"/>
      <c r="AG262" s="107"/>
      <c r="AH262" s="107"/>
      <c r="AI262" s="107"/>
      <c r="AJ262" s="107"/>
      <c r="AK262" s="107"/>
    </row>
    <row r="263" spans="1:37" ht="14.45" hidden="1" customHeight="1">
      <c r="A263" s="264" t="s">
        <v>1691</v>
      </c>
      <c r="B263" s="122" t="s">
        <v>1692</v>
      </c>
      <c r="C263" s="107"/>
      <c r="D263" s="107"/>
      <c r="E263" s="107"/>
      <c r="F263" s="107"/>
      <c r="G263" s="107"/>
      <c r="H263" s="107"/>
      <c r="I263" s="107"/>
      <c r="J263" s="120">
        <v>433</v>
      </c>
      <c r="K263" s="153" t="s">
        <v>1691</v>
      </c>
      <c r="L263" s="268" t="s">
        <v>1692</v>
      </c>
      <c r="M263" s="268" t="s">
        <v>1621</v>
      </c>
      <c r="N263" s="268" t="s">
        <v>1151</v>
      </c>
      <c r="O263" s="235" t="s">
        <v>452</v>
      </c>
      <c r="P263" s="235" t="s">
        <v>452</v>
      </c>
      <c r="Q263" s="235" t="s">
        <v>452</v>
      </c>
      <c r="R263" s="269" t="s">
        <v>453</v>
      </c>
      <c r="S263" s="235" t="s">
        <v>452</v>
      </c>
      <c r="T263" s="235" t="s">
        <v>452</v>
      </c>
      <c r="U263" s="542" t="s">
        <v>454</v>
      </c>
      <c r="V263" s="168" t="s">
        <v>442</v>
      </c>
      <c r="W263" s="160" t="s">
        <v>1663</v>
      </c>
      <c r="Y263" s="547" t="s">
        <v>453</v>
      </c>
      <c r="Z263" s="547" t="s">
        <v>456</v>
      </c>
      <c r="AA263" s="107"/>
      <c r="AB263" s="107"/>
      <c r="AC263" s="547" t="s">
        <v>1622</v>
      </c>
      <c r="AD263" s="547" t="s">
        <v>1154</v>
      </c>
      <c r="AE263" s="547" t="str">
        <f>VLOOKUP(AD263,Equipment[],2,FALSE)</f>
        <v>Landscape</v>
      </c>
      <c r="AF263" s="107"/>
      <c r="AG263" s="107"/>
      <c r="AH263" s="107"/>
      <c r="AI263" s="107"/>
      <c r="AJ263" s="107"/>
      <c r="AK263" s="107"/>
    </row>
    <row r="264" spans="1:37" ht="14.45" hidden="1" customHeight="1">
      <c r="A264" s="264" t="s">
        <v>1693</v>
      </c>
      <c r="B264" s="122" t="s">
        <v>1694</v>
      </c>
      <c r="C264" s="155"/>
      <c r="D264" s="155"/>
      <c r="E264" s="155"/>
      <c r="F264" s="155"/>
      <c r="G264" s="155"/>
      <c r="H264" s="155"/>
      <c r="I264" s="210"/>
      <c r="J264" s="462">
        <v>433</v>
      </c>
      <c r="K264" s="153" t="s">
        <v>1693</v>
      </c>
      <c r="L264" s="153" t="s">
        <v>1694</v>
      </c>
      <c r="M264" s="268" t="s">
        <v>1621</v>
      </c>
      <c r="N264" s="268" t="s">
        <v>1151</v>
      </c>
      <c r="O264" s="148" t="s">
        <v>452</v>
      </c>
      <c r="P264" s="148" t="s">
        <v>452</v>
      </c>
      <c r="Q264" s="381" t="s">
        <v>453</v>
      </c>
      <c r="R264" s="465" t="s">
        <v>453</v>
      </c>
      <c r="S264" s="148" t="s">
        <v>452</v>
      </c>
      <c r="T264" s="148" t="s">
        <v>452</v>
      </c>
      <c r="U264" s="548" t="s">
        <v>454</v>
      </c>
      <c r="V264" s="168" t="s">
        <v>442</v>
      </c>
      <c r="W264" s="160" t="s">
        <v>1663</v>
      </c>
      <c r="Y264" s="549" t="s">
        <v>453</v>
      </c>
      <c r="Z264" s="549" t="s">
        <v>456</v>
      </c>
      <c r="AA264" s="155"/>
      <c r="AB264" s="155"/>
      <c r="AC264" s="549" t="s">
        <v>1622</v>
      </c>
      <c r="AD264" s="549" t="s">
        <v>1154</v>
      </c>
      <c r="AE264" s="549" t="str">
        <f>VLOOKUP(AD264,Equipment[],2,FALSE)</f>
        <v>Landscape</v>
      </c>
      <c r="AF264" s="155"/>
      <c r="AG264" s="155"/>
      <c r="AH264" s="155"/>
      <c r="AI264" s="155"/>
      <c r="AJ264" s="155"/>
      <c r="AK264" s="155"/>
    </row>
    <row r="265" spans="1:37" ht="12.75" hidden="1" customHeight="1">
      <c r="A265" s="121" t="s">
        <v>1695</v>
      </c>
      <c r="B265" s="122" t="s">
        <v>1696</v>
      </c>
      <c r="C265" s="382"/>
      <c r="D265" s="382"/>
      <c r="E265" s="382"/>
      <c r="F265" s="382"/>
      <c r="G265" s="382"/>
      <c r="H265" s="382"/>
      <c r="I265" s="382"/>
      <c r="J265" s="382"/>
      <c r="K265" s="153" t="s">
        <v>1695</v>
      </c>
      <c r="L265" s="153" t="s">
        <v>1696</v>
      </c>
      <c r="M265" s="268" t="s">
        <v>1215</v>
      </c>
      <c r="N265" s="463" t="s">
        <v>1151</v>
      </c>
      <c r="O265" s="235" t="s">
        <v>452</v>
      </c>
      <c r="P265" s="235" t="s">
        <v>452</v>
      </c>
      <c r="Q265" s="235"/>
      <c r="R265" s="269" t="s">
        <v>453</v>
      </c>
      <c r="S265" s="235" t="s">
        <v>452</v>
      </c>
      <c r="T265" s="235" t="s">
        <v>452</v>
      </c>
      <c r="U265" s="542" t="s">
        <v>454</v>
      </c>
      <c r="V265" s="464" t="s">
        <v>442</v>
      </c>
      <c r="W265" s="160" t="s">
        <v>1697</v>
      </c>
      <c r="Y265" s="382"/>
      <c r="Z265" s="549" t="s">
        <v>456</v>
      </c>
      <c r="AA265" s="382"/>
      <c r="AB265" s="382"/>
      <c r="AC265" s="382"/>
      <c r="AD265" s="549" t="s">
        <v>1154</v>
      </c>
      <c r="AE265" s="549" t="str">
        <f>VLOOKUP(AD265,Equipment[],2,FALSE)</f>
        <v>Landscape</v>
      </c>
      <c r="AF265" s="382"/>
      <c r="AG265" s="382"/>
      <c r="AH265" s="382"/>
      <c r="AI265" s="382"/>
      <c r="AJ265" s="382"/>
      <c r="AK265" s="382"/>
    </row>
    <row r="266" spans="1:37" ht="12.75" hidden="1" customHeight="1">
      <c r="A266" s="121" t="s">
        <v>1698</v>
      </c>
      <c r="B266" s="122" t="s">
        <v>1699</v>
      </c>
      <c r="C266" s="382"/>
      <c r="D266" s="382"/>
      <c r="E266" s="382"/>
      <c r="F266" s="382"/>
      <c r="G266" s="382"/>
      <c r="H266" s="382"/>
      <c r="I266" s="382"/>
      <c r="J266" s="382"/>
      <c r="K266" s="153" t="s">
        <v>1698</v>
      </c>
      <c r="L266" s="153" t="s">
        <v>1699</v>
      </c>
      <c r="M266" s="268" t="s">
        <v>1215</v>
      </c>
      <c r="N266" s="463" t="s">
        <v>1151</v>
      </c>
      <c r="O266" s="235" t="s">
        <v>452</v>
      </c>
      <c r="P266" s="235" t="s">
        <v>452</v>
      </c>
      <c r="Q266" s="235"/>
      <c r="R266" s="269" t="s">
        <v>453</v>
      </c>
      <c r="S266" s="235" t="s">
        <v>452</v>
      </c>
      <c r="T266" s="235"/>
      <c r="U266" s="542" t="s">
        <v>454</v>
      </c>
      <c r="V266" s="464" t="s">
        <v>442</v>
      </c>
      <c r="W266" s="160" t="s">
        <v>1697</v>
      </c>
      <c r="Y266" s="382"/>
      <c r="Z266" s="549" t="s">
        <v>456</v>
      </c>
      <c r="AA266" s="382"/>
      <c r="AB266" s="382"/>
      <c r="AC266" s="382"/>
      <c r="AD266" s="549" t="s">
        <v>1154</v>
      </c>
      <c r="AE266" s="549" t="str">
        <f>VLOOKUP(AD266,Equipment[],2,FALSE)</f>
        <v>Landscape</v>
      </c>
      <c r="AF266" s="382"/>
      <c r="AG266" s="382"/>
      <c r="AH266" s="382"/>
      <c r="AI266" s="382"/>
      <c r="AJ266" s="382"/>
      <c r="AK266" s="382"/>
    </row>
    <row r="267" spans="1:37" ht="12.75" hidden="1" customHeight="1">
      <c r="A267" s="121" t="s">
        <v>1700</v>
      </c>
      <c r="B267" s="122" t="s">
        <v>1701</v>
      </c>
      <c r="C267" s="382"/>
      <c r="D267" s="382"/>
      <c r="E267" s="382"/>
      <c r="F267" s="382"/>
      <c r="G267" s="382"/>
      <c r="H267" s="382"/>
      <c r="I267" s="382"/>
      <c r="J267" s="382"/>
      <c r="K267" s="153" t="s">
        <v>1700</v>
      </c>
      <c r="L267" s="153" t="s">
        <v>1701</v>
      </c>
      <c r="M267" s="268" t="s">
        <v>1273</v>
      </c>
      <c r="N267" s="463" t="s">
        <v>1151</v>
      </c>
      <c r="O267" s="236" t="s">
        <v>453</v>
      </c>
      <c r="P267" s="235" t="s">
        <v>452</v>
      </c>
      <c r="Q267" s="235"/>
      <c r="R267" s="269" t="s">
        <v>453</v>
      </c>
      <c r="S267" s="236" t="s">
        <v>453</v>
      </c>
      <c r="T267" s="235"/>
      <c r="U267" s="542" t="s">
        <v>463</v>
      </c>
      <c r="V267" s="464" t="s">
        <v>442</v>
      </c>
      <c r="W267" s="160" t="s">
        <v>1697</v>
      </c>
      <c r="Y267" s="382"/>
      <c r="Z267" s="549" t="s">
        <v>456</v>
      </c>
      <c r="AA267" s="382"/>
      <c r="AB267" s="382"/>
      <c r="AC267" s="382"/>
      <c r="AD267" s="549" t="s">
        <v>1154</v>
      </c>
      <c r="AE267" s="549" t="str">
        <f>VLOOKUP(AD267,Equipment[],2,FALSE)</f>
        <v>Landscape</v>
      </c>
      <c r="AF267" s="382"/>
      <c r="AG267" s="382"/>
      <c r="AH267" s="382"/>
      <c r="AI267" s="382"/>
      <c r="AJ267" s="382"/>
      <c r="AK267" s="382"/>
    </row>
    <row r="268" spans="1:37" ht="12.75" hidden="1" customHeight="1">
      <c r="A268" s="121" t="s">
        <v>1702</v>
      </c>
      <c r="B268" s="122" t="s">
        <v>1703</v>
      </c>
      <c r="C268" s="382"/>
      <c r="D268" s="382"/>
      <c r="E268" s="382"/>
      <c r="F268" s="382"/>
      <c r="G268" s="382"/>
      <c r="H268" s="382"/>
      <c r="I268" s="382"/>
      <c r="J268" s="382"/>
      <c r="K268" s="153" t="s">
        <v>1702</v>
      </c>
      <c r="L268" s="153" t="s">
        <v>1703</v>
      </c>
      <c r="M268" s="268" t="s">
        <v>1273</v>
      </c>
      <c r="N268" s="463" t="s">
        <v>1151</v>
      </c>
      <c r="O268" s="236" t="s">
        <v>453</v>
      </c>
      <c r="P268" s="235" t="s">
        <v>452</v>
      </c>
      <c r="Q268" s="235"/>
      <c r="R268" s="269" t="s">
        <v>453</v>
      </c>
      <c r="S268" s="236" t="s">
        <v>453</v>
      </c>
      <c r="T268" s="235"/>
      <c r="U268" s="542" t="s">
        <v>463</v>
      </c>
      <c r="V268" s="464" t="s">
        <v>442</v>
      </c>
      <c r="W268" s="160" t="s">
        <v>1697</v>
      </c>
      <c r="Y268" s="382"/>
      <c r="Z268" s="549" t="s">
        <v>456</v>
      </c>
      <c r="AA268" s="382"/>
      <c r="AB268" s="382"/>
      <c r="AC268" s="382"/>
      <c r="AD268" s="549" t="s">
        <v>1154</v>
      </c>
      <c r="AE268" s="549" t="str">
        <f>VLOOKUP(AD268,Equipment[],2,FALSE)</f>
        <v>Landscape</v>
      </c>
      <c r="AF268" s="382"/>
      <c r="AG268" s="382"/>
      <c r="AH268" s="382"/>
      <c r="AI268" s="382"/>
      <c r="AJ268" s="382"/>
      <c r="AK268" s="382"/>
    </row>
    <row r="269" spans="1:37" ht="12.75" hidden="1" customHeight="1">
      <c r="A269" s="121" t="s">
        <v>1704</v>
      </c>
      <c r="B269" s="122" t="s">
        <v>1705</v>
      </c>
      <c r="C269" s="382"/>
      <c r="D269" s="382"/>
      <c r="E269" s="382"/>
      <c r="F269" s="382"/>
      <c r="G269" s="382"/>
      <c r="H269" s="382"/>
      <c r="I269" s="382"/>
      <c r="J269" s="382"/>
      <c r="K269" s="153" t="s">
        <v>1704</v>
      </c>
      <c r="L269" s="153" t="s">
        <v>1705</v>
      </c>
      <c r="M269" s="268" t="s">
        <v>1273</v>
      </c>
      <c r="N269" s="463" t="s">
        <v>1151</v>
      </c>
      <c r="O269" s="236" t="s">
        <v>453</v>
      </c>
      <c r="P269" s="235" t="s">
        <v>452</v>
      </c>
      <c r="Q269" s="235"/>
      <c r="R269" s="269" t="s">
        <v>453</v>
      </c>
      <c r="S269" s="236" t="s">
        <v>453</v>
      </c>
      <c r="T269" s="235"/>
      <c r="U269" s="542" t="s">
        <v>463</v>
      </c>
      <c r="V269" s="464" t="s">
        <v>442</v>
      </c>
      <c r="W269" s="160" t="s">
        <v>1697</v>
      </c>
      <c r="Y269" s="382"/>
      <c r="Z269" s="549" t="s">
        <v>456</v>
      </c>
      <c r="AA269" s="382"/>
      <c r="AB269" s="382"/>
      <c r="AC269" s="382"/>
      <c r="AD269" s="549" t="s">
        <v>1154</v>
      </c>
      <c r="AE269" s="549" t="str">
        <f>VLOOKUP(AD269,Equipment[],2,FALSE)</f>
        <v>Landscape</v>
      </c>
      <c r="AF269" s="382"/>
      <c r="AG269" s="382"/>
      <c r="AH269" s="382"/>
      <c r="AI269" s="382"/>
      <c r="AJ269" s="382"/>
      <c r="AK269" s="382"/>
    </row>
    <row r="270" spans="1:37" ht="12.75" hidden="1" customHeight="1">
      <c r="A270" s="121" t="s">
        <v>1706</v>
      </c>
      <c r="B270" s="122" t="s">
        <v>1707</v>
      </c>
      <c r="C270" s="382"/>
      <c r="D270" s="382"/>
      <c r="E270" s="382"/>
      <c r="F270" s="382"/>
      <c r="G270" s="382"/>
      <c r="H270" s="382"/>
      <c r="I270" s="382"/>
      <c r="J270" s="382"/>
      <c r="K270" s="153" t="s">
        <v>1706</v>
      </c>
      <c r="L270" s="153" t="s">
        <v>1707</v>
      </c>
      <c r="M270" s="268" t="s">
        <v>1273</v>
      </c>
      <c r="N270" s="463" t="s">
        <v>1151</v>
      </c>
      <c r="O270" s="236" t="s">
        <v>453</v>
      </c>
      <c r="P270" s="235" t="s">
        <v>452</v>
      </c>
      <c r="Q270" s="235"/>
      <c r="R270" s="269" t="s">
        <v>453</v>
      </c>
      <c r="S270" s="236" t="s">
        <v>453</v>
      </c>
      <c r="T270" s="235"/>
      <c r="U270" s="542" t="s">
        <v>463</v>
      </c>
      <c r="V270" s="464" t="s">
        <v>442</v>
      </c>
      <c r="W270" s="160" t="s">
        <v>1697</v>
      </c>
      <c r="Y270" s="382"/>
      <c r="Z270" s="549" t="s">
        <v>456</v>
      </c>
      <c r="AA270" s="382"/>
      <c r="AB270" s="382"/>
      <c r="AC270" s="382"/>
      <c r="AD270" s="549" t="s">
        <v>1154</v>
      </c>
      <c r="AE270" s="549" t="str">
        <f>VLOOKUP(AD270,Equipment[],2,FALSE)</f>
        <v>Landscape</v>
      </c>
      <c r="AF270" s="382"/>
      <c r="AG270" s="382"/>
      <c r="AH270" s="382"/>
      <c r="AI270" s="382"/>
      <c r="AJ270" s="382"/>
      <c r="AK270" s="382"/>
    </row>
    <row r="271" spans="1:37" ht="12.75" hidden="1" customHeight="1">
      <c r="A271" s="121" t="s">
        <v>1708</v>
      </c>
      <c r="B271" s="122" t="s">
        <v>1709</v>
      </c>
      <c r="C271" s="382"/>
      <c r="D271" s="382"/>
      <c r="E271" s="382"/>
      <c r="F271" s="382"/>
      <c r="G271" s="382"/>
      <c r="H271" s="382"/>
      <c r="I271" s="382"/>
      <c r="J271" s="382"/>
      <c r="K271" s="153" t="s">
        <v>1708</v>
      </c>
      <c r="L271" s="153" t="s">
        <v>1709</v>
      </c>
      <c r="M271" s="268" t="s">
        <v>1273</v>
      </c>
      <c r="N271" s="463" t="s">
        <v>1151</v>
      </c>
      <c r="O271" s="236" t="s">
        <v>453</v>
      </c>
      <c r="P271" s="235" t="s">
        <v>452</v>
      </c>
      <c r="Q271" s="235"/>
      <c r="R271" s="269" t="s">
        <v>453</v>
      </c>
      <c r="S271" s="236" t="s">
        <v>453</v>
      </c>
      <c r="T271" s="235"/>
      <c r="U271" s="542" t="s">
        <v>463</v>
      </c>
      <c r="V271" s="464" t="s">
        <v>442</v>
      </c>
      <c r="W271" s="160" t="s">
        <v>1697</v>
      </c>
      <c r="Y271" s="382"/>
      <c r="Z271" s="549" t="s">
        <v>456</v>
      </c>
      <c r="AA271" s="382"/>
      <c r="AB271" s="382"/>
      <c r="AC271" s="382"/>
      <c r="AD271" s="549" t="s">
        <v>1154</v>
      </c>
      <c r="AE271" s="549" t="str">
        <f>VLOOKUP(AD271,Equipment[],2,FALSE)</f>
        <v>Landscape</v>
      </c>
      <c r="AF271" s="382"/>
      <c r="AG271" s="382"/>
      <c r="AH271" s="382"/>
      <c r="AI271" s="382"/>
      <c r="AJ271" s="382"/>
      <c r="AK271" s="382"/>
    </row>
    <row r="272" spans="1:37" ht="12.75" hidden="1" customHeight="1">
      <c r="A272" s="121" t="s">
        <v>1710</v>
      </c>
      <c r="B272" s="122" t="s">
        <v>1711</v>
      </c>
      <c r="C272" s="382"/>
      <c r="D272" s="382"/>
      <c r="E272" s="382"/>
      <c r="F272" s="382"/>
      <c r="G272" s="382"/>
      <c r="H272" s="382"/>
      <c r="I272" s="382"/>
      <c r="J272" s="382"/>
      <c r="K272" s="153" t="s">
        <v>1710</v>
      </c>
      <c r="L272" s="153" t="s">
        <v>1711</v>
      </c>
      <c r="M272" s="268" t="s">
        <v>1499</v>
      </c>
      <c r="N272" s="463" t="s">
        <v>1151</v>
      </c>
      <c r="O272" s="235" t="s">
        <v>452</v>
      </c>
      <c r="P272" s="235" t="s">
        <v>452</v>
      </c>
      <c r="Q272" s="235"/>
      <c r="R272" s="269" t="s">
        <v>453</v>
      </c>
      <c r="S272" s="235" t="s">
        <v>452</v>
      </c>
      <c r="T272" s="235"/>
      <c r="U272" s="542" t="s">
        <v>454</v>
      </c>
      <c r="V272" s="464" t="s">
        <v>442</v>
      </c>
      <c r="W272" s="160" t="s">
        <v>1697</v>
      </c>
      <c r="Y272" s="382"/>
      <c r="Z272" s="549" t="s">
        <v>456</v>
      </c>
      <c r="AA272" s="382"/>
      <c r="AB272" s="382"/>
      <c r="AC272" s="382"/>
      <c r="AD272" s="549" t="s">
        <v>1154</v>
      </c>
      <c r="AE272" s="549" t="str">
        <f>VLOOKUP(AD272,Equipment[],2,FALSE)</f>
        <v>Landscape</v>
      </c>
      <c r="AF272" s="382"/>
      <c r="AG272" s="382"/>
      <c r="AH272" s="382"/>
      <c r="AI272" s="382"/>
      <c r="AJ272" s="382"/>
      <c r="AK272" s="382"/>
    </row>
    <row r="273" spans="1:37" ht="12.75" hidden="1" customHeight="1">
      <c r="A273" s="121" t="s">
        <v>1712</v>
      </c>
      <c r="B273" s="122" t="s">
        <v>1713</v>
      </c>
      <c r="C273" s="382"/>
      <c r="D273" s="382"/>
      <c r="E273" s="382"/>
      <c r="F273" s="382"/>
      <c r="G273" s="382"/>
      <c r="H273" s="382"/>
      <c r="I273" s="382"/>
      <c r="J273" s="382"/>
      <c r="K273" s="153" t="s">
        <v>1712</v>
      </c>
      <c r="L273" s="153" t="s">
        <v>1713</v>
      </c>
      <c r="M273" s="268" t="s">
        <v>1499</v>
      </c>
      <c r="N273" s="463" t="s">
        <v>1151</v>
      </c>
      <c r="O273" s="235" t="s">
        <v>452</v>
      </c>
      <c r="P273" s="235" t="s">
        <v>452</v>
      </c>
      <c r="Q273" s="235"/>
      <c r="R273" s="269" t="s">
        <v>453</v>
      </c>
      <c r="S273" s="235" t="s">
        <v>452</v>
      </c>
      <c r="T273" s="235"/>
      <c r="U273" s="542" t="s">
        <v>454</v>
      </c>
      <c r="V273" s="464" t="s">
        <v>442</v>
      </c>
      <c r="W273" s="160" t="s">
        <v>1697</v>
      </c>
      <c r="Y273" s="382"/>
      <c r="Z273" s="549" t="s">
        <v>456</v>
      </c>
      <c r="AA273" s="382"/>
      <c r="AB273" s="382"/>
      <c r="AC273" s="382"/>
      <c r="AD273" s="549" t="s">
        <v>1154</v>
      </c>
      <c r="AE273" s="549" t="str">
        <f>VLOOKUP(AD273,Equipment[],2,FALSE)</f>
        <v>Landscape</v>
      </c>
      <c r="AF273" s="382"/>
      <c r="AG273" s="382"/>
      <c r="AH273" s="382"/>
      <c r="AI273" s="382"/>
      <c r="AJ273" s="382"/>
      <c r="AK273" s="382"/>
    </row>
    <row r="274" spans="1:37" ht="12.75" hidden="1" customHeight="1">
      <c r="A274" s="121" t="s">
        <v>1714</v>
      </c>
      <c r="B274" s="122" t="s">
        <v>1715</v>
      </c>
      <c r="C274" s="382"/>
      <c r="D274" s="382"/>
      <c r="E274" s="382"/>
      <c r="F274" s="382"/>
      <c r="G274" s="382"/>
      <c r="H274" s="382"/>
      <c r="I274" s="382"/>
      <c r="J274" s="382"/>
      <c r="K274" s="466" t="s">
        <v>1714</v>
      </c>
      <c r="L274" s="466" t="s">
        <v>1715</v>
      </c>
      <c r="M274" s="467" t="s">
        <v>1499</v>
      </c>
      <c r="N274" s="468" t="s">
        <v>1151</v>
      </c>
      <c r="O274" s="148" t="s">
        <v>452</v>
      </c>
      <c r="P274" s="148" t="s">
        <v>452</v>
      </c>
      <c r="Q274" s="148"/>
      <c r="R274" s="465" t="s">
        <v>453</v>
      </c>
      <c r="S274" s="148" t="s">
        <v>452</v>
      </c>
      <c r="T274" s="148"/>
      <c r="U274" s="548" t="s">
        <v>454</v>
      </c>
      <c r="V274" s="469" t="s">
        <v>442</v>
      </c>
      <c r="W274" s="428" t="s">
        <v>1697</v>
      </c>
      <c r="Y274" s="382"/>
      <c r="Z274" s="549" t="s">
        <v>456</v>
      </c>
      <c r="AA274" s="382"/>
      <c r="AB274" s="382"/>
      <c r="AC274" s="382"/>
      <c r="AD274" s="549" t="s">
        <v>1154</v>
      </c>
      <c r="AE274" s="549" t="str">
        <f>VLOOKUP(AD274,Equipment[],2,FALSE)</f>
        <v>Landscape</v>
      </c>
      <c r="AF274" s="382"/>
      <c r="AG274" s="382"/>
      <c r="AH274" s="382"/>
      <c r="AI274" s="382"/>
      <c r="AJ274" s="382"/>
      <c r="AK274" s="382"/>
    </row>
    <row r="275" spans="1:37" ht="12.75" hidden="1" customHeight="1">
      <c r="A275" s="121" t="s">
        <v>1716</v>
      </c>
      <c r="B275" s="122" t="s">
        <v>1717</v>
      </c>
      <c r="C275" s="382"/>
      <c r="D275" s="382"/>
      <c r="E275" s="382"/>
      <c r="F275" s="382"/>
      <c r="G275" s="382"/>
      <c r="H275" s="382"/>
      <c r="I275" s="382"/>
      <c r="J275" s="474"/>
      <c r="K275" s="470" t="s">
        <v>1716</v>
      </c>
      <c r="L275" s="470" t="s">
        <v>1717</v>
      </c>
      <c r="M275" s="470" t="s">
        <v>1598</v>
      </c>
      <c r="N275" s="470" t="s">
        <v>1151</v>
      </c>
      <c r="O275" s="168" t="s">
        <v>452</v>
      </c>
      <c r="P275" s="168" t="s">
        <v>452</v>
      </c>
      <c r="Q275" s="168"/>
      <c r="R275" s="473" t="s">
        <v>453</v>
      </c>
      <c r="S275" s="168" t="s">
        <v>452</v>
      </c>
      <c r="T275" s="168"/>
      <c r="U275" s="550" t="s">
        <v>454</v>
      </c>
      <c r="V275" s="168" t="s">
        <v>442</v>
      </c>
      <c r="W275" s="168" t="s">
        <v>1697</v>
      </c>
      <c r="Y275" s="392"/>
      <c r="Z275" s="549" t="s">
        <v>456</v>
      </c>
      <c r="AA275" s="392"/>
      <c r="AB275" s="392"/>
      <c r="AC275" s="392"/>
      <c r="AD275" s="549" t="s">
        <v>1154</v>
      </c>
      <c r="AE275" s="549" t="str">
        <f>VLOOKUP(AD275,Equipment[],2,FALSE)</f>
        <v>Landscape</v>
      </c>
      <c r="AF275" s="392"/>
      <c r="AG275" s="392"/>
      <c r="AH275" s="392"/>
      <c r="AI275" s="392"/>
      <c r="AJ275" s="392"/>
      <c r="AK275" s="392"/>
    </row>
    <row r="276" spans="1:37" ht="12.75" hidden="1" customHeight="1">
      <c r="A276" s="471" t="s">
        <v>1718</v>
      </c>
      <c r="B276" s="472" t="s">
        <v>1719</v>
      </c>
      <c r="C276" s="392"/>
      <c r="D276" s="392"/>
      <c r="E276" s="392"/>
      <c r="F276" s="392"/>
      <c r="G276" s="392"/>
      <c r="H276" s="392"/>
      <c r="I276" s="392"/>
      <c r="J276" s="475"/>
      <c r="K276" s="470" t="s">
        <v>1718</v>
      </c>
      <c r="L276" s="470" t="s">
        <v>1719</v>
      </c>
      <c r="M276" s="470" t="s">
        <v>1621</v>
      </c>
      <c r="N276" s="470" t="s">
        <v>1151</v>
      </c>
      <c r="O276" s="168" t="s">
        <v>452</v>
      </c>
      <c r="P276" s="168" t="s">
        <v>452</v>
      </c>
      <c r="Q276" s="168"/>
      <c r="R276" s="473" t="s">
        <v>453</v>
      </c>
      <c r="S276" s="168" t="s">
        <v>452</v>
      </c>
      <c r="T276" s="168"/>
      <c r="U276" s="550" t="s">
        <v>454</v>
      </c>
      <c r="V276" s="168" t="s">
        <v>442</v>
      </c>
      <c r="W276" s="168" t="s">
        <v>1697</v>
      </c>
      <c r="Y276" s="392"/>
      <c r="Z276" s="549" t="s">
        <v>456</v>
      </c>
      <c r="AA276" s="392"/>
      <c r="AB276" s="392"/>
      <c r="AC276" s="392"/>
      <c r="AD276" s="549" t="s">
        <v>1154</v>
      </c>
      <c r="AE276" s="549" t="str">
        <f>VLOOKUP(AD276,Equipment[],2,FALSE)</f>
        <v>Landscape</v>
      </c>
      <c r="AF276" s="392"/>
      <c r="AG276" s="392"/>
      <c r="AH276" s="392"/>
      <c r="AI276" s="392"/>
      <c r="AJ276" s="392"/>
      <c r="AK276" s="392"/>
    </row>
    <row r="277" spans="1:37" ht="14.45" hidden="1" customHeight="1">
      <c r="A277" s="261"/>
      <c r="B277" s="261"/>
      <c r="C277" s="262"/>
      <c r="D277" s="262"/>
      <c r="E277" s="262"/>
      <c r="F277" s="262"/>
      <c r="G277" s="262" t="s">
        <v>1145</v>
      </c>
      <c r="H277" s="262"/>
      <c r="I277" s="262"/>
      <c r="J277" s="263"/>
      <c r="K277" s="234"/>
      <c r="L277" s="234"/>
      <c r="M277" s="234"/>
      <c r="N277" s="234"/>
      <c r="O277" s="234"/>
      <c r="P277" s="234"/>
      <c r="Q277" s="234"/>
      <c r="R277" s="234"/>
      <c r="S277" s="234"/>
      <c r="T277" s="234"/>
      <c r="U277" s="234"/>
      <c r="V277" s="234" t="s">
        <v>444</v>
      </c>
      <c r="W277" s="234" t="s">
        <v>443</v>
      </c>
      <c r="Y277" s="547" t="s">
        <v>444</v>
      </c>
      <c r="Z277" s="547" t="s">
        <v>444</v>
      </c>
      <c r="AA277" s="547" t="s">
        <v>444</v>
      </c>
      <c r="AB277" s="547" t="s">
        <v>444</v>
      </c>
      <c r="AC277" s="547" t="s">
        <v>444</v>
      </c>
      <c r="AD277" s="547" t="s">
        <v>444</v>
      </c>
      <c r="AE277" s="547" t="s">
        <v>444</v>
      </c>
      <c r="AF277" s="547" t="s">
        <v>444</v>
      </c>
      <c r="AG277" s="547" t="s">
        <v>444</v>
      </c>
      <c r="AH277" s="547" t="s">
        <v>444</v>
      </c>
      <c r="AI277" s="547" t="s">
        <v>444</v>
      </c>
      <c r="AJ277" s="547" t="s">
        <v>444</v>
      </c>
      <c r="AK277" s="547" t="s">
        <v>444</v>
      </c>
    </row>
    <row r="278" spans="1:37" ht="12.75" customHeight="1">
      <c r="K278" s="168" t="s">
        <v>1720</v>
      </c>
      <c r="L278" s="168" t="s">
        <v>1721</v>
      </c>
      <c r="M278" s="464" t="s">
        <v>1722</v>
      </c>
      <c r="N278" s="464" t="s">
        <v>1151</v>
      </c>
      <c r="O278" s="168" t="s">
        <v>452</v>
      </c>
      <c r="P278" s="168" t="s">
        <v>452</v>
      </c>
      <c r="Q278" s="382"/>
      <c r="R278" s="473" t="s">
        <v>453</v>
      </c>
      <c r="S278" s="168" t="s">
        <v>452</v>
      </c>
      <c r="T278" s="382"/>
      <c r="U278" s="550" t="s">
        <v>454</v>
      </c>
      <c r="V278" s="168" t="s">
        <v>442</v>
      </c>
      <c r="W278" s="168" t="s">
        <v>1697</v>
      </c>
      <c r="Y278" s="382"/>
      <c r="Z278" s="549" t="s">
        <v>456</v>
      </c>
      <c r="AA278" s="382"/>
      <c r="AB278" s="382"/>
      <c r="AC278" s="382"/>
      <c r="AD278" s="549" t="s">
        <v>1154</v>
      </c>
      <c r="AE278" s="549" t="str">
        <f>VLOOKUP(AD278,Equipment[],2,FALSE)</f>
        <v>Landscape</v>
      </c>
      <c r="AF278" s="382"/>
      <c r="AG278" s="382"/>
      <c r="AH278" s="382"/>
      <c r="AI278" s="382"/>
      <c r="AJ278" s="382"/>
      <c r="AK278" s="382"/>
    </row>
    <row r="279" spans="1:37" ht="12.75" customHeight="1">
      <c r="K279" s="483" t="s">
        <v>1723</v>
      </c>
      <c r="L279" s="483" t="s">
        <v>1724</v>
      </c>
      <c r="M279" s="485" t="s">
        <v>1722</v>
      </c>
      <c r="N279" s="485" t="s">
        <v>1151</v>
      </c>
      <c r="O279" s="168" t="s">
        <v>452</v>
      </c>
      <c r="P279" s="168" t="s">
        <v>452</v>
      </c>
      <c r="Q279" s="382"/>
      <c r="R279" s="473" t="s">
        <v>453</v>
      </c>
      <c r="S279" s="168" t="s">
        <v>452</v>
      </c>
      <c r="T279" s="382"/>
      <c r="U279" s="550" t="s">
        <v>454</v>
      </c>
      <c r="V279" s="168" t="s">
        <v>442</v>
      </c>
      <c r="W279" s="168" t="s">
        <v>1697</v>
      </c>
      <c r="Y279" s="382"/>
      <c r="Z279" s="549" t="s">
        <v>456</v>
      </c>
      <c r="AA279" s="382"/>
      <c r="AB279" s="382"/>
      <c r="AC279" s="382"/>
      <c r="AD279" s="549" t="s">
        <v>1154</v>
      </c>
      <c r="AE279" s="549" t="str">
        <f>VLOOKUP(AD279,Equipment[],2,FALSE)</f>
        <v>Landscape</v>
      </c>
      <c r="AF279" s="382"/>
      <c r="AG279" s="382"/>
      <c r="AH279" s="382"/>
      <c r="AI279" s="382"/>
      <c r="AJ279" s="382"/>
      <c r="AK279" s="382"/>
    </row>
    <row r="280" spans="1:37" ht="12.75" customHeight="1">
      <c r="K280" s="483" t="s">
        <v>1725</v>
      </c>
      <c r="L280" s="483" t="s">
        <v>1726</v>
      </c>
      <c r="M280" s="485" t="s">
        <v>1722</v>
      </c>
      <c r="N280" s="485" t="s">
        <v>1151</v>
      </c>
      <c r="O280" s="168" t="s">
        <v>452</v>
      </c>
      <c r="P280" s="168" t="s">
        <v>452</v>
      </c>
      <c r="Q280" s="382"/>
      <c r="R280" s="473" t="s">
        <v>453</v>
      </c>
      <c r="S280" s="168" t="s">
        <v>452</v>
      </c>
      <c r="T280" s="382"/>
      <c r="U280" s="550" t="s">
        <v>454</v>
      </c>
      <c r="V280" s="168" t="s">
        <v>442</v>
      </c>
      <c r="W280" s="168" t="s">
        <v>1697</v>
      </c>
      <c r="Y280" s="382"/>
      <c r="Z280" s="549" t="s">
        <v>456</v>
      </c>
      <c r="AA280" s="382"/>
      <c r="AB280" s="382"/>
      <c r="AC280" s="382"/>
      <c r="AD280" s="549" t="s">
        <v>1154</v>
      </c>
      <c r="AE280" s="549" t="str">
        <f>VLOOKUP(AD280,Equipment[],2,FALSE)</f>
        <v>Landscape</v>
      </c>
      <c r="AF280" s="382"/>
      <c r="AG280" s="382"/>
      <c r="AH280" s="382"/>
      <c r="AI280" s="382"/>
      <c r="AJ280" s="382"/>
      <c r="AK280" s="382"/>
    </row>
    <row r="281" spans="1:37" ht="12.75" customHeight="1">
      <c r="K281" s="483" t="s">
        <v>1727</v>
      </c>
      <c r="L281" s="483" t="s">
        <v>1728</v>
      </c>
      <c r="M281" s="485" t="s">
        <v>1722</v>
      </c>
      <c r="N281" s="485" t="s">
        <v>1151</v>
      </c>
      <c r="O281" s="168" t="s">
        <v>452</v>
      </c>
      <c r="P281" s="168" t="s">
        <v>452</v>
      </c>
      <c r="Q281" s="382"/>
      <c r="R281" s="473" t="s">
        <v>453</v>
      </c>
      <c r="S281" s="168" t="s">
        <v>452</v>
      </c>
      <c r="T281" s="382"/>
      <c r="U281" s="550" t="s">
        <v>454</v>
      </c>
      <c r="V281" s="168" t="s">
        <v>442</v>
      </c>
      <c r="W281" s="168" t="s">
        <v>1697</v>
      </c>
      <c r="Y281" s="382"/>
      <c r="Z281" s="549" t="s">
        <v>456</v>
      </c>
      <c r="AA281" s="382"/>
      <c r="AB281" s="382"/>
      <c r="AC281" s="382"/>
      <c r="AD281" s="549" t="s">
        <v>1154</v>
      </c>
      <c r="AE281" s="549" t="str">
        <f>VLOOKUP(AD281,Equipment[],2,FALSE)</f>
        <v>Landscape</v>
      </c>
      <c r="AF281" s="382"/>
      <c r="AG281" s="382"/>
      <c r="AH281" s="382"/>
      <c r="AI281" s="382"/>
      <c r="AJ281" s="382"/>
      <c r="AK281" s="382"/>
    </row>
    <row r="282" spans="1:37" ht="12.75" customHeight="1">
      <c r="K282" s="483" t="s">
        <v>1729</v>
      </c>
      <c r="L282" s="483" t="s">
        <v>1730</v>
      </c>
      <c r="M282" s="485" t="s">
        <v>1722</v>
      </c>
      <c r="N282" s="485" t="s">
        <v>1151</v>
      </c>
      <c r="O282" s="168" t="s">
        <v>452</v>
      </c>
      <c r="P282" s="168" t="s">
        <v>452</v>
      </c>
      <c r="Q282" s="382"/>
      <c r="R282" s="473" t="s">
        <v>453</v>
      </c>
      <c r="S282" s="168" t="s">
        <v>452</v>
      </c>
      <c r="T282" s="382"/>
      <c r="U282" s="550" t="s">
        <v>454</v>
      </c>
      <c r="V282" s="168" t="s">
        <v>442</v>
      </c>
      <c r="W282" s="168" t="s">
        <v>1697</v>
      </c>
      <c r="Y282" s="382"/>
      <c r="Z282" s="549" t="s">
        <v>456</v>
      </c>
      <c r="AA282" s="382"/>
      <c r="AB282" s="382"/>
      <c r="AC282" s="382"/>
      <c r="AD282" s="549" t="s">
        <v>1154</v>
      </c>
      <c r="AE282" s="549" t="str">
        <f>VLOOKUP(AD282,Equipment[],2,FALSE)</f>
        <v>Landscape</v>
      </c>
      <c r="AF282" s="382"/>
      <c r="AG282" s="382"/>
      <c r="AH282" s="382"/>
      <c r="AI282" s="382"/>
      <c r="AJ282" s="382"/>
      <c r="AK282" s="382"/>
    </row>
    <row r="283" spans="1:37" ht="12.75" customHeight="1">
      <c r="K283" s="483" t="s">
        <v>1731</v>
      </c>
      <c r="L283" s="483" t="s">
        <v>1732</v>
      </c>
      <c r="M283" s="485" t="s">
        <v>1722</v>
      </c>
      <c r="N283" s="485" t="s">
        <v>1151</v>
      </c>
      <c r="O283" s="168" t="s">
        <v>452</v>
      </c>
      <c r="P283" s="168" t="s">
        <v>452</v>
      </c>
      <c r="Q283" s="382"/>
      <c r="R283" s="473" t="s">
        <v>453</v>
      </c>
      <c r="S283" s="168" t="s">
        <v>452</v>
      </c>
      <c r="T283" s="382"/>
      <c r="U283" s="550" t="s">
        <v>454</v>
      </c>
      <c r="V283" s="168" t="s">
        <v>442</v>
      </c>
      <c r="W283" s="168" t="s">
        <v>1697</v>
      </c>
      <c r="Y283" s="382"/>
      <c r="Z283" s="549" t="s">
        <v>456</v>
      </c>
      <c r="AA283" s="382"/>
      <c r="AB283" s="382"/>
      <c r="AC283" s="382"/>
      <c r="AD283" s="549" t="s">
        <v>1154</v>
      </c>
      <c r="AE283" s="549" t="str">
        <f>VLOOKUP(AD283,Equipment[],2,FALSE)</f>
        <v>Landscape</v>
      </c>
      <c r="AF283" s="382"/>
      <c r="AG283" s="382"/>
      <c r="AH283" s="382"/>
      <c r="AI283" s="382"/>
      <c r="AJ283" s="382"/>
      <c r="AK283" s="382"/>
    </row>
    <row r="284" spans="1:37" ht="12.75" customHeight="1">
      <c r="K284" s="483" t="s">
        <v>1733</v>
      </c>
      <c r="L284" s="483" t="s">
        <v>1734</v>
      </c>
      <c r="M284" s="485" t="s">
        <v>1722</v>
      </c>
      <c r="N284" s="485" t="s">
        <v>1151</v>
      </c>
      <c r="O284" s="168" t="s">
        <v>452</v>
      </c>
      <c r="P284" s="168" t="s">
        <v>452</v>
      </c>
      <c r="Q284" s="382"/>
      <c r="R284" s="473" t="s">
        <v>453</v>
      </c>
      <c r="S284" s="168" t="s">
        <v>452</v>
      </c>
      <c r="T284" s="382"/>
      <c r="U284" s="550" t="s">
        <v>454</v>
      </c>
      <c r="V284" s="168" t="s">
        <v>442</v>
      </c>
      <c r="W284" s="168" t="s">
        <v>1697</v>
      </c>
      <c r="Y284" s="382"/>
      <c r="Z284" s="549" t="s">
        <v>456</v>
      </c>
      <c r="AA284" s="382"/>
      <c r="AB284" s="382"/>
      <c r="AC284" s="382"/>
      <c r="AD284" s="549" t="s">
        <v>1154</v>
      </c>
      <c r="AE284" s="549" t="str">
        <f>VLOOKUP(AD284,Equipment[],2,FALSE)</f>
        <v>Landscape</v>
      </c>
      <c r="AF284" s="382"/>
      <c r="AG284" s="382"/>
      <c r="AH284" s="382"/>
      <c r="AI284" s="382"/>
      <c r="AJ284" s="382"/>
      <c r="AK284" s="382"/>
    </row>
    <row r="285" spans="1:37" ht="12.75" customHeight="1">
      <c r="K285" s="483" t="s">
        <v>1735</v>
      </c>
      <c r="L285" s="483" t="s">
        <v>1736</v>
      </c>
      <c r="M285" s="485" t="s">
        <v>1722</v>
      </c>
      <c r="N285" s="485" t="s">
        <v>1151</v>
      </c>
      <c r="O285" s="168" t="s">
        <v>452</v>
      </c>
      <c r="P285" s="168" t="s">
        <v>452</v>
      </c>
      <c r="Q285" s="382"/>
      <c r="R285" s="473" t="s">
        <v>453</v>
      </c>
      <c r="S285" s="168" t="s">
        <v>452</v>
      </c>
      <c r="T285" s="382"/>
      <c r="U285" s="550" t="s">
        <v>454</v>
      </c>
      <c r="V285" s="168" t="s">
        <v>442</v>
      </c>
      <c r="W285" s="168" t="s">
        <v>1697</v>
      </c>
      <c r="Y285" s="392"/>
      <c r="Z285" s="549" t="s">
        <v>456</v>
      </c>
      <c r="AA285" s="392"/>
      <c r="AB285" s="392"/>
      <c r="AC285" s="392"/>
      <c r="AD285" s="549" t="s">
        <v>1154</v>
      </c>
      <c r="AE285" s="549" t="str">
        <f>VLOOKUP(AD285,Equipment[],2,FALSE)</f>
        <v>Landscape</v>
      </c>
      <c r="AF285" s="392"/>
      <c r="AG285" s="392"/>
      <c r="AH285" s="392"/>
      <c r="AI285" s="392"/>
      <c r="AJ285" s="392"/>
      <c r="AK285" s="392"/>
    </row>
    <row r="286" spans="1:37" ht="12.75" customHeight="1">
      <c r="K286" s="483" t="s">
        <v>1737</v>
      </c>
      <c r="L286" s="483" t="s">
        <v>1738</v>
      </c>
      <c r="M286" s="485" t="s">
        <v>1722</v>
      </c>
      <c r="N286" s="485" t="s">
        <v>1151</v>
      </c>
      <c r="O286" s="168" t="s">
        <v>452</v>
      </c>
      <c r="P286" s="168" t="s">
        <v>452</v>
      </c>
      <c r="Q286" s="382"/>
      <c r="R286" s="473" t="s">
        <v>453</v>
      </c>
      <c r="S286" s="168" t="s">
        <v>452</v>
      </c>
      <c r="T286" s="382"/>
      <c r="U286" s="550" t="s">
        <v>454</v>
      </c>
      <c r="V286" s="168" t="s">
        <v>442</v>
      </c>
      <c r="W286" s="168" t="s">
        <v>1697</v>
      </c>
      <c r="Y286" s="382"/>
      <c r="Z286" s="549" t="s">
        <v>456</v>
      </c>
      <c r="AA286" s="392"/>
      <c r="AB286" s="392"/>
      <c r="AC286" s="392"/>
      <c r="AD286" s="549" t="s">
        <v>1154</v>
      </c>
      <c r="AE286" s="549" t="str">
        <f>VLOOKUP(AD286,Equipment[],2,FALSE)</f>
        <v>Landscape</v>
      </c>
      <c r="AF286" s="382"/>
      <c r="AG286" s="382"/>
      <c r="AH286" s="382"/>
      <c r="AI286" s="382"/>
      <c r="AJ286" s="382"/>
      <c r="AK286" s="382"/>
    </row>
    <row r="287" spans="1:37" ht="12.75" customHeight="1">
      <c r="K287" s="483" t="s">
        <v>1739</v>
      </c>
      <c r="L287" s="483" t="s">
        <v>1740</v>
      </c>
      <c r="M287" s="485" t="s">
        <v>1722</v>
      </c>
      <c r="N287" s="485" t="s">
        <v>1151</v>
      </c>
      <c r="O287" s="168" t="s">
        <v>452</v>
      </c>
      <c r="P287" s="168" t="s">
        <v>452</v>
      </c>
      <c r="Q287" s="382"/>
      <c r="R287" s="473" t="s">
        <v>453</v>
      </c>
      <c r="S287" s="168" t="s">
        <v>452</v>
      </c>
      <c r="T287" s="382"/>
      <c r="U287" s="550" t="s">
        <v>454</v>
      </c>
      <c r="V287" s="168" t="s">
        <v>442</v>
      </c>
      <c r="W287" s="168" t="s">
        <v>1697</v>
      </c>
      <c r="Y287" s="382"/>
      <c r="Z287" s="549" t="s">
        <v>456</v>
      </c>
      <c r="AA287" s="392"/>
      <c r="AB287" s="392"/>
      <c r="AC287" s="392"/>
      <c r="AD287" s="549" t="s">
        <v>1154</v>
      </c>
      <c r="AE287" s="549" t="str">
        <f>VLOOKUP(AD287,Equipment[],2,FALSE)</f>
        <v>Landscape</v>
      </c>
      <c r="AF287" s="382"/>
      <c r="AG287" s="382"/>
      <c r="AH287" s="382"/>
      <c r="AI287" s="382"/>
      <c r="AJ287" s="382"/>
      <c r="AK287" s="382"/>
    </row>
    <row r="288" spans="1:37" ht="12.75" customHeight="1">
      <c r="K288" s="483" t="s">
        <v>1741</v>
      </c>
      <c r="L288" s="483" t="s">
        <v>1742</v>
      </c>
      <c r="M288" s="485" t="s">
        <v>1722</v>
      </c>
      <c r="N288" s="485" t="s">
        <v>1151</v>
      </c>
      <c r="O288" s="168" t="s">
        <v>452</v>
      </c>
      <c r="P288" s="168" t="s">
        <v>452</v>
      </c>
      <c r="Q288" s="382"/>
      <c r="R288" s="473" t="s">
        <v>453</v>
      </c>
      <c r="S288" s="168" t="s">
        <v>452</v>
      </c>
      <c r="T288" s="382"/>
      <c r="U288" s="550" t="s">
        <v>454</v>
      </c>
      <c r="V288" s="168" t="s">
        <v>442</v>
      </c>
      <c r="W288" s="168" t="s">
        <v>1697</v>
      </c>
      <c r="Y288" s="382"/>
      <c r="Z288" s="549" t="s">
        <v>456</v>
      </c>
      <c r="AA288" s="392"/>
      <c r="AB288" s="392"/>
      <c r="AC288" s="392"/>
      <c r="AD288" s="549" t="s">
        <v>1154</v>
      </c>
      <c r="AE288" s="549" t="str">
        <f>VLOOKUP(AD288,Equipment[],2,FALSE)</f>
        <v>Landscape</v>
      </c>
      <c r="AF288" s="382"/>
      <c r="AG288" s="382"/>
      <c r="AH288" s="382"/>
      <c r="AI288" s="382"/>
      <c r="AJ288" s="382"/>
      <c r="AK288" s="382"/>
    </row>
    <row r="289" spans="11:37" ht="12.75" customHeight="1">
      <c r="K289" s="483" t="s">
        <v>1743</v>
      </c>
      <c r="L289" s="483" t="s">
        <v>1744</v>
      </c>
      <c r="M289" s="485" t="s">
        <v>1722</v>
      </c>
      <c r="N289" s="485" t="s">
        <v>1151</v>
      </c>
      <c r="O289" s="168" t="s">
        <v>452</v>
      </c>
      <c r="P289" s="168" t="s">
        <v>452</v>
      </c>
      <c r="Q289" s="382"/>
      <c r="R289" s="473" t="s">
        <v>453</v>
      </c>
      <c r="S289" s="168" t="s">
        <v>452</v>
      </c>
      <c r="T289" s="382"/>
      <c r="U289" s="550" t="s">
        <v>454</v>
      </c>
      <c r="V289" s="168" t="s">
        <v>442</v>
      </c>
      <c r="W289" s="168" t="s">
        <v>1697</v>
      </c>
      <c r="Y289" s="382"/>
      <c r="Z289" s="549" t="s">
        <v>456</v>
      </c>
      <c r="AA289" s="392"/>
      <c r="AB289" s="392"/>
      <c r="AC289" s="392"/>
      <c r="AD289" s="549" t="s">
        <v>1154</v>
      </c>
      <c r="AE289" s="549" t="str">
        <f>VLOOKUP(AD289,Equipment[],2,FALSE)</f>
        <v>Landscape</v>
      </c>
      <c r="AF289" s="382"/>
      <c r="AG289" s="382"/>
      <c r="AH289" s="382"/>
      <c r="AI289" s="382"/>
      <c r="AJ289" s="382"/>
      <c r="AK289" s="382"/>
    </row>
    <row r="290" spans="11:37" ht="12.75" customHeight="1">
      <c r="K290" s="483" t="s">
        <v>1745</v>
      </c>
      <c r="L290" s="483" t="s">
        <v>1746</v>
      </c>
      <c r="M290" s="485" t="s">
        <v>1722</v>
      </c>
      <c r="N290" s="485" t="s">
        <v>1151</v>
      </c>
      <c r="O290" s="168" t="s">
        <v>452</v>
      </c>
      <c r="P290" s="168" t="s">
        <v>452</v>
      </c>
      <c r="Q290" s="382"/>
      <c r="R290" s="473" t="s">
        <v>453</v>
      </c>
      <c r="S290" s="168" t="s">
        <v>452</v>
      </c>
      <c r="T290" s="382"/>
      <c r="U290" s="550" t="s">
        <v>454</v>
      </c>
      <c r="V290" s="168" t="s">
        <v>442</v>
      </c>
      <c r="W290" s="168" t="s">
        <v>1697</v>
      </c>
      <c r="Y290" s="382"/>
      <c r="Z290" s="549" t="s">
        <v>456</v>
      </c>
      <c r="AA290" s="392"/>
      <c r="AB290" s="392"/>
      <c r="AC290" s="392"/>
      <c r="AD290" s="549" t="s">
        <v>1154</v>
      </c>
      <c r="AE290" s="549" t="str">
        <f>VLOOKUP(AD290,Equipment[],2,FALSE)</f>
        <v>Landscape</v>
      </c>
      <c r="AF290" s="382"/>
      <c r="AG290" s="382"/>
      <c r="AH290" s="382"/>
      <c r="AI290" s="382"/>
      <c r="AJ290" s="382"/>
      <c r="AK290" s="382"/>
    </row>
    <row r="291" spans="11:37" ht="12.75" customHeight="1">
      <c r="K291" s="483" t="s">
        <v>1747</v>
      </c>
      <c r="L291" s="483" t="s">
        <v>1748</v>
      </c>
      <c r="M291" s="485" t="s">
        <v>1722</v>
      </c>
      <c r="N291" s="485" t="s">
        <v>1151</v>
      </c>
      <c r="O291" s="168" t="s">
        <v>452</v>
      </c>
      <c r="P291" s="168" t="s">
        <v>452</v>
      </c>
      <c r="Q291" s="382"/>
      <c r="R291" s="473" t="s">
        <v>453</v>
      </c>
      <c r="S291" s="168" t="s">
        <v>452</v>
      </c>
      <c r="T291" s="382"/>
      <c r="U291" s="550" t="s">
        <v>454</v>
      </c>
      <c r="V291" s="168" t="s">
        <v>442</v>
      </c>
      <c r="W291" s="168" t="s">
        <v>1697</v>
      </c>
      <c r="Y291" s="392"/>
      <c r="Z291" s="549" t="s">
        <v>456</v>
      </c>
      <c r="AA291" s="392"/>
      <c r="AB291" s="392"/>
      <c r="AC291" s="392"/>
      <c r="AD291" s="549" t="s">
        <v>1154</v>
      </c>
      <c r="AE291" s="549" t="str">
        <f>VLOOKUP(AD291,Equipment[],2,FALSE)</f>
        <v>Landscape</v>
      </c>
      <c r="AF291" s="392"/>
      <c r="AG291" s="392"/>
      <c r="AH291" s="392"/>
      <c r="AI291" s="392"/>
      <c r="AJ291" s="392"/>
      <c r="AK291" s="392"/>
    </row>
    <row r="292" spans="11:37" ht="12.75" customHeight="1">
      <c r="K292" s="483" t="s">
        <v>1749</v>
      </c>
      <c r="L292" s="483" t="s">
        <v>1738</v>
      </c>
      <c r="M292" s="485" t="s">
        <v>1722</v>
      </c>
      <c r="N292" s="485" t="s">
        <v>1151</v>
      </c>
      <c r="O292" s="168" t="s">
        <v>452</v>
      </c>
      <c r="P292" s="168" t="s">
        <v>452</v>
      </c>
      <c r="Q292" s="382"/>
      <c r="R292" s="473" t="s">
        <v>453</v>
      </c>
      <c r="S292" s="168" t="s">
        <v>452</v>
      </c>
      <c r="T292" s="382"/>
      <c r="U292" s="550" t="s">
        <v>454</v>
      </c>
      <c r="V292" s="168" t="s">
        <v>442</v>
      </c>
      <c r="W292" s="168" t="s">
        <v>1697</v>
      </c>
      <c r="Y292" s="382"/>
      <c r="Z292" s="549" t="s">
        <v>456</v>
      </c>
      <c r="AA292" s="392"/>
      <c r="AB292" s="392"/>
      <c r="AC292" s="392"/>
      <c r="AD292" s="549" t="s">
        <v>1154</v>
      </c>
      <c r="AE292" s="549" t="str">
        <f>VLOOKUP(AD292,Equipment[],2,FALSE)</f>
        <v>Landscape</v>
      </c>
      <c r="AF292" s="382"/>
      <c r="AG292" s="382"/>
      <c r="AH292" s="382"/>
      <c r="AI292" s="382"/>
      <c r="AJ292" s="382"/>
      <c r="AK292" s="382"/>
    </row>
    <row r="293" spans="11:37" ht="12.75" customHeight="1">
      <c r="K293" s="483" t="s">
        <v>1750</v>
      </c>
      <c r="L293" s="483" t="s">
        <v>1738</v>
      </c>
      <c r="M293" s="485" t="s">
        <v>1722</v>
      </c>
      <c r="N293" s="485" t="s">
        <v>1151</v>
      </c>
      <c r="O293" s="168" t="s">
        <v>452</v>
      </c>
      <c r="P293" s="168" t="s">
        <v>452</v>
      </c>
      <c r="Q293" s="382"/>
      <c r="R293" s="473" t="s">
        <v>453</v>
      </c>
      <c r="S293" s="168" t="s">
        <v>452</v>
      </c>
      <c r="T293" s="382"/>
      <c r="U293" s="550" t="s">
        <v>454</v>
      </c>
      <c r="V293" s="168" t="s">
        <v>442</v>
      </c>
      <c r="W293" s="168" t="s">
        <v>1697</v>
      </c>
      <c r="Y293" s="382"/>
      <c r="Z293" s="549" t="s">
        <v>456</v>
      </c>
      <c r="AA293" s="392"/>
      <c r="AB293" s="392"/>
      <c r="AC293" s="392"/>
      <c r="AD293" s="549" t="s">
        <v>1154</v>
      </c>
      <c r="AE293" s="549" t="str">
        <f>VLOOKUP(AD293,Equipment[],2,FALSE)</f>
        <v>Landscape</v>
      </c>
      <c r="AF293" s="382"/>
      <c r="AG293" s="382"/>
      <c r="AH293" s="382"/>
      <c r="AI293" s="382"/>
      <c r="AJ293" s="382"/>
      <c r="AK293" s="382"/>
    </row>
    <row r="294" spans="11:37" ht="12.75" customHeight="1">
      <c r="K294" s="483" t="s">
        <v>1751</v>
      </c>
      <c r="L294" s="483" t="s">
        <v>1752</v>
      </c>
      <c r="M294" s="485" t="s">
        <v>1722</v>
      </c>
      <c r="N294" s="485" t="s">
        <v>1151</v>
      </c>
      <c r="O294" s="168" t="s">
        <v>452</v>
      </c>
      <c r="P294" s="168" t="s">
        <v>452</v>
      </c>
      <c r="Q294" s="382"/>
      <c r="R294" s="473" t="s">
        <v>453</v>
      </c>
      <c r="S294" s="168" t="s">
        <v>452</v>
      </c>
      <c r="T294" s="382"/>
      <c r="U294" s="550" t="s">
        <v>454</v>
      </c>
      <c r="V294" s="168" t="s">
        <v>442</v>
      </c>
      <c r="W294" s="168" t="s">
        <v>1697</v>
      </c>
      <c r="Y294" s="382"/>
      <c r="Z294" s="549" t="s">
        <v>456</v>
      </c>
      <c r="AA294" s="392"/>
      <c r="AB294" s="392"/>
      <c r="AC294" s="392"/>
      <c r="AD294" s="549" t="s">
        <v>1154</v>
      </c>
      <c r="AE294" s="549" t="str">
        <f>VLOOKUP(AD294,Equipment[],2,FALSE)</f>
        <v>Landscape</v>
      </c>
      <c r="AF294" s="382"/>
      <c r="AG294" s="382"/>
      <c r="AH294" s="382"/>
      <c r="AI294" s="382"/>
      <c r="AJ294" s="382"/>
      <c r="AK294" s="382"/>
    </row>
    <row r="295" spans="11:37" ht="12.75" customHeight="1">
      <c r="K295" s="483" t="s">
        <v>1753</v>
      </c>
      <c r="L295" s="483" t="s">
        <v>1754</v>
      </c>
      <c r="M295" s="485" t="s">
        <v>1722</v>
      </c>
      <c r="N295" s="485" t="s">
        <v>1151</v>
      </c>
      <c r="O295" s="168" t="s">
        <v>452</v>
      </c>
      <c r="P295" s="168" t="s">
        <v>452</v>
      </c>
      <c r="Q295" s="382"/>
      <c r="R295" s="473" t="s">
        <v>453</v>
      </c>
      <c r="S295" s="168" t="s">
        <v>452</v>
      </c>
      <c r="T295" s="382"/>
      <c r="U295" s="550" t="s">
        <v>454</v>
      </c>
      <c r="V295" s="168" t="s">
        <v>442</v>
      </c>
      <c r="W295" s="168" t="s">
        <v>1697</v>
      </c>
      <c r="Y295" s="382"/>
      <c r="Z295" s="549" t="s">
        <v>456</v>
      </c>
      <c r="AA295" s="392"/>
      <c r="AB295" s="392"/>
      <c r="AC295" s="392"/>
      <c r="AD295" s="549" t="s">
        <v>1154</v>
      </c>
      <c r="AE295" s="549" t="str">
        <f>VLOOKUP(AD295,Equipment[],2,FALSE)</f>
        <v>Landscape</v>
      </c>
      <c r="AF295" s="382"/>
      <c r="AG295" s="382"/>
      <c r="AH295" s="382"/>
      <c r="AI295" s="382"/>
      <c r="AJ295" s="382"/>
      <c r="AK295" s="382"/>
    </row>
    <row r="296" spans="11:37" ht="12.75" customHeight="1">
      <c r="K296" s="483" t="s">
        <v>1755</v>
      </c>
      <c r="L296" s="483" t="s">
        <v>1756</v>
      </c>
      <c r="M296" s="485" t="s">
        <v>1722</v>
      </c>
      <c r="N296" s="485" t="s">
        <v>1151</v>
      </c>
      <c r="O296" s="168" t="s">
        <v>452</v>
      </c>
      <c r="P296" s="168" t="s">
        <v>452</v>
      </c>
      <c r="Q296" s="382"/>
      <c r="R296" s="473" t="s">
        <v>453</v>
      </c>
      <c r="S296" s="168" t="s">
        <v>452</v>
      </c>
      <c r="T296" s="382"/>
      <c r="U296" s="550" t="s">
        <v>454</v>
      </c>
      <c r="V296" s="168" t="s">
        <v>442</v>
      </c>
      <c r="W296" s="168" t="s">
        <v>1697</v>
      </c>
      <c r="Y296" s="382"/>
      <c r="Z296" s="549" t="s">
        <v>456</v>
      </c>
      <c r="AA296" s="392"/>
      <c r="AB296" s="392"/>
      <c r="AC296" s="392"/>
      <c r="AD296" s="549" t="s">
        <v>1154</v>
      </c>
      <c r="AE296" s="549" t="str">
        <f>VLOOKUP(AD296,Equipment[],2,FALSE)</f>
        <v>Landscape</v>
      </c>
      <c r="AF296" s="382"/>
      <c r="AG296" s="382"/>
      <c r="AH296" s="382"/>
      <c r="AI296" s="382"/>
      <c r="AJ296" s="382"/>
      <c r="AK296" s="382"/>
    </row>
    <row r="297" spans="11:37" ht="12.75" customHeight="1">
      <c r="K297" s="483" t="s">
        <v>1757</v>
      </c>
      <c r="L297" s="483" t="s">
        <v>1758</v>
      </c>
      <c r="M297" s="485" t="s">
        <v>1722</v>
      </c>
      <c r="N297" s="485" t="s">
        <v>1151</v>
      </c>
      <c r="O297" s="168" t="s">
        <v>452</v>
      </c>
      <c r="P297" s="168" t="s">
        <v>452</v>
      </c>
      <c r="Q297" s="382"/>
      <c r="R297" s="473" t="s">
        <v>453</v>
      </c>
      <c r="S297" s="168" t="s">
        <v>452</v>
      </c>
      <c r="T297" s="382"/>
      <c r="U297" s="550" t="s">
        <v>454</v>
      </c>
      <c r="V297" s="168" t="s">
        <v>442</v>
      </c>
      <c r="W297" s="168" t="s">
        <v>1697</v>
      </c>
      <c r="Y297" s="382"/>
      <c r="Z297" s="549" t="s">
        <v>456</v>
      </c>
      <c r="AA297" s="392"/>
      <c r="AB297" s="392"/>
      <c r="AC297" s="392"/>
      <c r="AD297" s="549" t="s">
        <v>1154</v>
      </c>
      <c r="AE297" s="549" t="str">
        <f>VLOOKUP(AD297,Equipment[],2,FALSE)</f>
        <v>Landscape</v>
      </c>
      <c r="AF297" s="382"/>
      <c r="AG297" s="382"/>
      <c r="AH297" s="382"/>
      <c r="AI297" s="382"/>
      <c r="AJ297" s="382"/>
      <c r="AK297" s="382"/>
    </row>
    <row r="298" spans="11:37" ht="12.75" customHeight="1">
      <c r="K298" s="483" t="s">
        <v>1759</v>
      </c>
      <c r="L298" s="483" t="s">
        <v>1758</v>
      </c>
      <c r="M298" s="485" t="s">
        <v>1722</v>
      </c>
      <c r="N298" s="485" t="s">
        <v>1151</v>
      </c>
      <c r="O298" s="168" t="s">
        <v>452</v>
      </c>
      <c r="P298" s="168" t="s">
        <v>452</v>
      </c>
      <c r="Q298" s="382"/>
      <c r="R298" s="473" t="s">
        <v>453</v>
      </c>
      <c r="S298" s="168" t="s">
        <v>452</v>
      </c>
      <c r="T298" s="382"/>
      <c r="U298" s="550" t="s">
        <v>454</v>
      </c>
      <c r="V298" s="168" t="s">
        <v>442</v>
      </c>
      <c r="W298" s="168" t="s">
        <v>1697</v>
      </c>
      <c r="Y298" s="382"/>
      <c r="Z298" s="549" t="s">
        <v>456</v>
      </c>
      <c r="AA298" s="392"/>
      <c r="AB298" s="392"/>
      <c r="AC298" s="392"/>
      <c r="AD298" s="549" t="s">
        <v>1154</v>
      </c>
      <c r="AE298" s="549" t="str">
        <f>VLOOKUP(AD298,Equipment[],2,FALSE)</f>
        <v>Landscape</v>
      </c>
      <c r="AF298" s="382"/>
      <c r="AG298" s="382"/>
      <c r="AH298" s="382"/>
      <c r="AI298" s="382"/>
      <c r="AJ298" s="382"/>
      <c r="AK298" s="382"/>
    </row>
    <row r="299" spans="11:37" ht="12.75" customHeight="1">
      <c r="K299" s="483" t="s">
        <v>1760</v>
      </c>
      <c r="L299" s="483" t="s">
        <v>1761</v>
      </c>
      <c r="M299" s="485" t="s">
        <v>1722</v>
      </c>
      <c r="N299" s="485" t="s">
        <v>1151</v>
      </c>
      <c r="O299" s="168" t="s">
        <v>452</v>
      </c>
      <c r="P299" s="168" t="s">
        <v>452</v>
      </c>
      <c r="Q299" s="382"/>
      <c r="R299" s="473" t="s">
        <v>453</v>
      </c>
      <c r="S299" s="168" t="s">
        <v>452</v>
      </c>
      <c r="T299" s="382"/>
      <c r="U299" s="550" t="s">
        <v>454</v>
      </c>
      <c r="V299" s="168" t="s">
        <v>442</v>
      </c>
      <c r="W299" s="168" t="s">
        <v>1697</v>
      </c>
      <c r="Y299" s="382"/>
      <c r="Z299" s="549" t="s">
        <v>456</v>
      </c>
      <c r="AA299" s="392"/>
      <c r="AB299" s="392"/>
      <c r="AC299" s="392"/>
      <c r="AD299" s="549" t="s">
        <v>1154</v>
      </c>
      <c r="AE299" s="549" t="str">
        <f>VLOOKUP(AD299,Equipment[],2,FALSE)</f>
        <v>Landscape</v>
      </c>
      <c r="AF299" s="382"/>
      <c r="AG299" s="382"/>
      <c r="AH299" s="382"/>
      <c r="AI299" s="382"/>
      <c r="AJ299" s="382"/>
      <c r="AK299" s="382"/>
    </row>
    <row r="300" spans="11:37" ht="12.75" customHeight="1">
      <c r="K300" s="483" t="s">
        <v>1762</v>
      </c>
      <c r="L300" s="483" t="s">
        <v>1763</v>
      </c>
      <c r="M300" s="485" t="s">
        <v>1722</v>
      </c>
      <c r="N300" s="485" t="s">
        <v>1151</v>
      </c>
      <c r="O300" s="168" t="s">
        <v>452</v>
      </c>
      <c r="P300" s="168" t="s">
        <v>452</v>
      </c>
      <c r="Q300" s="382"/>
      <c r="R300" s="473" t="s">
        <v>453</v>
      </c>
      <c r="S300" s="168" t="s">
        <v>452</v>
      </c>
      <c r="T300" s="382"/>
      <c r="U300" s="550" t="s">
        <v>454</v>
      </c>
      <c r="V300" s="168" t="s">
        <v>442</v>
      </c>
      <c r="W300" s="168" t="s">
        <v>1697</v>
      </c>
      <c r="Y300" s="382"/>
      <c r="Z300" s="549" t="s">
        <v>456</v>
      </c>
      <c r="AA300" s="392"/>
      <c r="AB300" s="392"/>
      <c r="AC300" s="392"/>
      <c r="AD300" s="549" t="s">
        <v>1154</v>
      </c>
      <c r="AE300" s="549" t="str">
        <f>VLOOKUP(AD300,Equipment[],2,FALSE)</f>
        <v>Landscape</v>
      </c>
      <c r="AF300" s="382"/>
      <c r="AG300" s="382"/>
      <c r="AH300" s="382"/>
      <c r="AI300" s="382"/>
      <c r="AJ300" s="382"/>
      <c r="AK300" s="382"/>
    </row>
    <row r="301" spans="11:37" ht="12.75" customHeight="1">
      <c r="K301" s="483" t="s">
        <v>1764</v>
      </c>
      <c r="L301" s="483" t="s">
        <v>1765</v>
      </c>
      <c r="M301" s="485" t="s">
        <v>1722</v>
      </c>
      <c r="N301" s="485" t="s">
        <v>1151</v>
      </c>
      <c r="O301" s="168" t="s">
        <v>452</v>
      </c>
      <c r="P301" s="168" t="s">
        <v>452</v>
      </c>
      <c r="Q301" s="382"/>
      <c r="R301" s="473" t="s">
        <v>453</v>
      </c>
      <c r="S301" s="168" t="s">
        <v>452</v>
      </c>
      <c r="T301" s="382"/>
      <c r="U301" s="550" t="s">
        <v>454</v>
      </c>
      <c r="V301" s="168" t="s">
        <v>442</v>
      </c>
      <c r="W301" s="168" t="s">
        <v>1697</v>
      </c>
      <c r="Y301" s="382"/>
      <c r="Z301" s="549" t="s">
        <v>456</v>
      </c>
      <c r="AA301" s="392"/>
      <c r="AB301" s="392"/>
      <c r="AC301" s="392"/>
      <c r="AD301" s="549" t="s">
        <v>1154</v>
      </c>
      <c r="AE301" s="549" t="str">
        <f>VLOOKUP(AD301,Equipment[],2,FALSE)</f>
        <v>Landscape</v>
      </c>
      <c r="AF301" s="382"/>
      <c r="AG301" s="382"/>
      <c r="AH301" s="382"/>
      <c r="AI301" s="382"/>
      <c r="AJ301" s="382"/>
      <c r="AK301" s="382"/>
    </row>
    <row r="302" spans="11:37" ht="12.75" customHeight="1">
      <c r="K302" s="483" t="s">
        <v>1766</v>
      </c>
      <c r="L302" s="483" t="s">
        <v>1767</v>
      </c>
      <c r="M302" s="485" t="s">
        <v>1722</v>
      </c>
      <c r="N302" s="485" t="s">
        <v>1151</v>
      </c>
      <c r="O302" s="168" t="s">
        <v>452</v>
      </c>
      <c r="P302" s="168" t="s">
        <v>452</v>
      </c>
      <c r="Q302" s="382"/>
      <c r="R302" s="473" t="s">
        <v>453</v>
      </c>
      <c r="S302" s="168" t="s">
        <v>452</v>
      </c>
      <c r="T302" s="382"/>
      <c r="U302" s="550" t="s">
        <v>454</v>
      </c>
      <c r="V302" s="168" t="s">
        <v>442</v>
      </c>
      <c r="W302" s="168" t="s">
        <v>1697</v>
      </c>
      <c r="Y302" s="382"/>
      <c r="Z302" s="549" t="s">
        <v>456</v>
      </c>
      <c r="AA302" s="392"/>
      <c r="AB302" s="392"/>
      <c r="AC302" s="392"/>
      <c r="AD302" s="549" t="s">
        <v>1154</v>
      </c>
      <c r="AE302" s="549" t="str">
        <f>VLOOKUP(AD302,Equipment[],2,FALSE)</f>
        <v>Landscape</v>
      </c>
      <c r="AF302" s="382"/>
      <c r="AG302" s="382"/>
      <c r="AH302" s="382"/>
      <c r="AI302" s="382"/>
      <c r="AJ302" s="382"/>
      <c r="AK302" s="382"/>
    </row>
    <row r="303" spans="11:37" ht="12.75" customHeight="1">
      <c r="K303" s="483" t="s">
        <v>1768</v>
      </c>
      <c r="L303" s="483" t="s">
        <v>1769</v>
      </c>
      <c r="M303" s="485" t="s">
        <v>1722</v>
      </c>
      <c r="N303" s="485" t="s">
        <v>1151</v>
      </c>
      <c r="O303" s="168" t="s">
        <v>452</v>
      </c>
      <c r="P303" s="168" t="s">
        <v>452</v>
      </c>
      <c r="Q303" s="382"/>
      <c r="R303" s="473" t="s">
        <v>453</v>
      </c>
      <c r="S303" s="168" t="s">
        <v>452</v>
      </c>
      <c r="T303" s="382"/>
      <c r="U303" s="550" t="s">
        <v>454</v>
      </c>
      <c r="V303" s="168" t="s">
        <v>442</v>
      </c>
      <c r="W303" s="168" t="s">
        <v>1697</v>
      </c>
      <c r="Y303" s="382"/>
      <c r="Z303" s="549" t="s">
        <v>456</v>
      </c>
      <c r="AA303" s="392"/>
      <c r="AB303" s="392"/>
      <c r="AC303" s="392"/>
      <c r="AD303" s="549" t="s">
        <v>1154</v>
      </c>
      <c r="AE303" s="549" t="str">
        <f>VLOOKUP(AD303,Equipment[],2,FALSE)</f>
        <v>Landscape</v>
      </c>
      <c r="AF303" s="382"/>
      <c r="AG303" s="382"/>
      <c r="AH303" s="382"/>
      <c r="AI303" s="382"/>
      <c r="AJ303" s="382"/>
      <c r="AK303" s="382"/>
    </row>
    <row r="304" spans="11:37" ht="12.75" customHeight="1">
      <c r="K304" s="483" t="s">
        <v>1770</v>
      </c>
      <c r="L304" s="483" t="s">
        <v>1771</v>
      </c>
      <c r="M304" s="485" t="s">
        <v>1722</v>
      </c>
      <c r="N304" s="485" t="s">
        <v>1151</v>
      </c>
      <c r="O304" s="168" t="s">
        <v>452</v>
      </c>
      <c r="P304" s="168" t="s">
        <v>452</v>
      </c>
      <c r="Q304" s="382"/>
      <c r="R304" s="473" t="s">
        <v>453</v>
      </c>
      <c r="S304" s="168" t="s">
        <v>452</v>
      </c>
      <c r="T304" s="382"/>
      <c r="U304" s="550" t="s">
        <v>454</v>
      </c>
      <c r="V304" s="168" t="s">
        <v>442</v>
      </c>
      <c r="W304" s="168" t="s">
        <v>1697</v>
      </c>
      <c r="Y304" s="382"/>
      <c r="Z304" s="549" t="s">
        <v>456</v>
      </c>
      <c r="AA304" s="392"/>
      <c r="AB304" s="392"/>
      <c r="AC304" s="392"/>
      <c r="AD304" s="549" t="s">
        <v>1154</v>
      </c>
      <c r="AE304" s="549" t="str">
        <f>VLOOKUP(AD304,Equipment[],2,FALSE)</f>
        <v>Landscape</v>
      </c>
      <c r="AF304" s="382"/>
      <c r="AG304" s="382"/>
      <c r="AH304" s="382"/>
      <c r="AI304" s="382"/>
      <c r="AJ304" s="382"/>
      <c r="AK304" s="382"/>
    </row>
    <row r="305" spans="11:37" ht="12.75" customHeight="1">
      <c r="K305" s="483" t="s">
        <v>1772</v>
      </c>
      <c r="L305" s="484" t="s">
        <v>1773</v>
      </c>
      <c r="M305" s="485" t="s">
        <v>1722</v>
      </c>
      <c r="N305" s="485" t="s">
        <v>1151</v>
      </c>
      <c r="O305" s="168" t="s">
        <v>452</v>
      </c>
      <c r="P305" s="168" t="s">
        <v>452</v>
      </c>
      <c r="Q305" s="382"/>
      <c r="R305" s="473" t="s">
        <v>453</v>
      </c>
      <c r="S305" s="168" t="s">
        <v>452</v>
      </c>
      <c r="T305" s="382"/>
      <c r="U305" s="550" t="s">
        <v>454</v>
      </c>
      <c r="V305" s="168" t="s">
        <v>442</v>
      </c>
      <c r="W305" s="168" t="s">
        <v>1697</v>
      </c>
      <c r="Y305" s="382"/>
      <c r="Z305" s="549" t="s">
        <v>456</v>
      </c>
      <c r="AA305" s="392"/>
      <c r="AB305" s="392"/>
      <c r="AC305" s="392"/>
      <c r="AD305" s="549" t="s">
        <v>1154</v>
      </c>
      <c r="AE305" s="549" t="str">
        <f>VLOOKUP(AD305,Equipment[],2,FALSE)</f>
        <v>Landscape</v>
      </c>
      <c r="AF305" s="382"/>
      <c r="AG305" s="382"/>
      <c r="AH305" s="382"/>
      <c r="AI305" s="382"/>
      <c r="AJ305" s="382"/>
      <c r="AK305" s="382"/>
    </row>
    <row r="306" spans="11:37" ht="12.75" customHeight="1">
      <c r="K306" s="483" t="s">
        <v>1774</v>
      </c>
      <c r="L306" s="483" t="s">
        <v>1775</v>
      </c>
      <c r="M306" s="485" t="s">
        <v>1722</v>
      </c>
      <c r="N306" s="485" t="s">
        <v>1151</v>
      </c>
      <c r="O306" s="168" t="s">
        <v>452</v>
      </c>
      <c r="P306" s="168" t="s">
        <v>452</v>
      </c>
      <c r="Q306" s="382"/>
      <c r="R306" s="473" t="s">
        <v>453</v>
      </c>
      <c r="S306" s="168" t="s">
        <v>452</v>
      </c>
      <c r="T306" s="382"/>
      <c r="U306" s="550" t="s">
        <v>454</v>
      </c>
      <c r="V306" s="168" t="s">
        <v>442</v>
      </c>
      <c r="W306" s="168" t="s">
        <v>1697</v>
      </c>
      <c r="Y306" s="382"/>
      <c r="Z306" s="549" t="s">
        <v>456</v>
      </c>
      <c r="AA306" s="392"/>
      <c r="AB306" s="392"/>
      <c r="AC306" s="392"/>
      <c r="AD306" s="549" t="s">
        <v>1154</v>
      </c>
      <c r="AE306" s="549" t="str">
        <f>VLOOKUP(AD306,Equipment[],2,FALSE)</f>
        <v>Landscape</v>
      </c>
      <c r="AF306" s="382"/>
      <c r="AG306" s="382"/>
      <c r="AH306" s="382"/>
      <c r="AI306" s="382"/>
      <c r="AJ306" s="382"/>
      <c r="AK306" s="382"/>
    </row>
    <row r="307" spans="11:37" ht="12.75" customHeight="1">
      <c r="K307" s="483" t="s">
        <v>1776</v>
      </c>
      <c r="L307" s="483" t="s">
        <v>1775</v>
      </c>
      <c r="M307" s="485" t="s">
        <v>1722</v>
      </c>
      <c r="N307" s="485" t="s">
        <v>1151</v>
      </c>
      <c r="O307" s="168" t="s">
        <v>452</v>
      </c>
      <c r="P307" s="168" t="s">
        <v>452</v>
      </c>
      <c r="Q307" s="382"/>
      <c r="R307" s="473" t="s">
        <v>453</v>
      </c>
      <c r="S307" s="168" t="s">
        <v>452</v>
      </c>
      <c r="T307" s="382"/>
      <c r="U307" s="550" t="s">
        <v>454</v>
      </c>
      <c r="V307" s="168" t="s">
        <v>442</v>
      </c>
      <c r="W307" s="168" t="s">
        <v>1697</v>
      </c>
      <c r="Y307" s="382"/>
      <c r="Z307" s="549" t="s">
        <v>456</v>
      </c>
      <c r="AA307" s="392"/>
      <c r="AB307" s="392"/>
      <c r="AC307" s="392"/>
      <c r="AD307" s="549" t="s">
        <v>1154</v>
      </c>
      <c r="AE307" s="549" t="str">
        <f>VLOOKUP(AD307,Equipment[],2,FALSE)</f>
        <v>Landscape</v>
      </c>
      <c r="AF307" s="382"/>
      <c r="AG307" s="382"/>
      <c r="AH307" s="382"/>
      <c r="AI307" s="382"/>
      <c r="AJ307" s="382"/>
      <c r="AK307" s="382"/>
    </row>
    <row r="308" spans="11:37" ht="12.75" customHeight="1">
      <c r="K308" s="483" t="s">
        <v>1777</v>
      </c>
      <c r="L308" s="483" t="s">
        <v>1778</v>
      </c>
      <c r="M308" s="485" t="s">
        <v>1722</v>
      </c>
      <c r="N308" s="485" t="s">
        <v>1151</v>
      </c>
      <c r="O308" s="168" t="s">
        <v>452</v>
      </c>
      <c r="P308" s="168" t="s">
        <v>452</v>
      </c>
      <c r="Q308" s="382"/>
      <c r="R308" s="473" t="s">
        <v>453</v>
      </c>
      <c r="S308" s="168" t="s">
        <v>452</v>
      </c>
      <c r="T308" s="382"/>
      <c r="U308" s="550" t="s">
        <v>454</v>
      </c>
      <c r="V308" s="168" t="s">
        <v>442</v>
      </c>
      <c r="W308" s="168" t="s">
        <v>1697</v>
      </c>
      <c r="Y308" s="382"/>
      <c r="Z308" s="549" t="s">
        <v>456</v>
      </c>
      <c r="AA308" s="392"/>
      <c r="AB308" s="392"/>
      <c r="AC308" s="392"/>
      <c r="AD308" s="549" t="s">
        <v>1154</v>
      </c>
      <c r="AE308" s="549" t="str">
        <f>VLOOKUP(AD308,Equipment[],2,FALSE)</f>
        <v>Landscape</v>
      </c>
      <c r="AF308" s="382"/>
      <c r="AG308" s="382"/>
      <c r="AH308" s="382"/>
      <c r="AI308" s="382"/>
      <c r="AJ308" s="382"/>
      <c r="AK308" s="382"/>
    </row>
    <row r="309" spans="11:37" ht="12.75" customHeight="1">
      <c r="K309" s="483" t="s">
        <v>1779</v>
      </c>
      <c r="L309" s="483" t="s">
        <v>1780</v>
      </c>
      <c r="M309" s="485" t="s">
        <v>1722</v>
      </c>
      <c r="N309" s="485" t="s">
        <v>1151</v>
      </c>
      <c r="O309" s="168" t="s">
        <v>452</v>
      </c>
      <c r="P309" s="168" t="s">
        <v>452</v>
      </c>
      <c r="Q309" s="382"/>
      <c r="R309" s="473" t="s">
        <v>453</v>
      </c>
      <c r="S309" s="168" t="s">
        <v>452</v>
      </c>
      <c r="T309" s="382"/>
      <c r="U309" s="550" t="s">
        <v>454</v>
      </c>
      <c r="V309" s="168" t="s">
        <v>442</v>
      </c>
      <c r="W309" s="168" t="s">
        <v>1697</v>
      </c>
      <c r="Y309" s="382"/>
      <c r="Z309" s="549" t="s">
        <v>456</v>
      </c>
      <c r="AA309" s="392"/>
      <c r="AB309" s="392"/>
      <c r="AC309" s="392"/>
      <c r="AD309" s="549" t="s">
        <v>1154</v>
      </c>
      <c r="AE309" s="549" t="str">
        <f>VLOOKUP(AD309,Equipment[],2,FALSE)</f>
        <v>Landscape</v>
      </c>
      <c r="AF309" s="382"/>
      <c r="AG309" s="382"/>
      <c r="AH309" s="382"/>
      <c r="AI309" s="382"/>
      <c r="AJ309" s="382"/>
      <c r="AK309" s="382"/>
    </row>
    <row r="310" spans="11:37" ht="12.75" customHeight="1">
      <c r="K310" s="483" t="s">
        <v>1781</v>
      </c>
      <c r="L310" s="168" t="s">
        <v>1780</v>
      </c>
      <c r="M310" s="485" t="s">
        <v>1722</v>
      </c>
      <c r="N310" s="485" t="s">
        <v>1151</v>
      </c>
      <c r="O310" s="168" t="s">
        <v>452</v>
      </c>
      <c r="P310" s="168" t="s">
        <v>452</v>
      </c>
      <c r="Q310" s="382"/>
      <c r="R310" s="473" t="s">
        <v>453</v>
      </c>
      <c r="S310" s="168" t="s">
        <v>452</v>
      </c>
      <c r="T310" s="382"/>
      <c r="U310" s="550" t="s">
        <v>454</v>
      </c>
      <c r="V310" s="168" t="s">
        <v>442</v>
      </c>
      <c r="W310" s="168" t="s">
        <v>1697</v>
      </c>
      <c r="Y310" s="382"/>
      <c r="Z310" s="549" t="s">
        <v>456</v>
      </c>
      <c r="AA310" s="392"/>
      <c r="AB310" s="392"/>
      <c r="AC310" s="392"/>
      <c r="AD310" s="549" t="s">
        <v>1154</v>
      </c>
      <c r="AE310" s="549" t="str">
        <f>VLOOKUP(AD310,Equipment[],2,FALSE)</f>
        <v>Landscape</v>
      </c>
      <c r="AF310" s="382"/>
      <c r="AG310" s="382"/>
      <c r="AH310" s="382"/>
      <c r="AI310" s="382"/>
      <c r="AJ310" s="382"/>
      <c r="AK310" s="382"/>
    </row>
    <row r="311" spans="11:37" ht="12.75" customHeight="1">
      <c r="K311" s="483" t="s">
        <v>1782</v>
      </c>
      <c r="L311" s="168" t="s">
        <v>1783</v>
      </c>
      <c r="M311" s="485" t="s">
        <v>1722</v>
      </c>
      <c r="N311" s="485" t="s">
        <v>1151</v>
      </c>
      <c r="O311" s="168" t="s">
        <v>452</v>
      </c>
      <c r="P311" s="168" t="s">
        <v>452</v>
      </c>
      <c r="Q311" s="382"/>
      <c r="R311" s="473" t="s">
        <v>453</v>
      </c>
      <c r="S311" s="168" t="s">
        <v>452</v>
      </c>
      <c r="T311" s="382"/>
      <c r="U311" s="550" t="s">
        <v>454</v>
      </c>
      <c r="V311" s="168" t="s">
        <v>442</v>
      </c>
      <c r="W311" s="168" t="s">
        <v>1697</v>
      </c>
      <c r="Y311" s="382"/>
      <c r="Z311" s="549" t="s">
        <v>456</v>
      </c>
      <c r="AA311" s="392"/>
      <c r="AB311" s="392"/>
      <c r="AC311" s="392"/>
      <c r="AD311" s="549" t="s">
        <v>1154</v>
      </c>
      <c r="AE311" s="549" t="str">
        <f>VLOOKUP(AD311,Equipment[],2,FALSE)</f>
        <v>Landscape</v>
      </c>
      <c r="AF311" s="382"/>
      <c r="AG311" s="382"/>
      <c r="AH311" s="382"/>
      <c r="AI311" s="382"/>
      <c r="AJ311" s="382"/>
      <c r="AK311" s="382"/>
    </row>
    <row r="312" spans="11:37" ht="15.75" customHeight="1">
      <c r="K312" s="168" t="s">
        <v>1784</v>
      </c>
      <c r="L312" s="168" t="s">
        <v>1785</v>
      </c>
      <c r="M312" s="485" t="s">
        <v>1722</v>
      </c>
      <c r="N312" s="485" t="s">
        <v>1151</v>
      </c>
      <c r="O312" s="168" t="s">
        <v>452</v>
      </c>
      <c r="P312" s="168" t="s">
        <v>452</v>
      </c>
      <c r="Q312" s="382"/>
      <c r="R312" s="473" t="s">
        <v>453</v>
      </c>
      <c r="S312" s="168" t="s">
        <v>452</v>
      </c>
      <c r="T312" s="382"/>
      <c r="U312" s="550" t="s">
        <v>454</v>
      </c>
      <c r="V312" s="168" t="s">
        <v>442</v>
      </c>
      <c r="W312" s="168" t="s">
        <v>1697</v>
      </c>
      <c r="Y312" s="382"/>
      <c r="Z312" s="549" t="s">
        <v>456</v>
      </c>
      <c r="AA312" s="392"/>
      <c r="AB312" s="392"/>
      <c r="AC312" s="392"/>
      <c r="AD312" s="549" t="s">
        <v>1154</v>
      </c>
      <c r="AE312" s="549" t="str">
        <f>VLOOKUP(AD312,Equipment[],2,FALSE)</f>
        <v>Landscape</v>
      </c>
      <c r="AF312" s="382"/>
      <c r="AG312" s="382"/>
      <c r="AH312" s="382"/>
      <c r="AI312" s="382"/>
      <c r="AJ312" s="382"/>
      <c r="AK312" s="382"/>
    </row>
    <row r="313" spans="11:37" ht="16.5" customHeight="1">
      <c r="K313" s="168" t="s">
        <v>1786</v>
      </c>
      <c r="L313" s="168" t="s">
        <v>1787</v>
      </c>
      <c r="M313" s="485" t="s">
        <v>1722</v>
      </c>
      <c r="N313" s="485" t="s">
        <v>1151</v>
      </c>
      <c r="O313" s="168" t="s">
        <v>452</v>
      </c>
      <c r="P313" s="168" t="s">
        <v>452</v>
      </c>
      <c r="Q313" s="382"/>
      <c r="R313" s="473" t="s">
        <v>453</v>
      </c>
      <c r="S313" s="168" t="s">
        <v>452</v>
      </c>
      <c r="T313" s="382"/>
      <c r="U313" s="550" t="s">
        <v>454</v>
      </c>
      <c r="V313" s="168" t="s">
        <v>442</v>
      </c>
      <c r="W313" s="168" t="s">
        <v>1697</v>
      </c>
      <c r="Y313" s="382"/>
      <c r="Z313" s="549" t="s">
        <v>456</v>
      </c>
      <c r="AA313" s="392"/>
      <c r="AB313" s="392"/>
      <c r="AC313" s="392"/>
      <c r="AD313" s="549" t="s">
        <v>1154</v>
      </c>
      <c r="AE313" s="549" t="str">
        <f>VLOOKUP(AD313,Equipment[],2,FALSE)</f>
        <v>Landscape</v>
      </c>
      <c r="AF313" s="382"/>
      <c r="AG313" s="382"/>
      <c r="AH313" s="382"/>
      <c r="AI313" s="382"/>
      <c r="AJ313" s="382"/>
      <c r="AK313" s="382"/>
    </row>
    <row r="314" spans="11:37" ht="12.75" customHeight="1">
      <c r="K314" s="483" t="s">
        <v>1788</v>
      </c>
      <c r="L314" s="483" t="s">
        <v>1789</v>
      </c>
      <c r="M314" s="485" t="s">
        <v>1722</v>
      </c>
      <c r="N314" s="485" t="s">
        <v>1151</v>
      </c>
      <c r="O314" s="168" t="s">
        <v>452</v>
      </c>
      <c r="P314" s="168" t="s">
        <v>452</v>
      </c>
      <c r="Q314" s="382"/>
      <c r="R314" s="473" t="s">
        <v>453</v>
      </c>
      <c r="S314" s="168" t="s">
        <v>452</v>
      </c>
      <c r="T314" s="382"/>
      <c r="U314" s="550" t="s">
        <v>454</v>
      </c>
      <c r="V314" s="168" t="s">
        <v>442</v>
      </c>
      <c r="W314" s="168" t="s">
        <v>1697</v>
      </c>
      <c r="Y314" s="382"/>
      <c r="Z314" s="549" t="s">
        <v>456</v>
      </c>
      <c r="AA314" s="392"/>
      <c r="AB314" s="392"/>
      <c r="AC314" s="392"/>
      <c r="AD314" s="549" t="s">
        <v>1154</v>
      </c>
      <c r="AE314" s="549" t="str">
        <f>VLOOKUP(AD314,Equipment[],2,FALSE)</f>
        <v>Landscape</v>
      </c>
      <c r="AF314" s="382"/>
      <c r="AG314" s="382"/>
      <c r="AH314" s="382"/>
      <c r="AI314" s="382"/>
      <c r="AJ314" s="382"/>
      <c r="AK314" s="382"/>
    </row>
    <row r="315" spans="11:37" ht="12.75" customHeight="1">
      <c r="K315" s="483" t="s">
        <v>1790</v>
      </c>
      <c r="L315" s="483" t="s">
        <v>1791</v>
      </c>
      <c r="M315" s="485" t="s">
        <v>1722</v>
      </c>
      <c r="N315" s="485" t="s">
        <v>1151</v>
      </c>
      <c r="O315" s="168" t="s">
        <v>452</v>
      </c>
      <c r="P315" s="168" t="s">
        <v>452</v>
      </c>
      <c r="Q315" s="382"/>
      <c r="R315" s="473" t="s">
        <v>453</v>
      </c>
      <c r="S315" s="168" t="s">
        <v>452</v>
      </c>
      <c r="T315" s="382"/>
      <c r="U315" s="550" t="s">
        <v>454</v>
      </c>
      <c r="V315" s="168" t="s">
        <v>442</v>
      </c>
      <c r="W315" s="168" t="s">
        <v>1697</v>
      </c>
      <c r="Y315" s="382"/>
      <c r="Z315" s="549" t="s">
        <v>456</v>
      </c>
      <c r="AA315" s="392"/>
      <c r="AB315" s="392"/>
      <c r="AC315" s="392"/>
      <c r="AD315" s="549" t="s">
        <v>1154</v>
      </c>
      <c r="AE315" s="549" t="str">
        <f>VLOOKUP(AD315,Equipment[],2,FALSE)</f>
        <v>Landscape</v>
      </c>
      <c r="AF315" s="382"/>
      <c r="AG315" s="382"/>
      <c r="AH315" s="382"/>
      <c r="AI315" s="382"/>
      <c r="AJ315" s="382"/>
      <c r="AK315" s="382"/>
    </row>
    <row r="316" spans="11:37" ht="12.75" customHeight="1">
      <c r="K316" s="483" t="s">
        <v>1792</v>
      </c>
      <c r="L316" s="483" t="s">
        <v>1791</v>
      </c>
      <c r="M316" s="485" t="s">
        <v>1722</v>
      </c>
      <c r="N316" s="485" t="s">
        <v>1151</v>
      </c>
      <c r="O316" s="168" t="s">
        <v>452</v>
      </c>
      <c r="P316" s="168" t="s">
        <v>452</v>
      </c>
      <c r="Q316" s="382"/>
      <c r="R316" s="473" t="s">
        <v>453</v>
      </c>
      <c r="S316" s="168" t="s">
        <v>452</v>
      </c>
      <c r="T316" s="382"/>
      <c r="U316" s="550" t="s">
        <v>454</v>
      </c>
      <c r="V316" s="168" t="s">
        <v>442</v>
      </c>
      <c r="W316" s="168" t="s">
        <v>1697</v>
      </c>
      <c r="Y316" s="382"/>
      <c r="Z316" s="549" t="s">
        <v>456</v>
      </c>
      <c r="AA316" s="392"/>
      <c r="AB316" s="392"/>
      <c r="AC316" s="392"/>
      <c r="AD316" s="549" t="s">
        <v>1154</v>
      </c>
      <c r="AE316" s="549" t="str">
        <f>VLOOKUP(AD316,Equipment[],2,FALSE)</f>
        <v>Landscape</v>
      </c>
      <c r="AF316" s="382"/>
      <c r="AG316" s="382"/>
      <c r="AH316" s="382"/>
      <c r="AI316" s="382"/>
      <c r="AJ316" s="382"/>
      <c r="AK316" s="382"/>
    </row>
    <row r="317" spans="11:37" ht="12.75" customHeight="1">
      <c r="K317" s="483" t="s">
        <v>1793</v>
      </c>
      <c r="L317" s="483" t="s">
        <v>1791</v>
      </c>
      <c r="M317" s="485" t="s">
        <v>1722</v>
      </c>
      <c r="N317" s="485" t="s">
        <v>1151</v>
      </c>
      <c r="O317" s="168" t="s">
        <v>452</v>
      </c>
      <c r="P317" s="168" t="s">
        <v>452</v>
      </c>
      <c r="Q317" s="382"/>
      <c r="R317" s="473" t="s">
        <v>453</v>
      </c>
      <c r="S317" s="168" t="s">
        <v>452</v>
      </c>
      <c r="T317" s="382"/>
      <c r="U317" s="550" t="s">
        <v>454</v>
      </c>
      <c r="V317" s="168" t="s">
        <v>442</v>
      </c>
      <c r="W317" s="168" t="s">
        <v>1697</v>
      </c>
      <c r="Y317" s="382"/>
      <c r="Z317" s="549" t="s">
        <v>456</v>
      </c>
      <c r="AA317" s="392"/>
      <c r="AB317" s="392"/>
      <c r="AC317" s="392"/>
      <c r="AD317" s="549" t="s">
        <v>1154</v>
      </c>
      <c r="AE317" s="549" t="str">
        <f>VLOOKUP(AD317,Equipment[],2,FALSE)</f>
        <v>Landscape</v>
      </c>
      <c r="AF317" s="382"/>
      <c r="AG317" s="382"/>
      <c r="AH317" s="382"/>
      <c r="AI317" s="382"/>
      <c r="AJ317" s="382"/>
      <c r="AK317" s="382"/>
    </row>
    <row r="318" spans="11:37" ht="12.75" customHeight="1">
      <c r="K318" s="483" t="s">
        <v>1794</v>
      </c>
      <c r="L318" s="483" t="s">
        <v>1795</v>
      </c>
      <c r="M318" s="485" t="s">
        <v>1722</v>
      </c>
      <c r="N318" s="485" t="s">
        <v>1151</v>
      </c>
      <c r="O318" s="168" t="s">
        <v>452</v>
      </c>
      <c r="P318" s="168" t="s">
        <v>452</v>
      </c>
      <c r="Q318" s="382"/>
      <c r="R318" s="473" t="s">
        <v>453</v>
      </c>
      <c r="S318" s="168" t="s">
        <v>452</v>
      </c>
      <c r="T318" s="382"/>
      <c r="U318" s="550" t="s">
        <v>454</v>
      </c>
      <c r="V318" s="168" t="s">
        <v>442</v>
      </c>
      <c r="W318" s="168" t="s">
        <v>1697</v>
      </c>
      <c r="Y318" s="382"/>
      <c r="Z318" s="549" t="s">
        <v>456</v>
      </c>
      <c r="AA318" s="392"/>
      <c r="AB318" s="392"/>
      <c r="AC318" s="392"/>
      <c r="AD318" s="549" t="s">
        <v>1154</v>
      </c>
      <c r="AE318" s="549" t="str">
        <f>VLOOKUP(AD318,Equipment[],2,FALSE)</f>
        <v>Landscape</v>
      </c>
      <c r="AF318" s="382"/>
      <c r="AG318" s="382"/>
      <c r="AH318" s="382"/>
      <c r="AI318" s="382"/>
      <c r="AJ318" s="382"/>
      <c r="AK318" s="382"/>
    </row>
    <row r="319" spans="11:37" ht="12.75" customHeight="1">
      <c r="K319" s="483" t="s">
        <v>1796</v>
      </c>
      <c r="L319" s="483" t="s">
        <v>1797</v>
      </c>
      <c r="M319" s="485" t="s">
        <v>1722</v>
      </c>
      <c r="N319" s="485" t="s">
        <v>1151</v>
      </c>
      <c r="O319" s="168" t="s">
        <v>452</v>
      </c>
      <c r="P319" s="168" t="s">
        <v>452</v>
      </c>
      <c r="Q319" s="382"/>
      <c r="R319" s="473" t="s">
        <v>453</v>
      </c>
      <c r="S319" s="168" t="s">
        <v>452</v>
      </c>
      <c r="T319" s="382"/>
      <c r="U319" s="550" t="s">
        <v>454</v>
      </c>
      <c r="V319" s="168" t="s">
        <v>442</v>
      </c>
      <c r="W319" s="168" t="s">
        <v>1697</v>
      </c>
      <c r="Y319" s="382"/>
      <c r="Z319" s="549" t="s">
        <v>456</v>
      </c>
      <c r="AA319" s="392"/>
      <c r="AB319" s="392"/>
      <c r="AC319" s="392"/>
      <c r="AD319" s="549" t="s">
        <v>1154</v>
      </c>
      <c r="AE319" s="549" t="str">
        <f>VLOOKUP(AD319,Equipment[],2,FALSE)</f>
        <v>Landscape</v>
      </c>
      <c r="AF319" s="382"/>
      <c r="AG319" s="382"/>
      <c r="AH319" s="382"/>
      <c r="AI319" s="382"/>
      <c r="AJ319" s="382"/>
      <c r="AK319" s="382"/>
    </row>
    <row r="320" spans="11:37" ht="12.75" customHeight="1">
      <c r="K320" s="483" t="s">
        <v>1798</v>
      </c>
      <c r="L320" s="483" t="s">
        <v>1799</v>
      </c>
      <c r="M320" s="485" t="s">
        <v>1722</v>
      </c>
      <c r="N320" s="485" t="s">
        <v>1151</v>
      </c>
      <c r="O320" s="168" t="s">
        <v>452</v>
      </c>
      <c r="P320" s="168" t="s">
        <v>452</v>
      </c>
      <c r="Q320" s="382"/>
      <c r="R320" s="473" t="s">
        <v>453</v>
      </c>
      <c r="S320" s="168" t="s">
        <v>452</v>
      </c>
      <c r="T320" s="382"/>
      <c r="U320" s="550" t="s">
        <v>454</v>
      </c>
      <c r="V320" s="168" t="s">
        <v>442</v>
      </c>
      <c r="W320" s="168" t="s">
        <v>1697</v>
      </c>
      <c r="Y320" s="382"/>
      <c r="Z320" s="549" t="s">
        <v>456</v>
      </c>
      <c r="AA320" s="392"/>
      <c r="AB320" s="392"/>
      <c r="AC320" s="392"/>
      <c r="AD320" s="549" t="s">
        <v>1154</v>
      </c>
      <c r="AE320" s="549" t="str">
        <f>VLOOKUP(AD320,Equipment[],2,FALSE)</f>
        <v>Landscape</v>
      </c>
      <c r="AF320" s="382"/>
      <c r="AG320" s="382"/>
      <c r="AH320" s="382"/>
      <c r="AI320" s="382"/>
      <c r="AJ320" s="382"/>
      <c r="AK320" s="382"/>
    </row>
    <row r="321" spans="11:37" ht="12.75" customHeight="1">
      <c r="K321" s="483" t="s">
        <v>1800</v>
      </c>
      <c r="L321" s="483" t="s">
        <v>1801</v>
      </c>
      <c r="M321" s="485" t="s">
        <v>1722</v>
      </c>
      <c r="N321" s="485" t="s">
        <v>1151</v>
      </c>
      <c r="O321" s="168" t="s">
        <v>452</v>
      </c>
      <c r="P321" s="168" t="s">
        <v>452</v>
      </c>
      <c r="Q321" s="382"/>
      <c r="R321" s="473" t="s">
        <v>453</v>
      </c>
      <c r="S321" s="168" t="s">
        <v>452</v>
      </c>
      <c r="T321" s="382"/>
      <c r="U321" s="550" t="s">
        <v>454</v>
      </c>
      <c r="V321" s="168" t="s">
        <v>442</v>
      </c>
      <c r="W321" s="168" t="s">
        <v>1697</v>
      </c>
      <c r="Y321" s="382"/>
      <c r="Z321" s="549" t="s">
        <v>456</v>
      </c>
      <c r="AA321" s="392"/>
      <c r="AB321" s="392"/>
      <c r="AC321" s="392"/>
      <c r="AD321" s="549" t="s">
        <v>1154</v>
      </c>
      <c r="AE321" s="549" t="str">
        <f>VLOOKUP(AD321,Equipment[],2,FALSE)</f>
        <v>Landscape</v>
      </c>
      <c r="AF321" s="382"/>
      <c r="AG321" s="382"/>
      <c r="AH321" s="382"/>
      <c r="AI321" s="382"/>
      <c r="AJ321" s="382"/>
      <c r="AK321" s="382"/>
    </row>
    <row r="322" spans="11:37" ht="12.75" customHeight="1">
      <c r="K322" s="483" t="s">
        <v>1802</v>
      </c>
      <c r="L322" s="483" t="s">
        <v>1803</v>
      </c>
      <c r="M322" s="485" t="s">
        <v>1722</v>
      </c>
      <c r="N322" s="485" t="s">
        <v>1151</v>
      </c>
      <c r="O322" s="168" t="s">
        <v>452</v>
      </c>
      <c r="P322" s="168" t="s">
        <v>452</v>
      </c>
      <c r="Q322" s="382"/>
      <c r="R322" s="473" t="s">
        <v>453</v>
      </c>
      <c r="S322" s="168" t="s">
        <v>452</v>
      </c>
      <c r="T322" s="382"/>
      <c r="U322" s="550" t="s">
        <v>454</v>
      </c>
      <c r="V322" s="168" t="s">
        <v>442</v>
      </c>
      <c r="W322" s="168" t="s">
        <v>1697</v>
      </c>
      <c r="Y322" s="382"/>
      <c r="Z322" s="549" t="s">
        <v>456</v>
      </c>
      <c r="AA322" s="392"/>
      <c r="AB322" s="392"/>
      <c r="AC322" s="392"/>
      <c r="AD322" s="549" t="s">
        <v>1154</v>
      </c>
      <c r="AE322" s="549" t="str">
        <f>VLOOKUP(AD322,Equipment[],2,FALSE)</f>
        <v>Landscape</v>
      </c>
      <c r="AF322" s="382"/>
      <c r="AG322" s="382"/>
      <c r="AH322" s="382"/>
      <c r="AI322" s="382"/>
      <c r="AJ322" s="382"/>
      <c r="AK322" s="382"/>
    </row>
    <row r="323" spans="11:37" ht="12.75" customHeight="1">
      <c r="K323" s="483" t="s">
        <v>1804</v>
      </c>
      <c r="L323" s="483" t="s">
        <v>1805</v>
      </c>
      <c r="M323" s="485" t="s">
        <v>1722</v>
      </c>
      <c r="N323" s="485" t="s">
        <v>1151</v>
      </c>
      <c r="O323" s="168" t="s">
        <v>452</v>
      </c>
      <c r="P323" s="168" t="s">
        <v>452</v>
      </c>
      <c r="Q323" s="382"/>
      <c r="R323" s="473" t="s">
        <v>453</v>
      </c>
      <c r="S323" s="168" t="s">
        <v>452</v>
      </c>
      <c r="T323" s="382"/>
      <c r="U323" s="550" t="s">
        <v>454</v>
      </c>
      <c r="V323" s="168" t="s">
        <v>442</v>
      </c>
      <c r="W323" s="168" t="s">
        <v>1697</v>
      </c>
      <c r="Y323" s="382"/>
      <c r="Z323" s="549" t="s">
        <v>456</v>
      </c>
      <c r="AA323" s="392"/>
      <c r="AB323" s="392"/>
      <c r="AC323" s="392"/>
      <c r="AD323" s="549" t="s">
        <v>1154</v>
      </c>
      <c r="AE323" s="549" t="str">
        <f>VLOOKUP(AD323,Equipment[],2,FALSE)</f>
        <v>Landscape</v>
      </c>
      <c r="AF323" s="382"/>
      <c r="AG323" s="382"/>
      <c r="AH323" s="382"/>
      <c r="AI323" s="382"/>
      <c r="AJ323" s="382"/>
      <c r="AK323" s="382"/>
    </row>
    <row r="324" spans="11:37" ht="12.75" customHeight="1">
      <c r="K324" s="483" t="s">
        <v>1806</v>
      </c>
      <c r="L324" s="483" t="s">
        <v>1807</v>
      </c>
      <c r="M324" s="485" t="s">
        <v>1722</v>
      </c>
      <c r="N324" s="485" t="s">
        <v>1151</v>
      </c>
      <c r="O324" s="168" t="s">
        <v>452</v>
      </c>
      <c r="P324" s="168" t="s">
        <v>452</v>
      </c>
      <c r="Q324" s="382"/>
      <c r="R324" s="473" t="s">
        <v>453</v>
      </c>
      <c r="S324" s="168" t="s">
        <v>452</v>
      </c>
      <c r="T324" s="382"/>
      <c r="U324" s="550" t="s">
        <v>454</v>
      </c>
      <c r="V324" s="168" t="s">
        <v>442</v>
      </c>
      <c r="W324" s="168" t="s">
        <v>1697</v>
      </c>
      <c r="Y324" s="382"/>
      <c r="Z324" s="549" t="s">
        <v>456</v>
      </c>
      <c r="AA324" s="392"/>
      <c r="AB324" s="392"/>
      <c r="AC324" s="392"/>
      <c r="AD324" s="549" t="s">
        <v>1154</v>
      </c>
      <c r="AE324" s="549" t="str">
        <f>VLOOKUP(AD324,Equipment[],2,FALSE)</f>
        <v>Landscape</v>
      </c>
      <c r="AF324" s="382"/>
      <c r="AG324" s="382"/>
      <c r="AH324" s="382"/>
      <c r="AI324" s="382"/>
      <c r="AJ324" s="382"/>
      <c r="AK324" s="382"/>
    </row>
    <row r="325" spans="11:37" ht="12.75" customHeight="1">
      <c r="K325" s="483" t="s">
        <v>1808</v>
      </c>
      <c r="L325" s="483" t="s">
        <v>1809</v>
      </c>
      <c r="M325" s="485" t="s">
        <v>1722</v>
      </c>
      <c r="N325" s="485" t="s">
        <v>1151</v>
      </c>
      <c r="O325" s="168" t="s">
        <v>452</v>
      </c>
      <c r="P325" s="168" t="s">
        <v>452</v>
      </c>
      <c r="Q325" s="382"/>
      <c r="R325" s="473" t="s">
        <v>453</v>
      </c>
      <c r="S325" s="168" t="s">
        <v>452</v>
      </c>
      <c r="T325" s="382"/>
      <c r="U325" s="550" t="s">
        <v>454</v>
      </c>
      <c r="V325" s="168" t="s">
        <v>442</v>
      </c>
      <c r="W325" s="168" t="s">
        <v>1697</v>
      </c>
      <c r="Y325" s="382"/>
      <c r="Z325" s="549" t="s">
        <v>456</v>
      </c>
      <c r="AA325" s="392"/>
      <c r="AB325" s="392"/>
      <c r="AC325" s="392"/>
      <c r="AD325" s="549" t="s">
        <v>1154</v>
      </c>
      <c r="AE325" s="549" t="str">
        <f>VLOOKUP(AD325,Equipment[],2,FALSE)</f>
        <v>Landscape</v>
      </c>
      <c r="AF325" s="382"/>
      <c r="AG325" s="382"/>
      <c r="AH325" s="382"/>
      <c r="AI325" s="382"/>
      <c r="AJ325" s="382"/>
      <c r="AK325" s="382"/>
    </row>
    <row r="326" spans="11:37" ht="12.75" customHeight="1">
      <c r="K326" s="483" t="s">
        <v>1810</v>
      </c>
      <c r="L326" s="483" t="s">
        <v>1811</v>
      </c>
      <c r="M326" s="485" t="s">
        <v>1722</v>
      </c>
      <c r="N326" s="485" t="s">
        <v>1151</v>
      </c>
      <c r="O326" s="168" t="s">
        <v>452</v>
      </c>
      <c r="P326" s="168" t="s">
        <v>452</v>
      </c>
      <c r="Q326" s="382"/>
      <c r="R326" s="473" t="s">
        <v>453</v>
      </c>
      <c r="S326" s="168" t="s">
        <v>452</v>
      </c>
      <c r="T326" s="382"/>
      <c r="U326" s="550" t="s">
        <v>454</v>
      </c>
      <c r="V326" s="168" t="s">
        <v>442</v>
      </c>
      <c r="W326" s="168" t="s">
        <v>1697</v>
      </c>
      <c r="Y326" s="382"/>
      <c r="Z326" s="549" t="s">
        <v>456</v>
      </c>
      <c r="AA326" s="392"/>
      <c r="AB326" s="392"/>
      <c r="AC326" s="392"/>
      <c r="AD326" s="549" t="s">
        <v>1154</v>
      </c>
      <c r="AE326" s="549" t="str">
        <f>VLOOKUP(AD326,Equipment[],2,FALSE)</f>
        <v>Landscape</v>
      </c>
      <c r="AF326" s="382"/>
      <c r="AG326" s="382"/>
      <c r="AH326" s="382"/>
      <c r="AI326" s="382"/>
      <c r="AJ326" s="382"/>
      <c r="AK326" s="382"/>
    </row>
    <row r="327" spans="11:37" ht="12.75" customHeight="1">
      <c r="K327" s="483" t="s">
        <v>1812</v>
      </c>
      <c r="L327" s="483" t="s">
        <v>1813</v>
      </c>
      <c r="M327" s="485" t="s">
        <v>1722</v>
      </c>
      <c r="N327" s="485" t="s">
        <v>1151</v>
      </c>
      <c r="O327" s="168" t="s">
        <v>452</v>
      </c>
      <c r="P327" s="168" t="s">
        <v>452</v>
      </c>
      <c r="Q327" s="382"/>
      <c r="R327" s="473" t="s">
        <v>453</v>
      </c>
      <c r="S327" s="168" t="s">
        <v>452</v>
      </c>
      <c r="T327" s="382"/>
      <c r="U327" s="550" t="s">
        <v>454</v>
      </c>
      <c r="V327" s="168" t="s">
        <v>442</v>
      </c>
      <c r="W327" s="168" t="s">
        <v>1697</v>
      </c>
      <c r="Y327" s="382"/>
      <c r="Z327" s="549" t="s">
        <v>456</v>
      </c>
      <c r="AA327" s="392"/>
      <c r="AB327" s="392"/>
      <c r="AC327" s="392"/>
      <c r="AD327" s="549" t="s">
        <v>1154</v>
      </c>
      <c r="AE327" s="549" t="str">
        <f>VLOOKUP(AD327,Equipment[],2,FALSE)</f>
        <v>Landscape</v>
      </c>
      <c r="AF327" s="382"/>
      <c r="AG327" s="382"/>
      <c r="AH327" s="382"/>
      <c r="AI327" s="382"/>
      <c r="AJ327" s="382"/>
      <c r="AK327" s="382"/>
    </row>
    <row r="328" spans="11:37" ht="12.75" customHeight="1">
      <c r="K328" s="483" t="s">
        <v>1814</v>
      </c>
      <c r="L328" s="483" t="s">
        <v>1815</v>
      </c>
      <c r="M328" s="485" t="s">
        <v>1722</v>
      </c>
      <c r="N328" s="485" t="s">
        <v>1151</v>
      </c>
      <c r="O328" s="168" t="s">
        <v>452</v>
      </c>
      <c r="P328" s="168" t="s">
        <v>452</v>
      </c>
      <c r="Q328" s="382"/>
      <c r="R328" s="473" t="s">
        <v>453</v>
      </c>
      <c r="S328" s="168" t="s">
        <v>452</v>
      </c>
      <c r="T328" s="382"/>
      <c r="U328" s="550" t="s">
        <v>454</v>
      </c>
      <c r="V328" s="168" t="s">
        <v>442</v>
      </c>
      <c r="W328" s="168" t="s">
        <v>1697</v>
      </c>
      <c r="Y328" s="382"/>
      <c r="Z328" s="549" t="s">
        <v>456</v>
      </c>
      <c r="AA328" s="392"/>
      <c r="AB328" s="392"/>
      <c r="AC328" s="392"/>
      <c r="AD328" s="549" t="s">
        <v>1154</v>
      </c>
      <c r="AE328" s="549" t="str">
        <f>VLOOKUP(AD328,Equipment[],2,FALSE)</f>
        <v>Landscape</v>
      </c>
      <c r="AF328" s="382"/>
      <c r="AG328" s="382"/>
      <c r="AH328" s="382"/>
      <c r="AI328" s="382"/>
      <c r="AJ328" s="382"/>
      <c r="AK328" s="382"/>
    </row>
    <row r="329" spans="11:37" ht="12.75" customHeight="1">
      <c r="K329" s="483" t="s">
        <v>1816</v>
      </c>
      <c r="L329" s="483" t="s">
        <v>1817</v>
      </c>
      <c r="M329" s="485" t="s">
        <v>1722</v>
      </c>
      <c r="N329" s="485" t="s">
        <v>1151</v>
      </c>
      <c r="O329" s="168" t="s">
        <v>452</v>
      </c>
      <c r="P329" s="168" t="s">
        <v>452</v>
      </c>
      <c r="Q329" s="382"/>
      <c r="R329" s="473" t="s">
        <v>453</v>
      </c>
      <c r="S329" s="168" t="s">
        <v>452</v>
      </c>
      <c r="T329" s="382"/>
      <c r="U329" s="550" t="s">
        <v>454</v>
      </c>
      <c r="V329" s="168" t="s">
        <v>442</v>
      </c>
      <c r="W329" s="168" t="s">
        <v>1697</v>
      </c>
      <c r="Y329" s="382"/>
      <c r="Z329" s="549" t="s">
        <v>456</v>
      </c>
      <c r="AA329" s="392"/>
      <c r="AB329" s="392"/>
      <c r="AC329" s="392"/>
      <c r="AD329" s="549" t="s">
        <v>1154</v>
      </c>
      <c r="AE329" s="549" t="str">
        <f>VLOOKUP(AD329,Equipment[],2,FALSE)</f>
        <v>Landscape</v>
      </c>
      <c r="AF329" s="382"/>
      <c r="AG329" s="382"/>
      <c r="AH329" s="382"/>
      <c r="AI329" s="382"/>
      <c r="AJ329" s="382"/>
      <c r="AK329" s="382"/>
    </row>
    <row r="330" spans="11:37" ht="12.75" customHeight="1">
      <c r="K330" s="483" t="s">
        <v>1818</v>
      </c>
      <c r="L330" s="483" t="s">
        <v>1819</v>
      </c>
      <c r="M330" s="485" t="s">
        <v>1722</v>
      </c>
      <c r="N330" s="485" t="s">
        <v>1151</v>
      </c>
      <c r="O330" s="168" t="s">
        <v>452</v>
      </c>
      <c r="P330" s="168" t="s">
        <v>452</v>
      </c>
      <c r="Q330" s="382"/>
      <c r="R330" s="473" t="s">
        <v>453</v>
      </c>
      <c r="S330" s="168" t="s">
        <v>452</v>
      </c>
      <c r="T330" s="382"/>
      <c r="U330" s="550" t="s">
        <v>454</v>
      </c>
      <c r="V330" s="168" t="s">
        <v>442</v>
      </c>
      <c r="W330" s="168" t="s">
        <v>1697</v>
      </c>
      <c r="Y330" s="382"/>
      <c r="Z330" s="549" t="s">
        <v>456</v>
      </c>
      <c r="AA330" s="392"/>
      <c r="AB330" s="392"/>
      <c r="AC330" s="392"/>
      <c r="AD330" s="549" t="s">
        <v>1154</v>
      </c>
      <c r="AE330" s="549" t="str">
        <f>VLOOKUP(AD330,Equipment[],2,FALSE)</f>
        <v>Landscape</v>
      </c>
      <c r="AF330" s="382"/>
      <c r="AG330" s="382"/>
      <c r="AH330" s="382"/>
      <c r="AI330" s="382"/>
      <c r="AJ330" s="382"/>
      <c r="AK330" s="382"/>
    </row>
    <row r="331" spans="11:37" ht="12.75" customHeight="1">
      <c r="K331" s="483" t="s">
        <v>1820</v>
      </c>
      <c r="L331" s="483" t="s">
        <v>1821</v>
      </c>
      <c r="M331" s="485" t="s">
        <v>1722</v>
      </c>
      <c r="N331" s="485" t="s">
        <v>1151</v>
      </c>
      <c r="O331" s="168" t="s">
        <v>452</v>
      </c>
      <c r="P331" s="168" t="s">
        <v>452</v>
      </c>
      <c r="Q331" s="382"/>
      <c r="R331" s="473" t="s">
        <v>453</v>
      </c>
      <c r="S331" s="168" t="s">
        <v>452</v>
      </c>
      <c r="T331" s="382"/>
      <c r="U331" s="550" t="s">
        <v>454</v>
      </c>
      <c r="V331" s="168" t="s">
        <v>442</v>
      </c>
      <c r="W331" s="168" t="s">
        <v>1697</v>
      </c>
      <c r="Y331" s="382"/>
      <c r="Z331" s="549" t="s">
        <v>456</v>
      </c>
      <c r="AA331" s="392"/>
      <c r="AB331" s="392"/>
      <c r="AC331" s="392"/>
      <c r="AD331" s="549" t="s">
        <v>1154</v>
      </c>
      <c r="AE331" s="549" t="str">
        <f>VLOOKUP(AD331,Equipment[],2,FALSE)</f>
        <v>Landscape</v>
      </c>
      <c r="AF331" s="382"/>
      <c r="AG331" s="382"/>
      <c r="AH331" s="382"/>
      <c r="AI331" s="382"/>
      <c r="AJ331" s="382"/>
      <c r="AK331" s="382"/>
    </row>
    <row r="332" spans="11:37" ht="12.75" customHeight="1">
      <c r="K332" s="483" t="s">
        <v>1822</v>
      </c>
      <c r="L332" s="483" t="s">
        <v>1823</v>
      </c>
      <c r="M332" s="485" t="s">
        <v>1722</v>
      </c>
      <c r="N332" s="485" t="s">
        <v>1151</v>
      </c>
      <c r="O332" s="168" t="s">
        <v>452</v>
      </c>
      <c r="P332" s="168" t="s">
        <v>452</v>
      </c>
      <c r="Q332" s="382"/>
      <c r="R332" s="473" t="s">
        <v>453</v>
      </c>
      <c r="S332" s="168" t="s">
        <v>452</v>
      </c>
      <c r="T332" s="382"/>
      <c r="U332" s="550" t="s">
        <v>454</v>
      </c>
      <c r="V332" s="168" t="s">
        <v>442</v>
      </c>
      <c r="W332" s="168" t="s">
        <v>1697</v>
      </c>
      <c r="Y332" s="382"/>
      <c r="Z332" s="549" t="s">
        <v>456</v>
      </c>
      <c r="AA332" s="392"/>
      <c r="AB332" s="392"/>
      <c r="AC332" s="392"/>
      <c r="AD332" s="549" t="s">
        <v>1154</v>
      </c>
      <c r="AE332" s="549" t="str">
        <f>VLOOKUP(AD332,Equipment[],2,FALSE)</f>
        <v>Landscape</v>
      </c>
      <c r="AF332" s="382"/>
      <c r="AG332" s="382"/>
      <c r="AH332" s="382"/>
      <c r="AI332" s="382"/>
      <c r="AJ332" s="382"/>
      <c r="AK332" s="382"/>
    </row>
    <row r="333" spans="11:37" ht="12.75" customHeight="1">
      <c r="K333" s="483" t="s">
        <v>1824</v>
      </c>
      <c r="L333" s="483" t="s">
        <v>1825</v>
      </c>
      <c r="M333" s="485" t="s">
        <v>1722</v>
      </c>
      <c r="N333" s="485" t="s">
        <v>1151</v>
      </c>
      <c r="O333" s="168" t="s">
        <v>452</v>
      </c>
      <c r="P333" s="168" t="s">
        <v>452</v>
      </c>
      <c r="Q333" s="382"/>
      <c r="R333" s="473" t="s">
        <v>453</v>
      </c>
      <c r="S333" s="168" t="s">
        <v>452</v>
      </c>
      <c r="T333" s="382"/>
      <c r="U333" s="550" t="s">
        <v>454</v>
      </c>
      <c r="V333" s="168" t="s">
        <v>442</v>
      </c>
      <c r="W333" s="168" t="s">
        <v>1697</v>
      </c>
      <c r="Y333" s="382"/>
      <c r="Z333" s="549" t="s">
        <v>456</v>
      </c>
      <c r="AA333" s="392"/>
      <c r="AB333" s="392"/>
      <c r="AC333" s="392"/>
      <c r="AD333" s="549" t="s">
        <v>1154</v>
      </c>
      <c r="AE333" s="549" t="str">
        <f>VLOOKUP(AD333,Equipment[],2,FALSE)</f>
        <v>Landscape</v>
      </c>
      <c r="AF333" s="382"/>
      <c r="AG333" s="382"/>
      <c r="AH333" s="382"/>
      <c r="AI333" s="382"/>
      <c r="AJ333" s="382"/>
      <c r="AK333" s="382"/>
    </row>
    <row r="334" spans="11:37" ht="12.75" customHeight="1">
      <c r="K334" s="483" t="s">
        <v>1826</v>
      </c>
      <c r="L334" s="483" t="s">
        <v>1827</v>
      </c>
      <c r="M334" s="485" t="s">
        <v>1722</v>
      </c>
      <c r="N334" s="485" t="s">
        <v>1151</v>
      </c>
      <c r="O334" s="168" t="s">
        <v>452</v>
      </c>
      <c r="P334" s="168" t="s">
        <v>452</v>
      </c>
      <c r="Q334" s="382"/>
      <c r="R334" s="473" t="s">
        <v>453</v>
      </c>
      <c r="S334" s="168" t="s">
        <v>452</v>
      </c>
      <c r="T334" s="382"/>
      <c r="U334" s="550" t="s">
        <v>454</v>
      </c>
      <c r="V334" s="168" t="s">
        <v>442</v>
      </c>
      <c r="W334" s="168" t="s">
        <v>1697</v>
      </c>
      <c r="Y334" s="382"/>
      <c r="Z334" s="549" t="s">
        <v>456</v>
      </c>
      <c r="AA334" s="392"/>
      <c r="AB334" s="392"/>
      <c r="AC334" s="392"/>
      <c r="AD334" s="549" t="s">
        <v>1154</v>
      </c>
      <c r="AE334" s="549" t="str">
        <f>VLOOKUP(AD334,Equipment[],2,FALSE)</f>
        <v>Landscape</v>
      </c>
      <c r="AF334" s="382"/>
      <c r="AG334" s="382"/>
      <c r="AH334" s="382"/>
      <c r="AI334" s="382"/>
      <c r="AJ334" s="382"/>
      <c r="AK334" s="382"/>
    </row>
    <row r="335" spans="11:37" ht="12.75" customHeight="1">
      <c r="K335" s="483" t="s">
        <v>1828</v>
      </c>
      <c r="L335" s="483" t="s">
        <v>1829</v>
      </c>
      <c r="M335" s="485" t="s">
        <v>1722</v>
      </c>
      <c r="N335" s="485" t="s">
        <v>1151</v>
      </c>
      <c r="O335" s="168" t="s">
        <v>452</v>
      </c>
      <c r="P335" s="168" t="s">
        <v>452</v>
      </c>
      <c r="Q335" s="382"/>
      <c r="R335" s="473" t="s">
        <v>453</v>
      </c>
      <c r="S335" s="168" t="s">
        <v>452</v>
      </c>
      <c r="T335" s="382"/>
      <c r="U335" s="550" t="s">
        <v>454</v>
      </c>
      <c r="V335" s="168" t="s">
        <v>442</v>
      </c>
      <c r="W335" s="168" t="s">
        <v>1697</v>
      </c>
      <c r="Y335" s="382"/>
      <c r="Z335" s="549" t="s">
        <v>456</v>
      </c>
      <c r="AA335" s="392"/>
      <c r="AB335" s="392"/>
      <c r="AC335" s="392"/>
      <c r="AD335" s="549" t="s">
        <v>1154</v>
      </c>
      <c r="AE335" s="549" t="str">
        <f>VLOOKUP(AD335,Equipment[],2,FALSE)</f>
        <v>Landscape</v>
      </c>
      <c r="AF335" s="382"/>
      <c r="AG335" s="382"/>
      <c r="AH335" s="382"/>
      <c r="AI335" s="382"/>
      <c r="AJ335" s="382"/>
      <c r="AK335" s="382"/>
    </row>
    <row r="336" spans="11:37" ht="12.75" customHeight="1">
      <c r="K336" s="483" t="s">
        <v>1830</v>
      </c>
      <c r="L336" s="483" t="s">
        <v>1831</v>
      </c>
      <c r="M336" s="485" t="s">
        <v>1722</v>
      </c>
      <c r="N336" s="485" t="s">
        <v>1151</v>
      </c>
      <c r="O336" s="168" t="s">
        <v>452</v>
      </c>
      <c r="P336" s="168" t="s">
        <v>452</v>
      </c>
      <c r="Q336" s="382"/>
      <c r="R336" s="473" t="s">
        <v>453</v>
      </c>
      <c r="S336" s="168" t="s">
        <v>452</v>
      </c>
      <c r="T336" s="382"/>
      <c r="U336" s="550" t="s">
        <v>454</v>
      </c>
      <c r="V336" s="168" t="s">
        <v>442</v>
      </c>
      <c r="W336" s="168" t="s">
        <v>1697</v>
      </c>
      <c r="Y336" s="382"/>
      <c r="Z336" s="549" t="s">
        <v>456</v>
      </c>
      <c r="AA336" s="392"/>
      <c r="AB336" s="392"/>
      <c r="AC336" s="392"/>
      <c r="AD336" s="549" t="s">
        <v>1154</v>
      </c>
      <c r="AE336" s="549" t="str">
        <f>VLOOKUP(AD336,Equipment[],2,FALSE)</f>
        <v>Landscape</v>
      </c>
      <c r="AF336" s="382"/>
      <c r="AG336" s="382"/>
      <c r="AH336" s="382"/>
      <c r="AI336" s="382"/>
      <c r="AJ336" s="382"/>
      <c r="AK336" s="382"/>
    </row>
    <row r="337" spans="11:37" ht="12.75" customHeight="1">
      <c r="K337" s="483" t="s">
        <v>1832</v>
      </c>
      <c r="L337" s="483" t="s">
        <v>1833</v>
      </c>
      <c r="M337" s="485" t="s">
        <v>1722</v>
      </c>
      <c r="N337" s="485" t="s">
        <v>1151</v>
      </c>
      <c r="O337" s="168" t="s">
        <v>452</v>
      </c>
      <c r="P337" s="168" t="s">
        <v>452</v>
      </c>
      <c r="Q337" s="382"/>
      <c r="R337" s="473" t="s">
        <v>453</v>
      </c>
      <c r="S337" s="168" t="s">
        <v>452</v>
      </c>
      <c r="T337" s="382"/>
      <c r="U337" s="550" t="s">
        <v>454</v>
      </c>
      <c r="V337" s="168" t="s">
        <v>442</v>
      </c>
      <c r="W337" s="168" t="s">
        <v>1697</v>
      </c>
      <c r="Y337" s="382"/>
      <c r="Z337" s="549" t="s">
        <v>456</v>
      </c>
      <c r="AA337" s="392"/>
      <c r="AB337" s="392"/>
      <c r="AC337" s="392"/>
      <c r="AD337" s="549" t="s">
        <v>1154</v>
      </c>
      <c r="AE337" s="549" t="str">
        <f>VLOOKUP(AD337,Equipment[],2,FALSE)</f>
        <v>Landscape</v>
      </c>
      <c r="AF337" s="382"/>
      <c r="AG337" s="382"/>
      <c r="AH337" s="382"/>
      <c r="AI337" s="382"/>
      <c r="AJ337" s="382"/>
      <c r="AK337" s="382"/>
    </row>
    <row r="338" spans="11:37" ht="12.75" customHeight="1">
      <c r="K338" s="483" t="s">
        <v>1834</v>
      </c>
      <c r="L338" s="483" t="s">
        <v>1835</v>
      </c>
      <c r="M338" s="485" t="s">
        <v>1722</v>
      </c>
      <c r="N338" s="485" t="s">
        <v>1151</v>
      </c>
      <c r="O338" s="168" t="s">
        <v>452</v>
      </c>
      <c r="P338" s="168" t="s">
        <v>452</v>
      </c>
      <c r="Q338" s="382"/>
      <c r="R338" s="473" t="s">
        <v>453</v>
      </c>
      <c r="S338" s="168" t="s">
        <v>452</v>
      </c>
      <c r="T338" s="382"/>
      <c r="U338" s="550" t="s">
        <v>454</v>
      </c>
      <c r="V338" s="168" t="s">
        <v>442</v>
      </c>
      <c r="W338" s="168" t="s">
        <v>1697</v>
      </c>
      <c r="Y338" s="382"/>
      <c r="Z338" s="549" t="s">
        <v>456</v>
      </c>
      <c r="AA338" s="392"/>
      <c r="AB338" s="392"/>
      <c r="AC338" s="392"/>
      <c r="AD338" s="549" t="s">
        <v>1154</v>
      </c>
      <c r="AE338" s="549" t="str">
        <f>VLOOKUP(AD338,Equipment[],2,FALSE)</f>
        <v>Landscape</v>
      </c>
      <c r="AF338" s="382"/>
      <c r="AG338" s="382"/>
      <c r="AH338" s="382"/>
      <c r="AI338" s="382"/>
      <c r="AJ338" s="382"/>
      <c r="AK338" s="382"/>
    </row>
    <row r="339" spans="11:37" ht="12.75" customHeight="1">
      <c r="K339" s="483" t="s">
        <v>1836</v>
      </c>
      <c r="L339" s="483" t="s">
        <v>1837</v>
      </c>
      <c r="M339" s="485" t="s">
        <v>1722</v>
      </c>
      <c r="N339" s="485" t="s">
        <v>1151</v>
      </c>
      <c r="O339" s="168" t="s">
        <v>452</v>
      </c>
      <c r="P339" s="168" t="s">
        <v>452</v>
      </c>
      <c r="Q339" s="382"/>
      <c r="R339" s="473" t="s">
        <v>453</v>
      </c>
      <c r="S339" s="168" t="s">
        <v>452</v>
      </c>
      <c r="T339" s="382"/>
      <c r="U339" s="550" t="s">
        <v>454</v>
      </c>
      <c r="V339" s="168" t="s">
        <v>442</v>
      </c>
      <c r="W339" s="168" t="s">
        <v>1697</v>
      </c>
      <c r="Y339" s="382"/>
      <c r="Z339" s="549" t="s">
        <v>456</v>
      </c>
      <c r="AA339" s="392"/>
      <c r="AB339" s="392"/>
      <c r="AC339" s="392"/>
      <c r="AD339" s="549" t="s">
        <v>1154</v>
      </c>
      <c r="AE339" s="549" t="str">
        <f>VLOOKUP(AD339,Equipment[],2,FALSE)</f>
        <v>Landscape</v>
      </c>
      <c r="AF339" s="382"/>
      <c r="AG339" s="382"/>
      <c r="AH339" s="382"/>
      <c r="AI339" s="382"/>
      <c r="AJ339" s="382"/>
      <c r="AK339" s="382"/>
    </row>
    <row r="340" spans="11:37" ht="12.75" customHeight="1">
      <c r="K340" s="483" t="s">
        <v>1838</v>
      </c>
      <c r="L340" s="483" t="s">
        <v>1839</v>
      </c>
      <c r="M340" s="485" t="s">
        <v>1722</v>
      </c>
      <c r="N340" s="485" t="s">
        <v>1151</v>
      </c>
      <c r="O340" s="168" t="s">
        <v>452</v>
      </c>
      <c r="P340" s="168" t="s">
        <v>452</v>
      </c>
      <c r="Q340" s="382"/>
      <c r="R340" s="473" t="s">
        <v>453</v>
      </c>
      <c r="S340" s="168" t="s">
        <v>452</v>
      </c>
      <c r="T340" s="382"/>
      <c r="U340" s="550" t="s">
        <v>454</v>
      </c>
      <c r="V340" s="168" t="s">
        <v>442</v>
      </c>
      <c r="W340" s="168" t="s">
        <v>1697</v>
      </c>
      <c r="Y340" s="382"/>
      <c r="Z340" s="549" t="s">
        <v>456</v>
      </c>
      <c r="AA340" s="392"/>
      <c r="AB340" s="392"/>
      <c r="AC340" s="392"/>
      <c r="AD340" s="549" t="s">
        <v>1154</v>
      </c>
      <c r="AE340" s="549" t="str">
        <f>VLOOKUP(AD340,Equipment[],2,FALSE)</f>
        <v>Landscape</v>
      </c>
      <c r="AF340" s="382"/>
      <c r="AG340" s="382"/>
      <c r="AH340" s="382"/>
      <c r="AI340" s="382"/>
      <c r="AJ340" s="382"/>
      <c r="AK340" s="382"/>
    </row>
    <row r="341" spans="11:37" ht="12.75" customHeight="1">
      <c r="K341" s="483" t="s">
        <v>1840</v>
      </c>
      <c r="L341" s="483" t="s">
        <v>1841</v>
      </c>
      <c r="M341" s="485" t="s">
        <v>1722</v>
      </c>
      <c r="N341" s="485" t="s">
        <v>1151</v>
      </c>
      <c r="O341" s="168" t="s">
        <v>452</v>
      </c>
      <c r="P341" s="168" t="s">
        <v>452</v>
      </c>
      <c r="Q341" s="382"/>
      <c r="R341" s="473" t="s">
        <v>453</v>
      </c>
      <c r="S341" s="168" t="s">
        <v>452</v>
      </c>
      <c r="T341" s="382"/>
      <c r="U341" s="550" t="s">
        <v>454</v>
      </c>
      <c r="V341" s="168" t="s">
        <v>442</v>
      </c>
      <c r="W341" s="168" t="s">
        <v>1697</v>
      </c>
      <c r="Y341" s="382"/>
      <c r="Z341" s="549" t="s">
        <v>456</v>
      </c>
      <c r="AA341" s="392"/>
      <c r="AB341" s="392"/>
      <c r="AC341" s="392"/>
      <c r="AD341" s="549" t="s">
        <v>1154</v>
      </c>
      <c r="AE341" s="549" t="str">
        <f>VLOOKUP(AD341,Equipment[],2,FALSE)</f>
        <v>Landscape</v>
      </c>
      <c r="AF341" s="382"/>
      <c r="AG341" s="382"/>
      <c r="AH341" s="382"/>
      <c r="AI341" s="382"/>
      <c r="AJ341" s="382"/>
      <c r="AK341" s="382"/>
    </row>
    <row r="342" spans="11:37" ht="12.75" customHeight="1">
      <c r="K342" s="483" t="s">
        <v>1842</v>
      </c>
      <c r="L342" s="483" t="s">
        <v>1841</v>
      </c>
      <c r="M342" s="485" t="s">
        <v>1722</v>
      </c>
      <c r="N342" s="485" t="s">
        <v>1151</v>
      </c>
      <c r="O342" s="168" t="s">
        <v>452</v>
      </c>
      <c r="P342" s="168" t="s">
        <v>452</v>
      </c>
      <c r="Q342" s="382"/>
      <c r="R342" s="473" t="s">
        <v>453</v>
      </c>
      <c r="S342" s="168" t="s">
        <v>452</v>
      </c>
      <c r="T342" s="382"/>
      <c r="U342" s="550" t="s">
        <v>454</v>
      </c>
      <c r="V342" s="168" t="s">
        <v>442</v>
      </c>
      <c r="W342" s="168" t="s">
        <v>1697</v>
      </c>
      <c r="Y342" s="382"/>
      <c r="Z342" s="549" t="s">
        <v>456</v>
      </c>
      <c r="AA342" s="392"/>
      <c r="AB342" s="392"/>
      <c r="AC342" s="392"/>
      <c r="AD342" s="549" t="s">
        <v>1154</v>
      </c>
      <c r="AE342" s="549" t="str">
        <f>VLOOKUP(AD342,Equipment[],2,FALSE)</f>
        <v>Landscape</v>
      </c>
      <c r="AF342" s="382"/>
      <c r="AG342" s="382"/>
      <c r="AH342" s="382"/>
      <c r="AI342" s="382"/>
      <c r="AJ342" s="382"/>
      <c r="AK342" s="382"/>
    </row>
    <row r="343" spans="11:37" ht="12.75" customHeight="1">
      <c r="K343" s="483" t="s">
        <v>1843</v>
      </c>
      <c r="L343" s="483" t="s">
        <v>1791</v>
      </c>
      <c r="M343" s="485" t="s">
        <v>1722</v>
      </c>
      <c r="N343" s="485" t="s">
        <v>1151</v>
      </c>
      <c r="O343" s="168" t="s">
        <v>452</v>
      </c>
      <c r="P343" s="168" t="s">
        <v>452</v>
      </c>
      <c r="Q343" s="382"/>
      <c r="R343" s="473" t="s">
        <v>453</v>
      </c>
      <c r="S343" s="168" t="s">
        <v>452</v>
      </c>
      <c r="T343" s="382"/>
      <c r="U343" s="550" t="s">
        <v>454</v>
      </c>
      <c r="V343" s="168" t="s">
        <v>442</v>
      </c>
      <c r="W343" s="168" t="s">
        <v>1697</v>
      </c>
      <c r="Y343" s="382"/>
      <c r="Z343" s="549" t="s">
        <v>456</v>
      </c>
      <c r="AA343" s="392"/>
      <c r="AB343" s="392"/>
      <c r="AC343" s="392"/>
      <c r="AD343" s="549" t="s">
        <v>1154</v>
      </c>
      <c r="AE343" s="549" t="str">
        <f>VLOOKUP(AD343,Equipment[],2,FALSE)</f>
        <v>Landscape</v>
      </c>
      <c r="AF343" s="382"/>
      <c r="AG343" s="382"/>
      <c r="AH343" s="382"/>
      <c r="AI343" s="382"/>
      <c r="AJ343" s="382"/>
      <c r="AK343" s="382"/>
    </row>
    <row r="344" spans="11:37" ht="12.75" customHeight="1">
      <c r="K344" s="483" t="s">
        <v>1844</v>
      </c>
      <c r="L344" s="483" t="s">
        <v>1845</v>
      </c>
      <c r="M344" s="485" t="s">
        <v>1722</v>
      </c>
      <c r="N344" s="485" t="s">
        <v>1151</v>
      </c>
      <c r="O344" s="168" t="s">
        <v>452</v>
      </c>
      <c r="P344" s="168" t="s">
        <v>452</v>
      </c>
      <c r="Q344" s="382"/>
      <c r="R344" s="473" t="s">
        <v>453</v>
      </c>
      <c r="S344" s="168" t="s">
        <v>452</v>
      </c>
      <c r="T344" s="382"/>
      <c r="U344" s="550" t="s">
        <v>454</v>
      </c>
      <c r="V344" s="168" t="s">
        <v>442</v>
      </c>
      <c r="W344" s="168" t="s">
        <v>1697</v>
      </c>
      <c r="Y344" s="382"/>
      <c r="Z344" s="549" t="s">
        <v>456</v>
      </c>
      <c r="AA344" s="392"/>
      <c r="AB344" s="392"/>
      <c r="AC344" s="392"/>
      <c r="AD344" s="549" t="s">
        <v>1154</v>
      </c>
      <c r="AE344" s="549" t="str">
        <f>VLOOKUP(AD344,Equipment[],2,FALSE)</f>
        <v>Landscape</v>
      </c>
      <c r="AF344" s="382"/>
      <c r="AG344" s="382"/>
      <c r="AH344" s="382"/>
      <c r="AI344" s="382"/>
      <c r="AJ344" s="382"/>
      <c r="AK344" s="382"/>
    </row>
    <row r="345" spans="11:37" ht="12.75" customHeight="1">
      <c r="K345" s="168" t="s">
        <v>1846</v>
      </c>
      <c r="L345" s="168" t="s">
        <v>1847</v>
      </c>
      <c r="M345" s="485" t="s">
        <v>1722</v>
      </c>
      <c r="N345" s="485" t="s">
        <v>1151</v>
      </c>
      <c r="O345" s="168" t="s">
        <v>452</v>
      </c>
      <c r="P345" s="168" t="s">
        <v>452</v>
      </c>
      <c r="Q345" s="382"/>
      <c r="R345" s="473" t="s">
        <v>453</v>
      </c>
      <c r="S345" s="168" t="s">
        <v>452</v>
      </c>
      <c r="T345" s="382"/>
      <c r="U345" s="550" t="s">
        <v>454</v>
      </c>
      <c r="V345" s="168" t="s">
        <v>442</v>
      </c>
      <c r="W345" s="168" t="s">
        <v>1697</v>
      </c>
      <c r="Y345" s="382"/>
      <c r="Z345" s="549" t="s">
        <v>456</v>
      </c>
      <c r="AA345" s="392"/>
      <c r="AB345" s="392"/>
      <c r="AC345" s="392"/>
      <c r="AD345" s="549" t="s">
        <v>1154</v>
      </c>
      <c r="AE345" s="549" t="str">
        <f>VLOOKUP(AD345,Equipment[],2,FALSE)</f>
        <v>Landscape</v>
      </c>
      <c r="AF345" s="382"/>
      <c r="AG345" s="382"/>
      <c r="AH345" s="382"/>
      <c r="AI345" s="382"/>
      <c r="AJ345" s="382"/>
      <c r="AK345" s="382"/>
    </row>
    <row r="346" spans="11:37" ht="12.75" customHeight="1">
      <c r="K346" s="483" t="s">
        <v>1848</v>
      </c>
      <c r="L346" s="483" t="s">
        <v>1849</v>
      </c>
      <c r="M346" s="485" t="s">
        <v>1722</v>
      </c>
      <c r="N346" s="485" t="s">
        <v>1151</v>
      </c>
      <c r="O346" s="168" t="s">
        <v>452</v>
      </c>
      <c r="P346" s="168" t="s">
        <v>452</v>
      </c>
      <c r="Q346" s="382"/>
      <c r="R346" s="473" t="s">
        <v>453</v>
      </c>
      <c r="S346" s="168" t="s">
        <v>452</v>
      </c>
      <c r="T346" s="382"/>
      <c r="U346" s="550" t="s">
        <v>454</v>
      </c>
      <c r="V346" s="168" t="s">
        <v>442</v>
      </c>
      <c r="W346" s="168" t="s">
        <v>1697</v>
      </c>
      <c r="Y346" s="382"/>
      <c r="Z346" s="549" t="s">
        <v>456</v>
      </c>
      <c r="AA346" s="392"/>
      <c r="AB346" s="392"/>
      <c r="AC346" s="392"/>
      <c r="AD346" s="549" t="s">
        <v>1154</v>
      </c>
      <c r="AE346" s="549" t="str">
        <f>VLOOKUP(AD346,Equipment[],2,FALSE)</f>
        <v>Landscape</v>
      </c>
      <c r="AF346" s="382"/>
      <c r="AG346" s="382"/>
      <c r="AH346" s="382"/>
      <c r="AI346" s="382"/>
      <c r="AJ346" s="382"/>
      <c r="AK346" s="382"/>
    </row>
    <row r="347" spans="11:37" ht="12.75" customHeight="1">
      <c r="K347" s="483" t="s">
        <v>1850</v>
      </c>
      <c r="L347" s="483" t="s">
        <v>1851</v>
      </c>
      <c r="M347" s="485" t="s">
        <v>1722</v>
      </c>
      <c r="N347" s="485" t="s">
        <v>1151</v>
      </c>
      <c r="O347" s="168" t="s">
        <v>452</v>
      </c>
      <c r="P347" s="168" t="s">
        <v>452</v>
      </c>
      <c r="Q347" s="382"/>
      <c r="R347" s="473" t="s">
        <v>453</v>
      </c>
      <c r="S347" s="168" t="s">
        <v>452</v>
      </c>
      <c r="T347" s="382"/>
      <c r="U347" s="550" t="s">
        <v>454</v>
      </c>
      <c r="V347" s="168" t="s">
        <v>442</v>
      </c>
      <c r="W347" s="168" t="s">
        <v>1697</v>
      </c>
      <c r="Y347" s="382"/>
      <c r="Z347" s="549" t="s">
        <v>456</v>
      </c>
      <c r="AA347" s="392"/>
      <c r="AB347" s="392"/>
      <c r="AC347" s="392"/>
      <c r="AD347" s="549" t="s">
        <v>1154</v>
      </c>
      <c r="AE347" s="549" t="str">
        <f>VLOOKUP(AD347,Equipment[],2,FALSE)</f>
        <v>Landscape</v>
      </c>
      <c r="AF347" s="382"/>
      <c r="AG347" s="382"/>
      <c r="AH347" s="382"/>
      <c r="AI347" s="382"/>
      <c r="AJ347" s="382"/>
      <c r="AK347" s="382"/>
    </row>
    <row r="348" spans="11:37" ht="12.75" customHeight="1">
      <c r="K348" s="483" t="s">
        <v>1852</v>
      </c>
      <c r="L348" s="483" t="s">
        <v>1853</v>
      </c>
      <c r="M348" s="485" t="s">
        <v>1722</v>
      </c>
      <c r="N348" s="485" t="s">
        <v>1151</v>
      </c>
      <c r="O348" s="168" t="s">
        <v>452</v>
      </c>
      <c r="P348" s="168" t="s">
        <v>452</v>
      </c>
      <c r="Q348" s="382"/>
      <c r="R348" s="473" t="s">
        <v>453</v>
      </c>
      <c r="S348" s="168" t="s">
        <v>452</v>
      </c>
      <c r="T348" s="382"/>
      <c r="U348" s="550" t="s">
        <v>454</v>
      </c>
      <c r="V348" s="168" t="s">
        <v>442</v>
      </c>
      <c r="W348" s="168" t="s">
        <v>1697</v>
      </c>
      <c r="Y348" s="382"/>
      <c r="Z348" s="549" t="s">
        <v>456</v>
      </c>
      <c r="AA348" s="392"/>
      <c r="AB348" s="392"/>
      <c r="AC348" s="392"/>
      <c r="AD348" s="549" t="s">
        <v>1154</v>
      </c>
      <c r="AE348" s="549" t="str">
        <f>VLOOKUP(AD348,Equipment[],2,FALSE)</f>
        <v>Landscape</v>
      </c>
      <c r="AF348" s="382"/>
      <c r="AG348" s="382"/>
      <c r="AH348" s="382"/>
      <c r="AI348" s="382"/>
      <c r="AJ348" s="382"/>
      <c r="AK348" s="382"/>
    </row>
    <row r="349" spans="11:37" ht="12.75" customHeight="1">
      <c r="K349" s="483" t="s">
        <v>1854</v>
      </c>
      <c r="L349" s="483" t="s">
        <v>1855</v>
      </c>
      <c r="M349" s="485" t="s">
        <v>1856</v>
      </c>
      <c r="N349" s="485" t="s">
        <v>1151</v>
      </c>
      <c r="O349" s="168" t="s">
        <v>452</v>
      </c>
      <c r="P349" s="168" t="s">
        <v>452</v>
      </c>
      <c r="Q349" s="382"/>
      <c r="R349" s="473" t="s">
        <v>453</v>
      </c>
      <c r="S349" s="168" t="s">
        <v>452</v>
      </c>
      <c r="T349" s="382"/>
      <c r="U349" s="550" t="s">
        <v>454</v>
      </c>
      <c r="V349" s="168" t="s">
        <v>442</v>
      </c>
      <c r="W349" s="168" t="s">
        <v>1697</v>
      </c>
      <c r="Y349" s="382"/>
      <c r="Z349" s="549" t="s">
        <v>456</v>
      </c>
      <c r="AA349" s="392"/>
      <c r="AB349" s="392"/>
      <c r="AC349" s="392"/>
      <c r="AD349" s="549" t="s">
        <v>1154</v>
      </c>
      <c r="AE349" s="549" t="str">
        <f>VLOOKUP(AD349,Equipment[],2,FALSE)</f>
        <v>Landscape</v>
      </c>
      <c r="AF349" s="382"/>
      <c r="AG349" s="382"/>
      <c r="AH349" s="382"/>
      <c r="AI349" s="382"/>
      <c r="AJ349" s="382"/>
      <c r="AK349" s="382"/>
    </row>
    <row r="350" spans="11:37" ht="12.75" customHeight="1">
      <c r="K350" s="483" t="s">
        <v>1857</v>
      </c>
      <c r="L350" s="483" t="s">
        <v>1855</v>
      </c>
      <c r="M350" s="485" t="s">
        <v>1856</v>
      </c>
      <c r="N350" s="485" t="s">
        <v>1151</v>
      </c>
      <c r="O350" s="168" t="s">
        <v>452</v>
      </c>
      <c r="P350" s="168" t="s">
        <v>452</v>
      </c>
      <c r="Q350" s="382"/>
      <c r="R350" s="473" t="s">
        <v>453</v>
      </c>
      <c r="S350" s="168" t="s">
        <v>452</v>
      </c>
      <c r="T350" s="382"/>
      <c r="U350" s="550" t="s">
        <v>454</v>
      </c>
      <c r="V350" s="168" t="s">
        <v>442</v>
      </c>
      <c r="W350" s="168" t="s">
        <v>1697</v>
      </c>
      <c r="Y350" s="382"/>
      <c r="Z350" s="549" t="s">
        <v>456</v>
      </c>
      <c r="AA350" s="392"/>
      <c r="AB350" s="392"/>
      <c r="AC350" s="392"/>
      <c r="AD350" s="549" t="s">
        <v>1154</v>
      </c>
      <c r="AE350" s="549" t="str">
        <f>VLOOKUP(AD350,Equipment[],2,FALSE)</f>
        <v>Landscape</v>
      </c>
      <c r="AF350" s="382"/>
      <c r="AG350" s="382"/>
      <c r="AH350" s="382"/>
      <c r="AI350" s="382"/>
      <c r="AJ350" s="382"/>
      <c r="AK350" s="382"/>
    </row>
  </sheetData>
  <autoFilter ref="K3:AK350" xr:uid="{00000000-0009-0000-0000-000002000000}">
    <filterColumn colId="2">
      <filters>
        <filter val="FEATURE PLANT"/>
        <filter val="TREE"/>
      </filters>
    </filterColumn>
    <filterColumn colId="11">
      <filters>
        <filter val="ACTIVE"/>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AD1222"/>
  <sheetViews>
    <sheetView topLeftCell="E1" zoomScale="70" zoomScaleNormal="70" workbookViewId="0">
      <selection activeCell="H1240" sqref="H1240"/>
    </sheetView>
  </sheetViews>
  <sheetFormatPr defaultRowHeight="12.75" customHeight="1" outlineLevelCol="1"/>
  <cols>
    <col min="1" max="1" width="13.33203125" style="22" hidden="1" customWidth="1" outlineLevel="1"/>
    <col min="2" max="2" width="53.5" style="22" hidden="1" customWidth="1" outlineLevel="1"/>
    <col min="3" max="4" width="30.83203125" style="22" hidden="1" customWidth="1" outlineLevel="1"/>
    <col min="5" max="5" width="18.6640625" style="22" customWidth="1" collapsed="1"/>
    <col min="6" max="6" width="52.5" style="22" customWidth="1"/>
    <col min="7" max="7" width="60.5" style="22" customWidth="1"/>
    <col min="8" max="8" width="35" style="22" customWidth="1"/>
    <col min="9" max="11" width="18.6640625" style="22" customWidth="1"/>
    <col min="12" max="16" width="18.33203125" style="22" customWidth="1"/>
    <col min="17" max="17" width="40" style="56" customWidth="1"/>
    <col min="19" max="19" width="18.1640625" style="22" customWidth="1"/>
    <col min="20" max="21" width="15.33203125" style="22" customWidth="1"/>
    <col min="22" max="23" width="30.1640625" style="22" customWidth="1"/>
    <col min="24" max="24" width="37.6640625" style="22" customWidth="1"/>
    <col min="25" max="30" width="30.1640625" style="22" customWidth="1"/>
  </cols>
  <sheetData>
    <row r="1" spans="1:30" ht="24" customHeight="1">
      <c r="E1" s="102" t="s">
        <v>1858</v>
      </c>
      <c r="F1" s="104"/>
      <c r="G1" s="104"/>
      <c r="H1" s="104"/>
      <c r="I1" s="104"/>
      <c r="J1" s="104"/>
      <c r="K1" s="104"/>
    </row>
    <row r="2" spans="1:30" ht="20.100000000000001" customHeight="1">
      <c r="E2" s="103" t="s">
        <v>1859</v>
      </c>
    </row>
    <row r="3" spans="1:30" ht="51.75" customHeight="1">
      <c r="A3" s="25" t="s">
        <v>1860</v>
      </c>
      <c r="B3" s="25" t="s">
        <v>1861</v>
      </c>
      <c r="C3" s="25" t="s">
        <v>1862</v>
      </c>
      <c r="D3" s="25" t="s">
        <v>1863</v>
      </c>
      <c r="E3" s="237" t="s">
        <v>415</v>
      </c>
      <c r="F3" s="237" t="s">
        <v>416</v>
      </c>
      <c r="G3" s="237" t="s">
        <v>417</v>
      </c>
      <c r="H3" s="237" t="s">
        <v>418</v>
      </c>
      <c r="I3" s="251" t="s">
        <v>419</v>
      </c>
      <c r="J3" s="204" t="s">
        <v>420</v>
      </c>
      <c r="K3" s="204" t="s">
        <v>421</v>
      </c>
      <c r="L3" s="109" t="s">
        <v>422</v>
      </c>
      <c r="M3" s="109" t="s">
        <v>423</v>
      </c>
      <c r="N3" s="109" t="s">
        <v>424</v>
      </c>
      <c r="O3" s="109" t="s">
        <v>425</v>
      </c>
      <c r="P3" s="109" t="s">
        <v>426</v>
      </c>
      <c r="Q3" s="237" t="s">
        <v>427</v>
      </c>
      <c r="R3" t="s">
        <v>1864</v>
      </c>
      <c r="S3" s="154" t="s">
        <v>429</v>
      </c>
      <c r="T3" s="154" t="s">
        <v>430</v>
      </c>
      <c r="U3" s="154" t="s">
        <v>1865</v>
      </c>
      <c r="V3" s="154" t="s">
        <v>431</v>
      </c>
      <c r="W3" s="154" t="s">
        <v>432</v>
      </c>
      <c r="X3" s="154" t="s">
        <v>433</v>
      </c>
      <c r="Y3" s="154" t="s">
        <v>434</v>
      </c>
      <c r="Z3" s="154" t="s">
        <v>435</v>
      </c>
      <c r="AA3" s="154" t="s">
        <v>436</v>
      </c>
      <c r="AB3" s="154" t="s">
        <v>437</v>
      </c>
      <c r="AC3" s="154" t="s">
        <v>438</v>
      </c>
      <c r="AD3" s="154" t="s">
        <v>439</v>
      </c>
    </row>
    <row r="4" spans="1:30" ht="13.5" hidden="1" customHeight="1">
      <c r="A4" s="1" t="s">
        <v>61</v>
      </c>
      <c r="B4" s="1" t="s">
        <v>1866</v>
      </c>
      <c r="C4" s="2"/>
      <c r="D4" s="90"/>
      <c r="E4" s="229"/>
      <c r="F4" s="229"/>
      <c r="G4" s="229"/>
      <c r="H4" s="229"/>
      <c r="I4" s="229"/>
      <c r="J4" s="229"/>
      <c r="K4" s="229"/>
      <c r="L4" s="229"/>
      <c r="M4" s="229"/>
      <c r="N4" s="229"/>
      <c r="O4" s="229"/>
      <c r="P4" s="229" t="s">
        <v>444</v>
      </c>
      <c r="Q4" s="234" t="s">
        <v>443</v>
      </c>
      <c r="S4" s="547" t="s">
        <v>444</v>
      </c>
      <c r="T4" s="547" t="s">
        <v>444</v>
      </c>
      <c r="U4" s="547"/>
      <c r="V4" s="547" t="s">
        <v>444</v>
      </c>
      <c r="W4" s="547" t="s">
        <v>444</v>
      </c>
      <c r="X4" s="547" t="s">
        <v>444</v>
      </c>
      <c r="Y4" s="547" t="s">
        <v>444</v>
      </c>
      <c r="Z4" s="547" t="s">
        <v>444</v>
      </c>
      <c r="AA4" s="547" t="s">
        <v>444</v>
      </c>
      <c r="AB4" s="547" t="s">
        <v>444</v>
      </c>
      <c r="AC4" s="547" t="s">
        <v>444</v>
      </c>
      <c r="AD4" s="547" t="s">
        <v>444</v>
      </c>
    </row>
    <row r="5" spans="1:30" ht="12" hidden="1" customHeight="1">
      <c r="A5" s="3" t="s">
        <v>1867</v>
      </c>
      <c r="B5" s="3" t="s">
        <v>1868</v>
      </c>
      <c r="C5" s="4"/>
      <c r="D5" s="91"/>
      <c r="E5" s="229"/>
      <c r="F5" s="229"/>
      <c r="G5" s="229"/>
      <c r="H5" s="229"/>
      <c r="I5" s="229"/>
      <c r="J5" s="387"/>
      <c r="K5" s="387"/>
      <c r="L5" s="229"/>
      <c r="M5" s="229"/>
      <c r="N5" s="229"/>
      <c r="O5" s="229"/>
      <c r="P5" s="229" t="s">
        <v>444</v>
      </c>
      <c r="Q5" s="234" t="s">
        <v>443</v>
      </c>
      <c r="S5" s="547" t="s">
        <v>444</v>
      </c>
      <c r="T5" s="547" t="s">
        <v>444</v>
      </c>
      <c r="U5" s="547"/>
      <c r="V5" s="547" t="s">
        <v>444</v>
      </c>
      <c r="W5" s="547" t="s">
        <v>444</v>
      </c>
      <c r="X5" s="547" t="s">
        <v>444</v>
      </c>
      <c r="Y5" s="547" t="s">
        <v>444</v>
      </c>
      <c r="Z5" s="547" t="s">
        <v>444</v>
      </c>
      <c r="AA5" s="547" t="s">
        <v>444</v>
      </c>
      <c r="AB5" s="547" t="s">
        <v>444</v>
      </c>
      <c r="AC5" s="547" t="s">
        <v>444</v>
      </c>
      <c r="AD5" s="547" t="s">
        <v>444</v>
      </c>
    </row>
    <row r="6" spans="1:30" ht="12" hidden="1" customHeight="1">
      <c r="A6" s="5" t="s">
        <v>1869</v>
      </c>
      <c r="B6" s="5" t="s">
        <v>1870</v>
      </c>
      <c r="C6" s="6">
        <v>453</v>
      </c>
      <c r="D6" s="55" t="s">
        <v>1871</v>
      </c>
      <c r="E6" s="233" t="s">
        <v>1869</v>
      </c>
      <c r="F6" s="233" t="s">
        <v>1870</v>
      </c>
      <c r="G6" s="162" t="s">
        <v>1872</v>
      </c>
      <c r="H6" s="233" t="s">
        <v>451</v>
      </c>
      <c r="I6" s="384" t="s">
        <v>453</v>
      </c>
      <c r="J6" s="382" t="s">
        <v>452</v>
      </c>
      <c r="K6" s="382" t="s">
        <v>452</v>
      </c>
      <c r="L6" s="386" t="s">
        <v>453</v>
      </c>
      <c r="M6" s="230" t="s">
        <v>453</v>
      </c>
      <c r="N6" s="230" t="s">
        <v>453</v>
      </c>
      <c r="O6" s="233"/>
      <c r="P6" s="233" t="s">
        <v>442</v>
      </c>
      <c r="Q6" s="233" t="s">
        <v>1282</v>
      </c>
      <c r="S6" s="547" t="s">
        <v>453</v>
      </c>
      <c r="T6" s="547" t="s">
        <v>456</v>
      </c>
      <c r="U6" s="547" t="s">
        <v>444</v>
      </c>
      <c r="V6" s="547" t="s">
        <v>1873</v>
      </c>
      <c r="W6" s="547" t="s">
        <v>457</v>
      </c>
      <c r="X6" s="547" t="str">
        <f>VLOOKUP(W6,Equipment[],2,FALSE)</f>
        <v>Station</v>
      </c>
      <c r="Y6" s="547" t="str">
        <f>VLOOKUP(W6,Equipment[],3,FALSE)</f>
        <v>RTO</v>
      </c>
      <c r="Z6" s="547" t="str">
        <f>VLOOKUP(W6,Equipment[],4,FALSE)</f>
        <v>RTO</v>
      </c>
      <c r="AA6" s="547"/>
      <c r="AB6" s="547"/>
      <c r="AC6" s="547"/>
      <c r="AD6" s="547"/>
    </row>
    <row r="7" spans="1:30" ht="12" hidden="1" customHeight="1">
      <c r="A7" s="5" t="s">
        <v>1874</v>
      </c>
      <c r="B7" s="5" t="s">
        <v>1875</v>
      </c>
      <c r="C7" s="6">
        <v>453</v>
      </c>
      <c r="D7" s="55" t="s">
        <v>1871</v>
      </c>
      <c r="E7" s="233" t="s">
        <v>1874</v>
      </c>
      <c r="F7" s="233" t="s">
        <v>1875</v>
      </c>
      <c r="G7" s="233" t="s">
        <v>1872</v>
      </c>
      <c r="H7" s="233" t="s">
        <v>451</v>
      </c>
      <c r="I7" s="384" t="s">
        <v>453</v>
      </c>
      <c r="J7" s="394" t="s">
        <v>452</v>
      </c>
      <c r="K7" s="395" t="s">
        <v>453</v>
      </c>
      <c r="L7" s="386" t="s">
        <v>453</v>
      </c>
      <c r="M7" s="230" t="s">
        <v>453</v>
      </c>
      <c r="N7" s="230" t="s">
        <v>453</v>
      </c>
      <c r="O7" s="233"/>
      <c r="P7" s="233" t="s">
        <v>442</v>
      </c>
      <c r="Q7" s="233" t="s">
        <v>1282</v>
      </c>
      <c r="S7" s="547" t="s">
        <v>453</v>
      </c>
      <c r="T7" s="547" t="s">
        <v>456</v>
      </c>
      <c r="U7" s="547" t="s">
        <v>444</v>
      </c>
      <c r="V7" s="547" t="s">
        <v>1873</v>
      </c>
      <c r="W7" s="547" t="s">
        <v>457</v>
      </c>
      <c r="X7" s="547" t="str">
        <f>VLOOKUP(W7,Equipment[],2,FALSE)</f>
        <v>Station</v>
      </c>
      <c r="Y7" s="547" t="str">
        <f>VLOOKUP(W7,Equipment[],3,FALSE)</f>
        <v>RTO</v>
      </c>
      <c r="Z7" s="547" t="str">
        <f>VLOOKUP(W7,Equipment[],4,FALSE)</f>
        <v>RTO</v>
      </c>
      <c r="AA7" s="547"/>
      <c r="AB7" s="547"/>
      <c r="AC7" s="547"/>
      <c r="AD7" s="547"/>
    </row>
    <row r="8" spans="1:30" ht="12" hidden="1" customHeight="1">
      <c r="A8" s="5" t="s">
        <v>1876</v>
      </c>
      <c r="B8" s="5" t="s">
        <v>1877</v>
      </c>
      <c r="C8" s="5" t="s">
        <v>825</v>
      </c>
      <c r="D8" s="55" t="s">
        <v>1878</v>
      </c>
      <c r="E8" s="233" t="s">
        <v>1876</v>
      </c>
      <c r="F8" s="233" t="s">
        <v>1877</v>
      </c>
      <c r="G8" s="233" t="s">
        <v>1872</v>
      </c>
      <c r="H8" s="233" t="s">
        <v>451</v>
      </c>
      <c r="I8" s="384" t="s">
        <v>453</v>
      </c>
      <c r="J8" s="382" t="s">
        <v>452</v>
      </c>
      <c r="K8" s="382" t="s">
        <v>452</v>
      </c>
      <c r="L8" s="386" t="s">
        <v>453</v>
      </c>
      <c r="M8" s="230" t="s">
        <v>453</v>
      </c>
      <c r="N8" s="230" t="s">
        <v>453</v>
      </c>
      <c r="O8" s="233"/>
      <c r="P8" s="233" t="s">
        <v>442</v>
      </c>
      <c r="Q8" s="233" t="s">
        <v>1282</v>
      </c>
      <c r="S8" s="547" t="s">
        <v>453</v>
      </c>
      <c r="T8" s="547" t="s">
        <v>456</v>
      </c>
      <c r="U8" s="547" t="s">
        <v>444</v>
      </c>
      <c r="V8" s="547" t="s">
        <v>1873</v>
      </c>
      <c r="W8" s="547" t="s">
        <v>457</v>
      </c>
      <c r="X8" s="547" t="str">
        <f>VLOOKUP(W8,Equipment[],2,FALSE)</f>
        <v>Station</v>
      </c>
      <c r="Y8" s="547" t="str">
        <f>VLOOKUP(W8,Equipment[],3,FALSE)</f>
        <v>RTO</v>
      </c>
      <c r="Z8" s="547" t="str">
        <f>VLOOKUP(W8,Equipment[],4,FALSE)</f>
        <v>RTO</v>
      </c>
      <c r="AA8" s="547"/>
      <c r="AB8" s="547"/>
      <c r="AC8" s="547"/>
      <c r="AD8" s="547"/>
    </row>
    <row r="9" spans="1:30" ht="12" hidden="1" customHeight="1">
      <c r="A9" s="3" t="s">
        <v>1879</v>
      </c>
      <c r="B9" s="3" t="s">
        <v>1880</v>
      </c>
      <c r="C9" s="4"/>
      <c r="D9" s="91"/>
      <c r="E9" s="229"/>
      <c r="F9" s="229"/>
      <c r="G9" s="229"/>
      <c r="H9" s="229"/>
      <c r="I9" s="229"/>
      <c r="J9" s="388"/>
      <c r="K9" s="388"/>
      <c r="L9" s="229"/>
      <c r="M9" s="229"/>
      <c r="N9" s="229"/>
      <c r="O9" s="229"/>
      <c r="P9" s="229" t="s">
        <v>444</v>
      </c>
      <c r="Q9" s="234" t="s">
        <v>443</v>
      </c>
      <c r="S9" s="547" t="s">
        <v>444</v>
      </c>
      <c r="T9" s="547" t="s">
        <v>444</v>
      </c>
      <c r="U9" s="547"/>
      <c r="V9" s="547" t="s">
        <v>444</v>
      </c>
      <c r="W9" s="547" t="s">
        <v>444</v>
      </c>
      <c r="X9" s="547" t="s">
        <v>444</v>
      </c>
      <c r="Y9" s="547" t="s">
        <v>444</v>
      </c>
      <c r="Z9" s="547" t="s">
        <v>444</v>
      </c>
      <c r="AA9" s="547" t="s">
        <v>444</v>
      </c>
      <c r="AB9" s="547" t="s">
        <v>444</v>
      </c>
      <c r="AC9" s="547" t="s">
        <v>444</v>
      </c>
      <c r="AD9" s="547" t="s">
        <v>444</v>
      </c>
    </row>
    <row r="10" spans="1:30" ht="12" hidden="1" customHeight="1">
      <c r="A10" s="5" t="s">
        <v>1881</v>
      </c>
      <c r="B10" s="5" t="s">
        <v>1882</v>
      </c>
      <c r="C10" s="6">
        <v>453</v>
      </c>
      <c r="D10" s="55" t="s">
        <v>1871</v>
      </c>
      <c r="E10" s="233" t="s">
        <v>1881</v>
      </c>
      <c r="F10" s="233" t="s">
        <v>1882</v>
      </c>
      <c r="G10" s="233" t="s">
        <v>1872</v>
      </c>
      <c r="H10" s="233" t="s">
        <v>451</v>
      </c>
      <c r="I10" s="384" t="s">
        <v>453</v>
      </c>
      <c r="J10" s="382" t="s">
        <v>452</v>
      </c>
      <c r="K10" s="383" t="s">
        <v>453</v>
      </c>
      <c r="L10" s="386" t="s">
        <v>453</v>
      </c>
      <c r="M10" s="230" t="s">
        <v>453</v>
      </c>
      <c r="N10" s="230" t="s">
        <v>453</v>
      </c>
      <c r="O10" s="233"/>
      <c r="P10" s="233" t="s">
        <v>442</v>
      </c>
      <c r="Q10" s="233" t="s">
        <v>1282</v>
      </c>
      <c r="S10" s="547" t="s">
        <v>453</v>
      </c>
      <c r="T10" s="547" t="s">
        <v>456</v>
      </c>
      <c r="U10" s="547" t="s">
        <v>444</v>
      </c>
      <c r="V10" s="547" t="s">
        <v>1873</v>
      </c>
      <c r="W10" s="547" t="s">
        <v>457</v>
      </c>
      <c r="X10" s="547" t="str">
        <f>VLOOKUP(W10,Equipment[],2,FALSE)</f>
        <v>Station</v>
      </c>
      <c r="Y10" s="547" t="str">
        <f>VLOOKUP(W10,Equipment[],3,FALSE)</f>
        <v>RTO</v>
      </c>
      <c r="Z10" s="547" t="str">
        <f>VLOOKUP(W10,Equipment[],4,FALSE)</f>
        <v>RTO</v>
      </c>
      <c r="AA10" s="547"/>
      <c r="AB10" s="547"/>
      <c r="AC10" s="547"/>
      <c r="AD10" s="547"/>
    </row>
    <row r="11" spans="1:30" ht="12" hidden="1" customHeight="1">
      <c r="A11" s="5" t="s">
        <v>1883</v>
      </c>
      <c r="B11" s="5" t="s">
        <v>1884</v>
      </c>
      <c r="C11" s="6">
        <v>453</v>
      </c>
      <c r="D11" s="55" t="s">
        <v>1871</v>
      </c>
      <c r="E11" s="233" t="s">
        <v>1883</v>
      </c>
      <c r="F11" s="233" t="s">
        <v>1884</v>
      </c>
      <c r="G11" s="233" t="s">
        <v>1872</v>
      </c>
      <c r="H11" s="233" t="s">
        <v>451</v>
      </c>
      <c r="I11" s="384" t="s">
        <v>453</v>
      </c>
      <c r="J11" s="392" t="s">
        <v>452</v>
      </c>
      <c r="K11" s="393" t="s">
        <v>453</v>
      </c>
      <c r="L11" s="386" t="s">
        <v>453</v>
      </c>
      <c r="M11" s="230" t="s">
        <v>453</v>
      </c>
      <c r="N11" s="230" t="s">
        <v>453</v>
      </c>
      <c r="O11" s="233"/>
      <c r="P11" s="233" t="s">
        <v>442</v>
      </c>
      <c r="Q11" s="233" t="s">
        <v>1282</v>
      </c>
      <c r="S11" s="547" t="s">
        <v>453</v>
      </c>
      <c r="T11" s="547" t="s">
        <v>456</v>
      </c>
      <c r="U11" s="547" t="s">
        <v>444</v>
      </c>
      <c r="V11" s="547" t="s">
        <v>1873</v>
      </c>
      <c r="W11" s="547" t="s">
        <v>457</v>
      </c>
      <c r="X11" s="547" t="str">
        <f>VLOOKUP(W11,Equipment[],2,FALSE)</f>
        <v>Station</v>
      </c>
      <c r="Y11" s="547" t="str">
        <f>VLOOKUP(W11,Equipment[],3,FALSE)</f>
        <v>RTO</v>
      </c>
      <c r="Z11" s="547" t="str">
        <f>VLOOKUP(W11,Equipment[],4,FALSE)</f>
        <v>RTO</v>
      </c>
      <c r="AA11" s="547"/>
      <c r="AB11" s="547"/>
      <c r="AC11" s="547"/>
      <c r="AD11" s="547"/>
    </row>
    <row r="12" spans="1:30" ht="12" hidden="1" customHeight="1">
      <c r="A12" s="5" t="s">
        <v>1885</v>
      </c>
      <c r="B12" s="5" t="s">
        <v>1886</v>
      </c>
      <c r="C12" s="6">
        <v>453</v>
      </c>
      <c r="D12" s="55" t="s">
        <v>1871</v>
      </c>
      <c r="E12" s="233" t="str">
        <f>A12</f>
        <v>ACH-205</v>
      </c>
      <c r="F12" s="233" t="str">
        <f>B12</f>
        <v>Single Part Floor Access Panel with Metal Cover - Non Fire Rated</v>
      </c>
      <c r="G12" s="233" t="s">
        <v>1872</v>
      </c>
      <c r="H12" s="233" t="s">
        <v>451</v>
      </c>
      <c r="I12" s="384" t="s">
        <v>453</v>
      </c>
      <c r="J12" s="382" t="s">
        <v>452</v>
      </c>
      <c r="K12" s="382" t="s">
        <v>452</v>
      </c>
      <c r="L12" s="386" t="s">
        <v>453</v>
      </c>
      <c r="M12" s="230" t="s">
        <v>453</v>
      </c>
      <c r="N12" s="230" t="s">
        <v>453</v>
      </c>
      <c r="O12" s="233"/>
      <c r="P12" s="233" t="s">
        <v>442</v>
      </c>
      <c r="Q12" s="233" t="s">
        <v>1248</v>
      </c>
      <c r="S12" s="547" t="s">
        <v>453</v>
      </c>
      <c r="T12" s="547" t="s">
        <v>456</v>
      </c>
      <c r="U12" s="547" t="s">
        <v>444</v>
      </c>
      <c r="V12" s="547" t="s">
        <v>1873</v>
      </c>
      <c r="W12" s="547" t="s">
        <v>457</v>
      </c>
      <c r="X12" s="547" t="str">
        <f>VLOOKUP(W12,Equipment[],2,FALSE)</f>
        <v>Station</v>
      </c>
      <c r="Y12" s="547" t="str">
        <f>VLOOKUP(W12,Equipment[],3,FALSE)</f>
        <v>RTO</v>
      </c>
      <c r="Z12" s="547" t="str">
        <f>VLOOKUP(W12,Equipment[],4,FALSE)</f>
        <v>RTO</v>
      </c>
      <c r="AA12" s="547"/>
      <c r="AB12" s="547"/>
      <c r="AC12" s="547"/>
      <c r="AD12" s="547"/>
    </row>
    <row r="13" spans="1:30" ht="12" hidden="1" customHeight="1">
      <c r="A13" s="5" t="s">
        <v>1887</v>
      </c>
      <c r="B13" s="5" t="s">
        <v>1888</v>
      </c>
      <c r="C13" s="6">
        <v>453</v>
      </c>
      <c r="D13" s="55" t="s">
        <v>1871</v>
      </c>
      <c r="E13" s="233" t="s">
        <v>1887</v>
      </c>
      <c r="F13" s="233" t="s">
        <v>1888</v>
      </c>
      <c r="G13" s="233" t="s">
        <v>1872</v>
      </c>
      <c r="H13" s="233" t="s">
        <v>451</v>
      </c>
      <c r="I13" s="384" t="s">
        <v>453</v>
      </c>
      <c r="J13" s="394" t="s">
        <v>452</v>
      </c>
      <c r="K13" s="395" t="s">
        <v>453</v>
      </c>
      <c r="L13" s="386" t="s">
        <v>453</v>
      </c>
      <c r="M13" s="230" t="s">
        <v>453</v>
      </c>
      <c r="N13" s="230" t="s">
        <v>453</v>
      </c>
      <c r="O13" s="233"/>
      <c r="P13" s="233" t="s">
        <v>442</v>
      </c>
      <c r="Q13" s="233" t="s">
        <v>1282</v>
      </c>
      <c r="S13" s="547" t="s">
        <v>453</v>
      </c>
      <c r="T13" s="547" t="s">
        <v>456</v>
      </c>
      <c r="U13" s="547" t="s">
        <v>444</v>
      </c>
      <c r="V13" s="547" t="s">
        <v>1873</v>
      </c>
      <c r="W13" s="547" t="s">
        <v>457</v>
      </c>
      <c r="X13" s="547" t="str">
        <f>VLOOKUP(W13,Equipment[],2,FALSE)</f>
        <v>Station</v>
      </c>
      <c r="Y13" s="547" t="str">
        <f>VLOOKUP(W13,Equipment[],3,FALSE)</f>
        <v>RTO</v>
      </c>
      <c r="Z13" s="547" t="str">
        <f>VLOOKUP(W13,Equipment[],4,FALSE)</f>
        <v>RTO</v>
      </c>
      <c r="AA13" s="547"/>
      <c r="AB13" s="547"/>
      <c r="AC13" s="547"/>
      <c r="AD13" s="547"/>
    </row>
    <row r="14" spans="1:30" ht="12" hidden="1" customHeight="1">
      <c r="A14" s="5" t="s">
        <v>1889</v>
      </c>
      <c r="B14" s="5" t="s">
        <v>1890</v>
      </c>
      <c r="C14" s="6">
        <v>453</v>
      </c>
      <c r="D14" s="55" t="s">
        <v>1871</v>
      </c>
      <c r="E14" s="233" t="str">
        <f>A14</f>
        <v>ACH-221</v>
      </c>
      <c r="F14" s="233" t="str">
        <f>B14</f>
        <v>Multi-Part Floor Access Hatch with Filled Cover - Fire Rated</v>
      </c>
      <c r="G14" s="233" t="s">
        <v>1872</v>
      </c>
      <c r="H14" s="233" t="s">
        <v>451</v>
      </c>
      <c r="I14" s="384" t="s">
        <v>453</v>
      </c>
      <c r="J14" s="382" t="s">
        <v>452</v>
      </c>
      <c r="K14" s="382" t="s">
        <v>452</v>
      </c>
      <c r="L14" s="386" t="s">
        <v>453</v>
      </c>
      <c r="M14" s="230" t="s">
        <v>453</v>
      </c>
      <c r="N14" s="230" t="s">
        <v>453</v>
      </c>
      <c r="O14" s="233"/>
      <c r="P14" s="233" t="s">
        <v>442</v>
      </c>
      <c r="Q14" s="233" t="s">
        <v>1248</v>
      </c>
      <c r="S14" s="547" t="s">
        <v>453</v>
      </c>
      <c r="T14" s="547" t="s">
        <v>456</v>
      </c>
      <c r="U14" s="547" t="s">
        <v>444</v>
      </c>
      <c r="V14" s="547" t="s">
        <v>1873</v>
      </c>
      <c r="W14" s="547" t="s">
        <v>457</v>
      </c>
      <c r="X14" s="547" t="str">
        <f>VLOOKUP(W14,Equipment[],2,FALSE)</f>
        <v>Station</v>
      </c>
      <c r="Y14" s="547" t="str">
        <f>VLOOKUP(W14,Equipment[],3,FALSE)</f>
        <v>RTO</v>
      </c>
      <c r="Z14" s="547" t="str">
        <f>VLOOKUP(W14,Equipment[],4,FALSE)</f>
        <v>RTO</v>
      </c>
      <c r="AA14" s="547"/>
      <c r="AB14" s="547"/>
      <c r="AC14" s="547"/>
      <c r="AD14" s="547"/>
    </row>
    <row r="15" spans="1:30" ht="12" hidden="1" customHeight="1">
      <c r="A15" s="3" t="s">
        <v>1891</v>
      </c>
      <c r="B15" s="3" t="s">
        <v>1892</v>
      </c>
      <c r="C15" s="4"/>
      <c r="D15" s="91"/>
      <c r="E15" s="229"/>
      <c r="F15" s="229"/>
      <c r="G15" s="229"/>
      <c r="H15" s="229"/>
      <c r="I15" s="229"/>
      <c r="J15" s="388"/>
      <c r="K15" s="388"/>
      <c r="L15" s="229"/>
      <c r="M15" s="229"/>
      <c r="N15" s="229"/>
      <c r="O15" s="229"/>
      <c r="P15" s="229" t="s">
        <v>444</v>
      </c>
      <c r="Q15" s="234" t="s">
        <v>443</v>
      </c>
      <c r="S15" s="547" t="s">
        <v>444</v>
      </c>
      <c r="T15" s="547" t="s">
        <v>444</v>
      </c>
      <c r="U15" s="547"/>
      <c r="V15" s="547" t="s">
        <v>444</v>
      </c>
      <c r="W15" s="547" t="s">
        <v>444</v>
      </c>
      <c r="X15" s="547" t="s">
        <v>444</v>
      </c>
      <c r="Y15" s="547" t="s">
        <v>444</v>
      </c>
      <c r="Z15" s="547" t="s">
        <v>444</v>
      </c>
      <c r="AA15" s="547" t="s">
        <v>444</v>
      </c>
      <c r="AB15" s="547" t="s">
        <v>444</v>
      </c>
      <c r="AC15" s="547" t="s">
        <v>444</v>
      </c>
      <c r="AD15" s="547" t="s">
        <v>444</v>
      </c>
    </row>
    <row r="16" spans="1:30" ht="12" hidden="1" customHeight="1">
      <c r="A16" s="5" t="s">
        <v>1893</v>
      </c>
      <c r="B16" s="5" t="s">
        <v>1894</v>
      </c>
      <c r="C16" s="6">
        <v>431</v>
      </c>
      <c r="D16" s="55" t="s">
        <v>1871</v>
      </c>
      <c r="E16" s="233" t="s">
        <v>1893</v>
      </c>
      <c r="F16" s="233" t="s">
        <v>1894</v>
      </c>
      <c r="G16" s="233" t="s">
        <v>1872</v>
      </c>
      <c r="H16" s="233" t="s">
        <v>451</v>
      </c>
      <c r="I16" s="384" t="s">
        <v>453</v>
      </c>
      <c r="J16" s="382" t="s">
        <v>452</v>
      </c>
      <c r="K16" s="383" t="s">
        <v>453</v>
      </c>
      <c r="L16" s="386" t="s">
        <v>453</v>
      </c>
      <c r="M16" s="230" t="s">
        <v>453</v>
      </c>
      <c r="N16" s="230" t="s">
        <v>453</v>
      </c>
      <c r="O16" s="233"/>
      <c r="P16" s="233" t="s">
        <v>442</v>
      </c>
      <c r="Q16" s="233" t="s">
        <v>1282</v>
      </c>
      <c r="S16" s="547"/>
      <c r="T16" s="547" t="s">
        <v>456</v>
      </c>
      <c r="U16" s="547" t="s">
        <v>1895</v>
      </c>
      <c r="V16" s="547" t="s">
        <v>1896</v>
      </c>
      <c r="W16" s="547" t="s">
        <v>457</v>
      </c>
      <c r="X16" s="547" t="str">
        <f>VLOOKUP(W16,Equipment[],2,FALSE)</f>
        <v>Station</v>
      </c>
      <c r="Y16" s="547" t="str">
        <f>VLOOKUP(W16,Equipment[],3,FALSE)</f>
        <v>RTO</v>
      </c>
      <c r="Z16" s="547" t="str">
        <f>VLOOKUP(W16,Equipment[],4,FALSE)</f>
        <v>RTO</v>
      </c>
      <c r="AA16" s="547"/>
      <c r="AB16" s="547"/>
      <c r="AC16" s="547"/>
      <c r="AD16" s="547"/>
    </row>
    <row r="17" spans="1:30" ht="12" hidden="1" customHeight="1">
      <c r="A17" s="5" t="s">
        <v>1897</v>
      </c>
      <c r="B17" s="5" t="s">
        <v>1898</v>
      </c>
      <c r="C17" s="6">
        <v>431</v>
      </c>
      <c r="D17" s="55" t="s">
        <v>1871</v>
      </c>
      <c r="E17" s="233" t="s">
        <v>1897</v>
      </c>
      <c r="F17" s="233" t="s">
        <v>1898</v>
      </c>
      <c r="G17" s="233" t="s">
        <v>1872</v>
      </c>
      <c r="H17" s="233" t="s">
        <v>451</v>
      </c>
      <c r="I17" s="384" t="s">
        <v>453</v>
      </c>
      <c r="J17" s="382" t="s">
        <v>452</v>
      </c>
      <c r="K17" s="383" t="s">
        <v>453</v>
      </c>
      <c r="L17" s="386" t="s">
        <v>453</v>
      </c>
      <c r="M17" s="230" t="s">
        <v>453</v>
      </c>
      <c r="N17" s="230" t="s">
        <v>453</v>
      </c>
      <c r="O17" s="233"/>
      <c r="P17" s="233" t="s">
        <v>442</v>
      </c>
      <c r="Q17" s="233" t="s">
        <v>1282</v>
      </c>
      <c r="S17" s="547"/>
      <c r="T17" s="547" t="s">
        <v>456</v>
      </c>
      <c r="U17" s="547" t="s">
        <v>444</v>
      </c>
      <c r="V17" s="547" t="s">
        <v>1873</v>
      </c>
      <c r="W17" s="547" t="s">
        <v>457</v>
      </c>
      <c r="X17" s="547" t="str">
        <f>VLOOKUP(W17,Equipment[],2,FALSE)</f>
        <v>Station</v>
      </c>
      <c r="Y17" s="547" t="str">
        <f>VLOOKUP(W17,Equipment[],3,FALSE)</f>
        <v>RTO</v>
      </c>
      <c r="Z17" s="547" t="str">
        <f>VLOOKUP(W17,Equipment[],4,FALSE)</f>
        <v>RTO</v>
      </c>
      <c r="AA17" s="547"/>
      <c r="AB17" s="547"/>
      <c r="AC17" s="547"/>
      <c r="AD17" s="547"/>
    </row>
    <row r="18" spans="1:30" ht="12" hidden="1" customHeight="1">
      <c r="A18" s="5" t="s">
        <v>1899</v>
      </c>
      <c r="B18" s="5" t="s">
        <v>1900</v>
      </c>
      <c r="C18" s="6">
        <v>431</v>
      </c>
      <c r="D18" s="55" t="s">
        <v>1871</v>
      </c>
      <c r="E18" s="233" t="s">
        <v>1899</v>
      </c>
      <c r="F18" s="233" t="s">
        <v>1900</v>
      </c>
      <c r="G18" s="233" t="s">
        <v>1872</v>
      </c>
      <c r="H18" s="233" t="s">
        <v>451</v>
      </c>
      <c r="I18" s="384" t="s">
        <v>453</v>
      </c>
      <c r="J18" s="382" t="s">
        <v>452</v>
      </c>
      <c r="K18" s="383" t="s">
        <v>453</v>
      </c>
      <c r="L18" s="386" t="s">
        <v>453</v>
      </c>
      <c r="M18" s="230" t="s">
        <v>453</v>
      </c>
      <c r="N18" s="230" t="s">
        <v>453</v>
      </c>
      <c r="O18" s="233"/>
      <c r="P18" s="233" t="s">
        <v>442</v>
      </c>
      <c r="Q18" s="233" t="s">
        <v>1282</v>
      </c>
      <c r="S18" s="547"/>
      <c r="T18" s="547" t="s">
        <v>456</v>
      </c>
      <c r="U18" s="547" t="s">
        <v>444</v>
      </c>
      <c r="V18" s="547" t="s">
        <v>1873</v>
      </c>
      <c r="W18" s="547" t="s">
        <v>457</v>
      </c>
      <c r="X18" s="547" t="str">
        <f>VLOOKUP(W18,Equipment[],2,FALSE)</f>
        <v>Station</v>
      </c>
      <c r="Y18" s="547" t="str">
        <f>VLOOKUP(W18,Equipment[],3,FALSE)</f>
        <v>RTO</v>
      </c>
      <c r="Z18" s="547" t="str">
        <f>VLOOKUP(W18,Equipment[],4,FALSE)</f>
        <v>RTO</v>
      </c>
      <c r="AA18" s="547"/>
      <c r="AB18" s="547"/>
      <c r="AC18" s="547"/>
      <c r="AD18" s="547"/>
    </row>
    <row r="19" spans="1:30" ht="12" hidden="1" customHeight="1">
      <c r="A19" s="3" t="s">
        <v>1901</v>
      </c>
      <c r="B19" s="3" t="s">
        <v>1902</v>
      </c>
      <c r="C19" s="4"/>
      <c r="D19" s="91"/>
      <c r="E19" s="229"/>
      <c r="F19" s="229"/>
      <c r="G19" s="229"/>
      <c r="H19" s="229"/>
      <c r="I19" s="229"/>
      <c r="J19" s="388"/>
      <c r="K19" s="388"/>
      <c r="L19" s="229"/>
      <c r="M19" s="229"/>
      <c r="N19" s="229"/>
      <c r="O19" s="229"/>
      <c r="P19" s="229" t="s">
        <v>444</v>
      </c>
      <c r="Q19" s="234" t="s">
        <v>443</v>
      </c>
      <c r="S19" s="547" t="s">
        <v>444</v>
      </c>
      <c r="T19" s="547" t="s">
        <v>444</v>
      </c>
      <c r="U19" s="547"/>
      <c r="V19" s="547" t="s">
        <v>444</v>
      </c>
      <c r="W19" s="547" t="s">
        <v>444</v>
      </c>
      <c r="X19" s="547" t="s">
        <v>444</v>
      </c>
      <c r="Y19" s="547" t="s">
        <v>444</v>
      </c>
      <c r="Z19" s="547" t="s">
        <v>444</v>
      </c>
      <c r="AA19" s="547" t="s">
        <v>444</v>
      </c>
      <c r="AB19" s="547" t="s">
        <v>444</v>
      </c>
      <c r="AC19" s="547" t="s">
        <v>444</v>
      </c>
      <c r="AD19" s="547" t="s">
        <v>444</v>
      </c>
    </row>
    <row r="20" spans="1:30" ht="12" hidden="1" customHeight="1">
      <c r="A20" s="5" t="s">
        <v>1903</v>
      </c>
      <c r="B20" s="5" t="s">
        <v>1904</v>
      </c>
      <c r="C20" s="6">
        <v>531</v>
      </c>
      <c r="D20" s="55" t="s">
        <v>1871</v>
      </c>
      <c r="E20" s="233" t="s">
        <v>1903</v>
      </c>
      <c r="F20" s="233" t="s">
        <v>1904</v>
      </c>
      <c r="G20" s="233" t="s">
        <v>1872</v>
      </c>
      <c r="H20" s="233" t="s">
        <v>451</v>
      </c>
      <c r="I20" s="384" t="s">
        <v>453</v>
      </c>
      <c r="J20" s="382" t="s">
        <v>452</v>
      </c>
      <c r="K20" s="383" t="s">
        <v>453</v>
      </c>
      <c r="L20" s="386" t="s">
        <v>453</v>
      </c>
      <c r="M20" s="230" t="s">
        <v>453</v>
      </c>
      <c r="N20" s="230" t="s">
        <v>453</v>
      </c>
      <c r="O20" s="233"/>
      <c r="P20" s="233" t="s">
        <v>442</v>
      </c>
      <c r="Q20" s="233" t="s">
        <v>1282</v>
      </c>
      <c r="S20" s="547" t="s">
        <v>453</v>
      </c>
      <c r="T20" s="547" t="s">
        <v>456</v>
      </c>
      <c r="U20" s="547"/>
      <c r="V20" s="547"/>
      <c r="W20" s="547" t="s">
        <v>457</v>
      </c>
      <c r="X20" s="547" t="str">
        <f>VLOOKUP(W20,Equipment[],2,FALSE)</f>
        <v>Station</v>
      </c>
      <c r="Y20" s="547" t="str">
        <f>VLOOKUP(W20,Equipment[],3,FALSE)</f>
        <v>RTO</v>
      </c>
      <c r="Z20" s="547" t="str">
        <f>VLOOKUP(W20,Equipment[],4,FALSE)</f>
        <v>RTO</v>
      </c>
      <c r="AA20" s="547"/>
      <c r="AB20" s="547"/>
      <c r="AC20" s="547"/>
      <c r="AD20" s="547"/>
    </row>
    <row r="21" spans="1:30" ht="12" hidden="1" customHeight="1">
      <c r="A21" s="5" t="s">
        <v>1905</v>
      </c>
      <c r="B21" s="5" t="s">
        <v>1906</v>
      </c>
      <c r="C21" s="6">
        <v>531</v>
      </c>
      <c r="D21" s="55" t="s">
        <v>1871</v>
      </c>
      <c r="E21" s="233" t="s">
        <v>1905</v>
      </c>
      <c r="F21" s="233" t="s">
        <v>1906</v>
      </c>
      <c r="G21" s="233" t="s">
        <v>1872</v>
      </c>
      <c r="H21" s="233" t="s">
        <v>451</v>
      </c>
      <c r="I21" s="384" t="s">
        <v>453</v>
      </c>
      <c r="J21" s="382" t="s">
        <v>452</v>
      </c>
      <c r="K21" s="383" t="s">
        <v>453</v>
      </c>
      <c r="L21" s="386" t="s">
        <v>453</v>
      </c>
      <c r="M21" s="230" t="s">
        <v>453</v>
      </c>
      <c r="N21" s="230" t="s">
        <v>453</v>
      </c>
      <c r="O21" s="233"/>
      <c r="P21" s="233" t="s">
        <v>442</v>
      </c>
      <c r="Q21" s="233" t="s">
        <v>1282</v>
      </c>
      <c r="S21" s="547" t="s">
        <v>453</v>
      </c>
      <c r="T21" s="547" t="s">
        <v>456</v>
      </c>
      <c r="U21" s="547"/>
      <c r="V21" s="547"/>
      <c r="W21" s="547" t="s">
        <v>457</v>
      </c>
      <c r="X21" s="547" t="str">
        <f>VLOOKUP(W21,Equipment[],2,FALSE)</f>
        <v>Station</v>
      </c>
      <c r="Y21" s="547" t="str">
        <f>VLOOKUP(W21,Equipment[],3,FALSE)</f>
        <v>RTO</v>
      </c>
      <c r="Z21" s="547" t="str">
        <f>VLOOKUP(W21,Equipment[],4,FALSE)</f>
        <v>RTO</v>
      </c>
      <c r="AA21" s="547"/>
      <c r="AB21" s="547"/>
      <c r="AC21" s="547"/>
      <c r="AD21" s="547"/>
    </row>
    <row r="22" spans="1:30" ht="12" hidden="1" customHeight="1">
      <c r="A22" s="3" t="s">
        <v>1907</v>
      </c>
      <c r="B22" s="3" t="s">
        <v>1908</v>
      </c>
      <c r="C22" s="4"/>
      <c r="D22" s="91"/>
      <c r="E22" s="229"/>
      <c r="F22" s="229"/>
      <c r="G22" s="229"/>
      <c r="H22" s="229"/>
      <c r="I22" s="229"/>
      <c r="J22" s="388"/>
      <c r="K22" s="388"/>
      <c r="L22" s="229"/>
      <c r="M22" s="229"/>
      <c r="N22" s="229"/>
      <c r="O22" s="229"/>
      <c r="P22" s="229" t="s">
        <v>444</v>
      </c>
      <c r="Q22" s="234" t="s">
        <v>443</v>
      </c>
      <c r="S22" s="547" t="s">
        <v>444</v>
      </c>
      <c r="T22" s="547" t="s">
        <v>444</v>
      </c>
      <c r="U22" s="547"/>
      <c r="V22" s="547" t="s">
        <v>444</v>
      </c>
      <c r="W22" s="547" t="s">
        <v>444</v>
      </c>
      <c r="X22" s="547" t="s">
        <v>444</v>
      </c>
      <c r="Y22" s="547" t="s">
        <v>444</v>
      </c>
      <c r="Z22" s="547" t="s">
        <v>444</v>
      </c>
      <c r="AA22" s="547" t="s">
        <v>444</v>
      </c>
      <c r="AB22" s="547" t="s">
        <v>444</v>
      </c>
      <c r="AC22" s="547" t="s">
        <v>444</v>
      </c>
      <c r="AD22" s="547" t="s">
        <v>444</v>
      </c>
    </row>
    <row r="23" spans="1:30" ht="12" hidden="1" customHeight="1">
      <c r="A23" s="5" t="s">
        <v>1909</v>
      </c>
      <c r="B23" s="5" t="s">
        <v>1910</v>
      </c>
      <c r="C23" s="6">
        <v>453</v>
      </c>
      <c r="D23" s="55" t="s">
        <v>1871</v>
      </c>
      <c r="E23" s="233" t="str">
        <f>A23</f>
        <v>ACH-501</v>
      </c>
      <c r="F23" s="233" t="str">
        <f>B23</f>
        <v>OTE Wall Access Hatch</v>
      </c>
      <c r="G23" s="233" t="s">
        <v>1872</v>
      </c>
      <c r="H23" s="233" t="s">
        <v>451</v>
      </c>
      <c r="I23" s="384" t="s">
        <v>453</v>
      </c>
      <c r="J23" s="382" t="s">
        <v>452</v>
      </c>
      <c r="K23" s="382" t="s">
        <v>452</v>
      </c>
      <c r="L23" s="386" t="s">
        <v>453</v>
      </c>
      <c r="M23" s="230" t="s">
        <v>453</v>
      </c>
      <c r="N23" s="230" t="s">
        <v>453</v>
      </c>
      <c r="O23" s="233"/>
      <c r="P23" s="233" t="s">
        <v>442</v>
      </c>
      <c r="Q23" s="233" t="s">
        <v>1248</v>
      </c>
      <c r="S23" s="547" t="s">
        <v>453</v>
      </c>
      <c r="T23" s="547" t="s">
        <v>456</v>
      </c>
      <c r="U23" s="547"/>
      <c r="V23" s="547"/>
      <c r="W23" s="547" t="s">
        <v>457</v>
      </c>
      <c r="X23" s="547" t="str">
        <f>VLOOKUP(W23,Equipment[],2,FALSE)</f>
        <v>Station</v>
      </c>
      <c r="Y23" s="547" t="str">
        <f>VLOOKUP(W23,Equipment[],3,FALSE)</f>
        <v>RTO</v>
      </c>
      <c r="Z23" s="547" t="str">
        <f>VLOOKUP(W23,Equipment[],4,FALSE)</f>
        <v>RTO</v>
      </c>
      <c r="AA23" s="547"/>
      <c r="AB23" s="547"/>
      <c r="AC23" s="547"/>
      <c r="AD23" s="547"/>
    </row>
    <row r="24" spans="1:30" ht="12" hidden="1" customHeight="1">
      <c r="A24" s="5" t="s">
        <v>1911</v>
      </c>
      <c r="B24" s="5" t="s">
        <v>1912</v>
      </c>
      <c r="C24" s="6">
        <v>453</v>
      </c>
      <c r="D24" s="55" t="s">
        <v>1871</v>
      </c>
      <c r="E24" s="233" t="str">
        <f>A24</f>
        <v>ACH-502</v>
      </c>
      <c r="F24" s="233" t="str">
        <f>B24</f>
        <v>OPE Access Hatch</v>
      </c>
      <c r="G24" s="233" t="s">
        <v>1872</v>
      </c>
      <c r="H24" s="233" t="s">
        <v>451</v>
      </c>
      <c r="I24" s="384" t="s">
        <v>453</v>
      </c>
      <c r="J24" s="382" t="s">
        <v>452</v>
      </c>
      <c r="K24" s="382" t="s">
        <v>452</v>
      </c>
      <c r="L24" s="386" t="s">
        <v>453</v>
      </c>
      <c r="M24" s="230" t="s">
        <v>453</v>
      </c>
      <c r="N24" s="230" t="s">
        <v>453</v>
      </c>
      <c r="O24" s="233"/>
      <c r="P24" s="233" t="s">
        <v>442</v>
      </c>
      <c r="Q24" s="233" t="s">
        <v>1248</v>
      </c>
      <c r="S24" s="547" t="s">
        <v>453</v>
      </c>
      <c r="T24" s="547" t="s">
        <v>456</v>
      </c>
      <c r="U24" s="547"/>
      <c r="V24" s="547"/>
      <c r="W24" s="547" t="s">
        <v>457</v>
      </c>
      <c r="X24" s="547" t="str">
        <f>VLOOKUP(W24,Equipment[],2,FALSE)</f>
        <v>Station</v>
      </c>
      <c r="Y24" s="547" t="str">
        <f>VLOOKUP(W24,Equipment[],3,FALSE)</f>
        <v>RTO</v>
      </c>
      <c r="Z24" s="547" t="str">
        <f>VLOOKUP(W24,Equipment[],4,FALSE)</f>
        <v>RTO</v>
      </c>
      <c r="AA24" s="547"/>
      <c r="AB24" s="547"/>
      <c r="AC24" s="547"/>
      <c r="AD24" s="547"/>
    </row>
    <row r="25" spans="1:30" ht="12" hidden="1" customHeight="1">
      <c r="A25" s="7" t="s">
        <v>1913</v>
      </c>
      <c r="B25" s="7" t="s">
        <v>1914</v>
      </c>
      <c r="C25" s="8"/>
      <c r="D25" s="92"/>
      <c r="E25" s="229"/>
      <c r="F25" s="229"/>
      <c r="G25" s="229"/>
      <c r="H25" s="229"/>
      <c r="I25" s="229"/>
      <c r="J25" s="389"/>
      <c r="K25" s="389"/>
      <c r="L25" s="229"/>
      <c r="M25" s="229"/>
      <c r="N25" s="229"/>
      <c r="O25" s="229"/>
      <c r="P25" s="229" t="s">
        <v>444</v>
      </c>
      <c r="Q25" s="234" t="s">
        <v>443</v>
      </c>
      <c r="S25" s="547" t="s">
        <v>444</v>
      </c>
      <c r="T25" s="547" t="s">
        <v>444</v>
      </c>
      <c r="U25" s="547"/>
      <c r="V25" s="547" t="s">
        <v>444</v>
      </c>
      <c r="W25" s="547" t="s">
        <v>444</v>
      </c>
      <c r="X25" s="547" t="s">
        <v>444</v>
      </c>
      <c r="Y25" s="547" t="s">
        <v>444</v>
      </c>
      <c r="Z25" s="547" t="s">
        <v>444</v>
      </c>
      <c r="AA25" s="547" t="s">
        <v>444</v>
      </c>
      <c r="AB25" s="547" t="s">
        <v>444</v>
      </c>
      <c r="AC25" s="547" t="s">
        <v>444</v>
      </c>
      <c r="AD25" s="547" t="s">
        <v>444</v>
      </c>
    </row>
    <row r="26" spans="1:30" ht="12" hidden="1" customHeight="1">
      <c r="A26" s="3" t="s">
        <v>1915</v>
      </c>
      <c r="B26" s="3" t="s">
        <v>1916</v>
      </c>
      <c r="C26" s="4"/>
      <c r="D26" s="91"/>
      <c r="E26" s="229"/>
      <c r="F26" s="229"/>
      <c r="G26" s="229"/>
      <c r="H26" s="229"/>
      <c r="I26" s="229"/>
      <c r="J26" s="387"/>
      <c r="K26" s="387"/>
      <c r="L26" s="229"/>
      <c r="M26" s="229"/>
      <c r="N26" s="229"/>
      <c r="O26" s="229"/>
      <c r="P26" s="229" t="s">
        <v>444</v>
      </c>
      <c r="Q26" s="234" t="s">
        <v>443</v>
      </c>
      <c r="S26" s="547" t="s">
        <v>444</v>
      </c>
      <c r="T26" s="547" t="s">
        <v>444</v>
      </c>
      <c r="U26" s="547"/>
      <c r="V26" s="547" t="s">
        <v>444</v>
      </c>
      <c r="W26" s="547" t="s">
        <v>444</v>
      </c>
      <c r="X26" s="547" t="s">
        <v>444</v>
      </c>
      <c r="Y26" s="547" t="s">
        <v>444</v>
      </c>
      <c r="Z26" s="547" t="s">
        <v>444</v>
      </c>
      <c r="AA26" s="547" t="s">
        <v>444</v>
      </c>
      <c r="AB26" s="547" t="s">
        <v>444</v>
      </c>
      <c r="AC26" s="547" t="s">
        <v>444</v>
      </c>
      <c r="AD26" s="547" t="s">
        <v>444</v>
      </c>
    </row>
    <row r="27" spans="1:30" ht="12" hidden="1" customHeight="1">
      <c r="A27" s="5" t="s">
        <v>20</v>
      </c>
      <c r="B27" s="5" t="s">
        <v>1917</v>
      </c>
      <c r="C27" s="5" t="s">
        <v>825</v>
      </c>
      <c r="D27" s="55" t="s">
        <v>1878</v>
      </c>
      <c r="E27" s="233" t="s">
        <v>20</v>
      </c>
      <c r="F27" s="233" t="s">
        <v>1917</v>
      </c>
      <c r="G27" s="233" t="s">
        <v>1918</v>
      </c>
      <c r="H27" s="233" t="s">
        <v>451</v>
      </c>
      <c r="I27" s="384" t="s">
        <v>453</v>
      </c>
      <c r="J27" s="382" t="s">
        <v>452</v>
      </c>
      <c r="K27" s="383" t="s">
        <v>453</v>
      </c>
      <c r="L27" s="386" t="s">
        <v>453</v>
      </c>
      <c r="M27" s="230" t="s">
        <v>453</v>
      </c>
      <c r="N27" s="230" t="s">
        <v>453</v>
      </c>
      <c r="O27" s="233"/>
      <c r="P27" s="233" t="s">
        <v>442</v>
      </c>
      <c r="Q27" s="233" t="s">
        <v>1282</v>
      </c>
      <c r="S27" s="547" t="s">
        <v>453</v>
      </c>
      <c r="T27" s="547" t="s">
        <v>456</v>
      </c>
      <c r="U27" s="547" t="s">
        <v>1895</v>
      </c>
      <c r="V27" s="547" t="s">
        <v>1919</v>
      </c>
      <c r="W27" s="547" t="s">
        <v>457</v>
      </c>
      <c r="X27" s="547" t="str">
        <f>VLOOKUP(W27,Equipment[],2,FALSE)</f>
        <v>Station</v>
      </c>
      <c r="Y27" s="547" t="str">
        <f>VLOOKUP(W27,Equipment[],3,FALSE)</f>
        <v>RTO</v>
      </c>
      <c r="Z27" s="547" t="str">
        <f>VLOOKUP(W27,Equipment[],4,FALSE)</f>
        <v>RTO</v>
      </c>
      <c r="AA27" s="547"/>
      <c r="AB27" s="547"/>
      <c r="AC27" s="547"/>
      <c r="AD27" s="547"/>
    </row>
    <row r="28" spans="1:30" ht="12" hidden="1" customHeight="1">
      <c r="A28" s="3" t="s">
        <v>1920</v>
      </c>
      <c r="B28" s="3" t="s">
        <v>1921</v>
      </c>
      <c r="C28" s="4"/>
      <c r="D28" s="91"/>
      <c r="E28" s="229"/>
      <c r="F28" s="229"/>
      <c r="G28" s="229"/>
      <c r="H28" s="229"/>
      <c r="I28" s="229"/>
      <c r="J28" s="388"/>
      <c r="K28" s="388"/>
      <c r="L28" s="229"/>
      <c r="M28" s="229"/>
      <c r="N28" s="229"/>
      <c r="O28" s="229"/>
      <c r="P28" s="229" t="s">
        <v>444</v>
      </c>
      <c r="Q28" s="234" t="s">
        <v>443</v>
      </c>
      <c r="S28" s="547" t="s">
        <v>444</v>
      </c>
      <c r="T28" s="547" t="s">
        <v>444</v>
      </c>
      <c r="U28" s="547"/>
      <c r="V28" s="547" t="s">
        <v>444</v>
      </c>
      <c r="W28" s="547" t="s">
        <v>444</v>
      </c>
      <c r="X28" s="547" t="s">
        <v>444</v>
      </c>
      <c r="Y28" s="547" t="s">
        <v>444</v>
      </c>
      <c r="Z28" s="547" t="s">
        <v>444</v>
      </c>
      <c r="AA28" s="547" t="s">
        <v>444</v>
      </c>
      <c r="AB28" s="547" t="s">
        <v>444</v>
      </c>
      <c r="AC28" s="547" t="s">
        <v>444</v>
      </c>
      <c r="AD28" s="547" t="s">
        <v>444</v>
      </c>
    </row>
    <row r="29" spans="1:30" ht="12" hidden="1" customHeight="1">
      <c r="A29" s="5" t="s">
        <v>1922</v>
      </c>
      <c r="B29" s="5" t="s">
        <v>1923</v>
      </c>
      <c r="C29" s="5" t="s">
        <v>825</v>
      </c>
      <c r="D29" s="55" t="s">
        <v>1878</v>
      </c>
      <c r="E29" s="233" t="s">
        <v>1922</v>
      </c>
      <c r="F29" s="233" t="s">
        <v>1923</v>
      </c>
      <c r="G29" s="233" t="s">
        <v>1918</v>
      </c>
      <c r="H29" s="233" t="s">
        <v>451</v>
      </c>
      <c r="I29" s="384" t="s">
        <v>453</v>
      </c>
      <c r="J29" s="382" t="s">
        <v>452</v>
      </c>
      <c r="K29" s="383" t="s">
        <v>453</v>
      </c>
      <c r="L29" s="386" t="s">
        <v>453</v>
      </c>
      <c r="M29" s="230" t="s">
        <v>453</v>
      </c>
      <c r="N29" s="230" t="s">
        <v>453</v>
      </c>
      <c r="O29" s="233"/>
      <c r="P29" s="233" t="s">
        <v>442</v>
      </c>
      <c r="Q29" s="233" t="s">
        <v>1282</v>
      </c>
      <c r="S29" s="547" t="s">
        <v>453</v>
      </c>
      <c r="T29" s="547" t="s">
        <v>456</v>
      </c>
      <c r="U29" s="547" t="s">
        <v>1895</v>
      </c>
      <c r="V29" s="547" t="s">
        <v>1919</v>
      </c>
      <c r="W29" s="547" t="s">
        <v>457</v>
      </c>
      <c r="X29" s="547" t="str">
        <f>VLOOKUP(W29,Equipment[],2,FALSE)</f>
        <v>Station</v>
      </c>
      <c r="Y29" s="547" t="str">
        <f>VLOOKUP(W29,Equipment[],3,FALSE)</f>
        <v>RTO</v>
      </c>
      <c r="Z29" s="547" t="str">
        <f>VLOOKUP(W29,Equipment[],4,FALSE)</f>
        <v>RTO</v>
      </c>
      <c r="AA29" s="547"/>
      <c r="AB29" s="547"/>
      <c r="AC29" s="547"/>
      <c r="AD29" s="547"/>
    </row>
    <row r="30" spans="1:30" ht="12" hidden="1" customHeight="1">
      <c r="A30" s="3" t="s">
        <v>1924</v>
      </c>
      <c r="B30" s="3" t="s">
        <v>1925</v>
      </c>
      <c r="C30" s="4"/>
      <c r="D30" s="91"/>
      <c r="E30" s="229"/>
      <c r="F30" s="229"/>
      <c r="G30" s="229"/>
      <c r="H30" s="229"/>
      <c r="I30" s="229"/>
      <c r="J30" s="388"/>
      <c r="K30" s="388"/>
      <c r="L30" s="229"/>
      <c r="M30" s="229"/>
      <c r="N30" s="229"/>
      <c r="O30" s="229"/>
      <c r="P30" s="229" t="s">
        <v>444</v>
      </c>
      <c r="Q30" s="234" t="s">
        <v>443</v>
      </c>
      <c r="S30" s="547" t="s">
        <v>444</v>
      </c>
      <c r="T30" s="547" t="s">
        <v>444</v>
      </c>
      <c r="U30" s="547"/>
      <c r="V30" s="547" t="s">
        <v>444</v>
      </c>
      <c r="W30" s="547" t="s">
        <v>444</v>
      </c>
      <c r="X30" s="547" t="s">
        <v>444</v>
      </c>
      <c r="Y30" s="547" t="s">
        <v>444</v>
      </c>
      <c r="Z30" s="547" t="s">
        <v>444</v>
      </c>
      <c r="AA30" s="547" t="s">
        <v>444</v>
      </c>
      <c r="AB30" s="547" t="s">
        <v>444</v>
      </c>
      <c r="AC30" s="547" t="s">
        <v>444</v>
      </c>
      <c r="AD30" s="547" t="s">
        <v>444</v>
      </c>
    </row>
    <row r="31" spans="1:30" ht="12" hidden="1" customHeight="1">
      <c r="A31" s="5" t="s">
        <v>1926</v>
      </c>
      <c r="B31" s="5" t="s">
        <v>1927</v>
      </c>
      <c r="C31" s="5" t="s">
        <v>825</v>
      </c>
      <c r="D31" s="55" t="s">
        <v>1878</v>
      </c>
      <c r="E31" s="233" t="s">
        <v>1926</v>
      </c>
      <c r="F31" s="233" t="s">
        <v>1927</v>
      </c>
      <c r="G31" s="233" t="s">
        <v>1918</v>
      </c>
      <c r="H31" s="233" t="s">
        <v>451</v>
      </c>
      <c r="I31" s="384" t="s">
        <v>453</v>
      </c>
      <c r="J31" s="392" t="s">
        <v>452</v>
      </c>
      <c r="K31" s="393" t="s">
        <v>453</v>
      </c>
      <c r="L31" s="386" t="s">
        <v>453</v>
      </c>
      <c r="M31" s="230" t="s">
        <v>453</v>
      </c>
      <c r="N31" s="230" t="s">
        <v>453</v>
      </c>
      <c r="O31" s="233"/>
      <c r="P31" s="233" t="s">
        <v>442</v>
      </c>
      <c r="Q31" s="233" t="s">
        <v>1282</v>
      </c>
      <c r="S31" s="547" t="s">
        <v>453</v>
      </c>
      <c r="T31" s="547" t="s">
        <v>456</v>
      </c>
      <c r="U31" s="547" t="s">
        <v>1895</v>
      </c>
      <c r="V31" s="547" t="s">
        <v>1919</v>
      </c>
      <c r="W31" s="547" t="s">
        <v>457</v>
      </c>
      <c r="X31" s="547" t="str">
        <f>VLOOKUP(W31,Equipment[],2,FALSE)</f>
        <v>Station</v>
      </c>
      <c r="Y31" s="547" t="str">
        <f>VLOOKUP(W31,Equipment[],3,FALSE)</f>
        <v>RTO</v>
      </c>
      <c r="Z31" s="547" t="str">
        <f>VLOOKUP(W31,Equipment[],4,FALSE)</f>
        <v>RTO</v>
      </c>
      <c r="AA31" s="547"/>
      <c r="AB31" s="547"/>
      <c r="AC31" s="547"/>
      <c r="AD31" s="547"/>
    </row>
    <row r="32" spans="1:30" ht="12" hidden="1" customHeight="1">
      <c r="A32" s="5" t="s">
        <v>1928</v>
      </c>
      <c r="B32" s="5" t="s">
        <v>1929</v>
      </c>
      <c r="C32" s="5" t="s">
        <v>825</v>
      </c>
      <c r="D32" s="55" t="s">
        <v>1878</v>
      </c>
      <c r="E32" s="233" t="s">
        <v>1928</v>
      </c>
      <c r="F32" s="233" t="s">
        <v>1929</v>
      </c>
      <c r="G32" s="233" t="s">
        <v>1918</v>
      </c>
      <c r="H32" s="233" t="s">
        <v>451</v>
      </c>
      <c r="I32" s="384" t="s">
        <v>453</v>
      </c>
      <c r="J32" s="382" t="s">
        <v>452</v>
      </c>
      <c r="K32" s="382" t="s">
        <v>452</v>
      </c>
      <c r="L32" s="386" t="s">
        <v>453</v>
      </c>
      <c r="M32" s="230" t="s">
        <v>453</v>
      </c>
      <c r="N32" s="230" t="s">
        <v>453</v>
      </c>
      <c r="O32" s="233"/>
      <c r="P32" s="233" t="s">
        <v>442</v>
      </c>
      <c r="Q32" s="233" t="s">
        <v>1282</v>
      </c>
      <c r="S32" s="547" t="s">
        <v>453</v>
      </c>
      <c r="T32" s="547" t="s">
        <v>456</v>
      </c>
      <c r="U32" s="547" t="s">
        <v>1895</v>
      </c>
      <c r="V32" s="547" t="s">
        <v>1919</v>
      </c>
      <c r="W32" s="547" t="s">
        <v>457</v>
      </c>
      <c r="X32" s="547" t="str">
        <f>VLOOKUP(W32,Equipment[],2,FALSE)</f>
        <v>Station</v>
      </c>
      <c r="Y32" s="547" t="str">
        <f>VLOOKUP(W32,Equipment[],3,FALSE)</f>
        <v>RTO</v>
      </c>
      <c r="Z32" s="547" t="str">
        <f>VLOOKUP(W32,Equipment[],4,FALSE)</f>
        <v>RTO</v>
      </c>
      <c r="AA32" s="547"/>
      <c r="AB32" s="547"/>
      <c r="AC32" s="547"/>
      <c r="AD32" s="547"/>
    </row>
    <row r="33" spans="1:30" ht="12" hidden="1" customHeight="1">
      <c r="A33" s="3" t="s">
        <v>1930</v>
      </c>
      <c r="B33" s="3" t="s">
        <v>1931</v>
      </c>
      <c r="C33" s="4"/>
      <c r="D33" s="91"/>
      <c r="E33" s="229"/>
      <c r="F33" s="229"/>
      <c r="G33" s="229"/>
      <c r="H33" s="229"/>
      <c r="I33" s="229"/>
      <c r="J33" s="388"/>
      <c r="K33" s="388"/>
      <c r="L33" s="229"/>
      <c r="M33" s="229"/>
      <c r="N33" s="229"/>
      <c r="O33" s="229"/>
      <c r="P33" s="229" t="s">
        <v>444</v>
      </c>
      <c r="Q33" s="234" t="s">
        <v>443</v>
      </c>
      <c r="S33" s="547" t="s">
        <v>444</v>
      </c>
      <c r="T33" s="547" t="s">
        <v>444</v>
      </c>
      <c r="U33" s="547"/>
      <c r="V33" s="547" t="s">
        <v>444</v>
      </c>
      <c r="W33" s="547" t="s">
        <v>444</v>
      </c>
      <c r="X33" s="547" t="s">
        <v>444</v>
      </c>
      <c r="Y33" s="547" t="s">
        <v>444</v>
      </c>
      <c r="Z33" s="547" t="s">
        <v>444</v>
      </c>
      <c r="AA33" s="547" t="s">
        <v>444</v>
      </c>
      <c r="AB33" s="547" t="s">
        <v>444</v>
      </c>
      <c r="AC33" s="547" t="s">
        <v>444</v>
      </c>
      <c r="AD33" s="547" t="s">
        <v>444</v>
      </c>
    </row>
    <row r="34" spans="1:30" ht="12" hidden="1" customHeight="1">
      <c r="A34" s="5" t="s">
        <v>1932</v>
      </c>
      <c r="B34" s="5" t="s">
        <v>1933</v>
      </c>
      <c r="C34" s="5" t="s">
        <v>825</v>
      </c>
      <c r="D34" s="55" t="s">
        <v>1878</v>
      </c>
      <c r="E34" s="233" t="s">
        <v>1932</v>
      </c>
      <c r="F34" s="233" t="s">
        <v>1933</v>
      </c>
      <c r="G34" s="233" t="s">
        <v>1918</v>
      </c>
      <c r="H34" s="233" t="s">
        <v>451</v>
      </c>
      <c r="I34" s="384" t="s">
        <v>453</v>
      </c>
      <c r="J34" s="382" t="s">
        <v>452</v>
      </c>
      <c r="K34" s="383" t="s">
        <v>453</v>
      </c>
      <c r="L34" s="386" t="s">
        <v>453</v>
      </c>
      <c r="M34" s="230" t="s">
        <v>453</v>
      </c>
      <c r="N34" s="230" t="s">
        <v>453</v>
      </c>
      <c r="O34" s="233"/>
      <c r="P34" s="233" t="s">
        <v>442</v>
      </c>
      <c r="Q34" s="233" t="s">
        <v>1282</v>
      </c>
      <c r="S34" s="547" t="s">
        <v>453</v>
      </c>
      <c r="T34" s="547" t="s">
        <v>456</v>
      </c>
      <c r="U34" s="547" t="s">
        <v>1895</v>
      </c>
      <c r="V34" s="547" t="s">
        <v>1919</v>
      </c>
      <c r="W34" s="547" t="s">
        <v>457</v>
      </c>
      <c r="X34" s="547" t="str">
        <f>VLOOKUP(W34,Equipment[],2,FALSE)</f>
        <v>Station</v>
      </c>
      <c r="Y34" s="547" t="str">
        <f>VLOOKUP(W34,Equipment[],3,FALSE)</f>
        <v>RTO</v>
      </c>
      <c r="Z34" s="547" t="str">
        <f>VLOOKUP(W34,Equipment[],4,FALSE)</f>
        <v>RTO</v>
      </c>
      <c r="AA34" s="547"/>
      <c r="AB34" s="547"/>
      <c r="AC34" s="547"/>
      <c r="AD34" s="547"/>
    </row>
    <row r="35" spans="1:30" ht="12" hidden="1" customHeight="1">
      <c r="A35" s="5" t="s">
        <v>1934</v>
      </c>
      <c r="B35" s="5" t="s">
        <v>1935</v>
      </c>
      <c r="C35" s="5" t="s">
        <v>825</v>
      </c>
      <c r="D35" s="55" t="s">
        <v>1878</v>
      </c>
      <c r="E35" s="233" t="s">
        <v>1934</v>
      </c>
      <c r="F35" s="233" t="s">
        <v>1935</v>
      </c>
      <c r="G35" s="233" t="s">
        <v>1918</v>
      </c>
      <c r="H35" s="233" t="s">
        <v>451</v>
      </c>
      <c r="I35" s="384" t="s">
        <v>453</v>
      </c>
      <c r="J35" s="392" t="s">
        <v>452</v>
      </c>
      <c r="K35" s="393" t="s">
        <v>453</v>
      </c>
      <c r="L35" s="386" t="s">
        <v>453</v>
      </c>
      <c r="M35" s="230" t="s">
        <v>453</v>
      </c>
      <c r="N35" s="230" t="s">
        <v>453</v>
      </c>
      <c r="O35" s="233"/>
      <c r="P35" s="233" t="s">
        <v>442</v>
      </c>
      <c r="Q35" s="233" t="s">
        <v>1282</v>
      </c>
      <c r="S35" s="547" t="s">
        <v>453</v>
      </c>
      <c r="T35" s="547" t="s">
        <v>456</v>
      </c>
      <c r="U35" s="547" t="s">
        <v>1895</v>
      </c>
      <c r="V35" s="547" t="s">
        <v>1919</v>
      </c>
      <c r="W35" s="547" t="s">
        <v>457</v>
      </c>
      <c r="X35" s="547" t="str">
        <f>VLOOKUP(W35,Equipment[],2,FALSE)</f>
        <v>Station</v>
      </c>
      <c r="Y35" s="547" t="str">
        <f>VLOOKUP(W35,Equipment[],3,FALSE)</f>
        <v>RTO</v>
      </c>
      <c r="Z35" s="547" t="str">
        <f>VLOOKUP(W35,Equipment[],4,FALSE)</f>
        <v>RTO</v>
      </c>
      <c r="AA35" s="547"/>
      <c r="AB35" s="547"/>
      <c r="AC35" s="547"/>
      <c r="AD35" s="547"/>
    </row>
    <row r="36" spans="1:30" ht="12" hidden="1" customHeight="1">
      <c r="A36" s="5" t="s">
        <v>1936</v>
      </c>
      <c r="B36" s="5" t="s">
        <v>1937</v>
      </c>
      <c r="C36" s="5" t="s">
        <v>825</v>
      </c>
      <c r="D36" s="55" t="s">
        <v>1878</v>
      </c>
      <c r="E36" s="233" t="s">
        <v>1936</v>
      </c>
      <c r="F36" s="233" t="s">
        <v>1937</v>
      </c>
      <c r="G36" s="233" t="s">
        <v>1918</v>
      </c>
      <c r="H36" s="233" t="s">
        <v>451</v>
      </c>
      <c r="I36" s="384" t="s">
        <v>453</v>
      </c>
      <c r="J36" s="382" t="s">
        <v>452</v>
      </c>
      <c r="K36" s="382" t="s">
        <v>452</v>
      </c>
      <c r="L36" s="386" t="s">
        <v>453</v>
      </c>
      <c r="M36" s="230" t="s">
        <v>453</v>
      </c>
      <c r="N36" s="230" t="s">
        <v>453</v>
      </c>
      <c r="O36" s="233"/>
      <c r="P36" s="233" t="s">
        <v>442</v>
      </c>
      <c r="Q36" s="233" t="s">
        <v>1282</v>
      </c>
      <c r="S36" s="547" t="s">
        <v>453</v>
      </c>
      <c r="T36" s="547" t="s">
        <v>456</v>
      </c>
      <c r="U36" s="547" t="s">
        <v>1895</v>
      </c>
      <c r="V36" s="547" t="s">
        <v>1919</v>
      </c>
      <c r="W36" s="547" t="s">
        <v>457</v>
      </c>
      <c r="X36" s="547" t="str">
        <f>VLOOKUP(W36,Equipment[],2,FALSE)</f>
        <v>Station</v>
      </c>
      <c r="Y36" s="547" t="str">
        <f>VLOOKUP(W36,Equipment[],3,FALSE)</f>
        <v>RTO</v>
      </c>
      <c r="Z36" s="547" t="str">
        <f>VLOOKUP(W36,Equipment[],4,FALSE)</f>
        <v>RTO</v>
      </c>
      <c r="AA36" s="547"/>
      <c r="AB36" s="547"/>
      <c r="AC36" s="547"/>
      <c r="AD36" s="547"/>
    </row>
    <row r="37" spans="1:30" ht="12" hidden="1" customHeight="1">
      <c r="A37" s="5" t="s">
        <v>1938</v>
      </c>
      <c r="B37" s="5" t="s">
        <v>1939</v>
      </c>
      <c r="C37" s="5" t="s">
        <v>825</v>
      </c>
      <c r="D37" s="55" t="s">
        <v>1878</v>
      </c>
      <c r="E37" s="233" t="s">
        <v>1938</v>
      </c>
      <c r="F37" s="233" t="s">
        <v>1939</v>
      </c>
      <c r="G37" s="233" t="s">
        <v>1918</v>
      </c>
      <c r="H37" s="233" t="s">
        <v>451</v>
      </c>
      <c r="I37" s="384" t="s">
        <v>453</v>
      </c>
      <c r="J37" s="382" t="s">
        <v>452</v>
      </c>
      <c r="K37" s="382" t="s">
        <v>452</v>
      </c>
      <c r="L37" s="386" t="s">
        <v>453</v>
      </c>
      <c r="M37" s="230" t="s">
        <v>453</v>
      </c>
      <c r="N37" s="230" t="s">
        <v>453</v>
      </c>
      <c r="O37" s="233"/>
      <c r="P37" s="233" t="s">
        <v>442</v>
      </c>
      <c r="Q37" s="233" t="s">
        <v>1282</v>
      </c>
      <c r="S37" s="547" t="s">
        <v>453</v>
      </c>
      <c r="T37" s="547" t="s">
        <v>456</v>
      </c>
      <c r="U37" s="547" t="s">
        <v>1895</v>
      </c>
      <c r="V37" s="547" t="s">
        <v>1919</v>
      </c>
      <c r="W37" s="547" t="s">
        <v>457</v>
      </c>
      <c r="X37" s="547" t="str">
        <f>VLOOKUP(W37,Equipment[],2,FALSE)</f>
        <v>Station</v>
      </c>
      <c r="Y37" s="547" t="str">
        <f>VLOOKUP(W37,Equipment[],3,FALSE)</f>
        <v>RTO</v>
      </c>
      <c r="Z37" s="547" t="str">
        <f>VLOOKUP(W37,Equipment[],4,FALSE)</f>
        <v>RTO</v>
      </c>
      <c r="AA37" s="547"/>
      <c r="AB37" s="547"/>
      <c r="AC37" s="547"/>
      <c r="AD37" s="547"/>
    </row>
    <row r="38" spans="1:30" ht="12" hidden="1" customHeight="1">
      <c r="A38" s="5" t="s">
        <v>1940</v>
      </c>
      <c r="B38" s="5" t="s">
        <v>1941</v>
      </c>
      <c r="C38" s="5" t="s">
        <v>825</v>
      </c>
      <c r="D38" s="55" t="s">
        <v>1878</v>
      </c>
      <c r="E38" s="233" t="s">
        <v>1940</v>
      </c>
      <c r="F38" s="233" t="s">
        <v>1941</v>
      </c>
      <c r="G38" s="233" t="s">
        <v>1918</v>
      </c>
      <c r="H38" s="233" t="s">
        <v>451</v>
      </c>
      <c r="I38" s="384" t="s">
        <v>453</v>
      </c>
      <c r="J38" s="396" t="s">
        <v>452</v>
      </c>
      <c r="K38" s="397" t="s">
        <v>453</v>
      </c>
      <c r="L38" s="386" t="s">
        <v>453</v>
      </c>
      <c r="M38" s="230" t="s">
        <v>453</v>
      </c>
      <c r="N38" s="230" t="s">
        <v>453</v>
      </c>
      <c r="O38" s="233"/>
      <c r="P38" s="233" t="s">
        <v>442</v>
      </c>
      <c r="Q38" s="233" t="s">
        <v>1282</v>
      </c>
      <c r="S38" s="547" t="s">
        <v>453</v>
      </c>
      <c r="T38" s="547" t="s">
        <v>456</v>
      </c>
      <c r="U38" s="547" t="s">
        <v>1895</v>
      </c>
      <c r="V38" s="547" t="s">
        <v>1919</v>
      </c>
      <c r="W38" s="547" t="s">
        <v>457</v>
      </c>
      <c r="X38" s="547" t="str">
        <f>VLOOKUP(W38,Equipment[],2,FALSE)</f>
        <v>Station</v>
      </c>
      <c r="Y38" s="547" t="str">
        <f>VLOOKUP(W38,Equipment[],3,FALSE)</f>
        <v>RTO</v>
      </c>
      <c r="Z38" s="547" t="str">
        <f>VLOOKUP(W38,Equipment[],4,FALSE)</f>
        <v>RTO</v>
      </c>
      <c r="AA38" s="547"/>
      <c r="AB38" s="547"/>
      <c r="AC38" s="547"/>
      <c r="AD38" s="547"/>
    </row>
    <row r="39" spans="1:30" ht="12" hidden="1" customHeight="1">
      <c r="A39" s="3" t="s">
        <v>1942</v>
      </c>
      <c r="B39" s="3" t="s">
        <v>1943</v>
      </c>
      <c r="C39" s="4"/>
      <c r="D39" s="91"/>
      <c r="E39" s="229"/>
      <c r="F39" s="229"/>
      <c r="G39" s="229"/>
      <c r="H39" s="229"/>
      <c r="I39" s="229"/>
      <c r="J39" s="388"/>
      <c r="K39" s="388"/>
      <c r="L39" s="229"/>
      <c r="M39" s="229"/>
      <c r="N39" s="229"/>
      <c r="O39" s="229"/>
      <c r="P39" s="229" t="s">
        <v>444</v>
      </c>
      <c r="Q39" s="234" t="s">
        <v>443</v>
      </c>
      <c r="S39" s="547" t="s">
        <v>444</v>
      </c>
      <c r="T39" s="547" t="s">
        <v>444</v>
      </c>
      <c r="U39" s="547"/>
      <c r="V39" s="547" t="s">
        <v>444</v>
      </c>
      <c r="W39" s="547" t="s">
        <v>444</v>
      </c>
      <c r="X39" s="547" t="s">
        <v>444</v>
      </c>
      <c r="Y39" s="547" t="s">
        <v>444</v>
      </c>
      <c r="Z39" s="547" t="s">
        <v>444</v>
      </c>
      <c r="AA39" s="547" t="s">
        <v>444</v>
      </c>
      <c r="AB39" s="547" t="s">
        <v>444</v>
      </c>
      <c r="AC39" s="547" t="s">
        <v>444</v>
      </c>
      <c r="AD39" s="547" t="s">
        <v>444</v>
      </c>
    </row>
    <row r="40" spans="1:30" ht="12" hidden="1" customHeight="1">
      <c r="A40" s="5" t="s">
        <v>1944</v>
      </c>
      <c r="B40" s="5" t="s">
        <v>1945</v>
      </c>
      <c r="C40" s="5" t="s">
        <v>825</v>
      </c>
      <c r="D40" s="55" t="s">
        <v>1878</v>
      </c>
      <c r="E40" s="233" t="s">
        <v>1944</v>
      </c>
      <c r="F40" s="233" t="s">
        <v>1945</v>
      </c>
      <c r="G40" s="233" t="s">
        <v>1918</v>
      </c>
      <c r="H40" s="233" t="s">
        <v>451</v>
      </c>
      <c r="I40" s="384" t="s">
        <v>453</v>
      </c>
      <c r="J40" s="382" t="s">
        <v>452</v>
      </c>
      <c r="K40" s="383" t="s">
        <v>453</v>
      </c>
      <c r="L40" s="386" t="s">
        <v>453</v>
      </c>
      <c r="M40" s="230" t="s">
        <v>453</v>
      </c>
      <c r="N40" s="230" t="s">
        <v>453</v>
      </c>
      <c r="O40" s="233"/>
      <c r="P40" s="233" t="s">
        <v>442</v>
      </c>
      <c r="Q40" s="233" t="s">
        <v>1282</v>
      </c>
      <c r="S40" s="547" t="s">
        <v>453</v>
      </c>
      <c r="T40" s="547" t="s">
        <v>456</v>
      </c>
      <c r="U40" s="547" t="s">
        <v>1895</v>
      </c>
      <c r="V40" s="547" t="s">
        <v>1919</v>
      </c>
      <c r="W40" s="547" t="s">
        <v>457</v>
      </c>
      <c r="X40" s="547" t="str">
        <f>VLOOKUP(W40,Equipment[],2,FALSE)</f>
        <v>Station</v>
      </c>
      <c r="Y40" s="547" t="str">
        <f>VLOOKUP(W40,Equipment[],3,FALSE)</f>
        <v>RTO</v>
      </c>
      <c r="Z40" s="547" t="str">
        <f>VLOOKUP(W40,Equipment[],4,FALSE)</f>
        <v>RTO</v>
      </c>
      <c r="AA40" s="547"/>
      <c r="AB40" s="547"/>
      <c r="AC40" s="547"/>
      <c r="AD40" s="547"/>
    </row>
    <row r="41" spans="1:30" ht="12" hidden="1" customHeight="1">
      <c r="A41" s="3" t="s">
        <v>1946</v>
      </c>
      <c r="B41" s="3" t="s">
        <v>1947</v>
      </c>
      <c r="C41" s="4"/>
      <c r="D41" s="91"/>
      <c r="E41" s="229"/>
      <c r="F41" s="229"/>
      <c r="G41" s="229"/>
      <c r="H41" s="229"/>
      <c r="I41" s="229"/>
      <c r="J41" s="388"/>
      <c r="K41" s="388"/>
      <c r="L41" s="229"/>
      <c r="M41" s="229"/>
      <c r="N41" s="229"/>
      <c r="O41" s="229"/>
      <c r="P41" s="229" t="s">
        <v>444</v>
      </c>
      <c r="Q41" s="234" t="s">
        <v>443</v>
      </c>
      <c r="S41" s="547" t="s">
        <v>444</v>
      </c>
      <c r="T41" s="547" t="s">
        <v>444</v>
      </c>
      <c r="U41" s="547"/>
      <c r="V41" s="547" t="s">
        <v>444</v>
      </c>
      <c r="W41" s="547" t="s">
        <v>444</v>
      </c>
      <c r="X41" s="547" t="s">
        <v>444</v>
      </c>
      <c r="Y41" s="547" t="s">
        <v>444</v>
      </c>
      <c r="Z41" s="547" t="s">
        <v>444</v>
      </c>
      <c r="AA41" s="547" t="s">
        <v>444</v>
      </c>
      <c r="AB41" s="547" t="s">
        <v>444</v>
      </c>
      <c r="AC41" s="547" t="s">
        <v>444</v>
      </c>
      <c r="AD41" s="547" t="s">
        <v>444</v>
      </c>
    </row>
    <row r="42" spans="1:30" ht="12" hidden="1" customHeight="1">
      <c r="A42" s="5" t="s">
        <v>1948</v>
      </c>
      <c r="B42" s="5" t="s">
        <v>1949</v>
      </c>
      <c r="C42" s="5" t="s">
        <v>825</v>
      </c>
      <c r="D42" s="55" t="s">
        <v>1878</v>
      </c>
      <c r="E42" s="233" t="s">
        <v>1948</v>
      </c>
      <c r="F42" s="233" t="s">
        <v>1949</v>
      </c>
      <c r="G42" s="233" t="s">
        <v>1918</v>
      </c>
      <c r="H42" s="233" t="s">
        <v>451</v>
      </c>
      <c r="I42" s="384" t="s">
        <v>453</v>
      </c>
      <c r="J42" s="382" t="s">
        <v>452</v>
      </c>
      <c r="K42" s="382" t="s">
        <v>452</v>
      </c>
      <c r="L42" s="386" t="s">
        <v>453</v>
      </c>
      <c r="M42" s="230" t="s">
        <v>453</v>
      </c>
      <c r="N42" s="230" t="s">
        <v>453</v>
      </c>
      <c r="O42" s="233"/>
      <c r="P42" s="233" t="s">
        <v>442</v>
      </c>
      <c r="Q42" s="233" t="s">
        <v>1282</v>
      </c>
      <c r="S42" s="547" t="s">
        <v>453</v>
      </c>
      <c r="T42" s="547" t="s">
        <v>456</v>
      </c>
      <c r="U42" s="547" t="s">
        <v>1895</v>
      </c>
      <c r="V42" s="547" t="s">
        <v>1919</v>
      </c>
      <c r="W42" s="547" t="s">
        <v>457</v>
      </c>
      <c r="X42" s="547" t="str">
        <f>VLOOKUP(W42,Equipment[],2,FALSE)</f>
        <v>Station</v>
      </c>
      <c r="Y42" s="547" t="str">
        <f>VLOOKUP(W42,Equipment[],3,FALSE)</f>
        <v>RTO</v>
      </c>
      <c r="Z42" s="547" t="str">
        <f>VLOOKUP(W42,Equipment[],4,FALSE)</f>
        <v>RTO</v>
      </c>
      <c r="AA42" s="547"/>
      <c r="AB42" s="547"/>
      <c r="AC42" s="547"/>
      <c r="AD42" s="547"/>
    </row>
    <row r="43" spans="1:30" ht="12" hidden="1" customHeight="1">
      <c r="A43" s="5" t="s">
        <v>1950</v>
      </c>
      <c r="B43" s="5" t="s">
        <v>1949</v>
      </c>
      <c r="C43" s="5" t="s">
        <v>825</v>
      </c>
      <c r="D43" s="55" t="s">
        <v>1878</v>
      </c>
      <c r="E43" s="233" t="s">
        <v>1950</v>
      </c>
      <c r="F43" s="233" t="s">
        <v>1949</v>
      </c>
      <c r="G43" s="233" t="s">
        <v>1918</v>
      </c>
      <c r="H43" s="233" t="s">
        <v>451</v>
      </c>
      <c r="I43" s="384" t="s">
        <v>453</v>
      </c>
      <c r="J43" s="382" t="s">
        <v>452</v>
      </c>
      <c r="K43" s="382" t="s">
        <v>452</v>
      </c>
      <c r="L43" s="386" t="s">
        <v>453</v>
      </c>
      <c r="M43" s="230" t="s">
        <v>453</v>
      </c>
      <c r="N43" s="230" t="s">
        <v>453</v>
      </c>
      <c r="O43" s="233"/>
      <c r="P43" s="233" t="s">
        <v>442</v>
      </c>
      <c r="Q43" s="233" t="s">
        <v>1282</v>
      </c>
      <c r="S43" s="547" t="s">
        <v>453</v>
      </c>
      <c r="T43" s="547" t="s">
        <v>456</v>
      </c>
      <c r="U43" s="547" t="s">
        <v>1895</v>
      </c>
      <c r="V43" s="547" t="s">
        <v>1919</v>
      </c>
      <c r="W43" s="547" t="s">
        <v>457</v>
      </c>
      <c r="X43" s="547" t="str">
        <f>VLOOKUP(W43,Equipment[],2,FALSE)</f>
        <v>Station</v>
      </c>
      <c r="Y43" s="547" t="str">
        <f>VLOOKUP(W43,Equipment[],3,FALSE)</f>
        <v>RTO</v>
      </c>
      <c r="Z43" s="547" t="str">
        <f>VLOOKUP(W43,Equipment[],4,FALSE)</f>
        <v>RTO</v>
      </c>
      <c r="AA43" s="547"/>
      <c r="AB43" s="547"/>
      <c r="AC43" s="547"/>
      <c r="AD43" s="547"/>
    </row>
    <row r="44" spans="1:30" ht="12" hidden="1" customHeight="1">
      <c r="A44" s="7" t="s">
        <v>440</v>
      </c>
      <c r="B44" s="7" t="s">
        <v>441</v>
      </c>
      <c r="C44" s="8"/>
      <c r="D44" s="92"/>
      <c r="E44" s="229"/>
      <c r="F44" s="229"/>
      <c r="G44" s="229"/>
      <c r="H44" s="229"/>
      <c r="I44" s="229"/>
      <c r="J44" s="389"/>
      <c r="K44" s="389"/>
      <c r="L44" s="229"/>
      <c r="M44" s="229"/>
      <c r="N44" s="229"/>
      <c r="O44" s="229"/>
      <c r="P44" s="229" t="s">
        <v>444</v>
      </c>
      <c r="Q44" s="234" t="s">
        <v>443</v>
      </c>
      <c r="S44" s="547" t="s">
        <v>444</v>
      </c>
      <c r="T44" s="547" t="s">
        <v>444</v>
      </c>
      <c r="U44" s="547"/>
      <c r="V44" s="547" t="s">
        <v>444</v>
      </c>
      <c r="W44" s="547" t="s">
        <v>444</v>
      </c>
      <c r="X44" s="547" t="s">
        <v>444</v>
      </c>
      <c r="Y44" s="547" t="s">
        <v>444</v>
      </c>
      <c r="Z44" s="547" t="s">
        <v>444</v>
      </c>
      <c r="AA44" s="547" t="s">
        <v>444</v>
      </c>
      <c r="AB44" s="547" t="s">
        <v>444</v>
      </c>
      <c r="AC44" s="547" t="s">
        <v>444</v>
      </c>
      <c r="AD44" s="547" t="s">
        <v>444</v>
      </c>
    </row>
    <row r="45" spans="1:30" ht="12" hidden="1" customHeight="1">
      <c r="A45" s="3" t="s">
        <v>445</v>
      </c>
      <c r="B45" s="3" t="s">
        <v>446</v>
      </c>
      <c r="C45" s="4"/>
      <c r="D45" s="91"/>
      <c r="E45" s="229"/>
      <c r="F45" s="229"/>
      <c r="G45" s="229"/>
      <c r="H45" s="229"/>
      <c r="I45" s="229"/>
      <c r="J45" s="387"/>
      <c r="K45" s="387"/>
      <c r="L45" s="229"/>
      <c r="M45" s="229"/>
      <c r="N45" s="229"/>
      <c r="O45" s="229"/>
      <c r="P45" s="229" t="s">
        <v>444</v>
      </c>
      <c r="Q45" s="234" t="s">
        <v>443</v>
      </c>
      <c r="S45" s="547" t="s">
        <v>444</v>
      </c>
      <c r="T45" s="547" t="s">
        <v>444</v>
      </c>
      <c r="U45" s="547"/>
      <c r="V45" s="547" t="s">
        <v>444</v>
      </c>
      <c r="W45" s="547" t="s">
        <v>444</v>
      </c>
      <c r="X45" s="547" t="s">
        <v>444</v>
      </c>
      <c r="Y45" s="547" t="s">
        <v>444</v>
      </c>
      <c r="Z45" s="547" t="s">
        <v>444</v>
      </c>
      <c r="AA45" s="547" t="s">
        <v>444</v>
      </c>
      <c r="AB45" s="547" t="s">
        <v>444</v>
      </c>
      <c r="AC45" s="547" t="s">
        <v>444</v>
      </c>
      <c r="AD45" s="547" t="s">
        <v>444</v>
      </c>
    </row>
    <row r="46" spans="1:30" ht="12" hidden="1" customHeight="1">
      <c r="A46" s="5" t="s">
        <v>447</v>
      </c>
      <c r="B46" s="5" t="s">
        <v>1951</v>
      </c>
      <c r="C46" s="9">
        <v>572</v>
      </c>
      <c r="D46" s="55" t="s">
        <v>1871</v>
      </c>
      <c r="E46" s="232" t="s">
        <v>447</v>
      </c>
      <c r="F46" s="232" t="s">
        <v>1951</v>
      </c>
      <c r="G46" s="233" t="s">
        <v>450</v>
      </c>
      <c r="H46" s="233" t="s">
        <v>451</v>
      </c>
      <c r="I46" s="384" t="s">
        <v>453</v>
      </c>
      <c r="J46" s="382" t="s">
        <v>452</v>
      </c>
      <c r="K46" s="382" t="s">
        <v>452</v>
      </c>
      <c r="L46" s="391" t="s">
        <v>453</v>
      </c>
      <c r="M46" s="231" t="s">
        <v>453</v>
      </c>
      <c r="N46" s="231" t="s">
        <v>453</v>
      </c>
      <c r="O46" s="232"/>
      <c r="P46" s="233" t="s">
        <v>1952</v>
      </c>
      <c r="Q46" s="232" t="s">
        <v>1282</v>
      </c>
      <c r="S46" s="547"/>
      <c r="T46" s="547" t="s">
        <v>456</v>
      </c>
      <c r="U46" s="547"/>
      <c r="V46" s="547"/>
      <c r="W46" s="547" t="s">
        <v>1953</v>
      </c>
      <c r="X46" s="547" t="str">
        <f>VLOOKUP(W46,Equipment[],2,FALSE)</f>
        <v>Lighting</v>
      </c>
      <c r="Y46" s="547" t="str">
        <f>VLOOKUP(W46,Equipment[],3,FALSE)</f>
        <v>Unallocated</v>
      </c>
      <c r="Z46" s="547" t="str">
        <f>VLOOKUP(W46,Equipment[],4,FALSE)</f>
        <v>RTO</v>
      </c>
      <c r="AA46" s="547"/>
      <c r="AB46" s="547"/>
      <c r="AC46" s="547"/>
      <c r="AD46" s="547"/>
    </row>
    <row r="47" spans="1:30" ht="12" hidden="1" customHeight="1">
      <c r="A47" s="5" t="s">
        <v>1954</v>
      </c>
      <c r="B47" s="5" t="s">
        <v>1955</v>
      </c>
      <c r="C47" s="9">
        <v>572</v>
      </c>
      <c r="D47" s="55" t="s">
        <v>1871</v>
      </c>
      <c r="E47" s="232" t="s">
        <v>1954</v>
      </c>
      <c r="F47" s="232" t="s">
        <v>1955</v>
      </c>
      <c r="G47" s="233" t="s">
        <v>450</v>
      </c>
      <c r="H47" s="233" t="s">
        <v>451</v>
      </c>
      <c r="I47" s="384" t="s">
        <v>453</v>
      </c>
      <c r="J47" s="382" t="s">
        <v>452</v>
      </c>
      <c r="K47" s="382" t="s">
        <v>452</v>
      </c>
      <c r="L47" s="391" t="s">
        <v>453</v>
      </c>
      <c r="M47" s="231" t="s">
        <v>453</v>
      </c>
      <c r="N47" s="231" t="s">
        <v>453</v>
      </c>
      <c r="O47" s="232"/>
      <c r="P47" s="233" t="s">
        <v>1952</v>
      </c>
      <c r="Q47" s="232" t="s">
        <v>1282</v>
      </c>
      <c r="S47" s="547"/>
      <c r="T47" s="547" t="s">
        <v>456</v>
      </c>
      <c r="U47" s="547"/>
      <c r="V47" s="547"/>
      <c r="W47" s="547" t="s">
        <v>1953</v>
      </c>
      <c r="X47" s="547" t="str">
        <f>VLOOKUP(W47,Equipment[],2,FALSE)</f>
        <v>Lighting</v>
      </c>
      <c r="Y47" s="547" t="str">
        <f>VLOOKUP(W47,Equipment[],3,FALSE)</f>
        <v>Unallocated</v>
      </c>
      <c r="Z47" s="547" t="str">
        <f>VLOOKUP(W47,Equipment[],4,FALSE)</f>
        <v>RTO</v>
      </c>
      <c r="AA47" s="547"/>
      <c r="AB47" s="547"/>
      <c r="AC47" s="547"/>
      <c r="AD47" s="547"/>
    </row>
    <row r="48" spans="1:30" ht="12" hidden="1" customHeight="1">
      <c r="A48" s="24" t="s">
        <v>1956</v>
      </c>
      <c r="B48" s="24"/>
      <c r="C48" s="24"/>
      <c r="D48" s="24"/>
      <c r="E48" s="229"/>
      <c r="F48" s="229"/>
      <c r="G48" s="229"/>
      <c r="H48" s="229"/>
      <c r="I48" s="229"/>
      <c r="J48" s="388"/>
      <c r="K48" s="388"/>
      <c r="L48" s="229"/>
      <c r="M48" s="229"/>
      <c r="N48" s="229"/>
      <c r="O48" s="229"/>
      <c r="P48" s="229" t="s">
        <v>444</v>
      </c>
      <c r="Q48" s="234" t="s">
        <v>443</v>
      </c>
      <c r="S48" s="547" t="s">
        <v>444</v>
      </c>
      <c r="T48" s="547" t="s">
        <v>444</v>
      </c>
      <c r="U48" s="547"/>
      <c r="V48" s="547" t="s">
        <v>444</v>
      </c>
      <c r="W48" s="547" t="s">
        <v>444</v>
      </c>
      <c r="X48" s="547" t="s">
        <v>444</v>
      </c>
      <c r="Y48" s="547" t="s">
        <v>444</v>
      </c>
      <c r="Z48" s="547" t="s">
        <v>444</v>
      </c>
      <c r="AA48" s="547" t="s">
        <v>444</v>
      </c>
      <c r="AB48" s="547" t="s">
        <v>444</v>
      </c>
      <c r="AC48" s="547" t="s">
        <v>444</v>
      </c>
      <c r="AD48" s="547" t="s">
        <v>444</v>
      </c>
    </row>
    <row r="49" spans="1:30" ht="12" hidden="1" customHeight="1">
      <c r="A49" s="10" t="s">
        <v>1957</v>
      </c>
      <c r="B49" s="10" t="s">
        <v>1958</v>
      </c>
      <c r="C49" s="11">
        <v>572</v>
      </c>
      <c r="D49" s="93" t="s">
        <v>1871</v>
      </c>
      <c r="E49" s="232" t="s">
        <v>1957</v>
      </c>
      <c r="F49" s="232" t="s">
        <v>1958</v>
      </c>
      <c r="G49" s="233" t="s">
        <v>450</v>
      </c>
      <c r="H49" s="233" t="s">
        <v>451</v>
      </c>
      <c r="I49" s="384" t="s">
        <v>453</v>
      </c>
      <c r="J49" s="382" t="s">
        <v>452</v>
      </c>
      <c r="K49" s="382" t="s">
        <v>452</v>
      </c>
      <c r="L49" s="391" t="s">
        <v>453</v>
      </c>
      <c r="M49" s="231" t="s">
        <v>453</v>
      </c>
      <c r="N49" s="231" t="s">
        <v>453</v>
      </c>
      <c r="O49" s="232"/>
      <c r="P49" s="233" t="s">
        <v>1952</v>
      </c>
      <c r="Q49" s="232" t="s">
        <v>1282</v>
      </c>
      <c r="S49" s="547"/>
      <c r="T49" s="547" t="s">
        <v>456</v>
      </c>
      <c r="U49" s="547"/>
      <c r="V49" s="547"/>
      <c r="W49" s="547" t="s">
        <v>1953</v>
      </c>
      <c r="X49" s="547" t="str">
        <f>VLOOKUP(W49,Equipment[],2,FALSE)</f>
        <v>Lighting</v>
      </c>
      <c r="Y49" s="547" t="str">
        <f>VLOOKUP(W49,Equipment[],3,FALSE)</f>
        <v>Unallocated</v>
      </c>
      <c r="Z49" s="547" t="str">
        <f>VLOOKUP(W49,Equipment[],4,FALSE)</f>
        <v>RTO</v>
      </c>
      <c r="AA49" s="547"/>
      <c r="AB49" s="547"/>
      <c r="AC49" s="547"/>
      <c r="AD49" s="547"/>
    </row>
    <row r="50" spans="1:30" ht="12" hidden="1" customHeight="1">
      <c r="A50" s="5" t="s">
        <v>458</v>
      </c>
      <c r="B50" s="5" t="s">
        <v>1959</v>
      </c>
      <c r="C50" s="9">
        <v>572</v>
      </c>
      <c r="D50" s="55" t="s">
        <v>1871</v>
      </c>
      <c r="E50" s="232" t="s">
        <v>458</v>
      </c>
      <c r="F50" s="232" t="s">
        <v>1959</v>
      </c>
      <c r="G50" s="233" t="s">
        <v>450</v>
      </c>
      <c r="H50" s="233" t="s">
        <v>451</v>
      </c>
      <c r="I50" s="384" t="s">
        <v>453</v>
      </c>
      <c r="J50" s="382" t="s">
        <v>452</v>
      </c>
      <c r="K50" s="382" t="s">
        <v>452</v>
      </c>
      <c r="L50" s="391" t="s">
        <v>453</v>
      </c>
      <c r="M50" s="231" t="s">
        <v>453</v>
      </c>
      <c r="N50" s="231" t="s">
        <v>453</v>
      </c>
      <c r="O50" s="232"/>
      <c r="P50" s="233" t="s">
        <v>1952</v>
      </c>
      <c r="Q50" s="232" t="s">
        <v>1282</v>
      </c>
      <c r="S50" s="547"/>
      <c r="T50" s="547" t="s">
        <v>456</v>
      </c>
      <c r="U50" s="547"/>
      <c r="V50" s="547"/>
      <c r="W50" s="547" t="s">
        <v>1953</v>
      </c>
      <c r="X50" s="547" t="str">
        <f>VLOOKUP(W50,Equipment[],2,FALSE)</f>
        <v>Lighting</v>
      </c>
      <c r="Y50" s="547" t="str">
        <f>VLOOKUP(W50,Equipment[],3,FALSE)</f>
        <v>Unallocated</v>
      </c>
      <c r="Z50" s="547" t="str">
        <f>VLOOKUP(W50,Equipment[],4,FALSE)</f>
        <v>RTO</v>
      </c>
      <c r="AA50" s="547"/>
      <c r="AB50" s="547"/>
      <c r="AC50" s="547"/>
      <c r="AD50" s="547"/>
    </row>
    <row r="51" spans="1:30" ht="12" hidden="1" customHeight="1">
      <c r="A51" s="5" t="s">
        <v>1960</v>
      </c>
      <c r="B51" s="5" t="s">
        <v>1961</v>
      </c>
      <c r="C51" s="9">
        <v>572</v>
      </c>
      <c r="D51" s="55" t="s">
        <v>1871</v>
      </c>
      <c r="E51" s="232" t="s">
        <v>1960</v>
      </c>
      <c r="F51" s="232" t="s">
        <v>1961</v>
      </c>
      <c r="G51" s="233" t="s">
        <v>450</v>
      </c>
      <c r="H51" s="233" t="s">
        <v>451</v>
      </c>
      <c r="I51" s="384" t="s">
        <v>453</v>
      </c>
      <c r="J51" s="382" t="s">
        <v>452</v>
      </c>
      <c r="K51" s="382" t="s">
        <v>452</v>
      </c>
      <c r="L51" s="391" t="s">
        <v>453</v>
      </c>
      <c r="M51" s="231" t="s">
        <v>453</v>
      </c>
      <c r="N51" s="231" t="s">
        <v>453</v>
      </c>
      <c r="O51" s="232"/>
      <c r="P51" s="233" t="s">
        <v>1952</v>
      </c>
      <c r="Q51" s="232" t="s">
        <v>1282</v>
      </c>
      <c r="S51" s="547"/>
      <c r="T51" s="547" t="s">
        <v>456</v>
      </c>
      <c r="U51" s="547"/>
      <c r="V51" s="547"/>
      <c r="W51" s="547" t="s">
        <v>1953</v>
      </c>
      <c r="X51" s="547" t="str">
        <f>VLOOKUP(W51,Equipment[],2,FALSE)</f>
        <v>Lighting</v>
      </c>
      <c r="Y51" s="547" t="str">
        <f>VLOOKUP(W51,Equipment[],3,FALSE)</f>
        <v>Unallocated</v>
      </c>
      <c r="Z51" s="547" t="str">
        <f>VLOOKUP(W51,Equipment[],4,FALSE)</f>
        <v>RTO</v>
      </c>
      <c r="AA51" s="547"/>
      <c r="AB51" s="547"/>
      <c r="AC51" s="547"/>
      <c r="AD51" s="547"/>
    </row>
    <row r="52" spans="1:30" ht="12" hidden="1" customHeight="1">
      <c r="A52" s="5" t="s">
        <v>519</v>
      </c>
      <c r="B52" s="5" t="s">
        <v>1962</v>
      </c>
      <c r="C52" s="9">
        <v>572</v>
      </c>
      <c r="D52" s="55" t="s">
        <v>1871</v>
      </c>
      <c r="E52" s="232" t="s">
        <v>519</v>
      </c>
      <c r="F52" s="232" t="s">
        <v>1962</v>
      </c>
      <c r="G52" s="233" t="s">
        <v>450</v>
      </c>
      <c r="H52" s="233" t="s">
        <v>451</v>
      </c>
      <c r="I52" s="385" t="s">
        <v>452</v>
      </c>
      <c r="J52" s="382" t="s">
        <v>452</v>
      </c>
      <c r="K52" s="382" t="s">
        <v>452</v>
      </c>
      <c r="L52" s="391" t="s">
        <v>453</v>
      </c>
      <c r="M52" s="232" t="s">
        <v>452</v>
      </c>
      <c r="N52" s="232" t="s">
        <v>452</v>
      </c>
      <c r="O52" s="232"/>
      <c r="P52" s="233" t="s">
        <v>1952</v>
      </c>
      <c r="Q52" s="286" t="s">
        <v>1152</v>
      </c>
      <c r="S52" s="547"/>
      <c r="T52" s="547" t="s">
        <v>477</v>
      </c>
      <c r="U52" s="547"/>
      <c r="V52" s="547"/>
      <c r="W52" s="547" t="s">
        <v>1953</v>
      </c>
      <c r="X52" s="547" t="str">
        <f>VLOOKUP(W52,Equipment[],2,FALSE)</f>
        <v>Lighting</v>
      </c>
      <c r="Y52" s="547" t="str">
        <f>VLOOKUP(W52,Equipment[],3,FALSE)</f>
        <v>Unallocated</v>
      </c>
      <c r="Z52" s="547" t="str">
        <f>VLOOKUP(W52,Equipment[],4,FALSE)</f>
        <v>RTO</v>
      </c>
      <c r="AA52" s="547"/>
      <c r="AB52" s="547"/>
      <c r="AC52" s="547"/>
      <c r="AD52" s="547"/>
    </row>
    <row r="53" spans="1:30" ht="12" hidden="1" customHeight="1">
      <c r="A53" s="5" t="s">
        <v>1963</v>
      </c>
      <c r="B53" s="5" t="s">
        <v>1964</v>
      </c>
      <c r="C53" s="9">
        <v>572</v>
      </c>
      <c r="D53" s="55" t="s">
        <v>1871</v>
      </c>
      <c r="E53" s="232" t="s">
        <v>1963</v>
      </c>
      <c r="F53" s="232" t="s">
        <v>1964</v>
      </c>
      <c r="G53" s="233" t="s">
        <v>450</v>
      </c>
      <c r="H53" s="233" t="s">
        <v>451</v>
      </c>
      <c r="I53" s="385" t="s">
        <v>452</v>
      </c>
      <c r="J53" s="382" t="s">
        <v>452</v>
      </c>
      <c r="K53" s="382" t="s">
        <v>452</v>
      </c>
      <c r="L53" s="391" t="s">
        <v>453</v>
      </c>
      <c r="M53" s="232" t="s">
        <v>452</v>
      </c>
      <c r="N53" s="232" t="s">
        <v>452</v>
      </c>
      <c r="O53" s="232"/>
      <c r="P53" s="233" t="s">
        <v>1952</v>
      </c>
      <c r="Q53" s="286" t="s">
        <v>1152</v>
      </c>
      <c r="S53" s="547"/>
      <c r="T53" s="547" t="s">
        <v>477</v>
      </c>
      <c r="U53" s="547"/>
      <c r="V53" s="547"/>
      <c r="W53" s="547" t="s">
        <v>1953</v>
      </c>
      <c r="X53" s="547" t="str">
        <f>VLOOKUP(W53,Equipment[],2,FALSE)</f>
        <v>Lighting</v>
      </c>
      <c r="Y53" s="547" t="str">
        <f>VLOOKUP(W53,Equipment[],3,FALSE)</f>
        <v>Unallocated</v>
      </c>
      <c r="Z53" s="547" t="str">
        <f>VLOOKUP(W53,Equipment[],4,FALSE)</f>
        <v>RTO</v>
      </c>
      <c r="AA53" s="547"/>
      <c r="AB53" s="547"/>
      <c r="AC53" s="547"/>
      <c r="AD53" s="547"/>
    </row>
    <row r="54" spans="1:30" ht="12" hidden="1" customHeight="1">
      <c r="A54" s="5" t="s">
        <v>1965</v>
      </c>
      <c r="B54" s="5" t="s">
        <v>1966</v>
      </c>
      <c r="C54" s="9">
        <v>572</v>
      </c>
      <c r="D54" s="55" t="s">
        <v>1871</v>
      </c>
      <c r="E54" s="232" t="s">
        <v>1965</v>
      </c>
      <c r="F54" s="232" t="s">
        <v>1966</v>
      </c>
      <c r="G54" s="233" t="s">
        <v>450</v>
      </c>
      <c r="H54" s="233" t="s">
        <v>451</v>
      </c>
      <c r="I54" s="385" t="s">
        <v>452</v>
      </c>
      <c r="J54" s="382" t="s">
        <v>452</v>
      </c>
      <c r="K54" s="382" t="s">
        <v>452</v>
      </c>
      <c r="L54" s="391" t="s">
        <v>453</v>
      </c>
      <c r="M54" s="232" t="s">
        <v>452</v>
      </c>
      <c r="N54" s="232" t="s">
        <v>452</v>
      </c>
      <c r="O54" s="232"/>
      <c r="P54" s="233" t="s">
        <v>1952</v>
      </c>
      <c r="Q54" s="286" t="s">
        <v>1152</v>
      </c>
      <c r="S54" s="547"/>
      <c r="T54" s="547" t="s">
        <v>477</v>
      </c>
      <c r="U54" s="547"/>
      <c r="V54" s="547"/>
      <c r="W54" s="547" t="s">
        <v>1953</v>
      </c>
      <c r="X54" s="547" t="str">
        <f>VLOOKUP(W54,Equipment[],2,FALSE)</f>
        <v>Lighting</v>
      </c>
      <c r="Y54" s="547" t="str">
        <f>VLOOKUP(W54,Equipment[],3,FALSE)</f>
        <v>Unallocated</v>
      </c>
      <c r="Z54" s="547" t="str">
        <f>VLOOKUP(W54,Equipment[],4,FALSE)</f>
        <v>RTO</v>
      </c>
      <c r="AA54" s="547"/>
      <c r="AB54" s="547"/>
      <c r="AC54" s="547"/>
      <c r="AD54" s="547"/>
    </row>
    <row r="55" spans="1:30" ht="12" hidden="1" customHeight="1">
      <c r="A55" s="5" t="s">
        <v>1967</v>
      </c>
      <c r="B55" s="5" t="s">
        <v>1968</v>
      </c>
      <c r="C55" s="9">
        <v>572</v>
      </c>
      <c r="D55" s="55" t="s">
        <v>1871</v>
      </c>
      <c r="E55" s="232" t="s">
        <v>1967</v>
      </c>
      <c r="F55" s="232" t="s">
        <v>1968</v>
      </c>
      <c r="G55" s="233" t="s">
        <v>450</v>
      </c>
      <c r="H55" s="233" t="s">
        <v>451</v>
      </c>
      <c r="I55" s="385" t="s">
        <v>452</v>
      </c>
      <c r="J55" s="382" t="s">
        <v>452</v>
      </c>
      <c r="K55" s="382" t="s">
        <v>452</v>
      </c>
      <c r="L55" s="391" t="s">
        <v>453</v>
      </c>
      <c r="M55" s="232" t="s">
        <v>452</v>
      </c>
      <c r="N55" s="232" t="s">
        <v>452</v>
      </c>
      <c r="O55" s="232"/>
      <c r="P55" s="233" t="s">
        <v>1952</v>
      </c>
      <c r="Q55" s="286" t="s">
        <v>1152</v>
      </c>
      <c r="S55" s="547"/>
      <c r="T55" s="547" t="s">
        <v>477</v>
      </c>
      <c r="U55" s="547"/>
      <c r="V55" s="547"/>
      <c r="W55" s="547" t="s">
        <v>1953</v>
      </c>
      <c r="X55" s="547" t="str">
        <f>VLOOKUP(W55,Equipment[],2,FALSE)</f>
        <v>Lighting</v>
      </c>
      <c r="Y55" s="547" t="str">
        <f>VLOOKUP(W55,Equipment[],3,FALSE)</f>
        <v>Unallocated</v>
      </c>
      <c r="Z55" s="547" t="str">
        <f>VLOOKUP(W55,Equipment[],4,FALSE)</f>
        <v>RTO</v>
      </c>
      <c r="AA55" s="547"/>
      <c r="AB55" s="547"/>
      <c r="AC55" s="547"/>
      <c r="AD55" s="547"/>
    </row>
    <row r="56" spans="1:30" ht="12" hidden="1" customHeight="1">
      <c r="A56" s="5" t="s">
        <v>1969</v>
      </c>
      <c r="B56" s="5" t="s">
        <v>1970</v>
      </c>
      <c r="C56" s="9">
        <v>572</v>
      </c>
      <c r="D56" s="55" t="s">
        <v>1871</v>
      </c>
      <c r="E56" s="232" t="s">
        <v>1969</v>
      </c>
      <c r="F56" s="232" t="s">
        <v>1970</v>
      </c>
      <c r="G56" s="233" t="s">
        <v>450</v>
      </c>
      <c r="H56" s="233" t="s">
        <v>451</v>
      </c>
      <c r="I56" s="385" t="s">
        <v>452</v>
      </c>
      <c r="J56" s="382" t="s">
        <v>452</v>
      </c>
      <c r="K56" s="382" t="s">
        <v>452</v>
      </c>
      <c r="L56" s="391" t="s">
        <v>453</v>
      </c>
      <c r="M56" s="232" t="s">
        <v>452</v>
      </c>
      <c r="N56" s="232" t="s">
        <v>452</v>
      </c>
      <c r="O56" s="232"/>
      <c r="P56" s="233" t="s">
        <v>1952</v>
      </c>
      <c r="Q56" s="286" t="s">
        <v>1152</v>
      </c>
      <c r="S56" s="547"/>
      <c r="T56" s="547" t="s">
        <v>477</v>
      </c>
      <c r="U56" s="547"/>
      <c r="V56" s="547"/>
      <c r="W56" s="547" t="s">
        <v>1953</v>
      </c>
      <c r="X56" s="547" t="str">
        <f>VLOOKUP(W56,Equipment[],2,FALSE)</f>
        <v>Lighting</v>
      </c>
      <c r="Y56" s="547" t="str">
        <f>VLOOKUP(W56,Equipment[],3,FALSE)</f>
        <v>Unallocated</v>
      </c>
      <c r="Z56" s="547" t="str">
        <f>VLOOKUP(W56,Equipment[],4,FALSE)</f>
        <v>RTO</v>
      </c>
      <c r="AA56" s="547"/>
      <c r="AB56" s="547"/>
      <c r="AC56" s="547"/>
      <c r="AD56" s="547"/>
    </row>
    <row r="57" spans="1:30" ht="12" hidden="1" customHeight="1">
      <c r="A57" s="5" t="s">
        <v>1971</v>
      </c>
      <c r="B57" s="5" t="s">
        <v>1972</v>
      </c>
      <c r="C57" s="9">
        <v>572</v>
      </c>
      <c r="D57" s="55" t="s">
        <v>1871</v>
      </c>
      <c r="E57" s="232" t="s">
        <v>1971</v>
      </c>
      <c r="F57" s="232" t="s">
        <v>1972</v>
      </c>
      <c r="G57" s="233" t="s">
        <v>450</v>
      </c>
      <c r="H57" s="233" t="s">
        <v>451</v>
      </c>
      <c r="I57" s="385" t="s">
        <v>452</v>
      </c>
      <c r="J57" s="382" t="s">
        <v>452</v>
      </c>
      <c r="K57" s="382" t="s">
        <v>452</v>
      </c>
      <c r="L57" s="391" t="s">
        <v>453</v>
      </c>
      <c r="M57" s="232" t="s">
        <v>452</v>
      </c>
      <c r="N57" s="232" t="s">
        <v>452</v>
      </c>
      <c r="O57" s="232"/>
      <c r="P57" s="233" t="s">
        <v>1952</v>
      </c>
      <c r="Q57" s="286" t="s">
        <v>1152</v>
      </c>
      <c r="S57" s="547"/>
      <c r="T57" s="547" t="s">
        <v>477</v>
      </c>
      <c r="U57" s="547"/>
      <c r="V57" s="547"/>
      <c r="W57" s="547" t="s">
        <v>1953</v>
      </c>
      <c r="X57" s="547" t="str">
        <f>VLOOKUP(W57,Equipment[],2,FALSE)</f>
        <v>Lighting</v>
      </c>
      <c r="Y57" s="547" t="str">
        <f>VLOOKUP(W57,Equipment[],3,FALSE)</f>
        <v>Unallocated</v>
      </c>
      <c r="Z57" s="547" t="str">
        <f>VLOOKUP(W57,Equipment[],4,FALSE)</f>
        <v>RTO</v>
      </c>
      <c r="AA57" s="547"/>
      <c r="AB57" s="547"/>
      <c r="AC57" s="547"/>
      <c r="AD57" s="547"/>
    </row>
    <row r="58" spans="1:30" ht="12" hidden="1" customHeight="1">
      <c r="A58" s="5" t="s">
        <v>1973</v>
      </c>
      <c r="B58" s="5" t="s">
        <v>1974</v>
      </c>
      <c r="C58" s="9">
        <v>572</v>
      </c>
      <c r="D58" s="55" t="s">
        <v>1871</v>
      </c>
      <c r="E58" s="232" t="s">
        <v>1973</v>
      </c>
      <c r="F58" s="232" t="s">
        <v>1974</v>
      </c>
      <c r="G58" s="233" t="s">
        <v>450</v>
      </c>
      <c r="H58" s="233" t="s">
        <v>451</v>
      </c>
      <c r="I58" s="385" t="s">
        <v>452</v>
      </c>
      <c r="J58" s="382" t="s">
        <v>452</v>
      </c>
      <c r="K58" s="382" t="s">
        <v>452</v>
      </c>
      <c r="L58" s="391" t="s">
        <v>453</v>
      </c>
      <c r="M58" s="232" t="s">
        <v>452</v>
      </c>
      <c r="N58" s="232" t="s">
        <v>452</v>
      </c>
      <c r="O58" s="232"/>
      <c r="P58" s="233" t="s">
        <v>1952</v>
      </c>
      <c r="Q58" s="286" t="s">
        <v>1152</v>
      </c>
      <c r="S58" s="547"/>
      <c r="T58" s="547" t="s">
        <v>477</v>
      </c>
      <c r="U58" s="547"/>
      <c r="V58" s="547"/>
      <c r="W58" s="547" t="s">
        <v>1953</v>
      </c>
      <c r="X58" s="547" t="str">
        <f>VLOOKUP(W58,Equipment[],2,FALSE)</f>
        <v>Lighting</v>
      </c>
      <c r="Y58" s="547" t="str">
        <f>VLOOKUP(W58,Equipment[],3,FALSE)</f>
        <v>Unallocated</v>
      </c>
      <c r="Z58" s="547" t="str">
        <f>VLOOKUP(W58,Equipment[],4,FALSE)</f>
        <v>RTO</v>
      </c>
      <c r="AA58" s="547"/>
      <c r="AB58" s="547"/>
      <c r="AC58" s="547"/>
      <c r="AD58" s="547"/>
    </row>
    <row r="59" spans="1:30" ht="12" hidden="1" customHeight="1">
      <c r="A59" s="3" t="s">
        <v>1975</v>
      </c>
      <c r="B59" s="3" t="s">
        <v>1976</v>
      </c>
      <c r="C59" s="4"/>
      <c r="D59" s="91"/>
      <c r="E59" s="229"/>
      <c r="F59" s="229"/>
      <c r="G59" s="229"/>
      <c r="H59" s="229"/>
      <c r="I59" s="229"/>
      <c r="J59" s="388"/>
      <c r="K59" s="388"/>
      <c r="L59" s="229"/>
      <c r="M59" s="229"/>
      <c r="N59" s="229"/>
      <c r="O59" s="229"/>
      <c r="P59" s="229" t="s">
        <v>444</v>
      </c>
      <c r="Q59" s="234" t="s">
        <v>443</v>
      </c>
      <c r="S59" s="547" t="s">
        <v>444</v>
      </c>
      <c r="T59" s="547" t="s">
        <v>444</v>
      </c>
      <c r="U59" s="547"/>
      <c r="V59" s="547" t="s">
        <v>444</v>
      </c>
      <c r="W59" s="547" t="s">
        <v>444</v>
      </c>
      <c r="X59" s="547" t="s">
        <v>444</v>
      </c>
      <c r="Y59" s="547" t="s">
        <v>444</v>
      </c>
      <c r="Z59" s="547" t="s">
        <v>444</v>
      </c>
      <c r="AA59" s="547" t="s">
        <v>444</v>
      </c>
      <c r="AB59" s="547" t="s">
        <v>444</v>
      </c>
      <c r="AC59" s="547" t="s">
        <v>444</v>
      </c>
      <c r="AD59" s="547" t="s">
        <v>444</v>
      </c>
    </row>
    <row r="60" spans="1:30" ht="12" hidden="1" customHeight="1">
      <c r="A60" s="5" t="s">
        <v>1977</v>
      </c>
      <c r="B60" s="5" t="s">
        <v>1978</v>
      </c>
      <c r="C60" s="6">
        <v>552</v>
      </c>
      <c r="D60" s="55" t="s">
        <v>1871</v>
      </c>
      <c r="E60" s="232" t="s">
        <v>1977</v>
      </c>
      <c r="F60" s="232" t="s">
        <v>1979</v>
      </c>
      <c r="G60" s="233" t="s">
        <v>450</v>
      </c>
      <c r="H60" s="233" t="s">
        <v>451</v>
      </c>
      <c r="I60" s="385" t="s">
        <v>452</v>
      </c>
      <c r="J60" s="382" t="s">
        <v>452</v>
      </c>
      <c r="K60" s="382" t="s">
        <v>452</v>
      </c>
      <c r="L60" s="391" t="s">
        <v>453</v>
      </c>
      <c r="M60" s="232" t="s">
        <v>452</v>
      </c>
      <c r="N60" s="232" t="s">
        <v>452</v>
      </c>
      <c r="O60" s="232"/>
      <c r="P60" s="233" t="s">
        <v>1952</v>
      </c>
      <c r="Q60" s="286" t="s">
        <v>1152</v>
      </c>
      <c r="S60" s="547"/>
      <c r="T60" s="547" t="s">
        <v>477</v>
      </c>
      <c r="U60" s="547"/>
      <c r="V60" s="547"/>
      <c r="W60" s="547" t="s">
        <v>457</v>
      </c>
      <c r="X60" s="547" t="str">
        <f>VLOOKUP(W60,Equipment[],2,FALSE)</f>
        <v>Station</v>
      </c>
      <c r="Y60" s="547" t="str">
        <f>VLOOKUP(W60,Equipment[],3,FALSE)</f>
        <v>RTO</v>
      </c>
      <c r="Z60" s="547" t="str">
        <f>VLOOKUP(W60,Equipment[],4,FALSE)</f>
        <v>RTO</v>
      </c>
      <c r="AA60" s="547"/>
      <c r="AB60" s="547"/>
      <c r="AC60" s="547"/>
      <c r="AD60" s="547"/>
    </row>
    <row r="61" spans="1:30" ht="12" hidden="1" customHeight="1">
      <c r="A61" s="3" t="s">
        <v>495</v>
      </c>
      <c r="B61" s="3" t="s">
        <v>1980</v>
      </c>
      <c r="C61" s="4"/>
      <c r="D61" s="91"/>
      <c r="E61" s="229"/>
      <c r="F61" s="229"/>
      <c r="G61" s="229"/>
      <c r="H61" s="229"/>
      <c r="I61" s="229"/>
      <c r="J61" s="388"/>
      <c r="K61" s="388"/>
      <c r="L61" s="229"/>
      <c r="M61" s="229"/>
      <c r="N61" s="229"/>
      <c r="O61" s="229"/>
      <c r="P61" s="229" t="s">
        <v>444</v>
      </c>
      <c r="Q61" s="234" t="s">
        <v>443</v>
      </c>
      <c r="S61" s="547" t="s">
        <v>444</v>
      </c>
      <c r="T61" s="547" t="s">
        <v>444</v>
      </c>
      <c r="U61" s="547"/>
      <c r="V61" s="547" t="s">
        <v>444</v>
      </c>
      <c r="W61" s="547" t="s">
        <v>444</v>
      </c>
      <c r="X61" s="547" t="s">
        <v>444</v>
      </c>
      <c r="Y61" s="547" t="s">
        <v>444</v>
      </c>
      <c r="Z61" s="547" t="s">
        <v>444</v>
      </c>
      <c r="AA61" s="547" t="s">
        <v>444</v>
      </c>
      <c r="AB61" s="547" t="s">
        <v>444</v>
      </c>
      <c r="AC61" s="547" t="s">
        <v>444</v>
      </c>
      <c r="AD61" s="547" t="s">
        <v>444</v>
      </c>
    </row>
    <row r="62" spans="1:30" ht="12" hidden="1" customHeight="1">
      <c r="A62" s="5" t="s">
        <v>1981</v>
      </c>
      <c r="B62" s="5" t="s">
        <v>1982</v>
      </c>
      <c r="C62" s="9">
        <v>572</v>
      </c>
      <c r="D62" s="55" t="s">
        <v>1871</v>
      </c>
      <c r="E62" s="232" t="s">
        <v>1981</v>
      </c>
      <c r="F62" s="232" t="s">
        <v>1982</v>
      </c>
      <c r="G62" s="233" t="s">
        <v>450</v>
      </c>
      <c r="H62" s="233" t="s">
        <v>451</v>
      </c>
      <c r="I62" s="385" t="s">
        <v>452</v>
      </c>
      <c r="J62" s="382" t="s">
        <v>452</v>
      </c>
      <c r="K62" s="382" t="s">
        <v>452</v>
      </c>
      <c r="L62" s="391" t="s">
        <v>453</v>
      </c>
      <c r="M62" s="232" t="s">
        <v>452</v>
      </c>
      <c r="N62" s="232" t="s">
        <v>452</v>
      </c>
      <c r="O62" s="232"/>
      <c r="P62" s="233" t="s">
        <v>1952</v>
      </c>
      <c r="Q62" s="286" t="s">
        <v>1152</v>
      </c>
      <c r="S62" s="547"/>
      <c r="T62" s="547" t="s">
        <v>477</v>
      </c>
      <c r="U62" s="547"/>
      <c r="V62" s="547"/>
      <c r="W62" s="547" t="s">
        <v>1983</v>
      </c>
      <c r="X62" s="547" t="str">
        <f>VLOOKUP(W62,Equipment[],2,FALSE)</f>
        <v>CCTV/Security MGMT</v>
      </c>
      <c r="Y62" s="547" t="str">
        <f>VLOOKUP(W62,Equipment[],3,FALSE)</f>
        <v>RTO</v>
      </c>
      <c r="Z62" s="547" t="str">
        <f>VLOOKUP(W62,Equipment[],4,FALSE)</f>
        <v>RTO</v>
      </c>
      <c r="AA62" s="547"/>
      <c r="AB62" s="547"/>
      <c r="AC62" s="547"/>
      <c r="AD62" s="547"/>
    </row>
    <row r="63" spans="1:30" ht="12" hidden="1" customHeight="1">
      <c r="A63" s="5" t="s">
        <v>1984</v>
      </c>
      <c r="B63" s="5" t="s">
        <v>1985</v>
      </c>
      <c r="C63" s="9">
        <v>572</v>
      </c>
      <c r="D63" s="55" t="s">
        <v>1871</v>
      </c>
      <c r="E63" s="232" t="s">
        <v>1984</v>
      </c>
      <c r="F63" s="232" t="s">
        <v>1985</v>
      </c>
      <c r="G63" s="233" t="s">
        <v>450</v>
      </c>
      <c r="H63" s="233" t="s">
        <v>451</v>
      </c>
      <c r="I63" s="385" t="s">
        <v>452</v>
      </c>
      <c r="J63" s="382" t="s">
        <v>452</v>
      </c>
      <c r="K63" s="382" t="s">
        <v>452</v>
      </c>
      <c r="L63" s="391" t="s">
        <v>453</v>
      </c>
      <c r="M63" s="232" t="s">
        <v>452</v>
      </c>
      <c r="N63" s="232" t="s">
        <v>452</v>
      </c>
      <c r="O63" s="232"/>
      <c r="P63" s="233" t="s">
        <v>1952</v>
      </c>
      <c r="Q63" s="286" t="s">
        <v>1152</v>
      </c>
      <c r="S63" s="547"/>
      <c r="T63" s="547" t="s">
        <v>477</v>
      </c>
      <c r="U63" s="547"/>
      <c r="V63" s="547"/>
      <c r="W63" s="547" t="s">
        <v>1983</v>
      </c>
      <c r="X63" s="547" t="str">
        <f>VLOOKUP(W63,Equipment[],2,FALSE)</f>
        <v>CCTV/Security MGMT</v>
      </c>
      <c r="Y63" s="547" t="str">
        <f>VLOOKUP(W63,Equipment[],3,FALSE)</f>
        <v>RTO</v>
      </c>
      <c r="Z63" s="547" t="str">
        <f>VLOOKUP(W63,Equipment[],4,FALSE)</f>
        <v>RTO</v>
      </c>
      <c r="AA63" s="547"/>
      <c r="AB63" s="547"/>
      <c r="AC63" s="547"/>
      <c r="AD63" s="547"/>
    </row>
    <row r="64" spans="1:30" ht="12" hidden="1" customHeight="1">
      <c r="A64" s="5" t="s">
        <v>1986</v>
      </c>
      <c r="B64" s="5" t="s">
        <v>1987</v>
      </c>
      <c r="C64" s="9">
        <v>572</v>
      </c>
      <c r="D64" s="55" t="s">
        <v>1871</v>
      </c>
      <c r="E64" s="232" t="s">
        <v>1986</v>
      </c>
      <c r="F64" s="232" t="s">
        <v>1987</v>
      </c>
      <c r="G64" s="233" t="s">
        <v>450</v>
      </c>
      <c r="H64" s="233" t="s">
        <v>451</v>
      </c>
      <c r="I64" s="385" t="s">
        <v>452</v>
      </c>
      <c r="J64" s="382" t="s">
        <v>452</v>
      </c>
      <c r="K64" s="382" t="s">
        <v>452</v>
      </c>
      <c r="L64" s="391" t="s">
        <v>453</v>
      </c>
      <c r="M64" s="232" t="s">
        <v>452</v>
      </c>
      <c r="N64" s="232" t="s">
        <v>452</v>
      </c>
      <c r="O64" s="232"/>
      <c r="P64" s="233" t="s">
        <v>1952</v>
      </c>
      <c r="Q64" s="286" t="s">
        <v>1152</v>
      </c>
      <c r="S64" s="547"/>
      <c r="T64" s="547" t="s">
        <v>477</v>
      </c>
      <c r="U64" s="547"/>
      <c r="V64" s="547"/>
      <c r="W64" s="547" t="s">
        <v>1983</v>
      </c>
      <c r="X64" s="547" t="str">
        <f>VLOOKUP(W64,Equipment[],2,FALSE)</f>
        <v>CCTV/Security MGMT</v>
      </c>
      <c r="Y64" s="547" t="str">
        <f>VLOOKUP(W64,Equipment[],3,FALSE)</f>
        <v>RTO</v>
      </c>
      <c r="Z64" s="547" t="str">
        <f>VLOOKUP(W64,Equipment[],4,FALSE)</f>
        <v>RTO</v>
      </c>
      <c r="AA64" s="547"/>
      <c r="AB64" s="547"/>
      <c r="AC64" s="547"/>
      <c r="AD64" s="547"/>
    </row>
    <row r="65" spans="1:30" ht="12" hidden="1" customHeight="1">
      <c r="A65" s="5" t="s">
        <v>567</v>
      </c>
      <c r="B65" s="5" t="s">
        <v>1988</v>
      </c>
      <c r="C65" s="9">
        <v>572</v>
      </c>
      <c r="D65" s="55" t="s">
        <v>1871</v>
      </c>
      <c r="E65" s="232" t="s">
        <v>567</v>
      </c>
      <c r="F65" s="232" t="s">
        <v>1988</v>
      </c>
      <c r="G65" s="233" t="s">
        <v>450</v>
      </c>
      <c r="H65" s="233" t="s">
        <v>451</v>
      </c>
      <c r="I65" s="385" t="s">
        <v>452</v>
      </c>
      <c r="J65" s="382" t="s">
        <v>452</v>
      </c>
      <c r="K65" s="382" t="s">
        <v>452</v>
      </c>
      <c r="L65" s="391" t="s">
        <v>453</v>
      </c>
      <c r="M65" s="232" t="s">
        <v>452</v>
      </c>
      <c r="N65" s="232" t="s">
        <v>452</v>
      </c>
      <c r="O65" s="232"/>
      <c r="P65" s="233" t="s">
        <v>1952</v>
      </c>
      <c r="Q65" s="286" t="s">
        <v>1152</v>
      </c>
      <c r="S65" s="547"/>
      <c r="T65" s="547" t="s">
        <v>456</v>
      </c>
      <c r="U65" s="547"/>
      <c r="V65" s="547"/>
      <c r="W65" s="547" t="s">
        <v>1983</v>
      </c>
      <c r="X65" s="547" t="str">
        <f>VLOOKUP(W65,Equipment[],2,FALSE)</f>
        <v>CCTV/Security MGMT</v>
      </c>
      <c r="Y65" s="547" t="str">
        <f>VLOOKUP(W65,Equipment[],3,FALSE)</f>
        <v>RTO</v>
      </c>
      <c r="Z65" s="547" t="str">
        <f>VLOOKUP(W65,Equipment[],4,FALSE)</f>
        <v>RTO</v>
      </c>
      <c r="AA65" s="547"/>
      <c r="AB65" s="547"/>
      <c r="AC65" s="547"/>
      <c r="AD65" s="547"/>
    </row>
    <row r="66" spans="1:30" ht="12" hidden="1" customHeight="1">
      <c r="A66" s="5" t="s">
        <v>1989</v>
      </c>
      <c r="B66" s="5" t="s">
        <v>1990</v>
      </c>
      <c r="C66" s="9">
        <v>572</v>
      </c>
      <c r="D66" s="55" t="s">
        <v>1871</v>
      </c>
      <c r="E66" s="232" t="s">
        <v>1989</v>
      </c>
      <c r="F66" s="232" t="s">
        <v>1990</v>
      </c>
      <c r="G66" s="233" t="s">
        <v>450</v>
      </c>
      <c r="H66" s="233" t="s">
        <v>451</v>
      </c>
      <c r="I66" s="385" t="s">
        <v>452</v>
      </c>
      <c r="J66" s="382" t="s">
        <v>452</v>
      </c>
      <c r="K66" s="382" t="s">
        <v>452</v>
      </c>
      <c r="L66" s="391" t="s">
        <v>453</v>
      </c>
      <c r="M66" s="232" t="s">
        <v>452</v>
      </c>
      <c r="N66" s="232" t="s">
        <v>452</v>
      </c>
      <c r="O66" s="232"/>
      <c r="P66" s="233" t="s">
        <v>1952</v>
      </c>
      <c r="Q66" s="286" t="s">
        <v>1152</v>
      </c>
      <c r="S66" s="547"/>
      <c r="T66" s="547" t="s">
        <v>456</v>
      </c>
      <c r="U66" s="547"/>
      <c r="V66" s="547"/>
      <c r="W66" s="547" t="s">
        <v>457</v>
      </c>
      <c r="X66" s="547" t="str">
        <f>VLOOKUP(W66,Equipment[],2,FALSE)</f>
        <v>Station</v>
      </c>
      <c r="Y66" s="547" t="str">
        <f>VLOOKUP(W66,Equipment[],3,FALSE)</f>
        <v>RTO</v>
      </c>
      <c r="Z66" s="547" t="str">
        <f>VLOOKUP(W66,Equipment[],4,FALSE)</f>
        <v>RTO</v>
      </c>
      <c r="AA66" s="547"/>
      <c r="AB66" s="547"/>
      <c r="AC66" s="547"/>
      <c r="AD66" s="547"/>
    </row>
    <row r="67" spans="1:30" ht="12" hidden="1" customHeight="1">
      <c r="A67" s="5" t="s">
        <v>1991</v>
      </c>
      <c r="B67" s="5" t="s">
        <v>1992</v>
      </c>
      <c r="C67" s="9">
        <v>572</v>
      </c>
      <c r="D67" s="55" t="s">
        <v>1871</v>
      </c>
      <c r="E67" s="232" t="s">
        <v>1991</v>
      </c>
      <c r="F67" s="232" t="s">
        <v>1992</v>
      </c>
      <c r="G67" s="233" t="s">
        <v>450</v>
      </c>
      <c r="H67" s="233" t="s">
        <v>451</v>
      </c>
      <c r="I67" s="385" t="s">
        <v>452</v>
      </c>
      <c r="J67" s="382" t="s">
        <v>452</v>
      </c>
      <c r="K67" s="382" t="s">
        <v>452</v>
      </c>
      <c r="L67" s="391" t="s">
        <v>453</v>
      </c>
      <c r="M67" s="232" t="s">
        <v>452</v>
      </c>
      <c r="N67" s="232" t="s">
        <v>452</v>
      </c>
      <c r="O67" s="232"/>
      <c r="P67" s="233" t="s">
        <v>1952</v>
      </c>
      <c r="Q67" s="286" t="s">
        <v>1152</v>
      </c>
      <c r="S67" s="547"/>
      <c r="T67" s="547" t="s">
        <v>456</v>
      </c>
      <c r="U67" s="547"/>
      <c r="V67" s="547"/>
      <c r="W67" s="547" t="s">
        <v>457</v>
      </c>
      <c r="X67" s="547" t="str">
        <f>VLOOKUP(W67,Equipment[],2,FALSE)</f>
        <v>Station</v>
      </c>
      <c r="Y67" s="547" t="str">
        <f>VLOOKUP(W67,Equipment[],3,FALSE)</f>
        <v>RTO</v>
      </c>
      <c r="Z67" s="547" t="str">
        <f>VLOOKUP(W67,Equipment[],4,FALSE)</f>
        <v>RTO</v>
      </c>
      <c r="AA67" s="547"/>
      <c r="AB67" s="547"/>
      <c r="AC67" s="547"/>
      <c r="AD67" s="547"/>
    </row>
    <row r="68" spans="1:30" ht="12" hidden="1" customHeight="1">
      <c r="A68" s="5" t="s">
        <v>786</v>
      </c>
      <c r="B68" s="5" t="s">
        <v>1993</v>
      </c>
      <c r="C68" s="9">
        <v>572</v>
      </c>
      <c r="D68" s="55" t="s">
        <v>1871</v>
      </c>
      <c r="E68" s="232" t="s">
        <v>786</v>
      </c>
      <c r="F68" s="232" t="s">
        <v>1993</v>
      </c>
      <c r="G68" s="233" t="s">
        <v>450</v>
      </c>
      <c r="H68" s="233" t="s">
        <v>451</v>
      </c>
      <c r="I68" s="385" t="s">
        <v>452</v>
      </c>
      <c r="J68" s="382" t="s">
        <v>452</v>
      </c>
      <c r="K68" s="382" t="s">
        <v>452</v>
      </c>
      <c r="L68" s="391" t="s">
        <v>453</v>
      </c>
      <c r="M68" s="232" t="s">
        <v>452</v>
      </c>
      <c r="N68" s="232" t="s">
        <v>452</v>
      </c>
      <c r="O68" s="232"/>
      <c r="P68" s="233" t="s">
        <v>1952</v>
      </c>
      <c r="Q68" s="286" t="s">
        <v>1152</v>
      </c>
      <c r="S68" s="547"/>
      <c r="T68" s="547" t="s">
        <v>456</v>
      </c>
      <c r="U68" s="547"/>
      <c r="V68" s="547"/>
      <c r="W68" s="547" t="s">
        <v>457</v>
      </c>
      <c r="X68" s="547" t="str">
        <f>VLOOKUP(W68,Equipment[],2,FALSE)</f>
        <v>Station</v>
      </c>
      <c r="Y68" s="547" t="str">
        <f>VLOOKUP(W68,Equipment[],3,FALSE)</f>
        <v>RTO</v>
      </c>
      <c r="Z68" s="547" t="str">
        <f>VLOOKUP(W68,Equipment[],4,FALSE)</f>
        <v>RTO</v>
      </c>
      <c r="AA68" s="547"/>
      <c r="AB68" s="547"/>
      <c r="AC68" s="547"/>
      <c r="AD68" s="547"/>
    </row>
    <row r="69" spans="1:30" ht="12" hidden="1" customHeight="1">
      <c r="A69" s="3" t="s">
        <v>1994</v>
      </c>
      <c r="B69" s="3" t="s">
        <v>1995</v>
      </c>
      <c r="C69" s="4"/>
      <c r="D69" s="91"/>
      <c r="E69" s="229"/>
      <c r="F69" s="229"/>
      <c r="G69" s="229"/>
      <c r="H69" s="229"/>
      <c r="I69" s="229"/>
      <c r="J69" s="388"/>
      <c r="K69" s="388"/>
      <c r="L69" s="229"/>
      <c r="M69" s="229"/>
      <c r="N69" s="229"/>
      <c r="O69" s="229"/>
      <c r="P69" s="229" t="s">
        <v>444</v>
      </c>
      <c r="Q69" s="234" t="s">
        <v>443</v>
      </c>
      <c r="S69" s="547" t="s">
        <v>444</v>
      </c>
      <c r="T69" s="547" t="s">
        <v>444</v>
      </c>
      <c r="U69" s="547"/>
      <c r="V69" s="547" t="s">
        <v>444</v>
      </c>
      <c r="W69" s="547" t="s">
        <v>444</v>
      </c>
      <c r="X69" s="547" t="s">
        <v>444</v>
      </c>
      <c r="Y69" s="547" t="s">
        <v>444</v>
      </c>
      <c r="Z69" s="547" t="s">
        <v>444</v>
      </c>
      <c r="AA69" s="547" t="s">
        <v>444</v>
      </c>
      <c r="AB69" s="547" t="s">
        <v>444</v>
      </c>
      <c r="AC69" s="547" t="s">
        <v>444</v>
      </c>
      <c r="AD69" s="547" t="s">
        <v>444</v>
      </c>
    </row>
    <row r="70" spans="1:30" ht="12" hidden="1" customHeight="1">
      <c r="A70" s="5" t="s">
        <v>1996</v>
      </c>
      <c r="B70" s="5" t="s">
        <v>1997</v>
      </c>
      <c r="C70" s="6">
        <v>774</v>
      </c>
      <c r="D70" s="55" t="s">
        <v>1871</v>
      </c>
      <c r="E70" s="233" t="s">
        <v>1996</v>
      </c>
      <c r="F70" s="233" t="s">
        <v>1997</v>
      </c>
      <c r="G70" s="233" t="s">
        <v>450</v>
      </c>
      <c r="H70" s="233" t="s">
        <v>451</v>
      </c>
      <c r="I70" s="385" t="s">
        <v>452</v>
      </c>
      <c r="J70" s="382" t="s">
        <v>452</v>
      </c>
      <c r="K70" s="382" t="s">
        <v>452</v>
      </c>
      <c r="L70" s="386" t="s">
        <v>453</v>
      </c>
      <c r="M70" s="233" t="s">
        <v>452</v>
      </c>
      <c r="N70" s="233" t="s">
        <v>452</v>
      </c>
      <c r="O70" s="233"/>
      <c r="P70" s="233" t="s">
        <v>442</v>
      </c>
      <c r="Q70" s="235" t="s">
        <v>1152</v>
      </c>
      <c r="S70" s="547"/>
      <c r="T70" s="547" t="s">
        <v>477</v>
      </c>
      <c r="U70" s="547" t="s">
        <v>444</v>
      </c>
      <c r="V70" s="547" t="s">
        <v>1873</v>
      </c>
      <c r="W70" s="547" t="s">
        <v>457</v>
      </c>
      <c r="X70" s="547" t="str">
        <f>VLOOKUP(W70,Equipment[],2,FALSE)</f>
        <v>Station</v>
      </c>
      <c r="Y70" s="547" t="str">
        <f>VLOOKUP(W70,Equipment[],3,FALSE)</f>
        <v>RTO</v>
      </c>
      <c r="Z70" s="547" t="str">
        <f>VLOOKUP(W70,Equipment[],4,FALSE)</f>
        <v>RTO</v>
      </c>
      <c r="AA70" s="547"/>
      <c r="AB70" s="547"/>
      <c r="AC70" s="547"/>
      <c r="AD70" s="547"/>
    </row>
    <row r="71" spans="1:30" ht="12" hidden="1" customHeight="1">
      <c r="A71" s="3" t="s">
        <v>1998</v>
      </c>
      <c r="B71" s="3" t="s">
        <v>1999</v>
      </c>
      <c r="C71" s="4"/>
      <c r="D71" s="91"/>
      <c r="E71" s="229"/>
      <c r="F71" s="229"/>
      <c r="G71" s="229"/>
      <c r="H71" s="229"/>
      <c r="I71" s="229"/>
      <c r="J71" s="388"/>
      <c r="K71" s="388"/>
      <c r="L71" s="229"/>
      <c r="M71" s="229"/>
      <c r="N71" s="229"/>
      <c r="O71" s="229"/>
      <c r="P71" s="229" t="s">
        <v>444</v>
      </c>
      <c r="Q71" s="234" t="s">
        <v>443</v>
      </c>
      <c r="S71" s="547" t="s">
        <v>444</v>
      </c>
      <c r="T71" s="547" t="s">
        <v>444</v>
      </c>
      <c r="U71" s="547"/>
      <c r="V71" s="547" t="s">
        <v>444</v>
      </c>
      <c r="W71" s="547" t="s">
        <v>444</v>
      </c>
      <c r="X71" s="547" t="s">
        <v>444</v>
      </c>
      <c r="Y71" s="547" t="s">
        <v>444</v>
      </c>
      <c r="Z71" s="547" t="s">
        <v>444</v>
      </c>
      <c r="AA71" s="547" t="s">
        <v>444</v>
      </c>
      <c r="AB71" s="547" t="s">
        <v>444</v>
      </c>
      <c r="AC71" s="547" t="s">
        <v>444</v>
      </c>
      <c r="AD71" s="547" t="s">
        <v>444</v>
      </c>
    </row>
    <row r="72" spans="1:30" ht="12" hidden="1" customHeight="1">
      <c r="A72" s="5" t="s">
        <v>2000</v>
      </c>
      <c r="B72" s="5" t="s">
        <v>2001</v>
      </c>
      <c r="C72" s="9">
        <v>552</v>
      </c>
      <c r="D72" s="55" t="s">
        <v>1871</v>
      </c>
      <c r="E72" s="232" t="s">
        <v>2000</v>
      </c>
      <c r="F72" s="232" t="s">
        <v>2001</v>
      </c>
      <c r="G72" s="233" t="s">
        <v>450</v>
      </c>
      <c r="H72" s="233" t="s">
        <v>451</v>
      </c>
      <c r="I72" s="385" t="s">
        <v>452</v>
      </c>
      <c r="J72" s="382" t="s">
        <v>452</v>
      </c>
      <c r="K72" s="382" t="s">
        <v>452</v>
      </c>
      <c r="L72" s="391" t="s">
        <v>453</v>
      </c>
      <c r="M72" s="232" t="s">
        <v>452</v>
      </c>
      <c r="N72" s="232" t="s">
        <v>452</v>
      </c>
      <c r="O72" s="232"/>
      <c r="P72" s="233" t="s">
        <v>1952</v>
      </c>
      <c r="Q72" s="286" t="s">
        <v>1152</v>
      </c>
      <c r="S72" s="547"/>
      <c r="T72" s="547" t="s">
        <v>477</v>
      </c>
      <c r="U72" s="547"/>
      <c r="V72" s="547"/>
      <c r="W72" s="547" t="s">
        <v>457</v>
      </c>
      <c r="X72" s="547" t="str">
        <f>VLOOKUP(W72,Equipment[],2,FALSE)</f>
        <v>Station</v>
      </c>
      <c r="Y72" s="547" t="str">
        <f>VLOOKUP(W72,Equipment[],3,FALSE)</f>
        <v>RTO</v>
      </c>
      <c r="Z72" s="547" t="str">
        <f>VLOOKUP(W72,Equipment[],4,FALSE)</f>
        <v>RTO</v>
      </c>
      <c r="AA72" s="547"/>
      <c r="AB72" s="547"/>
      <c r="AC72" s="547"/>
      <c r="AD72" s="547"/>
    </row>
    <row r="73" spans="1:30" ht="12" hidden="1" customHeight="1">
      <c r="A73" s="5" t="s">
        <v>2002</v>
      </c>
      <c r="B73" s="5" t="s">
        <v>2003</v>
      </c>
      <c r="C73" s="9">
        <v>552</v>
      </c>
      <c r="D73" s="55" t="s">
        <v>1871</v>
      </c>
      <c r="E73" s="232" t="s">
        <v>2002</v>
      </c>
      <c r="F73" s="232" t="s">
        <v>2003</v>
      </c>
      <c r="G73" s="233" t="s">
        <v>450</v>
      </c>
      <c r="H73" s="233" t="s">
        <v>451</v>
      </c>
      <c r="I73" s="385" t="s">
        <v>452</v>
      </c>
      <c r="J73" s="382" t="s">
        <v>452</v>
      </c>
      <c r="K73" s="382" t="s">
        <v>452</v>
      </c>
      <c r="L73" s="391" t="s">
        <v>453</v>
      </c>
      <c r="M73" s="232" t="s">
        <v>452</v>
      </c>
      <c r="N73" s="232" t="s">
        <v>452</v>
      </c>
      <c r="O73" s="232"/>
      <c r="P73" s="233" t="s">
        <v>1952</v>
      </c>
      <c r="Q73" s="286" t="s">
        <v>1152</v>
      </c>
      <c r="S73" s="547"/>
      <c r="T73" s="547" t="s">
        <v>477</v>
      </c>
      <c r="U73" s="547"/>
      <c r="V73" s="547"/>
      <c r="W73" s="547" t="s">
        <v>457</v>
      </c>
      <c r="X73" s="547" t="str">
        <f>VLOOKUP(W73,Equipment[],2,FALSE)</f>
        <v>Station</v>
      </c>
      <c r="Y73" s="547" t="str">
        <f>VLOOKUP(W73,Equipment[],3,FALSE)</f>
        <v>RTO</v>
      </c>
      <c r="Z73" s="547" t="str">
        <f>VLOOKUP(W73,Equipment[],4,FALSE)</f>
        <v>RTO</v>
      </c>
      <c r="AA73" s="547"/>
      <c r="AB73" s="547"/>
      <c r="AC73" s="547"/>
      <c r="AD73" s="547"/>
    </row>
    <row r="74" spans="1:30" ht="12" hidden="1" customHeight="1">
      <c r="A74" s="5" t="s">
        <v>2004</v>
      </c>
      <c r="B74" s="5" t="s">
        <v>2005</v>
      </c>
      <c r="C74" s="9">
        <v>552</v>
      </c>
      <c r="D74" s="55" t="s">
        <v>1871</v>
      </c>
      <c r="E74" s="232" t="s">
        <v>2004</v>
      </c>
      <c r="F74" s="232" t="s">
        <v>2005</v>
      </c>
      <c r="G74" s="233" t="s">
        <v>450</v>
      </c>
      <c r="H74" s="233" t="s">
        <v>451</v>
      </c>
      <c r="I74" s="385" t="s">
        <v>452</v>
      </c>
      <c r="J74" s="382" t="s">
        <v>452</v>
      </c>
      <c r="K74" s="382" t="s">
        <v>452</v>
      </c>
      <c r="L74" s="391" t="s">
        <v>453</v>
      </c>
      <c r="M74" s="232" t="s">
        <v>452</v>
      </c>
      <c r="N74" s="232" t="s">
        <v>452</v>
      </c>
      <c r="O74" s="232"/>
      <c r="P74" s="233" t="s">
        <v>1952</v>
      </c>
      <c r="Q74" s="286" t="s">
        <v>1152</v>
      </c>
      <c r="S74" s="547"/>
      <c r="T74" s="547" t="s">
        <v>477</v>
      </c>
      <c r="U74" s="547"/>
      <c r="V74" s="547"/>
      <c r="W74" s="547" t="s">
        <v>457</v>
      </c>
      <c r="X74" s="547" t="str">
        <f>VLOOKUP(W74,Equipment[],2,FALSE)</f>
        <v>Station</v>
      </c>
      <c r="Y74" s="547" t="str">
        <f>VLOOKUP(W74,Equipment[],3,FALSE)</f>
        <v>RTO</v>
      </c>
      <c r="Z74" s="547" t="str">
        <f>VLOOKUP(W74,Equipment[],4,FALSE)</f>
        <v>RTO</v>
      </c>
      <c r="AA74" s="547"/>
      <c r="AB74" s="547"/>
      <c r="AC74" s="547"/>
      <c r="AD74" s="547"/>
    </row>
    <row r="75" spans="1:30" ht="12" hidden="1" customHeight="1">
      <c r="A75" s="5" t="s">
        <v>2006</v>
      </c>
      <c r="B75" s="5" t="s">
        <v>2007</v>
      </c>
      <c r="C75" s="9">
        <v>552</v>
      </c>
      <c r="D75" s="55" t="s">
        <v>1871</v>
      </c>
      <c r="E75" s="232" t="s">
        <v>2006</v>
      </c>
      <c r="F75" s="232" t="s">
        <v>2007</v>
      </c>
      <c r="G75" s="233" t="s">
        <v>450</v>
      </c>
      <c r="H75" s="233" t="s">
        <v>451</v>
      </c>
      <c r="I75" s="385" t="s">
        <v>452</v>
      </c>
      <c r="J75" s="382" t="s">
        <v>452</v>
      </c>
      <c r="K75" s="382" t="s">
        <v>452</v>
      </c>
      <c r="L75" s="391" t="s">
        <v>453</v>
      </c>
      <c r="M75" s="232" t="s">
        <v>452</v>
      </c>
      <c r="N75" s="232" t="s">
        <v>452</v>
      </c>
      <c r="O75" s="232"/>
      <c r="P75" s="233" t="s">
        <v>1952</v>
      </c>
      <c r="Q75" s="286" t="s">
        <v>1152</v>
      </c>
      <c r="S75" s="547"/>
      <c r="T75" s="547" t="s">
        <v>477</v>
      </c>
      <c r="U75" s="547"/>
      <c r="V75" s="547"/>
      <c r="W75" s="547" t="s">
        <v>457</v>
      </c>
      <c r="X75" s="547" t="str">
        <f>VLOOKUP(W75,Equipment[],2,FALSE)</f>
        <v>Station</v>
      </c>
      <c r="Y75" s="547" t="str">
        <f>VLOOKUP(W75,Equipment[],3,FALSE)</f>
        <v>RTO</v>
      </c>
      <c r="Z75" s="547" t="str">
        <f>VLOOKUP(W75,Equipment[],4,FALSE)</f>
        <v>RTO</v>
      </c>
      <c r="AA75" s="547"/>
      <c r="AB75" s="547"/>
      <c r="AC75" s="547"/>
      <c r="AD75" s="547"/>
    </row>
    <row r="76" spans="1:30" ht="12" hidden="1" customHeight="1">
      <c r="A76" s="5" t="s">
        <v>2008</v>
      </c>
      <c r="B76" s="5" t="s">
        <v>2009</v>
      </c>
      <c r="C76" s="9">
        <v>552</v>
      </c>
      <c r="D76" s="55" t="s">
        <v>1871</v>
      </c>
      <c r="E76" s="232" t="s">
        <v>2008</v>
      </c>
      <c r="F76" s="232" t="s">
        <v>2009</v>
      </c>
      <c r="G76" s="233" t="s">
        <v>450</v>
      </c>
      <c r="H76" s="233" t="s">
        <v>451</v>
      </c>
      <c r="I76" s="385" t="s">
        <v>452</v>
      </c>
      <c r="J76" s="382" t="s">
        <v>452</v>
      </c>
      <c r="K76" s="382" t="s">
        <v>452</v>
      </c>
      <c r="L76" s="391" t="s">
        <v>453</v>
      </c>
      <c r="M76" s="232" t="s">
        <v>452</v>
      </c>
      <c r="N76" s="232" t="s">
        <v>452</v>
      </c>
      <c r="O76" s="232"/>
      <c r="P76" s="233" t="s">
        <v>1952</v>
      </c>
      <c r="Q76" s="286" t="s">
        <v>1152</v>
      </c>
      <c r="S76" s="547"/>
      <c r="T76" s="547" t="s">
        <v>477</v>
      </c>
      <c r="U76" s="547"/>
      <c r="V76" s="547"/>
      <c r="W76" s="547" t="s">
        <v>1953</v>
      </c>
      <c r="X76" s="547" t="str">
        <f>VLOOKUP(W76,Equipment[],2,FALSE)</f>
        <v>Lighting</v>
      </c>
      <c r="Y76" s="547" t="str">
        <f>VLOOKUP(W76,Equipment[],3,FALSE)</f>
        <v>Unallocated</v>
      </c>
      <c r="Z76" s="547" t="str">
        <f>VLOOKUP(W76,Equipment[],4,FALSE)</f>
        <v>RTO</v>
      </c>
      <c r="AA76" s="547"/>
      <c r="AB76" s="547"/>
      <c r="AC76" s="547"/>
      <c r="AD76" s="547"/>
    </row>
    <row r="77" spans="1:30" ht="12" hidden="1" customHeight="1">
      <c r="A77" s="5" t="s">
        <v>2010</v>
      </c>
      <c r="B77" s="5" t="s">
        <v>2011</v>
      </c>
      <c r="C77" s="9">
        <v>552</v>
      </c>
      <c r="D77" s="55" t="s">
        <v>1871</v>
      </c>
      <c r="E77" s="232" t="s">
        <v>2010</v>
      </c>
      <c r="F77" s="232" t="s">
        <v>2011</v>
      </c>
      <c r="G77" s="233" t="s">
        <v>450</v>
      </c>
      <c r="H77" s="233" t="s">
        <v>451</v>
      </c>
      <c r="I77" s="385" t="s">
        <v>452</v>
      </c>
      <c r="J77" s="382" t="s">
        <v>452</v>
      </c>
      <c r="K77" s="382" t="s">
        <v>452</v>
      </c>
      <c r="L77" s="391" t="s">
        <v>453</v>
      </c>
      <c r="M77" s="232" t="s">
        <v>452</v>
      </c>
      <c r="N77" s="232" t="s">
        <v>452</v>
      </c>
      <c r="O77" s="232"/>
      <c r="P77" s="233" t="s">
        <v>1952</v>
      </c>
      <c r="Q77" s="286" t="s">
        <v>1152</v>
      </c>
      <c r="S77" s="547"/>
      <c r="T77" s="547" t="s">
        <v>477</v>
      </c>
      <c r="U77" s="547"/>
      <c r="V77" s="547"/>
      <c r="W77" s="547" t="s">
        <v>1953</v>
      </c>
      <c r="X77" s="547" t="str">
        <f>VLOOKUP(W77,Equipment[],2,FALSE)</f>
        <v>Lighting</v>
      </c>
      <c r="Y77" s="547" t="str">
        <f>VLOOKUP(W77,Equipment[],3,FALSE)</f>
        <v>Unallocated</v>
      </c>
      <c r="Z77" s="547" t="str">
        <f>VLOOKUP(W77,Equipment[],4,FALSE)</f>
        <v>RTO</v>
      </c>
      <c r="AA77" s="547"/>
      <c r="AB77" s="547"/>
      <c r="AC77" s="547"/>
      <c r="AD77" s="547"/>
    </row>
    <row r="78" spans="1:30" ht="12" hidden="1" customHeight="1">
      <c r="A78" s="5" t="s">
        <v>2012</v>
      </c>
      <c r="B78" s="5" t="s">
        <v>2011</v>
      </c>
      <c r="C78" s="9">
        <v>552</v>
      </c>
      <c r="D78" s="55" t="s">
        <v>1871</v>
      </c>
      <c r="E78" s="232" t="s">
        <v>2012</v>
      </c>
      <c r="F78" s="232" t="s">
        <v>2011</v>
      </c>
      <c r="G78" s="233" t="s">
        <v>450</v>
      </c>
      <c r="H78" s="233" t="s">
        <v>451</v>
      </c>
      <c r="I78" s="385" t="s">
        <v>452</v>
      </c>
      <c r="J78" s="382" t="s">
        <v>452</v>
      </c>
      <c r="K78" s="382" t="s">
        <v>452</v>
      </c>
      <c r="L78" s="391" t="s">
        <v>453</v>
      </c>
      <c r="M78" s="232" t="s">
        <v>452</v>
      </c>
      <c r="N78" s="232" t="s">
        <v>452</v>
      </c>
      <c r="O78" s="232"/>
      <c r="P78" s="233" t="s">
        <v>1952</v>
      </c>
      <c r="Q78" s="286" t="s">
        <v>1152</v>
      </c>
      <c r="S78" s="547"/>
      <c r="T78" s="547" t="s">
        <v>477</v>
      </c>
      <c r="U78" s="547"/>
      <c r="V78" s="547"/>
      <c r="W78" s="547" t="s">
        <v>1953</v>
      </c>
      <c r="X78" s="547" t="str">
        <f>VLOOKUP(W78,Equipment[],2,FALSE)</f>
        <v>Lighting</v>
      </c>
      <c r="Y78" s="547" t="str">
        <f>VLOOKUP(W78,Equipment[],3,FALSE)</f>
        <v>Unallocated</v>
      </c>
      <c r="Z78" s="547" t="str">
        <f>VLOOKUP(W78,Equipment[],4,FALSE)</f>
        <v>RTO</v>
      </c>
      <c r="AA78" s="547"/>
      <c r="AB78" s="547"/>
      <c r="AC78" s="547"/>
      <c r="AD78" s="547"/>
    </row>
    <row r="79" spans="1:30" ht="12" hidden="1" customHeight="1">
      <c r="A79" s="5" t="s">
        <v>2013</v>
      </c>
      <c r="B79" s="5" t="s">
        <v>2014</v>
      </c>
      <c r="C79" s="9">
        <v>552</v>
      </c>
      <c r="D79" s="55" t="s">
        <v>1871</v>
      </c>
      <c r="E79" s="232" t="s">
        <v>2013</v>
      </c>
      <c r="F79" s="232" t="s">
        <v>2014</v>
      </c>
      <c r="G79" s="233" t="s">
        <v>450</v>
      </c>
      <c r="H79" s="233" t="s">
        <v>451</v>
      </c>
      <c r="I79" s="385" t="s">
        <v>452</v>
      </c>
      <c r="J79" s="382" t="s">
        <v>452</v>
      </c>
      <c r="K79" s="382" t="s">
        <v>452</v>
      </c>
      <c r="L79" s="391" t="s">
        <v>453</v>
      </c>
      <c r="M79" s="232" t="s">
        <v>452</v>
      </c>
      <c r="N79" s="232" t="s">
        <v>452</v>
      </c>
      <c r="O79" s="232"/>
      <c r="P79" s="233" t="s">
        <v>1952</v>
      </c>
      <c r="Q79" s="286" t="s">
        <v>1152</v>
      </c>
      <c r="S79" s="547"/>
      <c r="T79" s="547" t="s">
        <v>477</v>
      </c>
      <c r="U79" s="547"/>
      <c r="V79" s="547"/>
      <c r="W79" s="547" t="s">
        <v>457</v>
      </c>
      <c r="X79" s="547" t="str">
        <f>VLOOKUP(W79,Equipment[],2,FALSE)</f>
        <v>Station</v>
      </c>
      <c r="Y79" s="547" t="str">
        <f>VLOOKUP(W79,Equipment[],3,FALSE)</f>
        <v>RTO</v>
      </c>
      <c r="Z79" s="547" t="str">
        <f>VLOOKUP(W79,Equipment[],4,FALSE)</f>
        <v>RTO</v>
      </c>
      <c r="AA79" s="547"/>
      <c r="AB79" s="547"/>
      <c r="AC79" s="547"/>
      <c r="AD79" s="547"/>
    </row>
    <row r="80" spans="1:30" ht="12" hidden="1" customHeight="1">
      <c r="A80" s="5" t="s">
        <v>2015</v>
      </c>
      <c r="B80" s="5" t="s">
        <v>2016</v>
      </c>
      <c r="C80" s="9">
        <v>552</v>
      </c>
      <c r="D80" s="55" t="s">
        <v>1871</v>
      </c>
      <c r="E80" s="232" t="s">
        <v>2015</v>
      </c>
      <c r="F80" s="232" t="s">
        <v>2016</v>
      </c>
      <c r="G80" s="233" t="s">
        <v>450</v>
      </c>
      <c r="H80" s="233" t="s">
        <v>451</v>
      </c>
      <c r="I80" s="385" t="s">
        <v>452</v>
      </c>
      <c r="J80" s="382" t="s">
        <v>452</v>
      </c>
      <c r="K80" s="382" t="s">
        <v>452</v>
      </c>
      <c r="L80" s="391" t="s">
        <v>453</v>
      </c>
      <c r="M80" s="232" t="s">
        <v>452</v>
      </c>
      <c r="N80" s="232" t="s">
        <v>452</v>
      </c>
      <c r="O80" s="232"/>
      <c r="P80" s="233" t="s">
        <v>1952</v>
      </c>
      <c r="Q80" s="286" t="s">
        <v>1152</v>
      </c>
      <c r="S80" s="547"/>
      <c r="T80" s="547" t="s">
        <v>477</v>
      </c>
      <c r="U80" s="547"/>
      <c r="V80" s="547"/>
      <c r="W80" s="547" t="s">
        <v>457</v>
      </c>
      <c r="X80" s="547" t="str">
        <f>VLOOKUP(W80,Equipment[],2,FALSE)</f>
        <v>Station</v>
      </c>
      <c r="Y80" s="547" t="str">
        <f>VLOOKUP(W80,Equipment[],3,FALSE)</f>
        <v>RTO</v>
      </c>
      <c r="Z80" s="547" t="str">
        <f>VLOOKUP(W80,Equipment[],4,FALSE)</f>
        <v>RTO</v>
      </c>
      <c r="AA80" s="547"/>
      <c r="AB80" s="547"/>
      <c r="AC80" s="547"/>
      <c r="AD80" s="547"/>
    </row>
    <row r="81" spans="1:30" ht="12" hidden="1" customHeight="1">
      <c r="A81" s="5" t="s">
        <v>2017</v>
      </c>
      <c r="B81" s="5" t="s">
        <v>2018</v>
      </c>
      <c r="C81" s="9">
        <v>552</v>
      </c>
      <c r="D81" s="55" t="s">
        <v>1871</v>
      </c>
      <c r="E81" s="232" t="s">
        <v>2017</v>
      </c>
      <c r="F81" s="232" t="s">
        <v>2018</v>
      </c>
      <c r="G81" s="233" t="s">
        <v>450</v>
      </c>
      <c r="H81" s="233" t="s">
        <v>451</v>
      </c>
      <c r="I81" s="385" t="s">
        <v>452</v>
      </c>
      <c r="J81" s="382" t="s">
        <v>452</v>
      </c>
      <c r="K81" s="382" t="s">
        <v>452</v>
      </c>
      <c r="L81" s="391" t="s">
        <v>453</v>
      </c>
      <c r="M81" s="232" t="s">
        <v>452</v>
      </c>
      <c r="N81" s="232" t="s">
        <v>452</v>
      </c>
      <c r="O81" s="232"/>
      <c r="P81" s="233" t="s">
        <v>1952</v>
      </c>
      <c r="Q81" s="286" t="s">
        <v>1152</v>
      </c>
      <c r="S81" s="547"/>
      <c r="T81" s="547" t="s">
        <v>477</v>
      </c>
      <c r="U81" s="547"/>
      <c r="V81" s="547"/>
      <c r="W81" s="547" t="s">
        <v>457</v>
      </c>
      <c r="X81" s="547" t="str">
        <f>VLOOKUP(W81,Equipment[],2,FALSE)</f>
        <v>Station</v>
      </c>
      <c r="Y81" s="547" t="str">
        <f>VLOOKUP(W81,Equipment[],3,FALSE)</f>
        <v>RTO</v>
      </c>
      <c r="Z81" s="547" t="str">
        <f>VLOOKUP(W81,Equipment[],4,FALSE)</f>
        <v>RTO</v>
      </c>
      <c r="AA81" s="547"/>
      <c r="AB81" s="547"/>
      <c r="AC81" s="547"/>
      <c r="AD81" s="547"/>
    </row>
    <row r="82" spans="1:30" ht="12" hidden="1" customHeight="1">
      <c r="A82" s="5" t="s">
        <v>522</v>
      </c>
      <c r="B82" s="5" t="s">
        <v>2019</v>
      </c>
      <c r="C82" s="9">
        <v>552</v>
      </c>
      <c r="D82" s="55" t="s">
        <v>1871</v>
      </c>
      <c r="E82" s="232" t="s">
        <v>522</v>
      </c>
      <c r="F82" s="232" t="s">
        <v>2019</v>
      </c>
      <c r="G82" s="233" t="s">
        <v>450</v>
      </c>
      <c r="H82" s="233" t="s">
        <v>451</v>
      </c>
      <c r="I82" s="385" t="s">
        <v>452</v>
      </c>
      <c r="J82" s="382" t="s">
        <v>452</v>
      </c>
      <c r="K82" s="382" t="s">
        <v>452</v>
      </c>
      <c r="L82" s="391" t="s">
        <v>453</v>
      </c>
      <c r="M82" s="232" t="s">
        <v>452</v>
      </c>
      <c r="N82" s="232" t="s">
        <v>452</v>
      </c>
      <c r="O82" s="232"/>
      <c r="P82" s="233" t="s">
        <v>1952</v>
      </c>
      <c r="Q82" s="286" t="s">
        <v>1152</v>
      </c>
      <c r="S82" s="547"/>
      <c r="T82" s="547" t="s">
        <v>477</v>
      </c>
      <c r="U82" s="547"/>
      <c r="V82" s="547"/>
      <c r="W82" s="547" t="s">
        <v>457</v>
      </c>
      <c r="X82" s="547" t="str">
        <f>VLOOKUP(W82,Equipment[],2,FALSE)</f>
        <v>Station</v>
      </c>
      <c r="Y82" s="547" t="str">
        <f>VLOOKUP(W82,Equipment[],3,FALSE)</f>
        <v>RTO</v>
      </c>
      <c r="Z82" s="547" t="str">
        <f>VLOOKUP(W82,Equipment[],4,FALSE)</f>
        <v>RTO</v>
      </c>
      <c r="AA82" s="547"/>
      <c r="AB82" s="547"/>
      <c r="AC82" s="547"/>
      <c r="AD82" s="547"/>
    </row>
    <row r="83" spans="1:30" ht="12" hidden="1" customHeight="1">
      <c r="A83" s="5" t="s">
        <v>2020</v>
      </c>
      <c r="B83" s="5" t="s">
        <v>2021</v>
      </c>
      <c r="C83" s="9">
        <v>552</v>
      </c>
      <c r="D83" s="55" t="s">
        <v>1871</v>
      </c>
      <c r="E83" s="232" t="s">
        <v>2020</v>
      </c>
      <c r="F83" s="232" t="s">
        <v>2021</v>
      </c>
      <c r="G83" s="233" t="s">
        <v>450</v>
      </c>
      <c r="H83" s="233" t="s">
        <v>451</v>
      </c>
      <c r="I83" s="385" t="s">
        <v>452</v>
      </c>
      <c r="J83" s="382" t="s">
        <v>452</v>
      </c>
      <c r="K83" s="382" t="s">
        <v>452</v>
      </c>
      <c r="L83" s="391" t="s">
        <v>453</v>
      </c>
      <c r="M83" s="232" t="s">
        <v>452</v>
      </c>
      <c r="N83" s="232" t="s">
        <v>452</v>
      </c>
      <c r="O83" s="232"/>
      <c r="P83" s="233" t="s">
        <v>1952</v>
      </c>
      <c r="Q83" s="286" t="s">
        <v>1152</v>
      </c>
      <c r="S83" s="547"/>
      <c r="T83" s="547" t="s">
        <v>477</v>
      </c>
      <c r="U83" s="547"/>
      <c r="V83" s="547"/>
      <c r="W83" s="547" t="s">
        <v>457</v>
      </c>
      <c r="X83" s="547" t="str">
        <f>VLOOKUP(W83,Equipment[],2,FALSE)</f>
        <v>Station</v>
      </c>
      <c r="Y83" s="547" t="str">
        <f>VLOOKUP(W83,Equipment[],3,FALSE)</f>
        <v>RTO</v>
      </c>
      <c r="Z83" s="547" t="str">
        <f>VLOOKUP(W83,Equipment[],4,FALSE)</f>
        <v>RTO</v>
      </c>
      <c r="AA83" s="547"/>
      <c r="AB83" s="547"/>
      <c r="AC83" s="547"/>
      <c r="AD83" s="547"/>
    </row>
    <row r="84" spans="1:30" ht="12" hidden="1" customHeight="1">
      <c r="A84" s="5" t="s">
        <v>537</v>
      </c>
      <c r="B84" s="5" t="s">
        <v>2022</v>
      </c>
      <c r="C84" s="9">
        <v>552</v>
      </c>
      <c r="D84" s="55" t="s">
        <v>1871</v>
      </c>
      <c r="E84" s="232" t="s">
        <v>537</v>
      </c>
      <c r="F84" s="232" t="s">
        <v>2022</v>
      </c>
      <c r="G84" s="233" t="s">
        <v>450</v>
      </c>
      <c r="H84" s="233" t="s">
        <v>451</v>
      </c>
      <c r="I84" s="385" t="s">
        <v>452</v>
      </c>
      <c r="J84" s="382" t="s">
        <v>452</v>
      </c>
      <c r="K84" s="382" t="s">
        <v>452</v>
      </c>
      <c r="L84" s="391" t="s">
        <v>453</v>
      </c>
      <c r="M84" s="232" t="s">
        <v>452</v>
      </c>
      <c r="N84" s="232" t="s">
        <v>452</v>
      </c>
      <c r="O84" s="232"/>
      <c r="P84" s="233" t="s">
        <v>1952</v>
      </c>
      <c r="Q84" s="286" t="s">
        <v>1152</v>
      </c>
      <c r="S84" s="547"/>
      <c r="T84" s="547" t="s">
        <v>477</v>
      </c>
      <c r="U84" s="547"/>
      <c r="V84" s="547"/>
      <c r="W84" s="547" t="s">
        <v>457</v>
      </c>
      <c r="X84" s="547" t="str">
        <f>VLOOKUP(W84,Equipment[],2,FALSE)</f>
        <v>Station</v>
      </c>
      <c r="Y84" s="547" t="str">
        <f>VLOOKUP(W84,Equipment[],3,FALSE)</f>
        <v>RTO</v>
      </c>
      <c r="Z84" s="547" t="str">
        <f>VLOOKUP(W84,Equipment[],4,FALSE)</f>
        <v>RTO</v>
      </c>
      <c r="AA84" s="547"/>
      <c r="AB84" s="547"/>
      <c r="AC84" s="547"/>
      <c r="AD84" s="547"/>
    </row>
    <row r="85" spans="1:30" ht="12" hidden="1" customHeight="1">
      <c r="A85" s="5" t="s">
        <v>540</v>
      </c>
      <c r="B85" s="5" t="s">
        <v>2023</v>
      </c>
      <c r="C85" s="9">
        <v>552</v>
      </c>
      <c r="D85" s="55" t="s">
        <v>1871</v>
      </c>
      <c r="E85" s="232" t="s">
        <v>540</v>
      </c>
      <c r="F85" s="232" t="s">
        <v>2023</v>
      </c>
      <c r="G85" s="233" t="s">
        <v>450</v>
      </c>
      <c r="H85" s="233" t="s">
        <v>451</v>
      </c>
      <c r="I85" s="385" t="s">
        <v>452</v>
      </c>
      <c r="J85" s="382" t="s">
        <v>452</v>
      </c>
      <c r="K85" s="382" t="s">
        <v>452</v>
      </c>
      <c r="L85" s="391" t="s">
        <v>453</v>
      </c>
      <c r="M85" s="232" t="s">
        <v>452</v>
      </c>
      <c r="N85" s="232" t="s">
        <v>452</v>
      </c>
      <c r="O85" s="232"/>
      <c r="P85" s="233" t="s">
        <v>1952</v>
      </c>
      <c r="Q85" s="286" t="s">
        <v>1152</v>
      </c>
      <c r="S85" s="547"/>
      <c r="T85" s="547" t="s">
        <v>477</v>
      </c>
      <c r="U85" s="547"/>
      <c r="V85" s="547"/>
      <c r="W85" s="547" t="s">
        <v>1953</v>
      </c>
      <c r="X85" s="547" t="str">
        <f>VLOOKUP(W85,Equipment[],2,FALSE)</f>
        <v>Lighting</v>
      </c>
      <c r="Y85" s="547" t="str">
        <f>VLOOKUP(W85,Equipment[],3,FALSE)</f>
        <v>Unallocated</v>
      </c>
      <c r="Z85" s="547" t="str">
        <f>VLOOKUP(W85,Equipment[],4,FALSE)</f>
        <v>RTO</v>
      </c>
      <c r="AA85" s="547"/>
      <c r="AB85" s="547"/>
      <c r="AC85" s="547"/>
      <c r="AD85" s="547"/>
    </row>
    <row r="86" spans="1:30" ht="12" hidden="1" customHeight="1">
      <c r="A86" s="5" t="s">
        <v>2024</v>
      </c>
      <c r="B86" s="5" t="s">
        <v>1982</v>
      </c>
      <c r="C86" s="9">
        <v>552</v>
      </c>
      <c r="D86" s="55" t="s">
        <v>1871</v>
      </c>
      <c r="E86" s="232" t="s">
        <v>2024</v>
      </c>
      <c r="F86" s="232" t="s">
        <v>1982</v>
      </c>
      <c r="G86" s="233" t="s">
        <v>450</v>
      </c>
      <c r="H86" s="233" t="s">
        <v>451</v>
      </c>
      <c r="I86" s="385" t="s">
        <v>452</v>
      </c>
      <c r="J86" s="382" t="s">
        <v>452</v>
      </c>
      <c r="K86" s="382" t="s">
        <v>452</v>
      </c>
      <c r="L86" s="391" t="s">
        <v>453</v>
      </c>
      <c r="M86" s="232" t="s">
        <v>452</v>
      </c>
      <c r="N86" s="232" t="s">
        <v>452</v>
      </c>
      <c r="O86" s="232"/>
      <c r="P86" s="233" t="s">
        <v>1952</v>
      </c>
      <c r="Q86" s="286" t="s">
        <v>1152</v>
      </c>
      <c r="S86" s="547"/>
      <c r="T86" s="547" t="s">
        <v>477</v>
      </c>
      <c r="U86" s="547"/>
      <c r="V86" s="547"/>
      <c r="W86" s="547" t="s">
        <v>1983</v>
      </c>
      <c r="X86" s="547" t="str">
        <f>VLOOKUP(W86,Equipment[],2,FALSE)</f>
        <v>CCTV/Security MGMT</v>
      </c>
      <c r="Y86" s="547" t="str">
        <f>VLOOKUP(W86,Equipment[],3,FALSE)</f>
        <v>RTO</v>
      </c>
      <c r="Z86" s="547" t="str">
        <f>VLOOKUP(W86,Equipment[],4,FALSE)</f>
        <v>RTO</v>
      </c>
      <c r="AA86" s="547"/>
      <c r="AB86" s="547"/>
      <c r="AC86" s="547"/>
      <c r="AD86" s="547"/>
    </row>
    <row r="87" spans="1:30" ht="12" hidden="1" customHeight="1">
      <c r="A87" s="3" t="s">
        <v>499</v>
      </c>
      <c r="B87" s="3" t="s">
        <v>500</v>
      </c>
      <c r="C87" s="4"/>
      <c r="D87" s="91"/>
      <c r="E87" s="229"/>
      <c r="F87" s="229"/>
      <c r="G87" s="229"/>
      <c r="H87" s="229"/>
      <c r="I87" s="229"/>
      <c r="J87" s="388"/>
      <c r="K87" s="388"/>
      <c r="L87" s="229"/>
      <c r="M87" s="229"/>
      <c r="N87" s="229"/>
      <c r="O87" s="229"/>
      <c r="P87" s="229" t="s">
        <v>444</v>
      </c>
      <c r="Q87" s="234" t="s">
        <v>443</v>
      </c>
      <c r="S87" s="547" t="s">
        <v>444</v>
      </c>
      <c r="T87" s="547" t="s">
        <v>444</v>
      </c>
      <c r="U87" s="547"/>
      <c r="V87" s="547" t="s">
        <v>444</v>
      </c>
      <c r="W87" s="547" t="s">
        <v>444</v>
      </c>
      <c r="X87" s="547" t="s">
        <v>444</v>
      </c>
      <c r="Y87" s="547" t="s">
        <v>444</v>
      </c>
      <c r="Z87" s="547" t="s">
        <v>444</v>
      </c>
      <c r="AA87" s="547" t="s">
        <v>444</v>
      </c>
      <c r="AB87" s="547" t="s">
        <v>444</v>
      </c>
      <c r="AC87" s="547" t="s">
        <v>444</v>
      </c>
      <c r="AD87" s="547" t="s">
        <v>444</v>
      </c>
    </row>
    <row r="88" spans="1:30" ht="12" hidden="1" customHeight="1">
      <c r="A88" s="5" t="s">
        <v>2025</v>
      </c>
      <c r="B88" s="5" t="s">
        <v>2026</v>
      </c>
      <c r="C88" s="5" t="s">
        <v>825</v>
      </c>
      <c r="D88" s="55" t="s">
        <v>1878</v>
      </c>
      <c r="E88" s="233" t="s">
        <v>2025</v>
      </c>
      <c r="F88" s="233" t="s">
        <v>2026</v>
      </c>
      <c r="G88" s="233" t="s">
        <v>450</v>
      </c>
      <c r="H88" s="233" t="s">
        <v>451</v>
      </c>
      <c r="I88" s="385" t="s">
        <v>452</v>
      </c>
      <c r="J88" s="382" t="s">
        <v>452</v>
      </c>
      <c r="K88" s="382" t="s">
        <v>452</v>
      </c>
      <c r="L88" s="386" t="s">
        <v>453</v>
      </c>
      <c r="M88" s="233" t="s">
        <v>452</v>
      </c>
      <c r="N88" s="233" t="s">
        <v>452</v>
      </c>
      <c r="O88" s="233"/>
      <c r="P88" s="233" t="s">
        <v>442</v>
      </c>
      <c r="Q88" s="235" t="s">
        <v>1152</v>
      </c>
      <c r="S88" s="547" t="s">
        <v>453</v>
      </c>
      <c r="T88" s="547" t="s">
        <v>456</v>
      </c>
      <c r="U88" s="547"/>
      <c r="V88" s="547"/>
      <c r="W88" s="547" t="s">
        <v>457</v>
      </c>
      <c r="X88" s="547" t="str">
        <f>VLOOKUP(W88,Equipment[],2,FALSE)</f>
        <v>Station</v>
      </c>
      <c r="Y88" s="547" t="str">
        <f>VLOOKUP(W88,Equipment[],3,FALSE)</f>
        <v>RTO</v>
      </c>
      <c r="Z88" s="547" t="str">
        <f>VLOOKUP(W88,Equipment[],4,FALSE)</f>
        <v>RTO</v>
      </c>
      <c r="AA88" s="547"/>
      <c r="AB88" s="547"/>
      <c r="AC88" s="547"/>
      <c r="AD88" s="547"/>
    </row>
    <row r="89" spans="1:30" ht="12" hidden="1" customHeight="1">
      <c r="A89" s="5" t="s">
        <v>2027</v>
      </c>
      <c r="B89" s="5" t="s">
        <v>2028</v>
      </c>
      <c r="C89" s="9">
        <v>552</v>
      </c>
      <c r="D89" s="55" t="s">
        <v>1871</v>
      </c>
      <c r="E89" s="232" t="s">
        <v>2027</v>
      </c>
      <c r="F89" s="232" t="s">
        <v>2028</v>
      </c>
      <c r="G89" s="233" t="s">
        <v>450</v>
      </c>
      <c r="H89" s="233" t="s">
        <v>451</v>
      </c>
      <c r="I89" s="385" t="s">
        <v>452</v>
      </c>
      <c r="J89" s="382" t="s">
        <v>452</v>
      </c>
      <c r="K89" s="382" t="s">
        <v>452</v>
      </c>
      <c r="L89" s="391" t="s">
        <v>453</v>
      </c>
      <c r="M89" s="232" t="s">
        <v>452</v>
      </c>
      <c r="N89" s="232" t="s">
        <v>452</v>
      </c>
      <c r="O89" s="232"/>
      <c r="P89" s="233" t="s">
        <v>1952</v>
      </c>
      <c r="Q89" s="286" t="s">
        <v>1152</v>
      </c>
      <c r="S89" s="547"/>
      <c r="T89" s="547" t="s">
        <v>456</v>
      </c>
      <c r="U89" s="547"/>
      <c r="V89" s="547"/>
      <c r="W89" s="547" t="s">
        <v>1953</v>
      </c>
      <c r="X89" s="547" t="str">
        <f>VLOOKUP(W89,Equipment[],2,FALSE)</f>
        <v>Lighting</v>
      </c>
      <c r="Y89" s="547" t="str">
        <f>VLOOKUP(W89,Equipment[],3,FALSE)</f>
        <v>Unallocated</v>
      </c>
      <c r="Z89" s="547" t="str">
        <f>VLOOKUP(W89,Equipment[],4,FALSE)</f>
        <v>RTO</v>
      </c>
      <c r="AA89" s="547"/>
      <c r="AB89" s="547"/>
      <c r="AC89" s="547"/>
      <c r="AD89" s="547"/>
    </row>
    <row r="90" spans="1:30" ht="12" hidden="1" customHeight="1">
      <c r="A90" s="5" t="s">
        <v>501</v>
      </c>
      <c r="B90" s="5" t="s">
        <v>2029</v>
      </c>
      <c r="C90" s="9">
        <v>416</v>
      </c>
      <c r="D90" s="55" t="s">
        <v>1871</v>
      </c>
      <c r="E90" s="232" t="s">
        <v>501</v>
      </c>
      <c r="F90" s="232" t="s">
        <v>2030</v>
      </c>
      <c r="G90" s="233" t="s">
        <v>450</v>
      </c>
      <c r="H90" s="233" t="s">
        <v>451</v>
      </c>
      <c r="I90" s="385" t="s">
        <v>452</v>
      </c>
      <c r="J90" s="382" t="s">
        <v>452</v>
      </c>
      <c r="K90" s="382" t="s">
        <v>452</v>
      </c>
      <c r="L90" s="391" t="s">
        <v>453</v>
      </c>
      <c r="M90" s="232" t="s">
        <v>452</v>
      </c>
      <c r="N90" s="232" t="s">
        <v>452</v>
      </c>
      <c r="O90" s="232"/>
      <c r="P90" s="233" t="s">
        <v>1952</v>
      </c>
      <c r="Q90" s="286" t="s">
        <v>1152</v>
      </c>
      <c r="S90" s="547"/>
      <c r="T90" s="547" t="s">
        <v>477</v>
      </c>
      <c r="U90" s="547"/>
      <c r="V90" s="547"/>
      <c r="W90" s="547" t="s">
        <v>457</v>
      </c>
      <c r="X90" s="547" t="str">
        <f>VLOOKUP(W90,Equipment[],2,FALSE)</f>
        <v>Station</v>
      </c>
      <c r="Y90" s="547" t="str">
        <f>VLOOKUP(W90,Equipment[],3,FALSE)</f>
        <v>RTO</v>
      </c>
      <c r="Z90" s="547" t="str">
        <f>VLOOKUP(W90,Equipment[],4,FALSE)</f>
        <v>RTO</v>
      </c>
      <c r="AA90" s="547"/>
      <c r="AB90" s="547"/>
      <c r="AC90" s="547"/>
      <c r="AD90" s="547"/>
    </row>
    <row r="91" spans="1:30" ht="12" hidden="1" customHeight="1">
      <c r="A91" s="5" t="s">
        <v>2031</v>
      </c>
      <c r="B91" s="5" t="s">
        <v>2032</v>
      </c>
      <c r="C91" s="6">
        <v>416</v>
      </c>
      <c r="D91" s="55" t="s">
        <v>1871</v>
      </c>
      <c r="E91" s="233" t="s">
        <v>2031</v>
      </c>
      <c r="F91" s="233" t="s">
        <v>2032</v>
      </c>
      <c r="G91" s="233" t="s">
        <v>450</v>
      </c>
      <c r="H91" s="233" t="s">
        <v>451</v>
      </c>
      <c r="I91" s="385" t="s">
        <v>452</v>
      </c>
      <c r="J91" s="394" t="s">
        <v>452</v>
      </c>
      <c r="K91" s="395" t="s">
        <v>453</v>
      </c>
      <c r="L91" s="386" t="s">
        <v>453</v>
      </c>
      <c r="M91" s="233" t="s">
        <v>452</v>
      </c>
      <c r="N91" s="233" t="s">
        <v>452</v>
      </c>
      <c r="O91" s="233"/>
      <c r="P91" s="233" t="s">
        <v>442</v>
      </c>
      <c r="Q91" s="235" t="s">
        <v>1152</v>
      </c>
      <c r="S91" s="547" t="s">
        <v>453</v>
      </c>
      <c r="T91" s="547" t="s">
        <v>477</v>
      </c>
      <c r="U91" s="547"/>
      <c r="V91" s="547"/>
      <c r="W91" s="547" t="s">
        <v>457</v>
      </c>
      <c r="X91" s="547" t="str">
        <f>VLOOKUP(W91,Equipment[],2,FALSE)</f>
        <v>Station</v>
      </c>
      <c r="Y91" s="547" t="str">
        <f>VLOOKUP(W91,Equipment[],3,FALSE)</f>
        <v>RTO</v>
      </c>
      <c r="Z91" s="547" t="str">
        <f>VLOOKUP(W91,Equipment[],4,FALSE)</f>
        <v>RTO</v>
      </c>
      <c r="AA91" s="547"/>
      <c r="AB91" s="547"/>
      <c r="AC91" s="547"/>
      <c r="AD91" s="547"/>
    </row>
    <row r="92" spans="1:30" ht="12" hidden="1" customHeight="1">
      <c r="A92" s="5" t="s">
        <v>2033</v>
      </c>
      <c r="B92" s="5" t="s">
        <v>2034</v>
      </c>
      <c r="C92" s="6">
        <v>416</v>
      </c>
      <c r="D92" s="55" t="s">
        <v>1871</v>
      </c>
      <c r="E92" s="233" t="s">
        <v>2033</v>
      </c>
      <c r="F92" s="233" t="s">
        <v>2034</v>
      </c>
      <c r="G92" s="233" t="s">
        <v>450</v>
      </c>
      <c r="H92" s="233" t="s">
        <v>451</v>
      </c>
      <c r="I92" s="385" t="s">
        <v>452</v>
      </c>
      <c r="J92" s="382" t="s">
        <v>452</v>
      </c>
      <c r="K92" s="382" t="s">
        <v>452</v>
      </c>
      <c r="L92" s="386" t="s">
        <v>453</v>
      </c>
      <c r="M92" s="233" t="s">
        <v>452</v>
      </c>
      <c r="N92" s="233" t="s">
        <v>452</v>
      </c>
      <c r="O92" s="233"/>
      <c r="P92" s="233" t="s">
        <v>442</v>
      </c>
      <c r="Q92" s="235" t="s">
        <v>1152</v>
      </c>
      <c r="S92" s="547" t="s">
        <v>453</v>
      </c>
      <c r="T92" s="547" t="s">
        <v>477</v>
      </c>
      <c r="U92" s="547"/>
      <c r="V92" s="547"/>
      <c r="W92" s="547" t="s">
        <v>457</v>
      </c>
      <c r="X92" s="547" t="str">
        <f>VLOOKUP(W92,Equipment[],2,FALSE)</f>
        <v>Station</v>
      </c>
      <c r="Y92" s="547" t="str">
        <f>VLOOKUP(W92,Equipment[],3,FALSE)</f>
        <v>RTO</v>
      </c>
      <c r="Z92" s="547" t="str">
        <f>VLOOKUP(W92,Equipment[],4,FALSE)</f>
        <v>RTO</v>
      </c>
      <c r="AA92" s="547"/>
      <c r="AB92" s="547"/>
      <c r="AC92" s="547"/>
      <c r="AD92" s="547"/>
    </row>
    <row r="93" spans="1:30" ht="12" hidden="1" customHeight="1">
      <c r="A93" s="5" t="s">
        <v>2035</v>
      </c>
      <c r="B93" s="5" t="s">
        <v>2036</v>
      </c>
      <c r="C93" s="6">
        <v>416</v>
      </c>
      <c r="D93" s="55" t="s">
        <v>1871</v>
      </c>
      <c r="E93" s="233" t="s">
        <v>2035</v>
      </c>
      <c r="F93" s="233" t="s">
        <v>2036</v>
      </c>
      <c r="G93" s="233" t="s">
        <v>450</v>
      </c>
      <c r="H93" s="233" t="s">
        <v>451</v>
      </c>
      <c r="I93" s="385" t="s">
        <v>452</v>
      </c>
      <c r="J93" s="394" t="s">
        <v>452</v>
      </c>
      <c r="K93" s="395" t="s">
        <v>453</v>
      </c>
      <c r="L93" s="386" t="s">
        <v>453</v>
      </c>
      <c r="M93" s="233" t="s">
        <v>452</v>
      </c>
      <c r="N93" s="233" t="s">
        <v>452</v>
      </c>
      <c r="O93" s="233"/>
      <c r="P93" s="233" t="s">
        <v>442</v>
      </c>
      <c r="Q93" s="235" t="s">
        <v>1152</v>
      </c>
      <c r="S93" s="547" t="s">
        <v>453</v>
      </c>
      <c r="T93" s="547" t="s">
        <v>477</v>
      </c>
      <c r="U93" s="547"/>
      <c r="V93" s="547"/>
      <c r="W93" s="547" t="s">
        <v>457</v>
      </c>
      <c r="X93" s="547" t="str">
        <f>VLOOKUP(W93,Equipment[],2,FALSE)</f>
        <v>Station</v>
      </c>
      <c r="Y93" s="547" t="str">
        <f>VLOOKUP(W93,Equipment[],3,FALSE)</f>
        <v>RTO</v>
      </c>
      <c r="Z93" s="547" t="str">
        <f>VLOOKUP(W93,Equipment[],4,FALSE)</f>
        <v>RTO</v>
      </c>
      <c r="AA93" s="547"/>
      <c r="AB93" s="547"/>
      <c r="AC93" s="547"/>
      <c r="AD93" s="547"/>
    </row>
    <row r="94" spans="1:30" ht="12" hidden="1" customHeight="1">
      <c r="A94" s="5" t="s">
        <v>2037</v>
      </c>
      <c r="B94" s="5" t="s">
        <v>2038</v>
      </c>
      <c r="C94" s="6">
        <v>416</v>
      </c>
      <c r="D94" s="55" t="s">
        <v>1871</v>
      </c>
      <c r="E94" s="233" t="s">
        <v>2037</v>
      </c>
      <c r="F94" s="233" t="s">
        <v>2038</v>
      </c>
      <c r="G94" s="233" t="s">
        <v>450</v>
      </c>
      <c r="H94" s="233" t="s">
        <v>451</v>
      </c>
      <c r="I94" s="385" t="s">
        <v>452</v>
      </c>
      <c r="J94" s="382" t="s">
        <v>452</v>
      </c>
      <c r="K94" s="382" t="s">
        <v>452</v>
      </c>
      <c r="L94" s="386" t="s">
        <v>453</v>
      </c>
      <c r="M94" s="233" t="s">
        <v>452</v>
      </c>
      <c r="N94" s="233" t="s">
        <v>452</v>
      </c>
      <c r="O94" s="233"/>
      <c r="P94" s="233" t="s">
        <v>442</v>
      </c>
      <c r="Q94" s="235" t="s">
        <v>1152</v>
      </c>
      <c r="S94" s="547" t="s">
        <v>453</v>
      </c>
      <c r="T94" s="547" t="s">
        <v>456</v>
      </c>
      <c r="U94" s="547"/>
      <c r="V94" s="547"/>
      <c r="W94" s="547" t="s">
        <v>2039</v>
      </c>
      <c r="X94" s="547" t="str">
        <f>VLOOKUP(W94,Equipment[],2,FALSE)</f>
        <v>Drains</v>
      </c>
      <c r="Y94" s="547" t="str">
        <f>VLOOKUP(W94,Equipment[],3,FALSE)</f>
        <v>RTO</v>
      </c>
      <c r="Z94" s="547" t="str">
        <f>VLOOKUP(W94,Equipment[],4,FALSE)</f>
        <v>RTO</v>
      </c>
      <c r="AA94" s="547"/>
      <c r="AB94" s="547"/>
      <c r="AC94" s="547"/>
      <c r="AD94" s="547"/>
    </row>
    <row r="95" spans="1:30" ht="12" hidden="1" customHeight="1">
      <c r="A95" s="5" t="s">
        <v>2040</v>
      </c>
      <c r="B95" s="5" t="s">
        <v>2041</v>
      </c>
      <c r="C95" s="5" t="s">
        <v>825</v>
      </c>
      <c r="D95" s="55" t="s">
        <v>1878</v>
      </c>
      <c r="E95" s="233" t="s">
        <v>2040</v>
      </c>
      <c r="F95" s="233" t="s">
        <v>2041</v>
      </c>
      <c r="G95" s="233" t="s">
        <v>450</v>
      </c>
      <c r="H95" s="233" t="s">
        <v>451</v>
      </c>
      <c r="I95" s="384" t="s">
        <v>453</v>
      </c>
      <c r="J95" s="382" t="s">
        <v>452</v>
      </c>
      <c r="K95" s="382" t="s">
        <v>452</v>
      </c>
      <c r="L95" s="386" t="s">
        <v>453</v>
      </c>
      <c r="M95" s="230" t="s">
        <v>453</v>
      </c>
      <c r="N95" s="230" t="s">
        <v>453</v>
      </c>
      <c r="O95" s="233"/>
      <c r="P95" s="233" t="s">
        <v>442</v>
      </c>
      <c r="Q95" s="233" t="s">
        <v>1282</v>
      </c>
      <c r="S95" s="547" t="s">
        <v>453</v>
      </c>
      <c r="T95" s="547" t="s">
        <v>456</v>
      </c>
      <c r="U95" s="547"/>
      <c r="V95" s="547"/>
      <c r="W95" s="547" t="s">
        <v>457</v>
      </c>
      <c r="X95" s="547" t="str">
        <f>VLOOKUP(W95,Equipment[],2,FALSE)</f>
        <v>Station</v>
      </c>
      <c r="Y95" s="547" t="str">
        <f>VLOOKUP(W95,Equipment[],3,FALSE)</f>
        <v>RTO</v>
      </c>
      <c r="Z95" s="547" t="str">
        <f>VLOOKUP(W95,Equipment[],4,FALSE)</f>
        <v>RTO</v>
      </c>
      <c r="AA95" s="547"/>
      <c r="AB95" s="547"/>
      <c r="AC95" s="547"/>
      <c r="AD95" s="547"/>
    </row>
    <row r="96" spans="1:30" ht="12" hidden="1" customHeight="1">
      <c r="A96" s="5" t="s">
        <v>2042</v>
      </c>
      <c r="B96" s="5" t="s">
        <v>2043</v>
      </c>
      <c r="C96" s="5" t="s">
        <v>825</v>
      </c>
      <c r="D96" s="55" t="s">
        <v>1878</v>
      </c>
      <c r="E96" s="233" t="s">
        <v>2042</v>
      </c>
      <c r="F96" s="233" t="s">
        <v>2043</v>
      </c>
      <c r="G96" s="233" t="s">
        <v>450</v>
      </c>
      <c r="H96" s="233" t="s">
        <v>451</v>
      </c>
      <c r="I96" s="384" t="s">
        <v>453</v>
      </c>
      <c r="J96" s="382" t="s">
        <v>452</v>
      </c>
      <c r="K96" s="382" t="s">
        <v>452</v>
      </c>
      <c r="L96" s="386" t="s">
        <v>453</v>
      </c>
      <c r="M96" s="230" t="s">
        <v>453</v>
      </c>
      <c r="N96" s="230" t="s">
        <v>453</v>
      </c>
      <c r="O96" s="233"/>
      <c r="P96" s="233" t="s">
        <v>442</v>
      </c>
      <c r="Q96" s="233" t="s">
        <v>1282</v>
      </c>
      <c r="S96" s="547" t="s">
        <v>453</v>
      </c>
      <c r="T96" s="547" t="s">
        <v>456</v>
      </c>
      <c r="U96" s="547"/>
      <c r="V96" s="547"/>
      <c r="W96" s="547" t="s">
        <v>457</v>
      </c>
      <c r="X96" s="547" t="str">
        <f>VLOOKUP(W96,Equipment[],2,FALSE)</f>
        <v>Station</v>
      </c>
      <c r="Y96" s="547" t="str">
        <f>VLOOKUP(W96,Equipment[],3,FALSE)</f>
        <v>RTO</v>
      </c>
      <c r="Z96" s="547" t="str">
        <f>VLOOKUP(W96,Equipment[],4,FALSE)</f>
        <v>RTO</v>
      </c>
      <c r="AA96" s="547"/>
      <c r="AB96" s="547"/>
      <c r="AC96" s="547"/>
      <c r="AD96" s="547"/>
    </row>
    <row r="97" spans="1:30" ht="12" hidden="1" customHeight="1">
      <c r="A97" s="5" t="s">
        <v>2044</v>
      </c>
      <c r="B97" s="5" t="s">
        <v>2045</v>
      </c>
      <c r="C97" s="6">
        <v>552</v>
      </c>
      <c r="D97" s="55" t="s">
        <v>1871</v>
      </c>
      <c r="E97" s="233" t="str">
        <f t="shared" ref="E97:F101" si="0">A97</f>
        <v>AMW-942</v>
      </c>
      <c r="F97" s="233" t="str">
        <f t="shared" si="0"/>
        <v>Bollard</v>
      </c>
      <c r="G97" s="233" t="s">
        <v>450</v>
      </c>
      <c r="H97" s="233" t="s">
        <v>451</v>
      </c>
      <c r="I97" s="384" t="s">
        <v>453</v>
      </c>
      <c r="J97" s="382" t="s">
        <v>452</v>
      </c>
      <c r="K97" s="382" t="s">
        <v>452</v>
      </c>
      <c r="L97" s="386" t="s">
        <v>453</v>
      </c>
      <c r="M97" s="230" t="s">
        <v>453</v>
      </c>
      <c r="N97" s="230" t="s">
        <v>453</v>
      </c>
      <c r="O97" s="233"/>
      <c r="P97" s="233" t="s">
        <v>442</v>
      </c>
      <c r="Q97" s="233" t="s">
        <v>1248</v>
      </c>
      <c r="S97" s="547" t="s">
        <v>453</v>
      </c>
      <c r="T97" s="547" t="s">
        <v>456</v>
      </c>
      <c r="U97" s="547"/>
      <c r="V97" s="547"/>
      <c r="W97" s="547" t="s">
        <v>457</v>
      </c>
      <c r="X97" s="547" t="str">
        <f>VLOOKUP(W97,Equipment[],2,FALSE)</f>
        <v>Station</v>
      </c>
      <c r="Y97" s="547" t="str">
        <f>VLOOKUP(W97,Equipment[],3,FALSE)</f>
        <v>RTO</v>
      </c>
      <c r="Z97" s="547" t="str">
        <f>VLOOKUP(W97,Equipment[],4,FALSE)</f>
        <v>RTO</v>
      </c>
      <c r="AA97" s="547"/>
      <c r="AB97" s="547"/>
      <c r="AC97" s="547"/>
      <c r="AD97" s="547"/>
    </row>
    <row r="98" spans="1:30" ht="12" hidden="1" customHeight="1">
      <c r="A98" s="5" t="s">
        <v>2046</v>
      </c>
      <c r="B98" s="5" t="s">
        <v>2047</v>
      </c>
      <c r="C98" s="6">
        <v>552</v>
      </c>
      <c r="D98" s="55" t="s">
        <v>1871</v>
      </c>
      <c r="E98" s="233" t="str">
        <f t="shared" si="0"/>
        <v>AMW-943</v>
      </c>
      <c r="F98" s="233" t="str">
        <f t="shared" si="0"/>
        <v>Stainless Steel Bollard</v>
      </c>
      <c r="G98" s="233" t="s">
        <v>450</v>
      </c>
      <c r="H98" s="233" t="s">
        <v>451</v>
      </c>
      <c r="I98" s="384" t="s">
        <v>453</v>
      </c>
      <c r="J98" s="382" t="s">
        <v>452</v>
      </c>
      <c r="K98" s="382" t="s">
        <v>452</v>
      </c>
      <c r="L98" s="386" t="s">
        <v>453</v>
      </c>
      <c r="M98" s="230" t="s">
        <v>453</v>
      </c>
      <c r="N98" s="230" t="s">
        <v>453</v>
      </c>
      <c r="O98" s="233"/>
      <c r="P98" s="233" t="s">
        <v>442</v>
      </c>
      <c r="Q98" s="233" t="s">
        <v>1248</v>
      </c>
      <c r="S98" s="547" t="s">
        <v>453</v>
      </c>
      <c r="T98" s="547" t="s">
        <v>456</v>
      </c>
      <c r="U98" s="547"/>
      <c r="V98" s="547"/>
      <c r="W98" s="547" t="s">
        <v>457</v>
      </c>
      <c r="X98" s="547" t="str">
        <f>VLOOKUP(W98,Equipment[],2,FALSE)</f>
        <v>Station</v>
      </c>
      <c r="Y98" s="547" t="str">
        <f>VLOOKUP(W98,Equipment[],3,FALSE)</f>
        <v>RTO</v>
      </c>
      <c r="Z98" s="547" t="str">
        <f>VLOOKUP(W98,Equipment[],4,FALSE)</f>
        <v>RTO</v>
      </c>
      <c r="AA98" s="547"/>
      <c r="AB98" s="547"/>
      <c r="AC98" s="547"/>
      <c r="AD98" s="547"/>
    </row>
    <row r="99" spans="1:30" ht="12" hidden="1" customHeight="1">
      <c r="A99" s="5" t="s">
        <v>2048</v>
      </c>
      <c r="B99" s="5" t="s">
        <v>2049</v>
      </c>
      <c r="C99" s="6">
        <v>552</v>
      </c>
      <c r="D99" s="55" t="s">
        <v>1871</v>
      </c>
      <c r="E99" s="233" t="str">
        <f t="shared" si="0"/>
        <v>AMW-944</v>
      </c>
      <c r="F99" s="233" t="str">
        <f t="shared" si="0"/>
        <v>Stair Stringer Cappings Richard Hill</v>
      </c>
      <c r="G99" s="233" t="s">
        <v>450</v>
      </c>
      <c r="H99" s="233" t="s">
        <v>451</v>
      </c>
      <c r="I99" s="385" t="s">
        <v>452</v>
      </c>
      <c r="J99" s="382" t="s">
        <v>452</v>
      </c>
      <c r="K99" s="382" t="s">
        <v>452</v>
      </c>
      <c r="L99" s="386" t="s">
        <v>453</v>
      </c>
      <c r="M99" s="233" t="s">
        <v>452</v>
      </c>
      <c r="N99" s="233" t="s">
        <v>452</v>
      </c>
      <c r="O99" s="233"/>
      <c r="P99" s="233" t="s">
        <v>442</v>
      </c>
      <c r="Q99" s="235" t="s">
        <v>2050</v>
      </c>
      <c r="S99" s="547"/>
      <c r="T99" s="547" t="s">
        <v>477</v>
      </c>
      <c r="U99" s="547" t="s">
        <v>444</v>
      </c>
      <c r="V99" s="547" t="s">
        <v>1873</v>
      </c>
      <c r="W99" s="547" t="s">
        <v>457</v>
      </c>
      <c r="X99" s="547" t="str">
        <f>VLOOKUP(W99,Equipment[],2,FALSE)</f>
        <v>Station</v>
      </c>
      <c r="Y99" s="547" t="str">
        <f>VLOOKUP(W99,Equipment[],3,FALSE)</f>
        <v>RTO</v>
      </c>
      <c r="Z99" s="547" t="str">
        <f>VLOOKUP(W99,Equipment[],4,FALSE)</f>
        <v>RTO</v>
      </c>
      <c r="AA99" s="547"/>
      <c r="AB99" s="547"/>
      <c r="AC99" s="547"/>
      <c r="AD99" s="547"/>
    </row>
    <row r="100" spans="1:30" ht="12" hidden="1" customHeight="1">
      <c r="A100" s="5" t="s">
        <v>2051</v>
      </c>
      <c r="B100" s="5" t="s">
        <v>2052</v>
      </c>
      <c r="C100" s="6">
        <v>552</v>
      </c>
      <c r="D100" s="55" t="s">
        <v>1871</v>
      </c>
      <c r="E100" s="233" t="str">
        <f t="shared" si="0"/>
        <v>AMW-945</v>
      </c>
      <c r="F100" s="233" t="str">
        <f t="shared" si="0"/>
        <v>Bridge Balustrade Steel Cover Plate Richard Hill</v>
      </c>
      <c r="G100" s="233" t="s">
        <v>450</v>
      </c>
      <c r="H100" s="233" t="s">
        <v>451</v>
      </c>
      <c r="I100" s="385" t="s">
        <v>452</v>
      </c>
      <c r="J100" s="382" t="s">
        <v>452</v>
      </c>
      <c r="K100" s="382" t="s">
        <v>452</v>
      </c>
      <c r="L100" s="386" t="s">
        <v>453</v>
      </c>
      <c r="M100" s="233" t="s">
        <v>452</v>
      </c>
      <c r="N100" s="233" t="s">
        <v>452</v>
      </c>
      <c r="O100" s="233"/>
      <c r="P100" s="233" t="s">
        <v>442</v>
      </c>
      <c r="Q100" s="235" t="s">
        <v>2050</v>
      </c>
      <c r="S100" s="547" t="s">
        <v>453</v>
      </c>
      <c r="T100" s="547" t="s">
        <v>477</v>
      </c>
      <c r="U100" s="547" t="s">
        <v>444</v>
      </c>
      <c r="V100" s="547" t="s">
        <v>1873</v>
      </c>
      <c r="W100" s="547" t="s">
        <v>457</v>
      </c>
      <c r="X100" s="547" t="str">
        <f>VLOOKUP(W100,Equipment[],2,FALSE)</f>
        <v>Station</v>
      </c>
      <c r="Y100" s="547" t="str">
        <f>VLOOKUP(W100,Equipment[],3,FALSE)</f>
        <v>RTO</v>
      </c>
      <c r="Z100" s="547" t="str">
        <f>VLOOKUP(W100,Equipment[],4,FALSE)</f>
        <v>RTO</v>
      </c>
      <c r="AA100" s="547"/>
      <c r="AB100" s="547"/>
      <c r="AC100" s="547"/>
      <c r="AD100" s="547"/>
    </row>
    <row r="101" spans="1:30" ht="12" hidden="1" customHeight="1">
      <c r="A101" s="5" t="s">
        <v>2053</v>
      </c>
      <c r="B101" s="5" t="s">
        <v>2054</v>
      </c>
      <c r="C101" s="6">
        <v>552</v>
      </c>
      <c r="D101" s="55" t="s">
        <v>1871</v>
      </c>
      <c r="E101" s="233" t="str">
        <f t="shared" si="0"/>
        <v>AMW-946</v>
      </c>
      <c r="F101" s="233" t="str">
        <f t="shared" si="0"/>
        <v>Roller Shutter Housing</v>
      </c>
      <c r="G101" s="233" t="s">
        <v>450</v>
      </c>
      <c r="H101" s="233" t="s">
        <v>451</v>
      </c>
      <c r="I101" s="385" t="s">
        <v>452</v>
      </c>
      <c r="J101" s="382" t="s">
        <v>452</v>
      </c>
      <c r="K101" s="382" t="s">
        <v>452</v>
      </c>
      <c r="L101" s="386" t="s">
        <v>453</v>
      </c>
      <c r="M101" s="233" t="s">
        <v>452</v>
      </c>
      <c r="N101" s="233" t="s">
        <v>452</v>
      </c>
      <c r="O101" s="233"/>
      <c r="P101" s="233" t="s">
        <v>442</v>
      </c>
      <c r="Q101" s="235" t="s">
        <v>2050</v>
      </c>
      <c r="S101" s="547" t="s">
        <v>453</v>
      </c>
      <c r="T101" s="547" t="s">
        <v>477</v>
      </c>
      <c r="U101" s="547"/>
      <c r="V101" s="547"/>
      <c r="W101" s="547" t="s">
        <v>457</v>
      </c>
      <c r="X101" s="547" t="str">
        <f>VLOOKUP(W101,Equipment[],2,FALSE)</f>
        <v>Station</v>
      </c>
      <c r="Y101" s="547" t="str">
        <f>VLOOKUP(W101,Equipment[],3,FALSE)</f>
        <v>RTO</v>
      </c>
      <c r="Z101" s="547" t="str">
        <f>VLOOKUP(W101,Equipment[],4,FALSE)</f>
        <v>RTO</v>
      </c>
      <c r="AA101" s="547"/>
      <c r="AB101" s="547"/>
      <c r="AC101" s="547"/>
      <c r="AD101" s="547"/>
    </row>
    <row r="102" spans="1:30" ht="12" hidden="1" customHeight="1">
      <c r="A102" s="5" t="s">
        <v>2055</v>
      </c>
      <c r="B102" s="5" t="s">
        <v>2056</v>
      </c>
      <c r="C102" s="6">
        <v>552</v>
      </c>
      <c r="D102" s="55" t="s">
        <v>1871</v>
      </c>
      <c r="E102" s="233" t="s">
        <v>2055</v>
      </c>
      <c r="F102" s="233" t="s">
        <v>2056</v>
      </c>
      <c r="G102" s="233" t="s">
        <v>450</v>
      </c>
      <c r="H102" s="233" t="s">
        <v>451</v>
      </c>
      <c r="I102" s="385" t="s">
        <v>452</v>
      </c>
      <c r="J102" s="396" t="s">
        <v>452</v>
      </c>
      <c r="K102" s="397" t="s">
        <v>453</v>
      </c>
      <c r="L102" s="386" t="s">
        <v>453</v>
      </c>
      <c r="M102" s="233" t="s">
        <v>452</v>
      </c>
      <c r="N102" s="233" t="s">
        <v>452</v>
      </c>
      <c r="O102" s="233"/>
      <c r="P102" s="233" t="s">
        <v>442</v>
      </c>
      <c r="Q102" s="235" t="s">
        <v>1152</v>
      </c>
      <c r="S102" s="547" t="s">
        <v>453</v>
      </c>
      <c r="T102" s="547" t="s">
        <v>477</v>
      </c>
      <c r="U102" s="547"/>
      <c r="V102" s="547"/>
      <c r="W102" s="547" t="s">
        <v>457</v>
      </c>
      <c r="X102" s="547" t="str">
        <f>VLOOKUP(W102,Equipment[],2,FALSE)</f>
        <v>Station</v>
      </c>
      <c r="Y102" s="547" t="str">
        <f>VLOOKUP(W102,Equipment[],3,FALSE)</f>
        <v>RTO</v>
      </c>
      <c r="Z102" s="547" t="str">
        <f>VLOOKUP(W102,Equipment[],4,FALSE)</f>
        <v>RTO</v>
      </c>
      <c r="AA102" s="547"/>
      <c r="AB102" s="547"/>
      <c r="AC102" s="547"/>
      <c r="AD102" s="547"/>
    </row>
    <row r="103" spans="1:30" ht="12" hidden="1" customHeight="1">
      <c r="A103" s="5" t="s">
        <v>2057</v>
      </c>
      <c r="B103" s="5" t="s">
        <v>2058</v>
      </c>
      <c r="C103" s="6">
        <v>552</v>
      </c>
      <c r="D103" s="55" t="s">
        <v>1871</v>
      </c>
      <c r="E103" s="233" t="s">
        <v>2057</v>
      </c>
      <c r="F103" s="233" t="s">
        <v>2058</v>
      </c>
      <c r="G103" s="233" t="s">
        <v>450</v>
      </c>
      <c r="H103" s="233" t="s">
        <v>451</v>
      </c>
      <c r="I103" s="385" t="s">
        <v>452</v>
      </c>
      <c r="J103" s="382" t="s">
        <v>452</v>
      </c>
      <c r="K103" s="383" t="s">
        <v>453</v>
      </c>
      <c r="L103" s="386" t="s">
        <v>453</v>
      </c>
      <c r="M103" s="233" t="s">
        <v>452</v>
      </c>
      <c r="N103" s="233" t="s">
        <v>452</v>
      </c>
      <c r="O103" s="233"/>
      <c r="P103" s="233" t="s">
        <v>442</v>
      </c>
      <c r="Q103" s="235" t="s">
        <v>1152</v>
      </c>
      <c r="S103" s="547" t="s">
        <v>453</v>
      </c>
      <c r="T103" s="547" t="s">
        <v>477</v>
      </c>
      <c r="U103" s="547"/>
      <c r="V103" s="547"/>
      <c r="W103" s="547" t="s">
        <v>457</v>
      </c>
      <c r="X103" s="547" t="str">
        <f>VLOOKUP(W103,Equipment[],2,FALSE)</f>
        <v>Station</v>
      </c>
      <c r="Y103" s="547" t="str">
        <f>VLOOKUP(W103,Equipment[],3,FALSE)</f>
        <v>RTO</v>
      </c>
      <c r="Z103" s="547" t="str">
        <f>VLOOKUP(W103,Equipment[],4,FALSE)</f>
        <v>RTO</v>
      </c>
      <c r="AA103" s="547"/>
      <c r="AB103" s="547"/>
      <c r="AC103" s="547"/>
      <c r="AD103" s="547"/>
    </row>
    <row r="104" spans="1:30" ht="12" hidden="1" customHeight="1">
      <c r="A104" s="5" t="s">
        <v>2059</v>
      </c>
      <c r="B104" s="5" t="s">
        <v>2060</v>
      </c>
      <c r="C104" s="6">
        <v>552</v>
      </c>
      <c r="D104" s="55" t="s">
        <v>1871</v>
      </c>
      <c r="E104" s="233" t="s">
        <v>2059</v>
      </c>
      <c r="F104" s="233" t="s">
        <v>2060</v>
      </c>
      <c r="G104" s="233" t="s">
        <v>450</v>
      </c>
      <c r="H104" s="233" t="s">
        <v>451</v>
      </c>
      <c r="I104" s="385" t="s">
        <v>452</v>
      </c>
      <c r="J104" s="392" t="s">
        <v>452</v>
      </c>
      <c r="K104" s="393" t="s">
        <v>453</v>
      </c>
      <c r="L104" s="386" t="s">
        <v>453</v>
      </c>
      <c r="M104" s="233" t="s">
        <v>452</v>
      </c>
      <c r="N104" s="233" t="s">
        <v>452</v>
      </c>
      <c r="O104" s="233"/>
      <c r="P104" s="233" t="s">
        <v>442</v>
      </c>
      <c r="Q104" s="235" t="s">
        <v>1152</v>
      </c>
      <c r="S104" s="547" t="s">
        <v>453</v>
      </c>
      <c r="T104" s="547" t="s">
        <v>477</v>
      </c>
      <c r="U104" s="547"/>
      <c r="V104" s="547"/>
      <c r="W104" s="547" t="s">
        <v>457</v>
      </c>
      <c r="X104" s="547" t="str">
        <f>VLOOKUP(W104,Equipment[],2,FALSE)</f>
        <v>Station</v>
      </c>
      <c r="Y104" s="547" t="str">
        <f>VLOOKUP(W104,Equipment[],3,FALSE)</f>
        <v>RTO</v>
      </c>
      <c r="Z104" s="547" t="str">
        <f>VLOOKUP(W104,Equipment[],4,FALSE)</f>
        <v>RTO</v>
      </c>
      <c r="AA104" s="547"/>
      <c r="AB104" s="547"/>
      <c r="AC104" s="547"/>
      <c r="AD104" s="547"/>
    </row>
    <row r="105" spans="1:30" ht="12" hidden="1" customHeight="1">
      <c r="A105" s="5" t="s">
        <v>2061</v>
      </c>
      <c r="B105" s="5" t="s">
        <v>2062</v>
      </c>
      <c r="C105" s="6">
        <v>552</v>
      </c>
      <c r="D105" s="55" t="s">
        <v>1871</v>
      </c>
      <c r="E105" s="233" t="str">
        <f>A105</f>
        <v>AMW-953</v>
      </c>
      <c r="F105" s="233" t="str">
        <f>B105</f>
        <v>Roller Shutter Metal Cladding</v>
      </c>
      <c r="G105" s="233" t="s">
        <v>450</v>
      </c>
      <c r="H105" s="233" t="s">
        <v>451</v>
      </c>
      <c r="I105" s="385" t="s">
        <v>452</v>
      </c>
      <c r="J105" s="382" t="s">
        <v>452</v>
      </c>
      <c r="K105" s="382" t="s">
        <v>452</v>
      </c>
      <c r="L105" s="386" t="s">
        <v>453</v>
      </c>
      <c r="M105" s="233" t="s">
        <v>452</v>
      </c>
      <c r="N105" s="233" t="s">
        <v>452</v>
      </c>
      <c r="O105" s="233"/>
      <c r="P105" s="233" t="s">
        <v>442</v>
      </c>
      <c r="Q105" s="235" t="s">
        <v>2050</v>
      </c>
      <c r="S105" s="547" t="s">
        <v>453</v>
      </c>
      <c r="T105" s="547" t="s">
        <v>477</v>
      </c>
      <c r="U105" s="547"/>
      <c r="V105" s="547"/>
      <c r="W105" s="547" t="s">
        <v>457</v>
      </c>
      <c r="X105" s="547" t="str">
        <f>VLOOKUP(W105,Equipment[],2,FALSE)</f>
        <v>Station</v>
      </c>
      <c r="Y105" s="547" t="str">
        <f>VLOOKUP(W105,Equipment[],3,FALSE)</f>
        <v>RTO</v>
      </c>
      <c r="Z105" s="547" t="str">
        <f>VLOOKUP(W105,Equipment[],4,FALSE)</f>
        <v>RTO</v>
      </c>
      <c r="AA105" s="547"/>
      <c r="AB105" s="547"/>
      <c r="AC105" s="547"/>
      <c r="AD105" s="547"/>
    </row>
    <row r="106" spans="1:30" ht="12" hidden="1" customHeight="1">
      <c r="A106" s="5" t="s">
        <v>2063</v>
      </c>
      <c r="B106" s="5" t="s">
        <v>2064</v>
      </c>
      <c r="C106" s="6">
        <v>552</v>
      </c>
      <c r="D106" s="55" t="s">
        <v>1871</v>
      </c>
      <c r="E106" s="233" t="s">
        <v>2063</v>
      </c>
      <c r="F106" s="233" t="s">
        <v>2064</v>
      </c>
      <c r="G106" s="233" t="s">
        <v>450</v>
      </c>
      <c r="H106" s="233" t="s">
        <v>451</v>
      </c>
      <c r="I106" s="385" t="s">
        <v>452</v>
      </c>
      <c r="J106" s="396" t="s">
        <v>452</v>
      </c>
      <c r="K106" s="397" t="s">
        <v>453</v>
      </c>
      <c r="L106" s="386" t="s">
        <v>453</v>
      </c>
      <c r="M106" s="233" t="s">
        <v>452</v>
      </c>
      <c r="N106" s="233" t="s">
        <v>452</v>
      </c>
      <c r="O106" s="233"/>
      <c r="P106" s="233" t="s">
        <v>442</v>
      </c>
      <c r="Q106" s="235" t="s">
        <v>1152</v>
      </c>
      <c r="S106" s="547" t="s">
        <v>453</v>
      </c>
      <c r="T106" s="547" t="s">
        <v>456</v>
      </c>
      <c r="U106" s="547"/>
      <c r="V106" s="547"/>
      <c r="W106" s="547" t="s">
        <v>457</v>
      </c>
      <c r="X106" s="547" t="str">
        <f>VLOOKUP(W106,Equipment[],2,FALSE)</f>
        <v>Station</v>
      </c>
      <c r="Y106" s="547" t="str">
        <f>VLOOKUP(W106,Equipment[],3,FALSE)</f>
        <v>RTO</v>
      </c>
      <c r="Z106" s="547" t="str">
        <f>VLOOKUP(W106,Equipment[],4,FALSE)</f>
        <v>RTO</v>
      </c>
      <c r="AA106" s="547"/>
      <c r="AB106" s="547"/>
      <c r="AC106" s="547"/>
      <c r="AD106" s="547"/>
    </row>
    <row r="107" spans="1:30" ht="12" hidden="1" customHeight="1">
      <c r="A107" s="24" t="s">
        <v>1956</v>
      </c>
      <c r="B107" s="24"/>
      <c r="C107" s="24"/>
      <c r="D107" s="24"/>
      <c r="E107" s="229"/>
      <c r="F107" s="229"/>
      <c r="G107" s="229"/>
      <c r="H107" s="229"/>
      <c r="I107" s="229"/>
      <c r="J107" s="388"/>
      <c r="K107" s="388"/>
      <c r="L107" s="229"/>
      <c r="M107" s="229"/>
      <c r="N107" s="229"/>
      <c r="O107" s="229"/>
      <c r="P107" s="229" t="s">
        <v>444</v>
      </c>
      <c r="Q107" s="234" t="s">
        <v>443</v>
      </c>
      <c r="S107" s="547" t="s">
        <v>444</v>
      </c>
      <c r="T107" s="547" t="s">
        <v>444</v>
      </c>
      <c r="U107" s="547"/>
      <c r="V107" s="547" t="s">
        <v>444</v>
      </c>
      <c r="W107" s="547" t="s">
        <v>444</v>
      </c>
      <c r="X107" s="547" t="s">
        <v>444</v>
      </c>
      <c r="Y107" s="547" t="s">
        <v>444</v>
      </c>
      <c r="Z107" s="547" t="s">
        <v>444</v>
      </c>
      <c r="AA107" s="547" t="s">
        <v>444</v>
      </c>
      <c r="AB107" s="547" t="s">
        <v>444</v>
      </c>
      <c r="AC107" s="547" t="s">
        <v>444</v>
      </c>
      <c r="AD107" s="547" t="s">
        <v>444</v>
      </c>
    </row>
    <row r="108" spans="1:30" ht="12" hidden="1" customHeight="1">
      <c r="A108" s="10" t="s">
        <v>2065</v>
      </c>
      <c r="B108" s="10" t="s">
        <v>2066</v>
      </c>
      <c r="C108" s="12">
        <v>552</v>
      </c>
      <c r="D108" s="93" t="s">
        <v>1871</v>
      </c>
      <c r="E108" s="233" t="s">
        <v>2065</v>
      </c>
      <c r="F108" s="233" t="s">
        <v>2066</v>
      </c>
      <c r="G108" s="233" t="s">
        <v>450</v>
      </c>
      <c r="H108" s="233" t="s">
        <v>451</v>
      </c>
      <c r="I108" s="384" t="s">
        <v>453</v>
      </c>
      <c r="J108" s="382" t="s">
        <v>452</v>
      </c>
      <c r="K108" s="383" t="s">
        <v>453</v>
      </c>
      <c r="L108" s="386" t="s">
        <v>453</v>
      </c>
      <c r="M108" s="230" t="s">
        <v>453</v>
      </c>
      <c r="N108" s="230" t="s">
        <v>453</v>
      </c>
      <c r="O108" s="233"/>
      <c r="P108" s="233" t="s">
        <v>442</v>
      </c>
      <c r="Q108" s="233" t="s">
        <v>1282</v>
      </c>
      <c r="S108" s="547" t="s">
        <v>453</v>
      </c>
      <c r="T108" s="547" t="s">
        <v>456</v>
      </c>
      <c r="U108" s="547"/>
      <c r="V108" s="547"/>
      <c r="W108" s="547" t="s">
        <v>457</v>
      </c>
      <c r="X108" s="547" t="str">
        <f>VLOOKUP(W108,Equipment[],2,FALSE)</f>
        <v>Station</v>
      </c>
      <c r="Y108" s="547" t="str">
        <f>VLOOKUP(W108,Equipment[],3,FALSE)</f>
        <v>RTO</v>
      </c>
      <c r="Z108" s="547" t="str">
        <f>VLOOKUP(W108,Equipment[],4,FALSE)</f>
        <v>RTO</v>
      </c>
      <c r="AA108" s="547"/>
      <c r="AB108" s="547"/>
      <c r="AC108" s="547"/>
      <c r="AD108" s="547"/>
    </row>
    <row r="109" spans="1:30" ht="12" hidden="1" customHeight="1">
      <c r="A109" s="5" t="s">
        <v>2067</v>
      </c>
      <c r="B109" s="5" t="s">
        <v>2068</v>
      </c>
      <c r="C109" s="6">
        <v>552</v>
      </c>
      <c r="D109" s="55" t="s">
        <v>1871</v>
      </c>
      <c r="E109" s="233" t="s">
        <v>2067</v>
      </c>
      <c r="F109" s="233" t="s">
        <v>2068</v>
      </c>
      <c r="G109" s="233" t="s">
        <v>450</v>
      </c>
      <c r="H109" s="233" t="s">
        <v>451</v>
      </c>
      <c r="I109" s="385" t="s">
        <v>452</v>
      </c>
      <c r="J109" s="382" t="s">
        <v>452</v>
      </c>
      <c r="K109" s="383" t="s">
        <v>453</v>
      </c>
      <c r="L109" s="386" t="s">
        <v>453</v>
      </c>
      <c r="M109" s="233" t="s">
        <v>452</v>
      </c>
      <c r="N109" s="233" t="s">
        <v>452</v>
      </c>
      <c r="O109" s="233"/>
      <c r="P109" s="233" t="s">
        <v>442</v>
      </c>
      <c r="Q109" s="235" t="s">
        <v>1152</v>
      </c>
      <c r="S109" s="547" t="s">
        <v>453</v>
      </c>
      <c r="T109" s="547" t="s">
        <v>477</v>
      </c>
      <c r="U109" s="547"/>
      <c r="V109" s="547"/>
      <c r="W109" s="547" t="s">
        <v>457</v>
      </c>
      <c r="X109" s="547" t="str">
        <f>VLOOKUP(W109,Equipment[],2,FALSE)</f>
        <v>Station</v>
      </c>
      <c r="Y109" s="547" t="str">
        <f>VLOOKUP(W109,Equipment[],3,FALSE)</f>
        <v>RTO</v>
      </c>
      <c r="Z109" s="547" t="str">
        <f>VLOOKUP(W109,Equipment[],4,FALSE)</f>
        <v>RTO</v>
      </c>
      <c r="AA109" s="547"/>
      <c r="AB109" s="547"/>
      <c r="AC109" s="547"/>
      <c r="AD109" s="547"/>
    </row>
    <row r="110" spans="1:30" ht="12" hidden="1" customHeight="1">
      <c r="A110" s="5" t="s">
        <v>2069</v>
      </c>
      <c r="B110" s="5" t="s">
        <v>2070</v>
      </c>
      <c r="C110" s="6">
        <v>552</v>
      </c>
      <c r="D110" s="55" t="s">
        <v>1871</v>
      </c>
      <c r="E110" s="233" t="s">
        <v>2069</v>
      </c>
      <c r="F110" s="233" t="s">
        <v>2070</v>
      </c>
      <c r="G110" s="233" t="s">
        <v>450</v>
      </c>
      <c r="H110" s="233" t="s">
        <v>451</v>
      </c>
      <c r="I110" s="385" t="s">
        <v>452</v>
      </c>
      <c r="J110" s="392" t="s">
        <v>452</v>
      </c>
      <c r="K110" s="393" t="s">
        <v>453</v>
      </c>
      <c r="L110" s="386" t="s">
        <v>453</v>
      </c>
      <c r="M110" s="233" t="s">
        <v>452</v>
      </c>
      <c r="N110" s="233" t="s">
        <v>452</v>
      </c>
      <c r="O110" s="233"/>
      <c r="P110" s="233" t="s">
        <v>442</v>
      </c>
      <c r="Q110" s="235" t="s">
        <v>1152</v>
      </c>
      <c r="S110" s="547" t="s">
        <v>453</v>
      </c>
      <c r="T110" s="547" t="s">
        <v>477</v>
      </c>
      <c r="U110" s="547"/>
      <c r="V110" s="547"/>
      <c r="W110" s="547" t="s">
        <v>457</v>
      </c>
      <c r="X110" s="547" t="str">
        <f>VLOOKUP(W110,Equipment[],2,FALSE)</f>
        <v>Station</v>
      </c>
      <c r="Y110" s="547" t="str">
        <f>VLOOKUP(W110,Equipment[],3,FALSE)</f>
        <v>RTO</v>
      </c>
      <c r="Z110" s="547" t="str">
        <f>VLOOKUP(W110,Equipment[],4,FALSE)</f>
        <v>RTO</v>
      </c>
      <c r="AA110" s="547"/>
      <c r="AB110" s="547"/>
      <c r="AC110" s="547"/>
      <c r="AD110" s="547"/>
    </row>
    <row r="111" spans="1:30" ht="12" hidden="1" customHeight="1">
      <c r="A111" s="5" t="s">
        <v>2071</v>
      </c>
      <c r="B111" s="5" t="s">
        <v>2072</v>
      </c>
      <c r="C111" s="6">
        <v>435</v>
      </c>
      <c r="D111" s="55" t="s">
        <v>1871</v>
      </c>
      <c r="E111" s="233" t="str">
        <f>A111</f>
        <v>AMW-963</v>
      </c>
      <c r="F111" s="233" t="str">
        <f>B111</f>
        <v>Gateline Access Trunking Panel</v>
      </c>
      <c r="G111" s="233" t="s">
        <v>450</v>
      </c>
      <c r="H111" s="233" t="s">
        <v>451</v>
      </c>
      <c r="I111" s="384" t="s">
        <v>453</v>
      </c>
      <c r="J111" s="382" t="s">
        <v>452</v>
      </c>
      <c r="K111" s="382" t="s">
        <v>452</v>
      </c>
      <c r="L111" s="386" t="s">
        <v>453</v>
      </c>
      <c r="M111" s="230" t="s">
        <v>453</v>
      </c>
      <c r="N111" s="230" t="s">
        <v>453</v>
      </c>
      <c r="O111" s="233"/>
      <c r="P111" s="233" t="s">
        <v>442</v>
      </c>
      <c r="Q111" s="233" t="s">
        <v>1248</v>
      </c>
      <c r="S111" s="547" t="s">
        <v>453</v>
      </c>
      <c r="T111" s="547" t="s">
        <v>477</v>
      </c>
      <c r="U111" s="547"/>
      <c r="V111" s="547"/>
      <c r="W111" s="547" t="s">
        <v>457</v>
      </c>
      <c r="X111" s="547" t="str">
        <f>VLOOKUP(W111,Equipment[],2,FALSE)</f>
        <v>Station</v>
      </c>
      <c r="Y111" s="547" t="str">
        <f>VLOOKUP(W111,Equipment[],3,FALSE)</f>
        <v>RTO</v>
      </c>
      <c r="Z111" s="547" t="str">
        <f>VLOOKUP(W111,Equipment[],4,FALSE)</f>
        <v>RTO</v>
      </c>
      <c r="AA111" s="547"/>
      <c r="AB111" s="547"/>
      <c r="AC111" s="547"/>
      <c r="AD111" s="547"/>
    </row>
    <row r="112" spans="1:30" ht="12" hidden="1" customHeight="1">
      <c r="A112" s="5" t="s">
        <v>2073</v>
      </c>
      <c r="B112" s="5" t="s">
        <v>2074</v>
      </c>
      <c r="C112" s="6">
        <v>552</v>
      </c>
      <c r="D112" s="55" t="s">
        <v>1871</v>
      </c>
      <c r="E112" s="233" t="s">
        <v>2073</v>
      </c>
      <c r="F112" s="233" t="s">
        <v>2074</v>
      </c>
      <c r="G112" s="233" t="s">
        <v>450</v>
      </c>
      <c r="H112" s="233" t="s">
        <v>451</v>
      </c>
      <c r="I112" s="385" t="s">
        <v>452</v>
      </c>
      <c r="J112" s="382" t="s">
        <v>452</v>
      </c>
      <c r="K112" s="382" t="s">
        <v>452</v>
      </c>
      <c r="L112" s="386" t="s">
        <v>453</v>
      </c>
      <c r="M112" s="233" t="s">
        <v>452</v>
      </c>
      <c r="N112" s="233" t="s">
        <v>452</v>
      </c>
      <c r="O112" s="233"/>
      <c r="P112" s="233" t="s">
        <v>442</v>
      </c>
      <c r="Q112" s="235" t="s">
        <v>1152</v>
      </c>
      <c r="S112" s="547" t="s">
        <v>453</v>
      </c>
      <c r="T112" s="547" t="s">
        <v>477</v>
      </c>
      <c r="U112" s="547"/>
      <c r="V112" s="547"/>
      <c r="W112" s="547" t="s">
        <v>457</v>
      </c>
      <c r="X112" s="547" t="str">
        <f>VLOOKUP(W112,Equipment[],2,FALSE)</f>
        <v>Station</v>
      </c>
      <c r="Y112" s="547" t="str">
        <f>VLOOKUP(W112,Equipment[],3,FALSE)</f>
        <v>RTO</v>
      </c>
      <c r="Z112" s="547" t="str">
        <f>VLOOKUP(W112,Equipment[],4,FALSE)</f>
        <v>RTO</v>
      </c>
      <c r="AA112" s="547"/>
      <c r="AB112" s="547"/>
      <c r="AC112" s="547"/>
      <c r="AD112" s="547"/>
    </row>
    <row r="113" spans="1:30" ht="12" hidden="1" customHeight="1">
      <c r="A113" s="5" t="s">
        <v>2075</v>
      </c>
      <c r="B113" s="5" t="s">
        <v>2076</v>
      </c>
      <c r="C113" s="6">
        <v>552</v>
      </c>
      <c r="D113" s="55" t="s">
        <v>1871</v>
      </c>
      <c r="E113" s="233" t="s">
        <v>2075</v>
      </c>
      <c r="F113" s="233" t="s">
        <v>2076</v>
      </c>
      <c r="G113" s="233" t="s">
        <v>450</v>
      </c>
      <c r="H113" s="233" t="s">
        <v>451</v>
      </c>
      <c r="I113" s="385" t="s">
        <v>452</v>
      </c>
      <c r="J113" s="382" t="s">
        <v>452</v>
      </c>
      <c r="K113" s="382" t="s">
        <v>452</v>
      </c>
      <c r="L113" s="386" t="s">
        <v>453</v>
      </c>
      <c r="M113" s="233" t="s">
        <v>452</v>
      </c>
      <c r="N113" s="233" t="s">
        <v>452</v>
      </c>
      <c r="O113" s="233"/>
      <c r="P113" s="233" t="s">
        <v>442</v>
      </c>
      <c r="Q113" s="235" t="s">
        <v>1152</v>
      </c>
      <c r="S113" s="547" t="s">
        <v>453</v>
      </c>
      <c r="T113" s="547" t="s">
        <v>477</v>
      </c>
      <c r="U113" s="547"/>
      <c r="V113" s="547"/>
      <c r="W113" s="547" t="s">
        <v>457</v>
      </c>
      <c r="X113" s="547" t="str">
        <f>VLOOKUP(W113,Equipment[],2,FALSE)</f>
        <v>Station</v>
      </c>
      <c r="Y113" s="547" t="str">
        <f>VLOOKUP(W113,Equipment[],3,FALSE)</f>
        <v>RTO</v>
      </c>
      <c r="Z113" s="547" t="str">
        <f>VLOOKUP(W113,Equipment[],4,FALSE)</f>
        <v>RTO</v>
      </c>
      <c r="AA113" s="547"/>
      <c r="AB113" s="547"/>
      <c r="AC113" s="547"/>
      <c r="AD113" s="547"/>
    </row>
    <row r="114" spans="1:30" ht="12" hidden="1" customHeight="1">
      <c r="A114" s="5" t="s">
        <v>2077</v>
      </c>
      <c r="B114" s="5" t="s">
        <v>2078</v>
      </c>
      <c r="C114" s="6">
        <v>552</v>
      </c>
      <c r="D114" s="55" t="s">
        <v>1871</v>
      </c>
      <c r="E114" s="233" t="str">
        <f>A114</f>
        <v>AMW-967</v>
      </c>
      <c r="F114" s="233" t="str">
        <f>B114</f>
        <v>Services Shroud</v>
      </c>
      <c r="G114" s="233" t="s">
        <v>450</v>
      </c>
      <c r="H114" s="233" t="s">
        <v>451</v>
      </c>
      <c r="I114" s="385" t="s">
        <v>452</v>
      </c>
      <c r="J114" s="382" t="s">
        <v>452</v>
      </c>
      <c r="K114" s="382" t="s">
        <v>452</v>
      </c>
      <c r="L114" s="386" t="s">
        <v>453</v>
      </c>
      <c r="M114" s="233" t="s">
        <v>452</v>
      </c>
      <c r="N114" s="233" t="s">
        <v>452</v>
      </c>
      <c r="O114" s="233"/>
      <c r="P114" s="233" t="s">
        <v>442</v>
      </c>
      <c r="Q114" s="235" t="s">
        <v>2050</v>
      </c>
      <c r="S114" s="547" t="s">
        <v>453</v>
      </c>
      <c r="T114" s="547" t="s">
        <v>477</v>
      </c>
      <c r="U114" s="547"/>
      <c r="V114" s="547"/>
      <c r="W114" s="547" t="s">
        <v>457</v>
      </c>
      <c r="X114" s="547" t="str">
        <f>VLOOKUP(W114,Equipment[],2,FALSE)</f>
        <v>Station</v>
      </c>
      <c r="Y114" s="547" t="str">
        <f>VLOOKUP(W114,Equipment[],3,FALSE)</f>
        <v>RTO</v>
      </c>
      <c r="Z114" s="547" t="str">
        <f>VLOOKUP(W114,Equipment[],4,FALSE)</f>
        <v>RTO</v>
      </c>
      <c r="AA114" s="547"/>
      <c r="AB114" s="547"/>
      <c r="AC114" s="547"/>
      <c r="AD114" s="547"/>
    </row>
    <row r="115" spans="1:30" ht="12" hidden="1" customHeight="1">
      <c r="A115" s="5" t="s">
        <v>2079</v>
      </c>
      <c r="B115" s="5" t="s">
        <v>2080</v>
      </c>
      <c r="C115" s="6">
        <v>552</v>
      </c>
      <c r="D115" s="55" t="s">
        <v>1871</v>
      </c>
      <c r="E115" s="233" t="s">
        <v>2079</v>
      </c>
      <c r="F115" s="233" t="s">
        <v>2080</v>
      </c>
      <c r="G115" s="233" t="s">
        <v>450</v>
      </c>
      <c r="H115" s="233" t="s">
        <v>451</v>
      </c>
      <c r="I115" s="385" t="s">
        <v>452</v>
      </c>
      <c r="J115" s="394" t="s">
        <v>452</v>
      </c>
      <c r="K115" s="395" t="s">
        <v>453</v>
      </c>
      <c r="L115" s="386" t="s">
        <v>453</v>
      </c>
      <c r="M115" s="233" t="s">
        <v>452</v>
      </c>
      <c r="N115" s="233" t="s">
        <v>452</v>
      </c>
      <c r="O115" s="233"/>
      <c r="P115" s="233" t="s">
        <v>442</v>
      </c>
      <c r="Q115" s="235" t="s">
        <v>1152</v>
      </c>
      <c r="S115" s="547"/>
      <c r="T115" s="547" t="s">
        <v>477</v>
      </c>
      <c r="U115" s="547" t="s">
        <v>444</v>
      </c>
      <c r="V115" s="547" t="s">
        <v>1873</v>
      </c>
      <c r="W115" s="547" t="s">
        <v>457</v>
      </c>
      <c r="X115" s="547" t="str">
        <f>VLOOKUP(W115,Equipment[],2,FALSE)</f>
        <v>Station</v>
      </c>
      <c r="Y115" s="547" t="str">
        <f>VLOOKUP(W115,Equipment[],3,FALSE)</f>
        <v>RTO</v>
      </c>
      <c r="Z115" s="547" t="str">
        <f>VLOOKUP(W115,Equipment[],4,FALSE)</f>
        <v>RTO</v>
      </c>
      <c r="AA115" s="547"/>
      <c r="AB115" s="547"/>
      <c r="AC115" s="547"/>
      <c r="AD115" s="547"/>
    </row>
    <row r="116" spans="1:30" ht="12" hidden="1" customHeight="1">
      <c r="A116" s="5" t="s">
        <v>2081</v>
      </c>
      <c r="B116" s="5" t="s">
        <v>2082</v>
      </c>
      <c r="C116" s="9">
        <v>552</v>
      </c>
      <c r="D116" s="55" t="s">
        <v>1871</v>
      </c>
      <c r="E116" s="232" t="s">
        <v>2081</v>
      </c>
      <c r="F116" s="232" t="s">
        <v>2082</v>
      </c>
      <c r="G116" s="233" t="s">
        <v>450</v>
      </c>
      <c r="H116" s="233" t="s">
        <v>451</v>
      </c>
      <c r="I116" s="385" t="s">
        <v>452</v>
      </c>
      <c r="J116" s="382" t="s">
        <v>452</v>
      </c>
      <c r="K116" s="382" t="s">
        <v>452</v>
      </c>
      <c r="L116" s="391" t="s">
        <v>453</v>
      </c>
      <c r="M116" s="232" t="s">
        <v>452</v>
      </c>
      <c r="N116" s="232" t="s">
        <v>452</v>
      </c>
      <c r="O116" s="232"/>
      <c r="P116" s="233" t="s">
        <v>1952</v>
      </c>
      <c r="Q116" s="286" t="s">
        <v>1152</v>
      </c>
      <c r="S116" s="547"/>
      <c r="T116" s="547" t="s">
        <v>477</v>
      </c>
      <c r="U116" s="547"/>
      <c r="V116" s="547"/>
      <c r="W116" s="547" t="s">
        <v>457</v>
      </c>
      <c r="X116" s="547" t="str">
        <f>VLOOKUP(W116,Equipment[],2,FALSE)</f>
        <v>Station</v>
      </c>
      <c r="Y116" s="547" t="str">
        <f>VLOOKUP(W116,Equipment[],3,FALSE)</f>
        <v>RTO</v>
      </c>
      <c r="Z116" s="547" t="str">
        <f>VLOOKUP(W116,Equipment[],4,FALSE)</f>
        <v>RTO</v>
      </c>
      <c r="AA116" s="547"/>
      <c r="AB116" s="547"/>
      <c r="AC116" s="547"/>
      <c r="AD116" s="547"/>
    </row>
    <row r="117" spans="1:30" ht="12" hidden="1" customHeight="1">
      <c r="A117" s="5" t="s">
        <v>2083</v>
      </c>
      <c r="B117" s="5" t="s">
        <v>2084</v>
      </c>
      <c r="C117" s="6">
        <v>552</v>
      </c>
      <c r="D117" s="55" t="s">
        <v>1871</v>
      </c>
      <c r="E117" s="233" t="s">
        <v>2083</v>
      </c>
      <c r="F117" s="233" t="s">
        <v>2084</v>
      </c>
      <c r="G117" s="233" t="s">
        <v>450</v>
      </c>
      <c r="H117" s="233" t="s">
        <v>451</v>
      </c>
      <c r="I117" s="385" t="s">
        <v>452</v>
      </c>
      <c r="J117" s="382" t="s">
        <v>452</v>
      </c>
      <c r="K117" s="382" t="s">
        <v>452</v>
      </c>
      <c r="L117" s="386" t="s">
        <v>453</v>
      </c>
      <c r="M117" s="233" t="s">
        <v>452</v>
      </c>
      <c r="N117" s="233" t="s">
        <v>452</v>
      </c>
      <c r="O117" s="233"/>
      <c r="P117" s="233" t="s">
        <v>442</v>
      </c>
      <c r="Q117" s="235" t="s">
        <v>1152</v>
      </c>
      <c r="S117" s="547" t="s">
        <v>453</v>
      </c>
      <c r="T117" s="547" t="s">
        <v>477</v>
      </c>
      <c r="U117" s="547"/>
      <c r="V117" s="547"/>
      <c r="W117" s="547" t="s">
        <v>457</v>
      </c>
      <c r="X117" s="547" t="str">
        <f>VLOOKUP(W117,Equipment[],2,FALSE)</f>
        <v>Station</v>
      </c>
      <c r="Y117" s="547" t="str">
        <f>VLOOKUP(W117,Equipment[],3,FALSE)</f>
        <v>RTO</v>
      </c>
      <c r="Z117" s="547" t="str">
        <f>VLOOKUP(W117,Equipment[],4,FALSE)</f>
        <v>RTO</v>
      </c>
      <c r="AA117" s="547"/>
      <c r="AB117" s="547"/>
      <c r="AC117" s="547"/>
      <c r="AD117" s="547"/>
    </row>
    <row r="118" spans="1:30" ht="12" hidden="1" customHeight="1">
      <c r="A118" s="5" t="s">
        <v>2085</v>
      </c>
      <c r="B118" s="5" t="s">
        <v>2086</v>
      </c>
      <c r="C118" s="6">
        <v>552</v>
      </c>
      <c r="D118" s="55" t="s">
        <v>1871</v>
      </c>
      <c r="E118" s="233" t="str">
        <f>A118</f>
        <v>AMW-979</v>
      </c>
      <c r="F118" s="233" t="str">
        <f>B118</f>
        <v>Skate Deterrent Stainless Steel Fin</v>
      </c>
      <c r="G118" s="233" t="s">
        <v>450</v>
      </c>
      <c r="H118" s="233" t="s">
        <v>451</v>
      </c>
      <c r="I118" s="385" t="s">
        <v>452</v>
      </c>
      <c r="J118" s="382" t="s">
        <v>452</v>
      </c>
      <c r="K118" s="382" t="s">
        <v>452</v>
      </c>
      <c r="L118" s="386" t="s">
        <v>453</v>
      </c>
      <c r="M118" s="233" t="s">
        <v>452</v>
      </c>
      <c r="N118" s="233" t="s">
        <v>452</v>
      </c>
      <c r="O118" s="233"/>
      <c r="P118" s="233" t="s">
        <v>442</v>
      </c>
      <c r="Q118" s="235" t="s">
        <v>2050</v>
      </c>
      <c r="S118" s="547" t="s">
        <v>453</v>
      </c>
      <c r="T118" s="547" t="s">
        <v>477</v>
      </c>
      <c r="U118" s="547"/>
      <c r="V118" s="547"/>
      <c r="W118" s="547" t="s">
        <v>457</v>
      </c>
      <c r="X118" s="547" t="str">
        <f>VLOOKUP(W118,Equipment[],2,FALSE)</f>
        <v>Station</v>
      </c>
      <c r="Y118" s="547" t="str">
        <f>VLOOKUP(W118,Equipment[],3,FALSE)</f>
        <v>RTO</v>
      </c>
      <c r="Z118" s="547" t="str">
        <f>VLOOKUP(W118,Equipment[],4,FALSE)</f>
        <v>RTO</v>
      </c>
      <c r="AA118" s="547"/>
      <c r="AB118" s="547"/>
      <c r="AC118" s="547"/>
      <c r="AD118" s="547"/>
    </row>
    <row r="119" spans="1:30" ht="12" hidden="1" customHeight="1">
      <c r="A119" s="5" t="s">
        <v>2087</v>
      </c>
      <c r="B119" s="5" t="s">
        <v>2088</v>
      </c>
      <c r="C119" s="6">
        <v>552</v>
      </c>
      <c r="D119" s="55" t="s">
        <v>1871</v>
      </c>
      <c r="E119" s="233" t="s">
        <v>2087</v>
      </c>
      <c r="F119" s="233" t="s">
        <v>2088</v>
      </c>
      <c r="G119" s="233" t="s">
        <v>450</v>
      </c>
      <c r="H119" s="233" t="s">
        <v>451</v>
      </c>
      <c r="I119" s="385" t="s">
        <v>452</v>
      </c>
      <c r="J119" s="382" t="s">
        <v>452</v>
      </c>
      <c r="K119" s="382" t="s">
        <v>452</v>
      </c>
      <c r="L119" s="386" t="s">
        <v>453</v>
      </c>
      <c r="M119" s="233" t="s">
        <v>452</v>
      </c>
      <c r="N119" s="233" t="s">
        <v>452</v>
      </c>
      <c r="O119" s="233"/>
      <c r="P119" s="233" t="s">
        <v>442</v>
      </c>
      <c r="Q119" s="235" t="s">
        <v>1152</v>
      </c>
      <c r="S119" s="547" t="s">
        <v>453</v>
      </c>
      <c r="T119" s="547" t="s">
        <v>477</v>
      </c>
      <c r="U119" s="547"/>
      <c r="V119" s="547"/>
      <c r="W119" s="547" t="s">
        <v>457</v>
      </c>
      <c r="X119" s="547" t="str">
        <f>VLOOKUP(W119,Equipment[],2,FALSE)</f>
        <v>Station</v>
      </c>
      <c r="Y119" s="547" t="str">
        <f>VLOOKUP(W119,Equipment[],3,FALSE)</f>
        <v>RTO</v>
      </c>
      <c r="Z119" s="547" t="str">
        <f>VLOOKUP(W119,Equipment[],4,FALSE)</f>
        <v>RTO</v>
      </c>
      <c r="AA119" s="547"/>
      <c r="AB119" s="547"/>
      <c r="AC119" s="547"/>
      <c r="AD119" s="547"/>
    </row>
    <row r="120" spans="1:30" ht="12" hidden="1" customHeight="1">
      <c r="A120" s="5" t="s">
        <v>2089</v>
      </c>
      <c r="B120" s="5" t="s">
        <v>2090</v>
      </c>
      <c r="C120" s="6">
        <v>552</v>
      </c>
      <c r="D120" s="55" t="s">
        <v>1871</v>
      </c>
      <c r="E120" s="233" t="s">
        <v>2089</v>
      </c>
      <c r="F120" s="233" t="s">
        <v>2090</v>
      </c>
      <c r="G120" s="233" t="s">
        <v>450</v>
      </c>
      <c r="H120" s="233" t="s">
        <v>451</v>
      </c>
      <c r="I120" s="385" t="s">
        <v>452</v>
      </c>
      <c r="J120" s="394" t="s">
        <v>452</v>
      </c>
      <c r="K120" s="395" t="s">
        <v>453</v>
      </c>
      <c r="L120" s="386" t="s">
        <v>453</v>
      </c>
      <c r="M120" s="233" t="s">
        <v>452</v>
      </c>
      <c r="N120" s="233" t="s">
        <v>452</v>
      </c>
      <c r="O120" s="233"/>
      <c r="P120" s="233" t="s">
        <v>442</v>
      </c>
      <c r="Q120" s="235" t="s">
        <v>1152</v>
      </c>
      <c r="S120" s="547" t="s">
        <v>453</v>
      </c>
      <c r="T120" s="547" t="s">
        <v>477</v>
      </c>
      <c r="U120" s="547"/>
      <c r="V120" s="547"/>
      <c r="W120" s="547" t="s">
        <v>457</v>
      </c>
      <c r="X120" s="547" t="str">
        <f>VLOOKUP(W120,Equipment[],2,FALSE)</f>
        <v>Station</v>
      </c>
      <c r="Y120" s="547" t="str">
        <f>VLOOKUP(W120,Equipment[],3,FALSE)</f>
        <v>RTO</v>
      </c>
      <c r="Z120" s="547" t="str">
        <f>VLOOKUP(W120,Equipment[],4,FALSE)</f>
        <v>RTO</v>
      </c>
      <c r="AA120" s="547"/>
      <c r="AB120" s="547"/>
      <c r="AC120" s="547"/>
      <c r="AD120" s="547"/>
    </row>
    <row r="121" spans="1:30" ht="12" hidden="1" customHeight="1">
      <c r="A121" s="5" t="s">
        <v>2091</v>
      </c>
      <c r="B121" s="5" t="s">
        <v>2092</v>
      </c>
      <c r="C121" s="9">
        <v>552</v>
      </c>
      <c r="D121" s="55" t="s">
        <v>1871</v>
      </c>
      <c r="E121" s="232" t="s">
        <v>2091</v>
      </c>
      <c r="F121" s="232" t="s">
        <v>2092</v>
      </c>
      <c r="G121" s="233" t="s">
        <v>450</v>
      </c>
      <c r="H121" s="233" t="s">
        <v>451</v>
      </c>
      <c r="I121" s="385" t="s">
        <v>452</v>
      </c>
      <c r="J121" s="382" t="s">
        <v>452</v>
      </c>
      <c r="K121" s="382" t="s">
        <v>452</v>
      </c>
      <c r="L121" s="391" t="s">
        <v>453</v>
      </c>
      <c r="M121" s="232" t="s">
        <v>452</v>
      </c>
      <c r="N121" s="232" t="s">
        <v>452</v>
      </c>
      <c r="O121" s="232"/>
      <c r="P121" s="233" t="s">
        <v>1952</v>
      </c>
      <c r="Q121" s="286" t="s">
        <v>1152</v>
      </c>
      <c r="S121" s="547"/>
      <c r="T121" s="547" t="s">
        <v>477</v>
      </c>
      <c r="U121" s="547"/>
      <c r="V121" s="547"/>
      <c r="W121" s="547" t="s">
        <v>457</v>
      </c>
      <c r="X121" s="547" t="str">
        <f>VLOOKUP(W121,Equipment[],2,FALSE)</f>
        <v>Station</v>
      </c>
      <c r="Y121" s="547" t="str">
        <f>VLOOKUP(W121,Equipment[],3,FALSE)</f>
        <v>RTO</v>
      </c>
      <c r="Z121" s="547" t="str">
        <f>VLOOKUP(W121,Equipment[],4,FALSE)</f>
        <v>RTO</v>
      </c>
      <c r="AA121" s="547"/>
      <c r="AB121" s="547"/>
      <c r="AC121" s="547"/>
      <c r="AD121" s="547"/>
    </row>
    <row r="122" spans="1:30" ht="12" hidden="1" customHeight="1">
      <c r="A122" s="5" t="s">
        <v>2093</v>
      </c>
      <c r="B122" s="5" t="s">
        <v>2094</v>
      </c>
      <c r="C122" s="9">
        <v>552</v>
      </c>
      <c r="D122" s="55" t="s">
        <v>1871</v>
      </c>
      <c r="E122" s="232" t="s">
        <v>2093</v>
      </c>
      <c r="F122" s="232" t="s">
        <v>2094</v>
      </c>
      <c r="G122" s="233" t="s">
        <v>450</v>
      </c>
      <c r="H122" s="233" t="s">
        <v>451</v>
      </c>
      <c r="I122" s="385" t="s">
        <v>452</v>
      </c>
      <c r="J122" s="382" t="s">
        <v>452</v>
      </c>
      <c r="K122" s="382" t="s">
        <v>452</v>
      </c>
      <c r="L122" s="391" t="s">
        <v>453</v>
      </c>
      <c r="M122" s="232" t="s">
        <v>452</v>
      </c>
      <c r="N122" s="232" t="s">
        <v>452</v>
      </c>
      <c r="O122" s="232"/>
      <c r="P122" s="233" t="s">
        <v>1952</v>
      </c>
      <c r="Q122" s="286" t="s">
        <v>1152</v>
      </c>
      <c r="S122" s="547"/>
      <c r="T122" s="547" t="s">
        <v>456</v>
      </c>
      <c r="U122" s="547"/>
      <c r="V122" s="547"/>
      <c r="W122" s="547" t="s">
        <v>457</v>
      </c>
      <c r="X122" s="547" t="str">
        <f>VLOOKUP(W122,Equipment[],2,FALSE)</f>
        <v>Station</v>
      </c>
      <c r="Y122" s="547" t="str">
        <f>VLOOKUP(W122,Equipment[],3,FALSE)</f>
        <v>RTO</v>
      </c>
      <c r="Z122" s="547" t="str">
        <f>VLOOKUP(W122,Equipment[],4,FALSE)</f>
        <v>RTO</v>
      </c>
      <c r="AA122" s="547"/>
      <c r="AB122" s="547"/>
      <c r="AC122" s="547"/>
      <c r="AD122" s="547"/>
    </row>
    <row r="123" spans="1:30" ht="12" hidden="1" customHeight="1">
      <c r="A123" s="5" t="s">
        <v>2095</v>
      </c>
      <c r="B123" s="5" t="s">
        <v>2096</v>
      </c>
      <c r="C123" s="6">
        <v>416</v>
      </c>
      <c r="D123" s="55" t="s">
        <v>1871</v>
      </c>
      <c r="E123" s="233" t="s">
        <v>2095</v>
      </c>
      <c r="F123" s="233" t="s">
        <v>2096</v>
      </c>
      <c r="G123" s="233" t="s">
        <v>450</v>
      </c>
      <c r="H123" s="233" t="s">
        <v>451</v>
      </c>
      <c r="I123" s="385" t="s">
        <v>452</v>
      </c>
      <c r="J123" s="382" t="s">
        <v>452</v>
      </c>
      <c r="K123" s="382" t="s">
        <v>452</v>
      </c>
      <c r="L123" s="386" t="s">
        <v>453</v>
      </c>
      <c r="M123" s="233" t="s">
        <v>452</v>
      </c>
      <c r="N123" s="233" t="s">
        <v>452</v>
      </c>
      <c r="O123" s="233"/>
      <c r="P123" s="233" t="s">
        <v>442</v>
      </c>
      <c r="Q123" s="235" t="s">
        <v>1152</v>
      </c>
      <c r="S123" s="547" t="s">
        <v>453</v>
      </c>
      <c r="T123" s="547" t="s">
        <v>456</v>
      </c>
      <c r="U123" s="547"/>
      <c r="V123" s="547"/>
      <c r="W123" s="547" t="s">
        <v>457</v>
      </c>
      <c r="X123" s="547" t="str">
        <f>VLOOKUP(W123,Equipment[],2,FALSE)</f>
        <v>Station</v>
      </c>
      <c r="Y123" s="547" t="str">
        <f>VLOOKUP(W123,Equipment[],3,FALSE)</f>
        <v>RTO</v>
      </c>
      <c r="Z123" s="547" t="str">
        <f>VLOOKUP(W123,Equipment[],4,FALSE)</f>
        <v>RTO</v>
      </c>
      <c r="AA123" s="547"/>
      <c r="AB123" s="547"/>
      <c r="AC123" s="547"/>
      <c r="AD123" s="547"/>
    </row>
    <row r="124" spans="1:30" ht="12" hidden="1" customHeight="1">
      <c r="A124" s="5" t="s">
        <v>2097</v>
      </c>
      <c r="B124" s="5" t="s">
        <v>2098</v>
      </c>
      <c r="C124" s="6">
        <v>416</v>
      </c>
      <c r="D124" s="55" t="s">
        <v>1871</v>
      </c>
      <c r="E124" s="233" t="s">
        <v>2097</v>
      </c>
      <c r="F124" s="233" t="s">
        <v>2098</v>
      </c>
      <c r="G124" s="233" t="s">
        <v>450</v>
      </c>
      <c r="H124" s="233" t="s">
        <v>451</v>
      </c>
      <c r="I124" s="385" t="s">
        <v>452</v>
      </c>
      <c r="J124" s="382" t="s">
        <v>452</v>
      </c>
      <c r="K124" s="382" t="s">
        <v>452</v>
      </c>
      <c r="L124" s="386" t="s">
        <v>453</v>
      </c>
      <c r="M124" s="233" t="s">
        <v>452</v>
      </c>
      <c r="N124" s="233" t="s">
        <v>452</v>
      </c>
      <c r="O124" s="233"/>
      <c r="P124" s="233" t="s">
        <v>442</v>
      </c>
      <c r="Q124" s="235" t="s">
        <v>1152</v>
      </c>
      <c r="S124" s="547" t="s">
        <v>453</v>
      </c>
      <c r="T124" s="547" t="s">
        <v>456</v>
      </c>
      <c r="U124" s="547"/>
      <c r="V124" s="547"/>
      <c r="W124" s="547" t="s">
        <v>457</v>
      </c>
      <c r="X124" s="547" t="str">
        <f>VLOOKUP(W124,Equipment[],2,FALSE)</f>
        <v>Station</v>
      </c>
      <c r="Y124" s="547" t="str">
        <f>VLOOKUP(W124,Equipment[],3,FALSE)</f>
        <v>RTO</v>
      </c>
      <c r="Z124" s="547" t="str">
        <f>VLOOKUP(W124,Equipment[],4,FALSE)</f>
        <v>RTO</v>
      </c>
      <c r="AA124" s="547"/>
      <c r="AB124" s="547"/>
      <c r="AC124" s="547"/>
      <c r="AD124" s="547"/>
    </row>
    <row r="125" spans="1:30" ht="12" hidden="1" customHeight="1">
      <c r="A125" s="5" t="s">
        <v>2099</v>
      </c>
      <c r="B125" s="5" t="s">
        <v>2100</v>
      </c>
      <c r="C125" s="6">
        <v>416</v>
      </c>
      <c r="D125" s="55" t="s">
        <v>1871</v>
      </c>
      <c r="E125" s="233" t="s">
        <v>2099</v>
      </c>
      <c r="F125" s="233" t="s">
        <v>2100</v>
      </c>
      <c r="G125" s="233" t="s">
        <v>450</v>
      </c>
      <c r="H125" s="233" t="s">
        <v>451</v>
      </c>
      <c r="I125" s="385" t="s">
        <v>452</v>
      </c>
      <c r="J125" s="382" t="s">
        <v>452</v>
      </c>
      <c r="K125" s="382" t="s">
        <v>452</v>
      </c>
      <c r="L125" s="386" t="s">
        <v>453</v>
      </c>
      <c r="M125" s="233" t="s">
        <v>452</v>
      </c>
      <c r="N125" s="233" t="s">
        <v>452</v>
      </c>
      <c r="O125" s="233"/>
      <c r="P125" s="233" t="s">
        <v>442</v>
      </c>
      <c r="Q125" s="235" t="s">
        <v>1152</v>
      </c>
      <c r="S125" s="547" t="s">
        <v>453</v>
      </c>
      <c r="T125" s="547" t="s">
        <v>477</v>
      </c>
      <c r="U125" s="547"/>
      <c r="V125" s="547"/>
      <c r="W125" s="547" t="s">
        <v>457</v>
      </c>
      <c r="X125" s="547" t="str">
        <f>VLOOKUP(W125,Equipment[],2,FALSE)</f>
        <v>Station</v>
      </c>
      <c r="Y125" s="547" t="str">
        <f>VLOOKUP(W125,Equipment[],3,FALSE)</f>
        <v>RTO</v>
      </c>
      <c r="Z125" s="547" t="str">
        <f>VLOOKUP(W125,Equipment[],4,FALSE)</f>
        <v>RTO</v>
      </c>
      <c r="AA125" s="547"/>
      <c r="AB125" s="547"/>
      <c r="AC125" s="547"/>
      <c r="AD125" s="547"/>
    </row>
    <row r="126" spans="1:30" ht="12" hidden="1" customHeight="1">
      <c r="A126" s="5" t="s">
        <v>2101</v>
      </c>
      <c r="B126" s="5" t="s">
        <v>2102</v>
      </c>
      <c r="C126" s="6">
        <v>552</v>
      </c>
      <c r="D126" s="55" t="s">
        <v>1871</v>
      </c>
      <c r="E126" s="233" t="s">
        <v>2101</v>
      </c>
      <c r="F126" s="233" t="s">
        <v>2102</v>
      </c>
      <c r="G126" s="233" t="s">
        <v>450</v>
      </c>
      <c r="H126" s="233" t="s">
        <v>451</v>
      </c>
      <c r="I126" s="385" t="s">
        <v>452</v>
      </c>
      <c r="J126" s="396" t="s">
        <v>452</v>
      </c>
      <c r="K126" s="397" t="s">
        <v>453</v>
      </c>
      <c r="L126" s="386" t="s">
        <v>453</v>
      </c>
      <c r="M126" s="233" t="s">
        <v>452</v>
      </c>
      <c r="N126" s="233" t="s">
        <v>452</v>
      </c>
      <c r="O126" s="233"/>
      <c r="P126" s="233" t="s">
        <v>442</v>
      </c>
      <c r="Q126" s="235" t="s">
        <v>1152</v>
      </c>
      <c r="S126" s="547" t="s">
        <v>453</v>
      </c>
      <c r="T126" s="547" t="s">
        <v>477</v>
      </c>
      <c r="U126" s="547"/>
      <c r="V126" s="547"/>
      <c r="W126" s="547" t="s">
        <v>457</v>
      </c>
      <c r="X126" s="547" t="str">
        <f>VLOOKUP(W126,Equipment[],2,FALSE)</f>
        <v>Station</v>
      </c>
      <c r="Y126" s="547" t="str">
        <f>VLOOKUP(W126,Equipment[],3,FALSE)</f>
        <v>RTO</v>
      </c>
      <c r="Z126" s="547" t="str">
        <f>VLOOKUP(W126,Equipment[],4,FALSE)</f>
        <v>RTO</v>
      </c>
      <c r="AA126" s="547"/>
      <c r="AB126" s="547"/>
      <c r="AC126" s="547"/>
      <c r="AD126" s="547"/>
    </row>
    <row r="127" spans="1:30" ht="12" hidden="1" customHeight="1">
      <c r="A127" s="5" t="s">
        <v>2103</v>
      </c>
      <c r="B127" s="5" t="s">
        <v>2104</v>
      </c>
      <c r="C127" s="6">
        <v>552</v>
      </c>
      <c r="D127" s="55" t="s">
        <v>1871</v>
      </c>
      <c r="E127" s="233" t="s">
        <v>2103</v>
      </c>
      <c r="F127" s="233" t="s">
        <v>2104</v>
      </c>
      <c r="G127" s="233" t="s">
        <v>450</v>
      </c>
      <c r="H127" s="233" t="s">
        <v>451</v>
      </c>
      <c r="I127" s="385" t="s">
        <v>452</v>
      </c>
      <c r="J127" s="392" t="s">
        <v>452</v>
      </c>
      <c r="K127" s="393" t="s">
        <v>453</v>
      </c>
      <c r="L127" s="386" t="s">
        <v>453</v>
      </c>
      <c r="M127" s="233" t="s">
        <v>452</v>
      </c>
      <c r="N127" s="233" t="s">
        <v>452</v>
      </c>
      <c r="O127" s="233"/>
      <c r="P127" s="233" t="s">
        <v>442</v>
      </c>
      <c r="Q127" s="235" t="s">
        <v>1152</v>
      </c>
      <c r="S127" s="547" t="s">
        <v>453</v>
      </c>
      <c r="T127" s="547" t="s">
        <v>477</v>
      </c>
      <c r="U127" s="547"/>
      <c r="V127" s="547"/>
      <c r="W127" s="547" t="s">
        <v>457</v>
      </c>
      <c r="X127" s="547" t="str">
        <f>VLOOKUP(W127,Equipment[],2,FALSE)</f>
        <v>Station</v>
      </c>
      <c r="Y127" s="547" t="str">
        <f>VLOOKUP(W127,Equipment[],3,FALSE)</f>
        <v>RTO</v>
      </c>
      <c r="Z127" s="547" t="str">
        <f>VLOOKUP(W127,Equipment[],4,FALSE)</f>
        <v>RTO</v>
      </c>
      <c r="AA127" s="547"/>
      <c r="AB127" s="547"/>
      <c r="AC127" s="547"/>
      <c r="AD127" s="547"/>
    </row>
    <row r="128" spans="1:30" ht="12" hidden="1" customHeight="1">
      <c r="A128" s="5" t="s">
        <v>802</v>
      </c>
      <c r="B128" s="5" t="s">
        <v>2105</v>
      </c>
      <c r="C128" s="9">
        <v>552</v>
      </c>
      <c r="D128" s="55" t="s">
        <v>1871</v>
      </c>
      <c r="E128" s="232" t="s">
        <v>802</v>
      </c>
      <c r="F128" s="232" t="s">
        <v>2105</v>
      </c>
      <c r="G128" s="233" t="s">
        <v>450</v>
      </c>
      <c r="H128" s="233" t="s">
        <v>451</v>
      </c>
      <c r="I128" s="385" t="s">
        <v>452</v>
      </c>
      <c r="J128" s="382" t="s">
        <v>452</v>
      </c>
      <c r="K128" s="382" t="s">
        <v>452</v>
      </c>
      <c r="L128" s="391" t="s">
        <v>453</v>
      </c>
      <c r="M128" s="232" t="s">
        <v>452</v>
      </c>
      <c r="N128" s="232" t="s">
        <v>452</v>
      </c>
      <c r="O128" s="232"/>
      <c r="P128" s="233" t="s">
        <v>1952</v>
      </c>
      <c r="Q128" s="286" t="s">
        <v>1152</v>
      </c>
      <c r="S128" s="547"/>
      <c r="T128" s="547" t="s">
        <v>477</v>
      </c>
      <c r="U128" s="547"/>
      <c r="V128" s="547"/>
      <c r="W128" s="547" t="s">
        <v>457</v>
      </c>
      <c r="X128" s="547" t="str">
        <f>VLOOKUP(W128,Equipment[],2,FALSE)</f>
        <v>Station</v>
      </c>
      <c r="Y128" s="547" t="str">
        <f>VLOOKUP(W128,Equipment[],3,FALSE)</f>
        <v>RTO</v>
      </c>
      <c r="Z128" s="547" t="str">
        <f>VLOOKUP(W128,Equipment[],4,FALSE)</f>
        <v>RTO</v>
      </c>
      <c r="AA128" s="547"/>
      <c r="AB128" s="547"/>
      <c r="AC128" s="547"/>
      <c r="AD128" s="547"/>
    </row>
    <row r="129" spans="1:30" ht="12" hidden="1" customHeight="1">
      <c r="A129" s="5" t="s">
        <v>2106</v>
      </c>
      <c r="B129" s="5" t="s">
        <v>2107</v>
      </c>
      <c r="C129" s="6">
        <v>552</v>
      </c>
      <c r="D129" s="55" t="s">
        <v>1871</v>
      </c>
      <c r="E129" s="233" t="s">
        <v>2106</v>
      </c>
      <c r="F129" s="233" t="s">
        <v>2107</v>
      </c>
      <c r="G129" s="233" t="s">
        <v>450</v>
      </c>
      <c r="H129" s="233" t="s">
        <v>451</v>
      </c>
      <c r="I129" s="385" t="s">
        <v>452</v>
      </c>
      <c r="J129" s="394" t="s">
        <v>452</v>
      </c>
      <c r="K129" s="395" t="s">
        <v>453</v>
      </c>
      <c r="L129" s="386" t="s">
        <v>453</v>
      </c>
      <c r="M129" s="233" t="s">
        <v>452</v>
      </c>
      <c r="N129" s="233" t="s">
        <v>452</v>
      </c>
      <c r="O129" s="233"/>
      <c r="P129" s="233" t="s">
        <v>442</v>
      </c>
      <c r="Q129" s="235" t="s">
        <v>1152</v>
      </c>
      <c r="S129" s="547" t="s">
        <v>453</v>
      </c>
      <c r="T129" s="547" t="s">
        <v>477</v>
      </c>
      <c r="U129" s="547" t="s">
        <v>444</v>
      </c>
      <c r="V129" s="547" t="s">
        <v>1873</v>
      </c>
      <c r="W129" s="547" t="s">
        <v>457</v>
      </c>
      <c r="X129" s="547" t="str">
        <f>VLOOKUP(W129,Equipment[],2,FALSE)</f>
        <v>Station</v>
      </c>
      <c r="Y129" s="547" t="str">
        <f>VLOOKUP(W129,Equipment[],3,FALSE)</f>
        <v>RTO</v>
      </c>
      <c r="Z129" s="547" t="str">
        <f>VLOOKUP(W129,Equipment[],4,FALSE)</f>
        <v>RTO</v>
      </c>
      <c r="AA129" s="547"/>
      <c r="AB129" s="547"/>
      <c r="AC129" s="547"/>
      <c r="AD129" s="547"/>
    </row>
    <row r="130" spans="1:30" ht="12" hidden="1" customHeight="1">
      <c r="A130" s="5" t="s">
        <v>2108</v>
      </c>
      <c r="B130" s="5" t="s">
        <v>2109</v>
      </c>
      <c r="C130" s="9">
        <v>552</v>
      </c>
      <c r="D130" s="55" t="s">
        <v>1871</v>
      </c>
      <c r="E130" s="232" t="s">
        <v>2108</v>
      </c>
      <c r="F130" s="232" t="s">
        <v>2109</v>
      </c>
      <c r="G130" s="233" t="s">
        <v>450</v>
      </c>
      <c r="H130" s="233" t="s">
        <v>451</v>
      </c>
      <c r="I130" s="385" t="s">
        <v>452</v>
      </c>
      <c r="J130" s="382" t="s">
        <v>452</v>
      </c>
      <c r="K130" s="382" t="s">
        <v>452</v>
      </c>
      <c r="L130" s="391" t="s">
        <v>453</v>
      </c>
      <c r="M130" s="232" t="s">
        <v>452</v>
      </c>
      <c r="N130" s="232" t="s">
        <v>452</v>
      </c>
      <c r="O130" s="232"/>
      <c r="P130" s="233" t="s">
        <v>1952</v>
      </c>
      <c r="Q130" s="286" t="s">
        <v>1152</v>
      </c>
      <c r="S130" s="547"/>
      <c r="T130" s="547" t="s">
        <v>477</v>
      </c>
      <c r="U130" s="547"/>
      <c r="V130" s="547"/>
      <c r="W130" s="547" t="s">
        <v>457</v>
      </c>
      <c r="X130" s="547" t="str">
        <f>VLOOKUP(W130,Equipment[],2,FALSE)</f>
        <v>Station</v>
      </c>
      <c r="Y130" s="547" t="str">
        <f>VLOOKUP(W130,Equipment[],3,FALSE)</f>
        <v>RTO</v>
      </c>
      <c r="Z130" s="547" t="str">
        <f>VLOOKUP(W130,Equipment[],4,FALSE)</f>
        <v>RTO</v>
      </c>
      <c r="AA130" s="547"/>
      <c r="AB130" s="547"/>
      <c r="AC130" s="547"/>
      <c r="AD130" s="547"/>
    </row>
    <row r="131" spans="1:30" ht="12" hidden="1" customHeight="1">
      <c r="A131" s="5" t="s">
        <v>2110</v>
      </c>
      <c r="B131" s="5" t="s">
        <v>2111</v>
      </c>
      <c r="C131" s="6">
        <v>552</v>
      </c>
      <c r="D131" s="55" t="s">
        <v>1871</v>
      </c>
      <c r="E131" s="233" t="str">
        <f>A131</f>
        <v>AMW-998</v>
      </c>
      <c r="F131" s="233" t="str">
        <f>B131</f>
        <v>Metal Recess Channel La Trobe</v>
      </c>
      <c r="G131" s="233" t="s">
        <v>450</v>
      </c>
      <c r="H131" s="233" t="s">
        <v>451</v>
      </c>
      <c r="I131" s="385" t="s">
        <v>452</v>
      </c>
      <c r="J131" s="382" t="s">
        <v>452</v>
      </c>
      <c r="K131" s="382" t="s">
        <v>452</v>
      </c>
      <c r="L131" s="386" t="s">
        <v>453</v>
      </c>
      <c r="M131" s="233" t="s">
        <v>452</v>
      </c>
      <c r="N131" s="233" t="s">
        <v>452</v>
      </c>
      <c r="O131" s="233"/>
      <c r="P131" s="233" t="s">
        <v>442</v>
      </c>
      <c r="Q131" s="235" t="s">
        <v>2050</v>
      </c>
      <c r="S131" s="547" t="s">
        <v>453</v>
      </c>
      <c r="T131" s="547" t="s">
        <v>477</v>
      </c>
      <c r="U131" s="547"/>
      <c r="V131" s="547"/>
      <c r="W131" s="547" t="s">
        <v>457</v>
      </c>
      <c r="X131" s="547" t="str">
        <f>VLOOKUP(W131,Equipment[],2,FALSE)</f>
        <v>Station</v>
      </c>
      <c r="Y131" s="547" t="str">
        <f>VLOOKUP(W131,Equipment[],3,FALSE)</f>
        <v>RTO</v>
      </c>
      <c r="Z131" s="547" t="str">
        <f>VLOOKUP(W131,Equipment[],4,FALSE)</f>
        <v>RTO</v>
      </c>
      <c r="AA131" s="547"/>
      <c r="AB131" s="547"/>
      <c r="AC131" s="547"/>
      <c r="AD131" s="547"/>
    </row>
    <row r="132" spans="1:30" ht="12" hidden="1" customHeight="1">
      <c r="A132" s="5" t="s">
        <v>2112</v>
      </c>
      <c r="B132" s="5" t="s">
        <v>2113</v>
      </c>
      <c r="C132" s="9">
        <v>552</v>
      </c>
      <c r="D132" s="55" t="s">
        <v>1871</v>
      </c>
      <c r="E132" s="232" t="s">
        <v>2112</v>
      </c>
      <c r="F132" s="232" t="s">
        <v>2113</v>
      </c>
      <c r="G132" s="233" t="s">
        <v>450</v>
      </c>
      <c r="H132" s="233" t="s">
        <v>451</v>
      </c>
      <c r="I132" s="385" t="s">
        <v>452</v>
      </c>
      <c r="J132" s="382" t="s">
        <v>452</v>
      </c>
      <c r="K132" s="382" t="s">
        <v>452</v>
      </c>
      <c r="L132" s="391" t="s">
        <v>453</v>
      </c>
      <c r="M132" s="232" t="s">
        <v>452</v>
      </c>
      <c r="N132" s="232" t="s">
        <v>452</v>
      </c>
      <c r="O132" s="232"/>
      <c r="P132" s="233" t="s">
        <v>1952</v>
      </c>
      <c r="Q132" s="286" t="s">
        <v>1152</v>
      </c>
      <c r="S132" s="547"/>
      <c r="T132" s="547" t="s">
        <v>477</v>
      </c>
      <c r="U132" s="547"/>
      <c r="V132" s="547"/>
      <c r="W132" s="547" t="s">
        <v>457</v>
      </c>
      <c r="X132" s="547" t="str">
        <f>VLOOKUP(W132,Equipment[],2,FALSE)</f>
        <v>Station</v>
      </c>
      <c r="Y132" s="547" t="str">
        <f>VLOOKUP(W132,Equipment[],3,FALSE)</f>
        <v>RTO</v>
      </c>
      <c r="Z132" s="547" t="str">
        <f>VLOOKUP(W132,Equipment[],4,FALSE)</f>
        <v>RTO</v>
      </c>
      <c r="AA132" s="547"/>
      <c r="AB132" s="547"/>
      <c r="AC132" s="547"/>
      <c r="AD132" s="547"/>
    </row>
    <row r="133" spans="1:30" ht="12" hidden="1" customHeight="1">
      <c r="A133" s="7" t="s">
        <v>641</v>
      </c>
      <c r="B133" s="7" t="s">
        <v>642</v>
      </c>
      <c r="C133" s="8"/>
      <c r="D133" s="92"/>
      <c r="E133" s="229"/>
      <c r="F133" s="229"/>
      <c r="G133" s="229"/>
      <c r="H133" s="229"/>
      <c r="I133" s="229"/>
      <c r="J133" s="389"/>
      <c r="K133" s="389"/>
      <c r="L133" s="229"/>
      <c r="M133" s="229"/>
      <c r="N133" s="229"/>
      <c r="O133" s="229"/>
      <c r="P133" s="229" t="s">
        <v>444</v>
      </c>
      <c r="Q133" s="234" t="s">
        <v>443</v>
      </c>
      <c r="S133" s="547" t="s">
        <v>444</v>
      </c>
      <c r="T133" s="547" t="s">
        <v>444</v>
      </c>
      <c r="U133" s="547"/>
      <c r="V133" s="547" t="s">
        <v>444</v>
      </c>
      <c r="W133" s="547" t="s">
        <v>444</v>
      </c>
      <c r="X133" s="547" t="s">
        <v>444</v>
      </c>
      <c r="Y133" s="547" t="s">
        <v>444</v>
      </c>
      <c r="Z133" s="547" t="s">
        <v>444</v>
      </c>
      <c r="AA133" s="547" t="s">
        <v>444</v>
      </c>
      <c r="AB133" s="547" t="s">
        <v>444</v>
      </c>
      <c r="AC133" s="547" t="s">
        <v>444</v>
      </c>
      <c r="AD133" s="547" t="s">
        <v>444</v>
      </c>
    </row>
    <row r="134" spans="1:30" ht="12" hidden="1" customHeight="1">
      <c r="A134" s="3" t="s">
        <v>643</v>
      </c>
      <c r="B134" s="3" t="s">
        <v>644</v>
      </c>
      <c r="C134" s="4"/>
      <c r="D134" s="91"/>
      <c r="E134" s="229"/>
      <c r="F134" s="229"/>
      <c r="G134" s="229"/>
      <c r="H134" s="229"/>
      <c r="I134" s="229"/>
      <c r="J134" s="387"/>
      <c r="K134" s="387"/>
      <c r="L134" s="229"/>
      <c r="M134" s="229"/>
      <c r="N134" s="229"/>
      <c r="O134" s="229"/>
      <c r="P134" s="229" t="s">
        <v>444</v>
      </c>
      <c r="Q134" s="234" t="s">
        <v>443</v>
      </c>
      <c r="S134" s="547" t="s">
        <v>444</v>
      </c>
      <c r="T134" s="547" t="s">
        <v>444</v>
      </c>
      <c r="U134" s="547"/>
      <c r="V134" s="547" t="s">
        <v>444</v>
      </c>
      <c r="W134" s="547" t="s">
        <v>444</v>
      </c>
      <c r="X134" s="547" t="s">
        <v>444</v>
      </c>
      <c r="Y134" s="547" t="s">
        <v>444</v>
      </c>
      <c r="Z134" s="547" t="s">
        <v>444</v>
      </c>
      <c r="AA134" s="547" t="s">
        <v>444</v>
      </c>
      <c r="AB134" s="547" t="s">
        <v>444</v>
      </c>
      <c r="AC134" s="547" t="s">
        <v>444</v>
      </c>
      <c r="AD134" s="547" t="s">
        <v>444</v>
      </c>
    </row>
    <row r="135" spans="1:30" ht="12" hidden="1" customHeight="1">
      <c r="A135" s="5" t="s">
        <v>2114</v>
      </c>
      <c r="B135" s="5" t="s">
        <v>2115</v>
      </c>
      <c r="C135" s="6">
        <v>458</v>
      </c>
      <c r="D135" s="55" t="s">
        <v>1871</v>
      </c>
      <c r="E135" s="233" t="s">
        <v>2114</v>
      </c>
      <c r="F135" s="233" t="s">
        <v>2115</v>
      </c>
      <c r="G135" s="233" t="s">
        <v>648</v>
      </c>
      <c r="H135" s="233" t="s">
        <v>451</v>
      </c>
      <c r="I135" s="384" t="s">
        <v>453</v>
      </c>
      <c r="J135" s="382" t="s">
        <v>452</v>
      </c>
      <c r="K135" s="382" t="s">
        <v>452</v>
      </c>
      <c r="L135" s="386" t="s">
        <v>453</v>
      </c>
      <c r="M135" s="230" t="s">
        <v>453</v>
      </c>
      <c r="N135" s="230" t="s">
        <v>453</v>
      </c>
      <c r="O135" s="233"/>
      <c r="P135" s="233" t="s">
        <v>442</v>
      </c>
      <c r="Q135" s="233" t="s">
        <v>1282</v>
      </c>
      <c r="S135" s="547"/>
      <c r="T135" s="547" t="s">
        <v>477</v>
      </c>
      <c r="U135" s="547" t="s">
        <v>1895</v>
      </c>
      <c r="V135" s="547" t="s">
        <v>1896</v>
      </c>
      <c r="W135" s="547" t="s">
        <v>457</v>
      </c>
      <c r="X135" s="547" t="str">
        <f>VLOOKUP(W135,Equipment[],2,FALSE)</f>
        <v>Station</v>
      </c>
      <c r="Y135" s="547" t="str">
        <f>VLOOKUP(W135,Equipment[],3,FALSE)</f>
        <v>RTO</v>
      </c>
      <c r="Z135" s="547" t="str">
        <f>VLOOKUP(W135,Equipment[],4,FALSE)</f>
        <v>RTO</v>
      </c>
      <c r="AA135" s="547"/>
      <c r="AB135" s="547"/>
      <c r="AC135" s="547"/>
      <c r="AD135" s="547"/>
    </row>
    <row r="136" spans="1:30" ht="12" hidden="1" customHeight="1">
      <c r="A136" s="5" t="s">
        <v>646</v>
      </c>
      <c r="B136" s="5" t="s">
        <v>647</v>
      </c>
      <c r="C136" s="6">
        <v>458</v>
      </c>
      <c r="D136" s="55" t="s">
        <v>1871</v>
      </c>
      <c r="E136" s="233" t="s">
        <v>646</v>
      </c>
      <c r="F136" s="233" t="s">
        <v>647</v>
      </c>
      <c r="G136" s="233" t="s">
        <v>648</v>
      </c>
      <c r="H136" s="233" t="s">
        <v>451</v>
      </c>
      <c r="I136" s="384" t="s">
        <v>453</v>
      </c>
      <c r="J136" s="382" t="s">
        <v>452</v>
      </c>
      <c r="K136" s="382" t="s">
        <v>452</v>
      </c>
      <c r="L136" s="386" t="s">
        <v>453</v>
      </c>
      <c r="M136" s="230" t="s">
        <v>453</v>
      </c>
      <c r="N136" s="230" t="s">
        <v>453</v>
      </c>
      <c r="O136" s="233"/>
      <c r="P136" s="233" t="s">
        <v>442</v>
      </c>
      <c r="Q136" s="233" t="s">
        <v>1282</v>
      </c>
      <c r="S136" s="547"/>
      <c r="T136" s="547" t="s">
        <v>456</v>
      </c>
      <c r="U136" s="547" t="s">
        <v>1895</v>
      </c>
      <c r="V136" s="547" t="s">
        <v>1896</v>
      </c>
      <c r="W136" s="547" t="s">
        <v>457</v>
      </c>
      <c r="X136" s="547" t="str">
        <f>VLOOKUP(W136,Equipment[],2,FALSE)</f>
        <v>Station</v>
      </c>
      <c r="Y136" s="547" t="str">
        <f>VLOOKUP(W136,Equipment[],3,FALSE)</f>
        <v>RTO</v>
      </c>
      <c r="Z136" s="547" t="str">
        <f>VLOOKUP(W136,Equipment[],4,FALSE)</f>
        <v>RTO</v>
      </c>
      <c r="AA136" s="547"/>
      <c r="AB136" s="547"/>
      <c r="AC136" s="547"/>
      <c r="AD136" s="547"/>
    </row>
    <row r="137" spans="1:30" ht="12" hidden="1" customHeight="1">
      <c r="A137" s="3" t="s">
        <v>2116</v>
      </c>
      <c r="B137" s="3" t="s">
        <v>2117</v>
      </c>
      <c r="C137" s="4"/>
      <c r="D137" s="91"/>
      <c r="E137" s="229"/>
      <c r="F137" s="229"/>
      <c r="G137" s="229"/>
      <c r="H137" s="229"/>
      <c r="I137" s="229"/>
      <c r="J137" s="388"/>
      <c r="K137" s="388"/>
      <c r="L137" s="229"/>
      <c r="M137" s="229"/>
      <c r="N137" s="229"/>
      <c r="O137" s="229"/>
      <c r="P137" s="229" t="s">
        <v>444</v>
      </c>
      <c r="Q137" s="234" t="s">
        <v>443</v>
      </c>
      <c r="S137" s="547" t="s">
        <v>444</v>
      </c>
      <c r="T137" s="547" t="s">
        <v>444</v>
      </c>
      <c r="U137" s="547"/>
      <c r="V137" s="547" t="s">
        <v>444</v>
      </c>
      <c r="W137" s="547" t="s">
        <v>444</v>
      </c>
      <c r="X137" s="547" t="s">
        <v>444</v>
      </c>
      <c r="Y137" s="547" t="s">
        <v>444</v>
      </c>
      <c r="Z137" s="547" t="s">
        <v>444</v>
      </c>
      <c r="AA137" s="547" t="s">
        <v>444</v>
      </c>
      <c r="AB137" s="547" t="s">
        <v>444</v>
      </c>
      <c r="AC137" s="547" t="s">
        <v>444</v>
      </c>
      <c r="AD137" s="547" t="s">
        <v>444</v>
      </c>
    </row>
    <row r="138" spans="1:30" ht="12" hidden="1" customHeight="1">
      <c r="A138" s="5" t="s">
        <v>2118</v>
      </c>
      <c r="B138" s="5" t="s">
        <v>2119</v>
      </c>
      <c r="C138" s="6">
        <v>552</v>
      </c>
      <c r="D138" s="55" t="s">
        <v>1871</v>
      </c>
      <c r="E138" s="233" t="s">
        <v>2118</v>
      </c>
      <c r="F138" s="233" t="s">
        <v>2119</v>
      </c>
      <c r="G138" s="233" t="s">
        <v>648</v>
      </c>
      <c r="H138" s="233" t="s">
        <v>451</v>
      </c>
      <c r="I138" s="384" t="s">
        <v>453</v>
      </c>
      <c r="J138" s="382" t="s">
        <v>452</v>
      </c>
      <c r="K138" s="383" t="s">
        <v>453</v>
      </c>
      <c r="L138" s="386" t="s">
        <v>453</v>
      </c>
      <c r="M138" s="230" t="s">
        <v>453</v>
      </c>
      <c r="N138" s="230" t="s">
        <v>453</v>
      </c>
      <c r="O138" s="233"/>
      <c r="P138" s="233" t="s">
        <v>442</v>
      </c>
      <c r="Q138" s="233" t="s">
        <v>1282</v>
      </c>
      <c r="S138" s="547"/>
      <c r="T138" s="547" t="s">
        <v>456</v>
      </c>
      <c r="U138" s="547" t="s">
        <v>1895</v>
      </c>
      <c r="V138" s="547" t="s">
        <v>1896</v>
      </c>
      <c r="W138" s="547" t="s">
        <v>457</v>
      </c>
      <c r="X138" s="547" t="str">
        <f>VLOOKUP(W138,Equipment[],2,FALSE)</f>
        <v>Station</v>
      </c>
      <c r="Y138" s="547" t="str">
        <f>VLOOKUP(W138,Equipment[],3,FALSE)</f>
        <v>RTO</v>
      </c>
      <c r="Z138" s="547" t="str">
        <f>VLOOKUP(W138,Equipment[],4,FALSE)</f>
        <v>RTO</v>
      </c>
      <c r="AA138" s="547"/>
      <c r="AB138" s="547"/>
      <c r="AC138" s="547"/>
      <c r="AD138" s="547"/>
    </row>
    <row r="139" spans="1:30" ht="12" hidden="1" customHeight="1">
      <c r="A139" s="5" t="s">
        <v>2120</v>
      </c>
      <c r="B139" s="5" t="s">
        <v>2121</v>
      </c>
      <c r="C139" s="6">
        <v>552</v>
      </c>
      <c r="D139" s="55" t="s">
        <v>1871</v>
      </c>
      <c r="E139" s="233" t="s">
        <v>2120</v>
      </c>
      <c r="F139" s="233" t="s">
        <v>2121</v>
      </c>
      <c r="G139" s="233" t="s">
        <v>648</v>
      </c>
      <c r="H139" s="233" t="s">
        <v>451</v>
      </c>
      <c r="I139" s="384" t="s">
        <v>453</v>
      </c>
      <c r="J139" s="382" t="s">
        <v>452</v>
      </c>
      <c r="K139" s="383" t="s">
        <v>453</v>
      </c>
      <c r="L139" s="386" t="s">
        <v>453</v>
      </c>
      <c r="M139" s="230" t="s">
        <v>453</v>
      </c>
      <c r="N139" s="230" t="s">
        <v>453</v>
      </c>
      <c r="O139" s="233"/>
      <c r="P139" s="233" t="s">
        <v>442</v>
      </c>
      <c r="Q139" s="233" t="s">
        <v>1282</v>
      </c>
      <c r="S139" s="547"/>
      <c r="T139" s="547" t="s">
        <v>456</v>
      </c>
      <c r="U139" s="547" t="s">
        <v>1895</v>
      </c>
      <c r="V139" s="547" t="s">
        <v>1896</v>
      </c>
      <c r="W139" s="547" t="s">
        <v>457</v>
      </c>
      <c r="X139" s="547" t="str">
        <f>VLOOKUP(W139,Equipment[],2,FALSE)</f>
        <v>Station</v>
      </c>
      <c r="Y139" s="547" t="str">
        <f>VLOOKUP(W139,Equipment[],3,FALSE)</f>
        <v>RTO</v>
      </c>
      <c r="Z139" s="547" t="str">
        <f>VLOOKUP(W139,Equipment[],4,FALSE)</f>
        <v>RTO</v>
      </c>
      <c r="AA139" s="547"/>
      <c r="AB139" s="547"/>
      <c r="AC139" s="547"/>
      <c r="AD139" s="547"/>
    </row>
    <row r="140" spans="1:30" ht="12" hidden="1" customHeight="1">
      <c r="A140" s="3" t="s">
        <v>649</v>
      </c>
      <c r="B140" s="3" t="s">
        <v>650</v>
      </c>
      <c r="C140" s="4"/>
      <c r="D140" s="91"/>
      <c r="E140" s="229"/>
      <c r="F140" s="229"/>
      <c r="G140" s="229"/>
      <c r="H140" s="229"/>
      <c r="I140" s="229"/>
      <c r="J140" s="388"/>
      <c r="K140" s="388"/>
      <c r="L140" s="229"/>
      <c r="M140" s="229"/>
      <c r="N140" s="229"/>
      <c r="O140" s="229"/>
      <c r="P140" s="229" t="s">
        <v>444</v>
      </c>
      <c r="Q140" s="234" t="s">
        <v>443</v>
      </c>
      <c r="S140" s="547" t="s">
        <v>444</v>
      </c>
      <c r="T140" s="547" t="s">
        <v>444</v>
      </c>
      <c r="U140" s="547"/>
      <c r="V140" s="547" t="s">
        <v>444</v>
      </c>
      <c r="W140" s="547" t="s">
        <v>444</v>
      </c>
      <c r="X140" s="547" t="s">
        <v>444</v>
      </c>
      <c r="Y140" s="547" t="s">
        <v>444</v>
      </c>
      <c r="Z140" s="547" t="s">
        <v>444</v>
      </c>
      <c r="AA140" s="547" t="s">
        <v>444</v>
      </c>
      <c r="AB140" s="547" t="s">
        <v>444</v>
      </c>
      <c r="AC140" s="547" t="s">
        <v>444</v>
      </c>
      <c r="AD140" s="547" t="s">
        <v>444</v>
      </c>
    </row>
    <row r="141" spans="1:30" ht="12" hidden="1" customHeight="1">
      <c r="A141" s="5" t="s">
        <v>2122</v>
      </c>
      <c r="B141" s="5" t="s">
        <v>2123</v>
      </c>
      <c r="C141" s="6">
        <v>552</v>
      </c>
      <c r="D141" s="55" t="s">
        <v>1871</v>
      </c>
      <c r="E141" s="233" t="s">
        <v>2122</v>
      </c>
      <c r="F141" s="233" t="s">
        <v>2123</v>
      </c>
      <c r="G141" s="233" t="s">
        <v>648</v>
      </c>
      <c r="H141" s="233" t="s">
        <v>451</v>
      </c>
      <c r="I141" s="384" t="s">
        <v>453</v>
      </c>
      <c r="J141" s="382" t="s">
        <v>452</v>
      </c>
      <c r="K141" s="383" t="s">
        <v>453</v>
      </c>
      <c r="L141" s="386" t="s">
        <v>453</v>
      </c>
      <c r="M141" s="230" t="s">
        <v>453</v>
      </c>
      <c r="N141" s="230" t="s">
        <v>453</v>
      </c>
      <c r="O141" s="233"/>
      <c r="P141" s="233" t="s">
        <v>442</v>
      </c>
      <c r="Q141" s="233" t="s">
        <v>1282</v>
      </c>
      <c r="S141" s="547"/>
      <c r="T141" s="547" t="s">
        <v>456</v>
      </c>
      <c r="U141" s="547" t="s">
        <v>1895</v>
      </c>
      <c r="V141" s="547" t="s">
        <v>1896</v>
      </c>
      <c r="W141" s="547" t="s">
        <v>457</v>
      </c>
      <c r="X141" s="547" t="str">
        <f>VLOOKUP(W141,Equipment[],2,FALSE)</f>
        <v>Station</v>
      </c>
      <c r="Y141" s="547" t="str">
        <f>VLOOKUP(W141,Equipment[],3,FALSE)</f>
        <v>RTO</v>
      </c>
      <c r="Z141" s="547" t="str">
        <f>VLOOKUP(W141,Equipment[],4,FALSE)</f>
        <v>RTO</v>
      </c>
      <c r="AA141" s="547"/>
      <c r="AB141" s="547"/>
      <c r="AC141" s="547"/>
      <c r="AD141" s="547"/>
    </row>
    <row r="142" spans="1:30" ht="12" hidden="1" customHeight="1">
      <c r="A142" s="5" t="s">
        <v>2124</v>
      </c>
      <c r="B142" s="5" t="s">
        <v>2125</v>
      </c>
      <c r="C142" s="6">
        <v>552</v>
      </c>
      <c r="D142" s="55" t="s">
        <v>1871</v>
      </c>
      <c r="E142" s="233" t="s">
        <v>2124</v>
      </c>
      <c r="F142" s="233" t="s">
        <v>2126</v>
      </c>
      <c r="G142" s="233" t="s">
        <v>648</v>
      </c>
      <c r="H142" s="233" t="s">
        <v>451</v>
      </c>
      <c r="I142" s="384" t="s">
        <v>453</v>
      </c>
      <c r="J142" s="392" t="s">
        <v>452</v>
      </c>
      <c r="K142" s="393" t="s">
        <v>453</v>
      </c>
      <c r="L142" s="386" t="s">
        <v>453</v>
      </c>
      <c r="M142" s="230" t="s">
        <v>453</v>
      </c>
      <c r="N142" s="230" t="s">
        <v>453</v>
      </c>
      <c r="O142" s="233"/>
      <c r="P142" s="233" t="s">
        <v>442</v>
      </c>
      <c r="Q142" s="233" t="s">
        <v>1282</v>
      </c>
      <c r="S142" s="547"/>
      <c r="T142" s="547" t="s">
        <v>456</v>
      </c>
      <c r="U142" s="547" t="s">
        <v>1895</v>
      </c>
      <c r="V142" s="547" t="s">
        <v>1896</v>
      </c>
      <c r="W142" s="547" t="s">
        <v>457</v>
      </c>
      <c r="X142" s="547" t="str">
        <f>VLOOKUP(W142,Equipment[],2,FALSE)</f>
        <v>Station</v>
      </c>
      <c r="Y142" s="547" t="str">
        <f>VLOOKUP(W142,Equipment[],3,FALSE)</f>
        <v>RTO</v>
      </c>
      <c r="Z142" s="547" t="str">
        <f>VLOOKUP(W142,Equipment[],4,FALSE)</f>
        <v>RTO</v>
      </c>
      <c r="AA142" s="547"/>
      <c r="AB142" s="547"/>
      <c r="AC142" s="547"/>
      <c r="AD142" s="547"/>
    </row>
    <row r="143" spans="1:30" ht="12" hidden="1" customHeight="1">
      <c r="A143" s="5" t="s">
        <v>2127</v>
      </c>
      <c r="B143" s="5" t="s">
        <v>2128</v>
      </c>
      <c r="C143" s="6">
        <v>552</v>
      </c>
      <c r="D143" s="55" t="s">
        <v>1871</v>
      </c>
      <c r="E143" s="233" t="s">
        <v>2127</v>
      </c>
      <c r="F143" s="233" t="s">
        <v>2128</v>
      </c>
      <c r="G143" s="233" t="s">
        <v>648</v>
      </c>
      <c r="H143" s="233" t="s">
        <v>451</v>
      </c>
      <c r="I143" s="384" t="s">
        <v>453</v>
      </c>
      <c r="J143" s="382" t="s">
        <v>452</v>
      </c>
      <c r="K143" s="382" t="s">
        <v>452</v>
      </c>
      <c r="L143" s="386" t="s">
        <v>453</v>
      </c>
      <c r="M143" s="230" t="s">
        <v>453</v>
      </c>
      <c r="N143" s="230" t="s">
        <v>453</v>
      </c>
      <c r="O143" s="233"/>
      <c r="P143" s="233" t="s">
        <v>442</v>
      </c>
      <c r="Q143" s="233" t="s">
        <v>1282</v>
      </c>
      <c r="S143" s="547"/>
      <c r="T143" s="547" t="s">
        <v>477</v>
      </c>
      <c r="U143" s="547" t="s">
        <v>1895</v>
      </c>
      <c r="V143" s="547" t="s">
        <v>1896</v>
      </c>
      <c r="W143" s="547" t="s">
        <v>457</v>
      </c>
      <c r="X143" s="547" t="str">
        <f>VLOOKUP(W143,Equipment[],2,FALSE)</f>
        <v>Station</v>
      </c>
      <c r="Y143" s="547" t="str">
        <f>VLOOKUP(W143,Equipment[],3,FALSE)</f>
        <v>RTO</v>
      </c>
      <c r="Z143" s="547" t="str">
        <f>VLOOKUP(W143,Equipment[],4,FALSE)</f>
        <v>RTO</v>
      </c>
      <c r="AA143" s="547"/>
      <c r="AB143" s="547"/>
      <c r="AC143" s="547"/>
      <c r="AD143" s="547"/>
    </row>
    <row r="144" spans="1:30" ht="12" hidden="1" customHeight="1">
      <c r="A144" s="5" t="s">
        <v>2129</v>
      </c>
      <c r="B144" s="5" t="s">
        <v>2130</v>
      </c>
      <c r="C144" s="6">
        <v>552</v>
      </c>
      <c r="D144" s="55" t="s">
        <v>1871</v>
      </c>
      <c r="E144" s="233" t="s">
        <v>2129</v>
      </c>
      <c r="F144" s="233" t="s">
        <v>2130</v>
      </c>
      <c r="G144" s="233" t="s">
        <v>648</v>
      </c>
      <c r="H144" s="233" t="s">
        <v>451</v>
      </c>
      <c r="I144" s="384" t="s">
        <v>453</v>
      </c>
      <c r="J144" s="394" t="s">
        <v>452</v>
      </c>
      <c r="K144" s="395" t="s">
        <v>453</v>
      </c>
      <c r="L144" s="386" t="s">
        <v>453</v>
      </c>
      <c r="M144" s="230" t="s">
        <v>453</v>
      </c>
      <c r="N144" s="230" t="s">
        <v>453</v>
      </c>
      <c r="O144" s="233"/>
      <c r="P144" s="233" t="s">
        <v>442</v>
      </c>
      <c r="Q144" s="233" t="s">
        <v>1282</v>
      </c>
      <c r="S144" s="547"/>
      <c r="T144" s="547" t="s">
        <v>477</v>
      </c>
      <c r="U144" s="547" t="s">
        <v>1895</v>
      </c>
      <c r="V144" s="547" t="s">
        <v>1896</v>
      </c>
      <c r="W144" s="547" t="s">
        <v>457</v>
      </c>
      <c r="X144" s="547" t="str">
        <f>VLOOKUP(W144,Equipment[],2,FALSE)</f>
        <v>Station</v>
      </c>
      <c r="Y144" s="547" t="str">
        <f>VLOOKUP(W144,Equipment[],3,FALSE)</f>
        <v>RTO</v>
      </c>
      <c r="Z144" s="547" t="str">
        <f>VLOOKUP(W144,Equipment[],4,FALSE)</f>
        <v>RTO</v>
      </c>
      <c r="AA144" s="547"/>
      <c r="AB144" s="547"/>
      <c r="AC144" s="547"/>
      <c r="AD144" s="547"/>
    </row>
    <row r="145" spans="1:30" ht="12" hidden="1" customHeight="1">
      <c r="A145" s="5" t="s">
        <v>2131</v>
      </c>
      <c r="B145" s="5" t="s">
        <v>2132</v>
      </c>
      <c r="C145" s="6">
        <v>552</v>
      </c>
      <c r="D145" s="55" t="s">
        <v>1871</v>
      </c>
      <c r="E145" s="233" t="str">
        <f>A145</f>
        <v>ASE-305</v>
      </c>
      <c r="F145" s="233" t="str">
        <f>B145</f>
        <v>Safety Railsafe System</v>
      </c>
      <c r="G145" s="233" t="s">
        <v>648</v>
      </c>
      <c r="H145" s="233" t="s">
        <v>451</v>
      </c>
      <c r="I145" s="384" t="s">
        <v>453</v>
      </c>
      <c r="J145" s="382" t="s">
        <v>452</v>
      </c>
      <c r="K145" s="382" t="s">
        <v>452</v>
      </c>
      <c r="L145" s="386" t="s">
        <v>453</v>
      </c>
      <c r="M145" s="230" t="s">
        <v>453</v>
      </c>
      <c r="N145" s="230" t="s">
        <v>453</v>
      </c>
      <c r="O145" s="233"/>
      <c r="P145" s="233" t="s">
        <v>442</v>
      </c>
      <c r="Q145" s="233" t="s">
        <v>1248</v>
      </c>
      <c r="S145" s="547"/>
      <c r="T145" s="547" t="s">
        <v>456</v>
      </c>
      <c r="U145" s="547" t="s">
        <v>1895</v>
      </c>
      <c r="V145" s="547" t="s">
        <v>1896</v>
      </c>
      <c r="W145" s="547" t="s">
        <v>457</v>
      </c>
      <c r="X145" s="547" t="str">
        <f>VLOOKUP(W145,Equipment[],2,FALSE)</f>
        <v>Station</v>
      </c>
      <c r="Y145" s="547" t="str">
        <f>VLOOKUP(W145,Equipment[],3,FALSE)</f>
        <v>RTO</v>
      </c>
      <c r="Z145" s="547" t="str">
        <f>VLOOKUP(W145,Equipment[],4,FALSE)</f>
        <v>RTO</v>
      </c>
      <c r="AA145" s="547"/>
      <c r="AB145" s="547"/>
      <c r="AC145" s="547"/>
      <c r="AD145" s="547"/>
    </row>
    <row r="146" spans="1:30" ht="12" hidden="1" customHeight="1">
      <c r="A146" s="3" t="s">
        <v>2133</v>
      </c>
      <c r="B146" s="3" t="s">
        <v>2134</v>
      </c>
      <c r="C146" s="4"/>
      <c r="D146" s="91"/>
      <c r="E146" s="229"/>
      <c r="F146" s="229"/>
      <c r="G146" s="229"/>
      <c r="H146" s="229"/>
      <c r="I146" s="229"/>
      <c r="J146" s="388"/>
      <c r="K146" s="388"/>
      <c r="L146" s="229"/>
      <c r="M146" s="229"/>
      <c r="N146" s="229"/>
      <c r="O146" s="229"/>
      <c r="P146" s="229" t="s">
        <v>444</v>
      </c>
      <c r="Q146" s="234" t="s">
        <v>443</v>
      </c>
      <c r="S146" s="547" t="s">
        <v>444</v>
      </c>
      <c r="T146" s="547" t="s">
        <v>444</v>
      </c>
      <c r="U146" s="547"/>
      <c r="V146" s="547" t="s">
        <v>444</v>
      </c>
      <c r="W146" s="547" t="s">
        <v>444</v>
      </c>
      <c r="X146" s="547" t="s">
        <v>444</v>
      </c>
      <c r="Y146" s="547" t="s">
        <v>444</v>
      </c>
      <c r="Z146" s="547" t="s">
        <v>444</v>
      </c>
      <c r="AA146" s="547" t="s">
        <v>444</v>
      </c>
      <c r="AB146" s="547" t="s">
        <v>444</v>
      </c>
      <c r="AC146" s="547" t="s">
        <v>444</v>
      </c>
      <c r="AD146" s="547" t="s">
        <v>444</v>
      </c>
    </row>
    <row r="147" spans="1:30" ht="12" hidden="1" customHeight="1">
      <c r="A147" s="5" t="s">
        <v>2135</v>
      </c>
      <c r="B147" s="5" t="s">
        <v>2136</v>
      </c>
      <c r="C147" s="6">
        <v>541</v>
      </c>
      <c r="D147" s="55" t="s">
        <v>1871</v>
      </c>
      <c r="E147" s="233" t="s">
        <v>2135</v>
      </c>
      <c r="F147" s="233" t="s">
        <v>2136</v>
      </c>
      <c r="G147" s="233" t="s">
        <v>648</v>
      </c>
      <c r="H147" s="233" t="s">
        <v>451</v>
      </c>
      <c r="I147" s="384" t="s">
        <v>453</v>
      </c>
      <c r="J147" s="382" t="s">
        <v>452</v>
      </c>
      <c r="K147" s="383" t="s">
        <v>453</v>
      </c>
      <c r="L147" s="386" t="s">
        <v>453</v>
      </c>
      <c r="M147" s="230" t="s">
        <v>453</v>
      </c>
      <c r="N147" s="230" t="s">
        <v>453</v>
      </c>
      <c r="O147" s="233"/>
      <c r="P147" s="233" t="s">
        <v>442</v>
      </c>
      <c r="Q147" s="233" t="s">
        <v>1282</v>
      </c>
      <c r="S147" s="547" t="s">
        <v>453</v>
      </c>
      <c r="T147" s="547" t="s">
        <v>456</v>
      </c>
      <c r="U147" s="547" t="s">
        <v>444</v>
      </c>
      <c r="V147" s="547" t="s">
        <v>1873</v>
      </c>
      <c r="W147" s="547" t="s">
        <v>457</v>
      </c>
      <c r="X147" s="547" t="str">
        <f>VLOOKUP(W147,Equipment[],2,FALSE)</f>
        <v>Station</v>
      </c>
      <c r="Y147" s="547" t="str">
        <f>VLOOKUP(W147,Equipment[],3,FALSE)</f>
        <v>RTO</v>
      </c>
      <c r="Z147" s="547" t="str">
        <f>VLOOKUP(W147,Equipment[],4,FALSE)</f>
        <v>RTO</v>
      </c>
      <c r="AA147" s="547"/>
      <c r="AB147" s="547"/>
      <c r="AC147" s="547"/>
      <c r="AD147" s="547"/>
    </row>
    <row r="148" spans="1:30" ht="12" hidden="1" customHeight="1">
      <c r="A148" s="5" t="s">
        <v>2137</v>
      </c>
      <c r="B148" s="5" t="s">
        <v>2138</v>
      </c>
      <c r="C148" s="6">
        <v>541</v>
      </c>
      <c r="D148" s="55" t="s">
        <v>1871</v>
      </c>
      <c r="E148" s="233" t="s">
        <v>2137</v>
      </c>
      <c r="F148" s="233" t="s">
        <v>2138</v>
      </c>
      <c r="G148" s="233" t="s">
        <v>648</v>
      </c>
      <c r="H148" s="233" t="s">
        <v>451</v>
      </c>
      <c r="I148" s="384" t="s">
        <v>453</v>
      </c>
      <c r="J148" s="382" t="s">
        <v>452</v>
      </c>
      <c r="K148" s="383" t="s">
        <v>453</v>
      </c>
      <c r="L148" s="386" t="s">
        <v>453</v>
      </c>
      <c r="M148" s="230" t="s">
        <v>453</v>
      </c>
      <c r="N148" s="230" t="s">
        <v>453</v>
      </c>
      <c r="O148" s="233"/>
      <c r="P148" s="233" t="s">
        <v>442</v>
      </c>
      <c r="Q148" s="233" t="s">
        <v>1282</v>
      </c>
      <c r="S148" s="547" t="s">
        <v>453</v>
      </c>
      <c r="T148" s="547" t="s">
        <v>477</v>
      </c>
      <c r="U148" s="547" t="s">
        <v>444</v>
      </c>
      <c r="V148" s="547" t="s">
        <v>1873</v>
      </c>
      <c r="W148" s="547" t="s">
        <v>457</v>
      </c>
      <c r="X148" s="547" t="str">
        <f>VLOOKUP(W148,Equipment[],2,FALSE)</f>
        <v>Station</v>
      </c>
      <c r="Y148" s="547" t="str">
        <f>VLOOKUP(W148,Equipment[],3,FALSE)</f>
        <v>RTO</v>
      </c>
      <c r="Z148" s="547" t="str">
        <f>VLOOKUP(W148,Equipment[],4,FALSE)</f>
        <v>RTO</v>
      </c>
      <c r="AA148" s="547"/>
      <c r="AB148" s="547"/>
      <c r="AC148" s="547"/>
      <c r="AD148" s="547"/>
    </row>
    <row r="149" spans="1:30" ht="12" hidden="1" customHeight="1">
      <c r="A149" s="3" t="s">
        <v>653</v>
      </c>
      <c r="B149" s="3" t="s">
        <v>654</v>
      </c>
      <c r="C149" s="4"/>
      <c r="D149" s="91"/>
      <c r="E149" s="229"/>
      <c r="F149" s="229"/>
      <c r="G149" s="229"/>
      <c r="H149" s="229"/>
      <c r="I149" s="229"/>
      <c r="J149" s="388"/>
      <c r="K149" s="388"/>
      <c r="L149" s="229"/>
      <c r="M149" s="229"/>
      <c r="N149" s="229"/>
      <c r="O149" s="229"/>
      <c r="P149" s="229" t="s">
        <v>444</v>
      </c>
      <c r="Q149" s="234" t="s">
        <v>443</v>
      </c>
      <c r="S149" s="547" t="s">
        <v>444</v>
      </c>
      <c r="T149" s="547" t="s">
        <v>444</v>
      </c>
      <c r="U149" s="547"/>
      <c r="V149" s="547" t="s">
        <v>444</v>
      </c>
      <c r="W149" s="547" t="s">
        <v>444</v>
      </c>
      <c r="X149" s="547" t="s">
        <v>444</v>
      </c>
      <c r="Y149" s="547" t="s">
        <v>444</v>
      </c>
      <c r="Z149" s="547" t="s">
        <v>444</v>
      </c>
      <c r="AA149" s="547" t="s">
        <v>444</v>
      </c>
      <c r="AB149" s="547" t="s">
        <v>444</v>
      </c>
      <c r="AC149" s="547" t="s">
        <v>444</v>
      </c>
      <c r="AD149" s="547" t="s">
        <v>444</v>
      </c>
    </row>
    <row r="150" spans="1:30" ht="12" hidden="1" customHeight="1">
      <c r="A150" s="5" t="s">
        <v>655</v>
      </c>
      <c r="B150" s="5" t="s">
        <v>656</v>
      </c>
      <c r="C150" s="6">
        <v>552</v>
      </c>
      <c r="D150" s="55" t="s">
        <v>1871</v>
      </c>
      <c r="E150" s="233" t="s">
        <v>655</v>
      </c>
      <c r="F150" s="233" t="s">
        <v>656</v>
      </c>
      <c r="G150" s="233" t="s">
        <v>648</v>
      </c>
      <c r="H150" s="233" t="s">
        <v>451</v>
      </c>
      <c r="I150" s="384" t="s">
        <v>453</v>
      </c>
      <c r="J150" s="382" t="s">
        <v>452</v>
      </c>
      <c r="K150" s="382" t="s">
        <v>452</v>
      </c>
      <c r="L150" s="386" t="s">
        <v>453</v>
      </c>
      <c r="M150" s="230" t="s">
        <v>453</v>
      </c>
      <c r="N150" s="230" t="s">
        <v>453</v>
      </c>
      <c r="O150" s="233"/>
      <c r="P150" s="233" t="s">
        <v>442</v>
      </c>
      <c r="Q150" s="233" t="s">
        <v>1282</v>
      </c>
      <c r="S150" s="547" t="s">
        <v>453</v>
      </c>
      <c r="T150" s="547" t="s">
        <v>456</v>
      </c>
      <c r="U150" s="547"/>
      <c r="V150" s="547"/>
      <c r="W150" s="547" t="s">
        <v>457</v>
      </c>
      <c r="X150" s="547" t="str">
        <f>VLOOKUP(W150,Equipment[],2,FALSE)</f>
        <v>Station</v>
      </c>
      <c r="Y150" s="547" t="str">
        <f>VLOOKUP(W150,Equipment[],3,FALSE)</f>
        <v>RTO</v>
      </c>
      <c r="Z150" s="547" t="str">
        <f>VLOOKUP(W150,Equipment[],4,FALSE)</f>
        <v>RTO</v>
      </c>
      <c r="AA150" s="547"/>
      <c r="AB150" s="547"/>
      <c r="AC150" s="547"/>
      <c r="AD150" s="547"/>
    </row>
    <row r="151" spans="1:30" ht="12" hidden="1" customHeight="1">
      <c r="A151" s="5" t="s">
        <v>2139</v>
      </c>
      <c r="B151" s="5" t="s">
        <v>2140</v>
      </c>
      <c r="C151" s="6">
        <v>552</v>
      </c>
      <c r="D151" s="55" t="s">
        <v>1871</v>
      </c>
      <c r="E151" s="233" t="str">
        <f>A151</f>
        <v>ASE-502</v>
      </c>
      <c r="F151" s="233" t="str">
        <f>B151</f>
        <v>Stainless Steel Portal BMU Rail</v>
      </c>
      <c r="G151" s="233" t="s">
        <v>648</v>
      </c>
      <c r="H151" s="233" t="s">
        <v>451</v>
      </c>
      <c r="I151" s="384" t="s">
        <v>453</v>
      </c>
      <c r="J151" s="382" t="s">
        <v>452</v>
      </c>
      <c r="K151" s="382" t="s">
        <v>452</v>
      </c>
      <c r="L151" s="386" t="s">
        <v>453</v>
      </c>
      <c r="M151" s="230" t="s">
        <v>453</v>
      </c>
      <c r="N151" s="230" t="s">
        <v>453</v>
      </c>
      <c r="O151" s="233"/>
      <c r="P151" s="233" t="s">
        <v>442</v>
      </c>
      <c r="Q151" s="233" t="s">
        <v>1248</v>
      </c>
      <c r="S151" s="547" t="s">
        <v>453</v>
      </c>
      <c r="T151" s="547" t="s">
        <v>456</v>
      </c>
      <c r="U151" s="547"/>
      <c r="V151" s="547"/>
      <c r="W151" s="547" t="s">
        <v>457</v>
      </c>
      <c r="X151" s="547" t="str">
        <f>VLOOKUP(W151,Equipment[],2,FALSE)</f>
        <v>Station</v>
      </c>
      <c r="Y151" s="547" t="str">
        <f>VLOOKUP(W151,Equipment[],3,FALSE)</f>
        <v>RTO</v>
      </c>
      <c r="Z151" s="547" t="str">
        <f>VLOOKUP(W151,Equipment[],4,FALSE)</f>
        <v>RTO</v>
      </c>
      <c r="AA151" s="547"/>
      <c r="AB151" s="547"/>
      <c r="AC151" s="547"/>
      <c r="AD151" s="547"/>
    </row>
    <row r="152" spans="1:30" ht="12" hidden="1" customHeight="1">
      <c r="A152" s="3" t="s">
        <v>2141</v>
      </c>
      <c r="B152" s="3" t="s">
        <v>2142</v>
      </c>
      <c r="C152" s="4"/>
      <c r="D152" s="91"/>
      <c r="E152" s="229"/>
      <c r="F152" s="229"/>
      <c r="G152" s="229"/>
      <c r="H152" s="229"/>
      <c r="I152" s="229"/>
      <c r="J152" s="388"/>
      <c r="K152" s="388"/>
      <c r="L152" s="229"/>
      <c r="M152" s="229"/>
      <c r="N152" s="229"/>
      <c r="O152" s="229"/>
      <c r="P152" s="229" t="s">
        <v>444</v>
      </c>
      <c r="Q152" s="234" t="s">
        <v>443</v>
      </c>
      <c r="S152" s="547" t="s">
        <v>444</v>
      </c>
      <c r="T152" s="547" t="s">
        <v>444</v>
      </c>
      <c r="U152" s="547"/>
      <c r="V152" s="547" t="s">
        <v>444</v>
      </c>
      <c r="W152" s="547" t="s">
        <v>444</v>
      </c>
      <c r="X152" s="547" t="s">
        <v>444</v>
      </c>
      <c r="Y152" s="547" t="s">
        <v>444</v>
      </c>
      <c r="Z152" s="547" t="s">
        <v>444</v>
      </c>
      <c r="AA152" s="547" t="s">
        <v>444</v>
      </c>
      <c r="AB152" s="547" t="s">
        <v>444</v>
      </c>
      <c r="AC152" s="547" t="s">
        <v>444</v>
      </c>
      <c r="AD152" s="547" t="s">
        <v>444</v>
      </c>
    </row>
    <row r="153" spans="1:30" ht="12" hidden="1" customHeight="1">
      <c r="A153" s="5" t="s">
        <v>2143</v>
      </c>
      <c r="B153" s="5" t="s">
        <v>2144</v>
      </c>
      <c r="C153" s="6">
        <v>552</v>
      </c>
      <c r="D153" s="55" t="s">
        <v>1871</v>
      </c>
      <c r="E153" s="233" t="s">
        <v>2143</v>
      </c>
      <c r="F153" s="233" t="s">
        <v>2144</v>
      </c>
      <c r="G153" s="233" t="s">
        <v>648</v>
      </c>
      <c r="H153" s="233" t="s">
        <v>451</v>
      </c>
      <c r="I153" s="384" t="s">
        <v>453</v>
      </c>
      <c r="J153" s="382" t="s">
        <v>452</v>
      </c>
      <c r="K153" s="383" t="s">
        <v>453</v>
      </c>
      <c r="L153" s="386" t="s">
        <v>453</v>
      </c>
      <c r="M153" s="230" t="s">
        <v>453</v>
      </c>
      <c r="N153" s="230" t="s">
        <v>453</v>
      </c>
      <c r="O153" s="233"/>
      <c r="P153" s="233" t="s">
        <v>442</v>
      </c>
      <c r="Q153" s="233" t="s">
        <v>1282</v>
      </c>
      <c r="S153" s="547" t="s">
        <v>453</v>
      </c>
      <c r="T153" s="547" t="s">
        <v>477</v>
      </c>
      <c r="U153" s="547"/>
      <c r="V153" s="547"/>
      <c r="W153" s="547" t="s">
        <v>457</v>
      </c>
      <c r="X153" s="547" t="str">
        <f>VLOOKUP(W153,Equipment[],2,FALSE)</f>
        <v>Station</v>
      </c>
      <c r="Y153" s="547" t="str">
        <f>VLOOKUP(W153,Equipment[],3,FALSE)</f>
        <v>RTO</v>
      </c>
      <c r="Z153" s="547" t="str">
        <f>VLOOKUP(W153,Equipment[],4,FALSE)</f>
        <v>RTO</v>
      </c>
      <c r="AA153" s="547"/>
      <c r="AB153" s="547"/>
      <c r="AC153" s="547"/>
      <c r="AD153" s="547"/>
    </row>
    <row r="154" spans="1:30" ht="12" hidden="1" customHeight="1">
      <c r="A154" s="7" t="s">
        <v>2145</v>
      </c>
      <c r="B154" s="7" t="s">
        <v>2146</v>
      </c>
      <c r="C154" s="8"/>
      <c r="D154" s="92"/>
      <c r="E154" s="229"/>
      <c r="F154" s="229"/>
      <c r="G154" s="229"/>
      <c r="H154" s="229"/>
      <c r="I154" s="229"/>
      <c r="J154" s="389"/>
      <c r="K154" s="389"/>
      <c r="L154" s="229"/>
      <c r="M154" s="229"/>
      <c r="N154" s="229"/>
      <c r="O154" s="229"/>
      <c r="P154" s="229" t="s">
        <v>444</v>
      </c>
      <c r="Q154" s="234" t="s">
        <v>443</v>
      </c>
      <c r="S154" s="547" t="s">
        <v>444</v>
      </c>
      <c r="T154" s="547" t="s">
        <v>444</v>
      </c>
      <c r="U154" s="547"/>
      <c r="V154" s="547" t="s">
        <v>444</v>
      </c>
      <c r="W154" s="547" t="s">
        <v>444</v>
      </c>
      <c r="X154" s="547" t="s">
        <v>444</v>
      </c>
      <c r="Y154" s="547" t="s">
        <v>444</v>
      </c>
      <c r="Z154" s="547" t="s">
        <v>444</v>
      </c>
      <c r="AA154" s="547" t="s">
        <v>444</v>
      </c>
      <c r="AB154" s="547" t="s">
        <v>444</v>
      </c>
      <c r="AC154" s="547" t="s">
        <v>444</v>
      </c>
      <c r="AD154" s="547" t="s">
        <v>444</v>
      </c>
    </row>
    <row r="155" spans="1:30" ht="12" hidden="1" customHeight="1">
      <c r="A155" s="3" t="s">
        <v>2147</v>
      </c>
      <c r="B155" s="3" t="s">
        <v>2148</v>
      </c>
      <c r="C155" s="4"/>
      <c r="D155" s="91"/>
      <c r="E155" s="229"/>
      <c r="F155" s="229"/>
      <c r="G155" s="229"/>
      <c r="H155" s="229"/>
      <c r="I155" s="229"/>
      <c r="J155" s="387"/>
      <c r="K155" s="387"/>
      <c r="L155" s="229"/>
      <c r="M155" s="229"/>
      <c r="N155" s="229"/>
      <c r="O155" s="229"/>
      <c r="P155" s="229" t="s">
        <v>444</v>
      </c>
      <c r="Q155" s="234" t="s">
        <v>443</v>
      </c>
      <c r="S155" s="547" t="s">
        <v>444</v>
      </c>
      <c r="T155" s="547" t="s">
        <v>444</v>
      </c>
      <c r="U155" s="547"/>
      <c r="V155" s="547" t="s">
        <v>444</v>
      </c>
      <c r="W155" s="547" t="s">
        <v>444</v>
      </c>
      <c r="X155" s="547" t="s">
        <v>444</v>
      </c>
      <c r="Y155" s="547" t="s">
        <v>444</v>
      </c>
      <c r="Z155" s="547" t="s">
        <v>444</v>
      </c>
      <c r="AA155" s="547" t="s">
        <v>444</v>
      </c>
      <c r="AB155" s="547" t="s">
        <v>444</v>
      </c>
      <c r="AC155" s="547" t="s">
        <v>444</v>
      </c>
      <c r="AD155" s="547" t="s">
        <v>444</v>
      </c>
    </row>
    <row r="156" spans="1:30" ht="12" hidden="1" customHeight="1">
      <c r="A156" s="5" t="s">
        <v>2149</v>
      </c>
      <c r="B156" s="5" t="s">
        <v>2150</v>
      </c>
      <c r="C156" s="6">
        <v>552</v>
      </c>
      <c r="D156" s="55" t="s">
        <v>1871</v>
      </c>
      <c r="E156" s="233" t="s">
        <v>2149</v>
      </c>
      <c r="F156" s="233" t="s">
        <v>2150</v>
      </c>
      <c r="G156" s="233" t="s">
        <v>2151</v>
      </c>
      <c r="H156" s="233" t="s">
        <v>451</v>
      </c>
      <c r="I156" s="385" t="s">
        <v>452</v>
      </c>
      <c r="J156" s="392" t="s">
        <v>452</v>
      </c>
      <c r="K156" s="393" t="s">
        <v>453</v>
      </c>
      <c r="L156" s="386" t="s">
        <v>453</v>
      </c>
      <c r="M156" s="233" t="s">
        <v>452</v>
      </c>
      <c r="N156" s="233" t="s">
        <v>452</v>
      </c>
      <c r="O156" s="233"/>
      <c r="P156" s="233" t="s">
        <v>442</v>
      </c>
      <c r="Q156" s="235" t="s">
        <v>1152</v>
      </c>
      <c r="S156" s="547" t="s">
        <v>453</v>
      </c>
      <c r="T156" s="547" t="s">
        <v>456</v>
      </c>
      <c r="U156" s="547" t="s">
        <v>444</v>
      </c>
      <c r="V156" s="547" t="s">
        <v>1873</v>
      </c>
      <c r="W156" s="547" t="s">
        <v>457</v>
      </c>
      <c r="X156" s="547" t="str">
        <f>VLOOKUP(W156,Equipment[],2,FALSE)</f>
        <v>Station</v>
      </c>
      <c r="Y156" s="547" t="str">
        <f>VLOOKUP(W156,Equipment[],3,FALSE)</f>
        <v>RTO</v>
      </c>
      <c r="Z156" s="547" t="str">
        <f>VLOOKUP(W156,Equipment[],4,FALSE)</f>
        <v>RTO</v>
      </c>
      <c r="AA156" s="547"/>
      <c r="AB156" s="547"/>
      <c r="AC156" s="547"/>
      <c r="AD156" s="547"/>
    </row>
    <row r="157" spans="1:30" ht="12" hidden="1" customHeight="1">
      <c r="A157" s="5" t="s">
        <v>2152</v>
      </c>
      <c r="B157" s="5" t="s">
        <v>2153</v>
      </c>
      <c r="C157" s="6">
        <v>552</v>
      </c>
      <c r="D157" s="55" t="s">
        <v>1871</v>
      </c>
      <c r="E157" s="233" t="s">
        <v>2152</v>
      </c>
      <c r="F157" s="233" t="s">
        <v>2153</v>
      </c>
      <c r="G157" s="233" t="s">
        <v>2151</v>
      </c>
      <c r="H157" s="233" t="s">
        <v>451</v>
      </c>
      <c r="I157" s="385" t="s">
        <v>452</v>
      </c>
      <c r="J157" s="382" t="s">
        <v>452</v>
      </c>
      <c r="K157" s="382" t="s">
        <v>452</v>
      </c>
      <c r="L157" s="386" t="s">
        <v>453</v>
      </c>
      <c r="M157" s="233" t="s">
        <v>452</v>
      </c>
      <c r="N157" s="233" t="s">
        <v>452</v>
      </c>
      <c r="O157" s="233"/>
      <c r="P157" s="233" t="s">
        <v>442</v>
      </c>
      <c r="Q157" s="235" t="s">
        <v>1152</v>
      </c>
      <c r="S157" s="547" t="s">
        <v>453</v>
      </c>
      <c r="T157" s="547" t="s">
        <v>456</v>
      </c>
      <c r="U157" s="547" t="s">
        <v>444</v>
      </c>
      <c r="V157" s="547" t="s">
        <v>1873</v>
      </c>
      <c r="W157" s="547" t="s">
        <v>457</v>
      </c>
      <c r="X157" s="547" t="str">
        <f>VLOOKUP(W157,Equipment[],2,FALSE)</f>
        <v>Station</v>
      </c>
      <c r="Y157" s="547" t="str">
        <f>VLOOKUP(W157,Equipment[],3,FALSE)</f>
        <v>RTO</v>
      </c>
      <c r="Z157" s="547" t="str">
        <f>VLOOKUP(W157,Equipment[],4,FALSE)</f>
        <v>RTO</v>
      </c>
      <c r="AA157" s="547"/>
      <c r="AB157" s="547"/>
      <c r="AC157" s="547"/>
      <c r="AD157" s="547"/>
    </row>
    <row r="158" spans="1:30" ht="12" hidden="1" customHeight="1">
      <c r="A158" s="5" t="s">
        <v>2154</v>
      </c>
      <c r="B158" s="5" t="s">
        <v>2155</v>
      </c>
      <c r="C158" s="6">
        <v>552</v>
      </c>
      <c r="D158" s="55" t="s">
        <v>1871</v>
      </c>
      <c r="E158" s="233" t="s">
        <v>2154</v>
      </c>
      <c r="F158" s="233" t="s">
        <v>2155</v>
      </c>
      <c r="G158" s="233" t="s">
        <v>2151</v>
      </c>
      <c r="H158" s="233" t="s">
        <v>451</v>
      </c>
      <c r="I158" s="385" t="s">
        <v>452</v>
      </c>
      <c r="J158" s="382" t="s">
        <v>452</v>
      </c>
      <c r="K158" s="382" t="s">
        <v>452</v>
      </c>
      <c r="L158" s="386" t="s">
        <v>453</v>
      </c>
      <c r="M158" s="233" t="s">
        <v>452</v>
      </c>
      <c r="N158" s="233" t="s">
        <v>452</v>
      </c>
      <c r="O158" s="233"/>
      <c r="P158" s="233" t="s">
        <v>442</v>
      </c>
      <c r="Q158" s="235" t="s">
        <v>1152</v>
      </c>
      <c r="S158" s="547" t="s">
        <v>453</v>
      </c>
      <c r="T158" s="547" t="s">
        <v>456</v>
      </c>
      <c r="U158" s="547" t="s">
        <v>444</v>
      </c>
      <c r="V158" s="547" t="s">
        <v>1873</v>
      </c>
      <c r="W158" s="547" t="s">
        <v>457</v>
      </c>
      <c r="X158" s="547" t="str">
        <f>VLOOKUP(W158,Equipment[],2,FALSE)</f>
        <v>Station</v>
      </c>
      <c r="Y158" s="547" t="str">
        <f>VLOOKUP(W158,Equipment[],3,FALSE)</f>
        <v>RTO</v>
      </c>
      <c r="Z158" s="547" t="str">
        <f>VLOOKUP(W158,Equipment[],4,FALSE)</f>
        <v>RTO</v>
      </c>
      <c r="AA158" s="547"/>
      <c r="AB158" s="547"/>
      <c r="AC158" s="547"/>
      <c r="AD158" s="547"/>
    </row>
    <row r="159" spans="1:30" ht="12" hidden="1" customHeight="1">
      <c r="A159" s="5" t="s">
        <v>2156</v>
      </c>
      <c r="B159" s="5" t="s">
        <v>2157</v>
      </c>
      <c r="C159" s="6">
        <v>552</v>
      </c>
      <c r="D159" s="55" t="s">
        <v>1871</v>
      </c>
      <c r="E159" s="233" t="s">
        <v>2156</v>
      </c>
      <c r="F159" s="233" t="s">
        <v>2157</v>
      </c>
      <c r="G159" s="233" t="s">
        <v>2151</v>
      </c>
      <c r="H159" s="233" t="s">
        <v>451</v>
      </c>
      <c r="I159" s="385" t="s">
        <v>452</v>
      </c>
      <c r="J159" s="394" t="s">
        <v>452</v>
      </c>
      <c r="K159" s="395" t="s">
        <v>453</v>
      </c>
      <c r="L159" s="386" t="s">
        <v>453</v>
      </c>
      <c r="M159" s="233" t="s">
        <v>452</v>
      </c>
      <c r="N159" s="233" t="s">
        <v>452</v>
      </c>
      <c r="O159" s="233"/>
      <c r="P159" s="233" t="s">
        <v>442</v>
      </c>
      <c r="Q159" s="235" t="s">
        <v>1152</v>
      </c>
      <c r="S159" s="547" t="s">
        <v>453</v>
      </c>
      <c r="T159" s="547" t="s">
        <v>456</v>
      </c>
      <c r="U159" s="547" t="s">
        <v>444</v>
      </c>
      <c r="V159" s="547" t="s">
        <v>1873</v>
      </c>
      <c r="W159" s="547" t="s">
        <v>457</v>
      </c>
      <c r="X159" s="547" t="str">
        <f>VLOOKUP(W159,Equipment[],2,FALSE)</f>
        <v>Station</v>
      </c>
      <c r="Y159" s="547" t="str">
        <f>VLOOKUP(W159,Equipment[],3,FALSE)</f>
        <v>RTO</v>
      </c>
      <c r="Z159" s="547" t="str">
        <f>VLOOKUP(W159,Equipment[],4,FALSE)</f>
        <v>RTO</v>
      </c>
      <c r="AA159" s="547"/>
      <c r="AB159" s="547"/>
      <c r="AC159" s="547"/>
      <c r="AD159" s="547"/>
    </row>
    <row r="160" spans="1:30" ht="12" hidden="1" customHeight="1">
      <c r="A160" s="5" t="s">
        <v>2158</v>
      </c>
      <c r="B160" s="5" t="s">
        <v>2159</v>
      </c>
      <c r="C160" s="6">
        <v>552</v>
      </c>
      <c r="D160" s="55" t="s">
        <v>1871</v>
      </c>
      <c r="E160" s="233" t="str">
        <f>A160</f>
        <v>BAL-114</v>
      </c>
      <c r="F160" s="233" t="str">
        <f>B160</f>
        <v>Side-Mounted Stair Balustrade - FOH (CBDN Retail)</v>
      </c>
      <c r="G160" s="233" t="s">
        <v>2151</v>
      </c>
      <c r="H160" s="233" t="s">
        <v>451</v>
      </c>
      <c r="I160" s="385" t="s">
        <v>452</v>
      </c>
      <c r="J160" s="382" t="s">
        <v>452</v>
      </c>
      <c r="K160" s="382" t="s">
        <v>452</v>
      </c>
      <c r="L160" s="386" t="s">
        <v>453</v>
      </c>
      <c r="M160" s="233" t="s">
        <v>452</v>
      </c>
      <c r="N160" s="233" t="s">
        <v>452</v>
      </c>
      <c r="O160" s="233"/>
      <c r="P160" s="233" t="s">
        <v>442</v>
      </c>
      <c r="Q160" s="235" t="s">
        <v>2050</v>
      </c>
      <c r="S160" s="547" t="s">
        <v>453</v>
      </c>
      <c r="T160" s="547" t="s">
        <v>456</v>
      </c>
      <c r="U160" s="547" t="s">
        <v>444</v>
      </c>
      <c r="V160" s="547" t="s">
        <v>1873</v>
      </c>
      <c r="W160" s="547" t="s">
        <v>457</v>
      </c>
      <c r="X160" s="547" t="str">
        <f>VLOOKUP(W160,Equipment[],2,FALSE)</f>
        <v>Station</v>
      </c>
      <c r="Y160" s="547" t="str">
        <f>VLOOKUP(W160,Equipment[],3,FALSE)</f>
        <v>RTO</v>
      </c>
      <c r="Z160" s="547" t="str">
        <f>VLOOKUP(W160,Equipment[],4,FALSE)</f>
        <v>RTO</v>
      </c>
      <c r="AA160" s="547"/>
      <c r="AB160" s="547"/>
      <c r="AC160" s="547"/>
      <c r="AD160" s="547"/>
    </row>
    <row r="161" spans="1:30" ht="12" hidden="1" customHeight="1">
      <c r="A161" s="5" t="s">
        <v>2160</v>
      </c>
      <c r="B161" s="5" t="s">
        <v>2161</v>
      </c>
      <c r="C161" s="6">
        <v>552</v>
      </c>
      <c r="D161" s="55" t="s">
        <v>1871</v>
      </c>
      <c r="E161" s="233" t="s">
        <v>2160</v>
      </c>
      <c r="F161" s="233" t="s">
        <v>2161</v>
      </c>
      <c r="G161" s="233" t="s">
        <v>2151</v>
      </c>
      <c r="H161" s="233" t="s">
        <v>451</v>
      </c>
      <c r="I161" s="385" t="s">
        <v>452</v>
      </c>
      <c r="J161" s="396" t="s">
        <v>452</v>
      </c>
      <c r="K161" s="397" t="s">
        <v>453</v>
      </c>
      <c r="L161" s="386" t="s">
        <v>453</v>
      </c>
      <c r="M161" s="233" t="s">
        <v>452</v>
      </c>
      <c r="N161" s="233" t="s">
        <v>452</v>
      </c>
      <c r="O161" s="233"/>
      <c r="P161" s="233" t="s">
        <v>442</v>
      </c>
      <c r="Q161" s="235" t="s">
        <v>1152</v>
      </c>
      <c r="S161" s="547"/>
      <c r="T161" s="547" t="s">
        <v>456</v>
      </c>
      <c r="U161" s="547" t="s">
        <v>444</v>
      </c>
      <c r="V161" s="547" t="s">
        <v>1873</v>
      </c>
      <c r="W161" s="547" t="s">
        <v>457</v>
      </c>
      <c r="X161" s="547" t="str">
        <f>VLOOKUP(W161,Equipment[],2,FALSE)</f>
        <v>Station</v>
      </c>
      <c r="Y161" s="547" t="str">
        <f>VLOOKUP(W161,Equipment[],3,FALSE)</f>
        <v>RTO</v>
      </c>
      <c r="Z161" s="547" t="str">
        <f>VLOOKUP(W161,Equipment[],4,FALSE)</f>
        <v>RTO</v>
      </c>
      <c r="AA161" s="547"/>
      <c r="AB161" s="547"/>
      <c r="AC161" s="547"/>
      <c r="AD161" s="547"/>
    </row>
    <row r="162" spans="1:30" ht="12" hidden="1" customHeight="1">
      <c r="A162" s="5" t="s">
        <v>2162</v>
      </c>
      <c r="B162" s="5" t="s">
        <v>2163</v>
      </c>
      <c r="C162" s="6">
        <v>552</v>
      </c>
      <c r="D162" s="55" t="s">
        <v>1871</v>
      </c>
      <c r="E162" s="233" t="s">
        <v>2162</v>
      </c>
      <c r="F162" s="233" t="s">
        <v>2163</v>
      </c>
      <c r="G162" s="233" t="s">
        <v>2151</v>
      </c>
      <c r="H162" s="233" t="s">
        <v>451</v>
      </c>
      <c r="I162" s="385" t="s">
        <v>452</v>
      </c>
      <c r="J162" s="382" t="s">
        <v>452</v>
      </c>
      <c r="K162" s="383" t="s">
        <v>453</v>
      </c>
      <c r="L162" s="386" t="s">
        <v>453</v>
      </c>
      <c r="M162" s="233" t="s">
        <v>452</v>
      </c>
      <c r="N162" s="233" t="s">
        <v>452</v>
      </c>
      <c r="O162" s="233"/>
      <c r="P162" s="233" t="s">
        <v>442</v>
      </c>
      <c r="Q162" s="235" t="s">
        <v>1152</v>
      </c>
      <c r="S162" s="547"/>
      <c r="T162" s="547" t="s">
        <v>456</v>
      </c>
      <c r="U162" s="547" t="s">
        <v>444</v>
      </c>
      <c r="V162" s="547" t="s">
        <v>1873</v>
      </c>
      <c r="W162" s="547" t="s">
        <v>457</v>
      </c>
      <c r="X162" s="547" t="str">
        <f>VLOOKUP(W162,Equipment[],2,FALSE)</f>
        <v>Station</v>
      </c>
      <c r="Y162" s="547" t="str">
        <f>VLOOKUP(W162,Equipment[],3,FALSE)</f>
        <v>RTO</v>
      </c>
      <c r="Z162" s="547" t="str">
        <f>VLOOKUP(W162,Equipment[],4,FALSE)</f>
        <v>RTO</v>
      </c>
      <c r="AA162" s="547"/>
      <c r="AB162" s="547"/>
      <c r="AC162" s="547"/>
      <c r="AD162" s="547"/>
    </row>
    <row r="163" spans="1:30" ht="12" hidden="1" customHeight="1">
      <c r="A163" s="5" t="s">
        <v>2164</v>
      </c>
      <c r="B163" s="5" t="s">
        <v>2165</v>
      </c>
      <c r="C163" s="6">
        <v>552</v>
      </c>
      <c r="D163" s="55" t="s">
        <v>1871</v>
      </c>
      <c r="E163" s="233" t="s">
        <v>2164</v>
      </c>
      <c r="F163" s="233" t="s">
        <v>2165</v>
      </c>
      <c r="G163" s="233" t="s">
        <v>2151</v>
      </c>
      <c r="H163" s="233" t="s">
        <v>451</v>
      </c>
      <c r="I163" s="385" t="s">
        <v>452</v>
      </c>
      <c r="J163" s="382" t="s">
        <v>452</v>
      </c>
      <c r="K163" s="383" t="s">
        <v>453</v>
      </c>
      <c r="L163" s="386" t="s">
        <v>453</v>
      </c>
      <c r="M163" s="233" t="s">
        <v>452</v>
      </c>
      <c r="N163" s="233" t="s">
        <v>452</v>
      </c>
      <c r="O163" s="233"/>
      <c r="P163" s="233" t="s">
        <v>442</v>
      </c>
      <c r="Q163" s="235" t="s">
        <v>1152</v>
      </c>
      <c r="S163" s="547"/>
      <c r="T163" s="547" t="s">
        <v>456</v>
      </c>
      <c r="U163" s="547" t="s">
        <v>444</v>
      </c>
      <c r="V163" s="547" t="s">
        <v>1873</v>
      </c>
      <c r="W163" s="547" t="s">
        <v>457</v>
      </c>
      <c r="X163" s="547" t="str">
        <f>VLOOKUP(W163,Equipment[],2,FALSE)</f>
        <v>Station</v>
      </c>
      <c r="Y163" s="547" t="str">
        <f>VLOOKUP(W163,Equipment[],3,FALSE)</f>
        <v>RTO</v>
      </c>
      <c r="Z163" s="547" t="str">
        <f>VLOOKUP(W163,Equipment[],4,FALSE)</f>
        <v>RTO</v>
      </c>
      <c r="AA163" s="547"/>
      <c r="AB163" s="547"/>
      <c r="AC163" s="547"/>
      <c r="AD163" s="547"/>
    </row>
    <row r="164" spans="1:30" ht="12" hidden="1" customHeight="1">
      <c r="A164" s="5" t="s">
        <v>2166</v>
      </c>
      <c r="B164" s="5" t="s">
        <v>2167</v>
      </c>
      <c r="C164" s="6">
        <v>556</v>
      </c>
      <c r="D164" s="55" t="s">
        <v>1871</v>
      </c>
      <c r="E164" s="233" t="s">
        <v>2166</v>
      </c>
      <c r="F164" s="233" t="s">
        <v>2167</v>
      </c>
      <c r="G164" s="233" t="s">
        <v>2151</v>
      </c>
      <c r="H164" s="233" t="s">
        <v>451</v>
      </c>
      <c r="I164" s="385" t="s">
        <v>452</v>
      </c>
      <c r="J164" s="392" t="s">
        <v>452</v>
      </c>
      <c r="K164" s="393" t="s">
        <v>453</v>
      </c>
      <c r="L164" s="386" t="s">
        <v>453</v>
      </c>
      <c r="M164" s="233" t="s">
        <v>452</v>
      </c>
      <c r="N164" s="233" t="s">
        <v>452</v>
      </c>
      <c r="O164" s="233"/>
      <c r="P164" s="233" t="s">
        <v>442</v>
      </c>
      <c r="Q164" s="235" t="s">
        <v>1152</v>
      </c>
      <c r="S164" s="547" t="s">
        <v>453</v>
      </c>
      <c r="T164" s="547" t="s">
        <v>456</v>
      </c>
      <c r="U164" s="547" t="s">
        <v>444</v>
      </c>
      <c r="V164" s="547" t="s">
        <v>1873</v>
      </c>
      <c r="W164" s="547" t="s">
        <v>457</v>
      </c>
      <c r="X164" s="547" t="str">
        <f>VLOOKUP(W164,Equipment[],2,FALSE)</f>
        <v>Station</v>
      </c>
      <c r="Y164" s="547" t="str">
        <f>VLOOKUP(W164,Equipment[],3,FALSE)</f>
        <v>RTO</v>
      </c>
      <c r="Z164" s="547" t="str">
        <f>VLOOKUP(W164,Equipment[],4,FALSE)</f>
        <v>RTO</v>
      </c>
      <c r="AA164" s="547"/>
      <c r="AB164" s="547"/>
      <c r="AC164" s="547"/>
      <c r="AD164" s="547"/>
    </row>
    <row r="165" spans="1:30" ht="12" hidden="1" customHeight="1">
      <c r="A165" s="5" t="s">
        <v>2168</v>
      </c>
      <c r="B165" s="5" t="s">
        <v>2169</v>
      </c>
      <c r="C165" s="6">
        <v>552</v>
      </c>
      <c r="D165" s="55" t="s">
        <v>1871</v>
      </c>
      <c r="E165" s="233" t="str">
        <f>A165</f>
        <v>BAL-160</v>
      </c>
      <c r="F165" s="233" t="str">
        <f>B165</f>
        <v>Floor Mounted Stair Balustrade (La Trobe)</v>
      </c>
      <c r="G165" s="233" t="s">
        <v>2151</v>
      </c>
      <c r="H165" s="233" t="s">
        <v>451</v>
      </c>
      <c r="I165" s="385" t="s">
        <v>452</v>
      </c>
      <c r="J165" s="382" t="s">
        <v>452</v>
      </c>
      <c r="K165" s="382" t="s">
        <v>452</v>
      </c>
      <c r="L165" s="386" t="s">
        <v>453</v>
      </c>
      <c r="M165" s="233" t="s">
        <v>452</v>
      </c>
      <c r="N165" s="233" t="s">
        <v>452</v>
      </c>
      <c r="O165" s="233"/>
      <c r="P165" s="233" t="s">
        <v>442</v>
      </c>
      <c r="Q165" s="235" t="s">
        <v>2050</v>
      </c>
      <c r="S165" s="547" t="s">
        <v>453</v>
      </c>
      <c r="T165" s="547" t="s">
        <v>456</v>
      </c>
      <c r="U165" s="547" t="s">
        <v>444</v>
      </c>
      <c r="V165" s="547" t="s">
        <v>1873</v>
      </c>
      <c r="W165" s="547" t="s">
        <v>457</v>
      </c>
      <c r="X165" s="547" t="str">
        <f>VLOOKUP(W165,Equipment[],2,FALSE)</f>
        <v>Station</v>
      </c>
      <c r="Y165" s="547" t="str">
        <f>VLOOKUP(W165,Equipment[],3,FALSE)</f>
        <v>RTO</v>
      </c>
      <c r="Z165" s="547" t="str">
        <f>VLOOKUP(W165,Equipment[],4,FALSE)</f>
        <v>RTO</v>
      </c>
      <c r="AA165" s="547"/>
      <c r="AB165" s="547"/>
      <c r="AC165" s="547"/>
      <c r="AD165" s="547"/>
    </row>
    <row r="166" spans="1:30" ht="12" hidden="1" customHeight="1">
      <c r="A166" s="3" t="s">
        <v>2170</v>
      </c>
      <c r="B166" s="3" t="s">
        <v>2171</v>
      </c>
      <c r="C166" s="4"/>
      <c r="D166" s="91"/>
      <c r="E166" s="229"/>
      <c r="F166" s="229"/>
      <c r="G166" s="229"/>
      <c r="H166" s="229"/>
      <c r="I166" s="229"/>
      <c r="J166" s="388"/>
      <c r="K166" s="388"/>
      <c r="L166" s="229"/>
      <c r="M166" s="229"/>
      <c r="N166" s="229"/>
      <c r="O166" s="229"/>
      <c r="P166" s="229" t="s">
        <v>444</v>
      </c>
      <c r="Q166" s="234" t="s">
        <v>443</v>
      </c>
      <c r="S166" s="547" t="s">
        <v>444</v>
      </c>
      <c r="T166" s="547" t="s">
        <v>444</v>
      </c>
      <c r="U166" s="547"/>
      <c r="V166" s="547" t="s">
        <v>444</v>
      </c>
      <c r="W166" s="547" t="s">
        <v>444</v>
      </c>
      <c r="X166" s="547" t="s">
        <v>444</v>
      </c>
      <c r="Y166" s="547" t="s">
        <v>444</v>
      </c>
      <c r="Z166" s="547" t="s">
        <v>444</v>
      </c>
      <c r="AA166" s="547" t="s">
        <v>444</v>
      </c>
      <c r="AB166" s="547" t="s">
        <v>444</v>
      </c>
      <c r="AC166" s="547" t="s">
        <v>444</v>
      </c>
      <c r="AD166" s="547" t="s">
        <v>444</v>
      </c>
    </row>
    <row r="167" spans="1:30" ht="12" hidden="1" customHeight="1">
      <c r="A167" s="5" t="s">
        <v>2172</v>
      </c>
      <c r="B167" s="5" t="s">
        <v>2173</v>
      </c>
      <c r="C167" s="6">
        <v>552</v>
      </c>
      <c r="D167" s="55" t="s">
        <v>1871</v>
      </c>
      <c r="E167" s="233" t="s">
        <v>2172</v>
      </c>
      <c r="F167" s="233" t="s">
        <v>2173</v>
      </c>
      <c r="G167" s="233" t="s">
        <v>2151</v>
      </c>
      <c r="H167" s="233" t="s">
        <v>451</v>
      </c>
      <c r="I167" s="385" t="s">
        <v>452</v>
      </c>
      <c r="J167" s="382" t="s">
        <v>452</v>
      </c>
      <c r="K167" s="383" t="s">
        <v>453</v>
      </c>
      <c r="L167" s="386" t="s">
        <v>453</v>
      </c>
      <c r="M167" s="233" t="s">
        <v>452</v>
      </c>
      <c r="N167" s="233" t="s">
        <v>452</v>
      </c>
      <c r="O167" s="233"/>
      <c r="P167" s="233" t="s">
        <v>442</v>
      </c>
      <c r="Q167" s="235" t="s">
        <v>1152</v>
      </c>
      <c r="S167" s="547" t="s">
        <v>453</v>
      </c>
      <c r="T167" s="547" t="s">
        <v>456</v>
      </c>
      <c r="U167" s="547"/>
      <c r="V167" s="547"/>
      <c r="W167" s="547" t="s">
        <v>457</v>
      </c>
      <c r="X167" s="547" t="str">
        <f>VLOOKUP(W167,Equipment[],2,FALSE)</f>
        <v>Station</v>
      </c>
      <c r="Y167" s="547" t="str">
        <f>VLOOKUP(W167,Equipment[],3,FALSE)</f>
        <v>RTO</v>
      </c>
      <c r="Z167" s="547" t="str">
        <f>VLOOKUP(W167,Equipment[],4,FALSE)</f>
        <v>RTO</v>
      </c>
      <c r="AA167" s="547"/>
      <c r="AB167" s="547"/>
      <c r="AC167" s="547"/>
      <c r="AD167" s="547"/>
    </row>
    <row r="168" spans="1:30" ht="12" hidden="1" customHeight="1">
      <c r="A168" s="5" t="s">
        <v>2174</v>
      </c>
      <c r="B168" s="5" t="s">
        <v>2175</v>
      </c>
      <c r="C168" s="6">
        <v>552</v>
      </c>
      <c r="D168" s="55" t="s">
        <v>1871</v>
      </c>
      <c r="E168" s="233" t="s">
        <v>2174</v>
      </c>
      <c r="F168" s="233" t="s">
        <v>2175</v>
      </c>
      <c r="G168" s="233" t="s">
        <v>2151</v>
      </c>
      <c r="H168" s="233" t="s">
        <v>451</v>
      </c>
      <c r="I168" s="385" t="s">
        <v>452</v>
      </c>
      <c r="J168" s="382" t="s">
        <v>452</v>
      </c>
      <c r="K168" s="383" t="s">
        <v>453</v>
      </c>
      <c r="L168" s="386" t="s">
        <v>453</v>
      </c>
      <c r="M168" s="233" t="s">
        <v>452</v>
      </c>
      <c r="N168" s="233" t="s">
        <v>452</v>
      </c>
      <c r="O168" s="233"/>
      <c r="P168" s="233" t="s">
        <v>442</v>
      </c>
      <c r="Q168" s="235" t="s">
        <v>1152</v>
      </c>
      <c r="S168" s="547" t="s">
        <v>453</v>
      </c>
      <c r="T168" s="547" t="s">
        <v>456</v>
      </c>
      <c r="U168" s="547"/>
      <c r="V168" s="547"/>
      <c r="W168" s="547" t="s">
        <v>457</v>
      </c>
      <c r="X168" s="547" t="str">
        <f>VLOOKUP(W168,Equipment[],2,FALSE)</f>
        <v>Station</v>
      </c>
      <c r="Y168" s="547" t="str">
        <f>VLOOKUP(W168,Equipment[],3,FALSE)</f>
        <v>RTO</v>
      </c>
      <c r="Z168" s="547" t="str">
        <f>VLOOKUP(W168,Equipment[],4,FALSE)</f>
        <v>RTO</v>
      </c>
      <c r="AA168" s="547"/>
      <c r="AB168" s="547"/>
      <c r="AC168" s="547"/>
      <c r="AD168" s="547"/>
    </row>
    <row r="169" spans="1:30" ht="12" hidden="1" customHeight="1">
      <c r="A169" s="5" t="s">
        <v>2176</v>
      </c>
      <c r="B169" s="5" t="s">
        <v>2177</v>
      </c>
      <c r="C169" s="6">
        <v>552</v>
      </c>
      <c r="D169" s="55" t="s">
        <v>1871</v>
      </c>
      <c r="E169" s="233" t="s">
        <v>2176</v>
      </c>
      <c r="F169" s="233" t="s">
        <v>2177</v>
      </c>
      <c r="G169" s="233" t="s">
        <v>2151</v>
      </c>
      <c r="H169" s="233" t="s">
        <v>451</v>
      </c>
      <c r="I169" s="385" t="s">
        <v>452</v>
      </c>
      <c r="J169" s="382" t="s">
        <v>452</v>
      </c>
      <c r="K169" s="383" t="s">
        <v>453</v>
      </c>
      <c r="L169" s="386" t="s">
        <v>453</v>
      </c>
      <c r="M169" s="233" t="s">
        <v>452</v>
      </c>
      <c r="N169" s="233" t="s">
        <v>452</v>
      </c>
      <c r="O169" s="233"/>
      <c r="P169" s="233" t="s">
        <v>442</v>
      </c>
      <c r="Q169" s="235" t="s">
        <v>1152</v>
      </c>
      <c r="S169" s="547" t="s">
        <v>453</v>
      </c>
      <c r="T169" s="547" t="s">
        <v>456</v>
      </c>
      <c r="U169" s="547"/>
      <c r="V169" s="547"/>
      <c r="W169" s="547" t="s">
        <v>457</v>
      </c>
      <c r="X169" s="547" t="str">
        <f>VLOOKUP(W169,Equipment[],2,FALSE)</f>
        <v>Station</v>
      </c>
      <c r="Y169" s="547" t="str">
        <f>VLOOKUP(W169,Equipment[],3,FALSE)</f>
        <v>RTO</v>
      </c>
      <c r="Z169" s="547" t="str">
        <f>VLOOKUP(W169,Equipment[],4,FALSE)</f>
        <v>RTO</v>
      </c>
      <c r="AA169" s="547"/>
      <c r="AB169" s="547"/>
      <c r="AC169" s="547"/>
      <c r="AD169" s="547"/>
    </row>
    <row r="170" spans="1:30" ht="12" hidden="1" customHeight="1">
      <c r="A170" s="3" t="s">
        <v>2178</v>
      </c>
      <c r="B170" s="3" t="s">
        <v>2179</v>
      </c>
      <c r="C170" s="4"/>
      <c r="D170" s="91"/>
      <c r="E170" s="229"/>
      <c r="F170" s="229"/>
      <c r="G170" s="229"/>
      <c r="H170" s="229"/>
      <c r="I170" s="229"/>
      <c r="J170" s="389"/>
      <c r="K170" s="389"/>
      <c r="L170" s="229"/>
      <c r="M170" s="229"/>
      <c r="N170" s="229"/>
      <c r="O170" s="229"/>
      <c r="P170" s="229" t="s">
        <v>444</v>
      </c>
      <c r="Q170" s="234" t="s">
        <v>443</v>
      </c>
      <c r="S170" s="547" t="s">
        <v>444</v>
      </c>
      <c r="T170" s="547" t="s">
        <v>444</v>
      </c>
      <c r="U170" s="547"/>
      <c r="V170" s="547" t="s">
        <v>444</v>
      </c>
      <c r="W170" s="547" t="s">
        <v>444</v>
      </c>
      <c r="X170" s="547" t="s">
        <v>444</v>
      </c>
      <c r="Y170" s="547" t="s">
        <v>444</v>
      </c>
      <c r="Z170" s="547" t="s">
        <v>444</v>
      </c>
      <c r="AA170" s="547" t="s">
        <v>444</v>
      </c>
      <c r="AB170" s="547" t="s">
        <v>444</v>
      </c>
      <c r="AC170" s="547" t="s">
        <v>444</v>
      </c>
      <c r="AD170" s="547" t="s">
        <v>444</v>
      </c>
    </row>
    <row r="171" spans="1:30" ht="12" hidden="1" customHeight="1">
      <c r="A171" s="24" t="s">
        <v>1956</v>
      </c>
      <c r="B171" s="24"/>
      <c r="C171" s="24"/>
      <c r="D171" s="24"/>
      <c r="E171" s="229"/>
      <c r="F171" s="229"/>
      <c r="G171" s="229"/>
      <c r="H171" s="229"/>
      <c r="I171" s="229"/>
      <c r="J171" s="387"/>
      <c r="K171" s="387"/>
      <c r="L171" s="229"/>
      <c r="M171" s="229"/>
      <c r="N171" s="229"/>
      <c r="O171" s="229"/>
      <c r="P171" s="229" t="s">
        <v>444</v>
      </c>
      <c r="Q171" s="234" t="s">
        <v>443</v>
      </c>
      <c r="S171" s="547" t="s">
        <v>444</v>
      </c>
      <c r="T171" s="547" t="s">
        <v>444</v>
      </c>
      <c r="U171" s="547"/>
      <c r="V171" s="547" t="s">
        <v>444</v>
      </c>
      <c r="W171" s="547" t="s">
        <v>444</v>
      </c>
      <c r="X171" s="547" t="s">
        <v>444</v>
      </c>
      <c r="Y171" s="547" t="s">
        <v>444</v>
      </c>
      <c r="Z171" s="547" t="s">
        <v>444</v>
      </c>
      <c r="AA171" s="547" t="s">
        <v>444</v>
      </c>
      <c r="AB171" s="547" t="s">
        <v>444</v>
      </c>
      <c r="AC171" s="547" t="s">
        <v>444</v>
      </c>
      <c r="AD171" s="547" t="s">
        <v>444</v>
      </c>
    </row>
    <row r="172" spans="1:30" ht="12" hidden="1" customHeight="1">
      <c r="A172" s="10" t="s">
        <v>2180</v>
      </c>
      <c r="B172" s="10" t="s">
        <v>2181</v>
      </c>
      <c r="C172" s="12">
        <v>552</v>
      </c>
      <c r="D172" s="93" t="s">
        <v>1871</v>
      </c>
      <c r="E172" s="233" t="s">
        <v>2180</v>
      </c>
      <c r="F172" s="233" t="s">
        <v>2181</v>
      </c>
      <c r="G172" s="233" t="s">
        <v>2151</v>
      </c>
      <c r="H172" s="233" t="s">
        <v>451</v>
      </c>
      <c r="I172" s="385" t="s">
        <v>452</v>
      </c>
      <c r="J172" s="392" t="s">
        <v>452</v>
      </c>
      <c r="K172" s="393" t="s">
        <v>453</v>
      </c>
      <c r="L172" s="386" t="s">
        <v>453</v>
      </c>
      <c r="M172" s="233" t="s">
        <v>452</v>
      </c>
      <c r="N172" s="233" t="s">
        <v>452</v>
      </c>
      <c r="O172" s="233"/>
      <c r="P172" s="233" t="s">
        <v>442</v>
      </c>
      <c r="Q172" s="235" t="s">
        <v>1152</v>
      </c>
      <c r="S172" s="547" t="s">
        <v>453</v>
      </c>
      <c r="T172" s="547" t="s">
        <v>456</v>
      </c>
      <c r="U172" s="547" t="s">
        <v>444</v>
      </c>
      <c r="V172" s="547" t="s">
        <v>1873</v>
      </c>
      <c r="W172" s="547" t="s">
        <v>457</v>
      </c>
      <c r="X172" s="547" t="str">
        <f>VLOOKUP(W172,Equipment[],2,FALSE)</f>
        <v>Station</v>
      </c>
      <c r="Y172" s="547" t="str">
        <f>VLOOKUP(W172,Equipment[],3,FALSE)</f>
        <v>RTO</v>
      </c>
      <c r="Z172" s="547" t="str">
        <f>VLOOKUP(W172,Equipment[],4,FALSE)</f>
        <v>RTO</v>
      </c>
      <c r="AA172" s="547"/>
      <c r="AB172" s="547"/>
      <c r="AC172" s="547"/>
      <c r="AD172" s="547"/>
    </row>
    <row r="173" spans="1:30" ht="12" hidden="1" customHeight="1">
      <c r="A173" s="5" t="s">
        <v>2182</v>
      </c>
      <c r="B173" s="5" t="s">
        <v>2183</v>
      </c>
      <c r="C173" s="6">
        <v>552</v>
      </c>
      <c r="D173" s="55" t="s">
        <v>1871</v>
      </c>
      <c r="E173" s="233" t="s">
        <v>2182</v>
      </c>
      <c r="F173" s="233" t="s">
        <v>2183</v>
      </c>
      <c r="G173" s="233" t="s">
        <v>2151</v>
      </c>
      <c r="H173" s="233" t="s">
        <v>451</v>
      </c>
      <c r="I173" s="385" t="s">
        <v>452</v>
      </c>
      <c r="J173" s="382" t="s">
        <v>452</v>
      </c>
      <c r="K173" s="382" t="s">
        <v>452</v>
      </c>
      <c r="L173" s="386" t="s">
        <v>453</v>
      </c>
      <c r="M173" s="233" t="s">
        <v>452</v>
      </c>
      <c r="N173" s="233" t="s">
        <v>452</v>
      </c>
      <c r="O173" s="233"/>
      <c r="P173" s="233" t="s">
        <v>442</v>
      </c>
      <c r="Q173" s="235" t="s">
        <v>1152</v>
      </c>
      <c r="S173" s="547" t="s">
        <v>453</v>
      </c>
      <c r="T173" s="547" t="s">
        <v>456</v>
      </c>
      <c r="U173" s="547" t="s">
        <v>444</v>
      </c>
      <c r="V173" s="547" t="s">
        <v>1873</v>
      </c>
      <c r="W173" s="547" t="s">
        <v>457</v>
      </c>
      <c r="X173" s="547" t="str">
        <f>VLOOKUP(W173,Equipment[],2,FALSE)</f>
        <v>Station</v>
      </c>
      <c r="Y173" s="547" t="str">
        <f>VLOOKUP(W173,Equipment[],3,FALSE)</f>
        <v>RTO</v>
      </c>
      <c r="Z173" s="547" t="str">
        <f>VLOOKUP(W173,Equipment[],4,FALSE)</f>
        <v>RTO</v>
      </c>
      <c r="AA173" s="547"/>
      <c r="AB173" s="547"/>
      <c r="AC173" s="547"/>
      <c r="AD173" s="547"/>
    </row>
    <row r="174" spans="1:30" ht="12" hidden="1" customHeight="1">
      <c r="A174" s="5" t="s">
        <v>2184</v>
      </c>
      <c r="B174" s="5" t="s">
        <v>2185</v>
      </c>
      <c r="C174" s="6">
        <v>552</v>
      </c>
      <c r="D174" s="55" t="s">
        <v>1871</v>
      </c>
      <c r="E174" s="233" t="s">
        <v>2184</v>
      </c>
      <c r="F174" s="233" t="s">
        <v>2185</v>
      </c>
      <c r="G174" s="233" t="s">
        <v>2151</v>
      </c>
      <c r="H174" s="233" t="s">
        <v>451</v>
      </c>
      <c r="I174" s="385" t="s">
        <v>452</v>
      </c>
      <c r="J174" s="396" t="s">
        <v>452</v>
      </c>
      <c r="K174" s="397" t="s">
        <v>453</v>
      </c>
      <c r="L174" s="386" t="s">
        <v>453</v>
      </c>
      <c r="M174" s="233" t="s">
        <v>452</v>
      </c>
      <c r="N174" s="233" t="s">
        <v>452</v>
      </c>
      <c r="O174" s="233"/>
      <c r="P174" s="233" t="s">
        <v>442</v>
      </c>
      <c r="Q174" s="235" t="s">
        <v>1152</v>
      </c>
      <c r="S174" s="547" t="s">
        <v>453</v>
      </c>
      <c r="T174" s="547" t="s">
        <v>456</v>
      </c>
      <c r="U174" s="547" t="s">
        <v>444</v>
      </c>
      <c r="V174" s="547" t="s">
        <v>1873</v>
      </c>
      <c r="W174" s="547" t="s">
        <v>457</v>
      </c>
      <c r="X174" s="547" t="str">
        <f>VLOOKUP(W174,Equipment[],2,FALSE)</f>
        <v>Station</v>
      </c>
      <c r="Y174" s="547" t="str">
        <f>VLOOKUP(W174,Equipment[],3,FALSE)</f>
        <v>RTO</v>
      </c>
      <c r="Z174" s="547" t="str">
        <f>VLOOKUP(W174,Equipment[],4,FALSE)</f>
        <v>RTO</v>
      </c>
      <c r="AA174" s="547"/>
      <c r="AB174" s="547"/>
      <c r="AC174" s="547"/>
      <c r="AD174" s="547"/>
    </row>
    <row r="175" spans="1:30" ht="12" hidden="1" customHeight="1">
      <c r="A175" s="5" t="s">
        <v>2186</v>
      </c>
      <c r="B175" s="5" t="s">
        <v>2187</v>
      </c>
      <c r="C175" s="6">
        <v>552</v>
      </c>
      <c r="D175" s="55" t="s">
        <v>1871</v>
      </c>
      <c r="E175" s="233" t="s">
        <v>2186</v>
      </c>
      <c r="F175" s="233" t="s">
        <v>2187</v>
      </c>
      <c r="G175" s="233" t="s">
        <v>2151</v>
      </c>
      <c r="H175" s="233" t="s">
        <v>451</v>
      </c>
      <c r="I175" s="385" t="s">
        <v>452</v>
      </c>
      <c r="J175" s="382" t="s">
        <v>452</v>
      </c>
      <c r="K175" s="383" t="s">
        <v>453</v>
      </c>
      <c r="L175" s="386" t="s">
        <v>453</v>
      </c>
      <c r="M175" s="233" t="s">
        <v>452</v>
      </c>
      <c r="N175" s="233" t="s">
        <v>452</v>
      </c>
      <c r="O175" s="233"/>
      <c r="P175" s="233" t="s">
        <v>442</v>
      </c>
      <c r="Q175" s="235" t="s">
        <v>1152</v>
      </c>
      <c r="S175" s="547" t="s">
        <v>453</v>
      </c>
      <c r="T175" s="547" t="s">
        <v>456</v>
      </c>
      <c r="U175" s="547" t="s">
        <v>444</v>
      </c>
      <c r="V175" s="547" t="s">
        <v>1873</v>
      </c>
      <c r="W175" s="547" t="s">
        <v>457</v>
      </c>
      <c r="X175" s="547" t="str">
        <f>VLOOKUP(W175,Equipment[],2,FALSE)</f>
        <v>Station</v>
      </c>
      <c r="Y175" s="547" t="str">
        <f>VLOOKUP(W175,Equipment[],3,FALSE)</f>
        <v>RTO</v>
      </c>
      <c r="Z175" s="547" t="str">
        <f>VLOOKUP(W175,Equipment[],4,FALSE)</f>
        <v>RTO</v>
      </c>
      <c r="AA175" s="547"/>
      <c r="AB175" s="547"/>
      <c r="AC175" s="547"/>
      <c r="AD175" s="547"/>
    </row>
    <row r="176" spans="1:30" ht="12" hidden="1" customHeight="1">
      <c r="A176" s="3" t="s">
        <v>2188</v>
      </c>
      <c r="B176" s="3" t="s">
        <v>2189</v>
      </c>
      <c r="C176" s="4"/>
      <c r="D176" s="91"/>
      <c r="E176" s="229"/>
      <c r="F176" s="229"/>
      <c r="G176" s="229"/>
      <c r="H176" s="229"/>
      <c r="I176" s="229"/>
      <c r="J176" s="388"/>
      <c r="K176" s="388"/>
      <c r="L176" s="229"/>
      <c r="M176" s="229"/>
      <c r="N176" s="229"/>
      <c r="O176" s="229"/>
      <c r="P176" s="229" t="s">
        <v>444</v>
      </c>
      <c r="Q176" s="234" t="s">
        <v>443</v>
      </c>
      <c r="S176" s="547" t="s">
        <v>444</v>
      </c>
      <c r="T176" s="547" t="s">
        <v>444</v>
      </c>
      <c r="U176" s="547"/>
      <c r="V176" s="547" t="s">
        <v>444</v>
      </c>
      <c r="W176" s="547" t="s">
        <v>444</v>
      </c>
      <c r="X176" s="547" t="s">
        <v>444</v>
      </c>
      <c r="Y176" s="547" t="s">
        <v>444</v>
      </c>
      <c r="Z176" s="547" t="s">
        <v>444</v>
      </c>
      <c r="AA176" s="547" t="s">
        <v>444</v>
      </c>
      <c r="AB176" s="547" t="s">
        <v>444</v>
      </c>
      <c r="AC176" s="547" t="s">
        <v>444</v>
      </c>
      <c r="AD176" s="547" t="s">
        <v>444</v>
      </c>
    </row>
    <row r="177" spans="1:30" ht="12" hidden="1" customHeight="1">
      <c r="A177" s="5" t="s">
        <v>2190</v>
      </c>
      <c r="B177" s="5" t="s">
        <v>2191</v>
      </c>
      <c r="C177" s="6">
        <v>552</v>
      </c>
      <c r="D177" s="55" t="s">
        <v>1871</v>
      </c>
      <c r="E177" s="233" t="s">
        <v>2190</v>
      </c>
      <c r="F177" s="233" t="s">
        <v>2191</v>
      </c>
      <c r="G177" s="233" t="s">
        <v>2151</v>
      </c>
      <c r="H177" s="233" t="s">
        <v>451</v>
      </c>
      <c r="I177" s="385" t="s">
        <v>452</v>
      </c>
      <c r="J177" s="382" t="s">
        <v>452</v>
      </c>
      <c r="K177" s="383" t="s">
        <v>453</v>
      </c>
      <c r="L177" s="386" t="s">
        <v>453</v>
      </c>
      <c r="M177" s="233" t="s">
        <v>452</v>
      </c>
      <c r="N177" s="233" t="s">
        <v>452</v>
      </c>
      <c r="O177" s="233"/>
      <c r="P177" s="233" t="s">
        <v>442</v>
      </c>
      <c r="Q177" s="235" t="s">
        <v>1152</v>
      </c>
      <c r="S177" s="547" t="s">
        <v>453</v>
      </c>
      <c r="T177" s="547" t="s">
        <v>456</v>
      </c>
      <c r="U177" s="547" t="s">
        <v>444</v>
      </c>
      <c r="V177" s="547" t="s">
        <v>1873</v>
      </c>
      <c r="W177" s="547" t="s">
        <v>457</v>
      </c>
      <c r="X177" s="547" t="str">
        <f>VLOOKUP(W177,Equipment[],2,FALSE)</f>
        <v>Station</v>
      </c>
      <c r="Y177" s="547" t="str">
        <f>VLOOKUP(W177,Equipment[],3,FALSE)</f>
        <v>RTO</v>
      </c>
      <c r="Z177" s="547" t="str">
        <f>VLOOKUP(W177,Equipment[],4,FALSE)</f>
        <v>RTO</v>
      </c>
      <c r="AA177" s="547"/>
      <c r="AB177" s="547"/>
      <c r="AC177" s="547"/>
      <c r="AD177" s="547"/>
    </row>
    <row r="178" spans="1:30" ht="12" hidden="1" customHeight="1">
      <c r="A178" s="5" t="s">
        <v>2192</v>
      </c>
      <c r="B178" s="5" t="s">
        <v>2193</v>
      </c>
      <c r="C178" s="6">
        <v>552</v>
      </c>
      <c r="D178" s="55" t="s">
        <v>1871</v>
      </c>
      <c r="E178" s="233" t="s">
        <v>2192</v>
      </c>
      <c r="F178" s="233" t="s">
        <v>2193</v>
      </c>
      <c r="G178" s="233" t="s">
        <v>2151</v>
      </c>
      <c r="H178" s="233" t="s">
        <v>451</v>
      </c>
      <c r="I178" s="385" t="s">
        <v>452</v>
      </c>
      <c r="J178" s="382" t="s">
        <v>452</v>
      </c>
      <c r="K178" s="383" t="s">
        <v>453</v>
      </c>
      <c r="L178" s="386" t="s">
        <v>453</v>
      </c>
      <c r="M178" s="233" t="s">
        <v>452</v>
      </c>
      <c r="N178" s="233" t="s">
        <v>452</v>
      </c>
      <c r="O178" s="233"/>
      <c r="P178" s="233" t="s">
        <v>442</v>
      </c>
      <c r="Q178" s="235" t="s">
        <v>1152</v>
      </c>
      <c r="S178" s="547" t="s">
        <v>453</v>
      </c>
      <c r="T178" s="547" t="s">
        <v>456</v>
      </c>
      <c r="U178" s="547" t="s">
        <v>444</v>
      </c>
      <c r="V178" s="547" t="s">
        <v>1873</v>
      </c>
      <c r="W178" s="547" t="s">
        <v>457</v>
      </c>
      <c r="X178" s="547" t="str">
        <f>VLOOKUP(W178,Equipment[],2,FALSE)</f>
        <v>Station</v>
      </c>
      <c r="Y178" s="547" t="str">
        <f>VLOOKUP(W178,Equipment[],3,FALSE)</f>
        <v>RTO</v>
      </c>
      <c r="Z178" s="547" t="str">
        <f>VLOOKUP(W178,Equipment[],4,FALSE)</f>
        <v>RTO</v>
      </c>
      <c r="AA178" s="547"/>
      <c r="AB178" s="547"/>
      <c r="AC178" s="547"/>
      <c r="AD178" s="547"/>
    </row>
    <row r="179" spans="1:30" ht="12" hidden="1" customHeight="1">
      <c r="A179" s="5" t="s">
        <v>2194</v>
      </c>
      <c r="B179" s="5" t="s">
        <v>2195</v>
      </c>
      <c r="C179" s="6">
        <v>552</v>
      </c>
      <c r="D179" s="55" t="s">
        <v>1871</v>
      </c>
      <c r="E179" s="233" t="s">
        <v>2194</v>
      </c>
      <c r="F179" s="233" t="s">
        <v>2195</v>
      </c>
      <c r="G179" s="233" t="s">
        <v>2151</v>
      </c>
      <c r="H179" s="233" t="s">
        <v>451</v>
      </c>
      <c r="I179" s="385" t="s">
        <v>452</v>
      </c>
      <c r="J179" s="382" t="s">
        <v>452</v>
      </c>
      <c r="K179" s="383" t="s">
        <v>453</v>
      </c>
      <c r="L179" s="386" t="s">
        <v>453</v>
      </c>
      <c r="M179" s="233" t="s">
        <v>452</v>
      </c>
      <c r="N179" s="233" t="s">
        <v>452</v>
      </c>
      <c r="O179" s="233"/>
      <c r="P179" s="233" t="s">
        <v>442</v>
      </c>
      <c r="Q179" s="235" t="s">
        <v>1152</v>
      </c>
      <c r="S179" s="547" t="s">
        <v>453</v>
      </c>
      <c r="T179" s="547" t="s">
        <v>456</v>
      </c>
      <c r="U179" s="547" t="s">
        <v>444</v>
      </c>
      <c r="V179" s="547" t="s">
        <v>1873</v>
      </c>
      <c r="W179" s="547" t="s">
        <v>457</v>
      </c>
      <c r="X179" s="547" t="str">
        <f>VLOOKUP(W179,Equipment[],2,FALSE)</f>
        <v>Station</v>
      </c>
      <c r="Y179" s="547" t="str">
        <f>VLOOKUP(W179,Equipment[],3,FALSE)</f>
        <v>RTO</v>
      </c>
      <c r="Z179" s="547" t="str">
        <f>VLOOKUP(W179,Equipment[],4,FALSE)</f>
        <v>RTO</v>
      </c>
      <c r="AA179" s="547"/>
      <c r="AB179" s="547"/>
      <c r="AC179" s="547"/>
      <c r="AD179" s="547"/>
    </row>
    <row r="180" spans="1:30" ht="12" hidden="1" customHeight="1">
      <c r="A180" s="5" t="s">
        <v>2196</v>
      </c>
      <c r="B180" s="5" t="s">
        <v>2197</v>
      </c>
      <c r="C180" s="6">
        <v>552</v>
      </c>
      <c r="D180" s="55" t="s">
        <v>1871</v>
      </c>
      <c r="E180" s="233" t="s">
        <v>2196</v>
      </c>
      <c r="F180" s="233" t="s">
        <v>2197</v>
      </c>
      <c r="G180" s="233" t="s">
        <v>2151</v>
      </c>
      <c r="H180" s="233" t="s">
        <v>451</v>
      </c>
      <c r="I180" s="385" t="s">
        <v>452</v>
      </c>
      <c r="J180" s="392" t="s">
        <v>452</v>
      </c>
      <c r="K180" s="393" t="s">
        <v>453</v>
      </c>
      <c r="L180" s="386" t="s">
        <v>453</v>
      </c>
      <c r="M180" s="233" t="s">
        <v>452</v>
      </c>
      <c r="N180" s="233" t="s">
        <v>452</v>
      </c>
      <c r="O180" s="233"/>
      <c r="P180" s="233" t="s">
        <v>442</v>
      </c>
      <c r="Q180" s="235" t="s">
        <v>1152</v>
      </c>
      <c r="S180" s="547" t="s">
        <v>453</v>
      </c>
      <c r="T180" s="547" t="s">
        <v>456</v>
      </c>
      <c r="U180" s="547" t="s">
        <v>444</v>
      </c>
      <c r="V180" s="547" t="s">
        <v>1873</v>
      </c>
      <c r="W180" s="547" t="s">
        <v>457</v>
      </c>
      <c r="X180" s="547" t="str">
        <f>VLOOKUP(W180,Equipment[],2,FALSE)</f>
        <v>Station</v>
      </c>
      <c r="Y180" s="547" t="str">
        <f>VLOOKUP(W180,Equipment[],3,FALSE)</f>
        <v>RTO</v>
      </c>
      <c r="Z180" s="547" t="str">
        <f>VLOOKUP(W180,Equipment[],4,FALSE)</f>
        <v>RTO</v>
      </c>
      <c r="AA180" s="547"/>
      <c r="AB180" s="547"/>
      <c r="AC180" s="547"/>
      <c r="AD180" s="547"/>
    </row>
    <row r="181" spans="1:30" ht="12" hidden="1" customHeight="1">
      <c r="A181" s="5" t="s">
        <v>2198</v>
      </c>
      <c r="B181" s="5" t="s">
        <v>2199</v>
      </c>
      <c r="C181" s="6">
        <v>552</v>
      </c>
      <c r="D181" s="55" t="s">
        <v>1871</v>
      </c>
      <c r="E181" s="233" t="s">
        <v>2198</v>
      </c>
      <c r="F181" s="233" t="s">
        <v>2199</v>
      </c>
      <c r="G181" s="233" t="s">
        <v>2151</v>
      </c>
      <c r="H181" s="233" t="s">
        <v>451</v>
      </c>
      <c r="I181" s="385" t="s">
        <v>452</v>
      </c>
      <c r="J181" s="382" t="s">
        <v>452</v>
      </c>
      <c r="K181" s="382" t="s">
        <v>452</v>
      </c>
      <c r="L181" s="386" t="s">
        <v>453</v>
      </c>
      <c r="M181" s="233" t="s">
        <v>452</v>
      </c>
      <c r="N181" s="233" t="s">
        <v>452</v>
      </c>
      <c r="O181" s="233"/>
      <c r="P181" s="233" t="s">
        <v>442</v>
      </c>
      <c r="Q181" s="235" t="s">
        <v>1152</v>
      </c>
      <c r="S181" s="547" t="s">
        <v>453</v>
      </c>
      <c r="T181" s="547" t="s">
        <v>456</v>
      </c>
      <c r="U181" s="547" t="s">
        <v>444</v>
      </c>
      <c r="V181" s="547" t="s">
        <v>1873</v>
      </c>
      <c r="W181" s="547" t="s">
        <v>457</v>
      </c>
      <c r="X181" s="547" t="str">
        <f>VLOOKUP(W181,Equipment[],2,FALSE)</f>
        <v>Station</v>
      </c>
      <c r="Y181" s="547" t="str">
        <f>VLOOKUP(W181,Equipment[],3,FALSE)</f>
        <v>RTO</v>
      </c>
      <c r="Z181" s="547" t="str">
        <f>VLOOKUP(W181,Equipment[],4,FALSE)</f>
        <v>RTO</v>
      </c>
      <c r="AA181" s="547"/>
      <c r="AB181" s="547"/>
      <c r="AC181" s="547"/>
      <c r="AD181" s="547"/>
    </row>
    <row r="182" spans="1:30" ht="12" hidden="1" customHeight="1">
      <c r="A182" s="5" t="s">
        <v>2200</v>
      </c>
      <c r="B182" s="5" t="s">
        <v>2201</v>
      </c>
      <c r="C182" s="5" t="s">
        <v>825</v>
      </c>
      <c r="D182" s="55" t="s">
        <v>1878</v>
      </c>
      <c r="E182" s="233" t="s">
        <v>2200</v>
      </c>
      <c r="F182" s="233" t="s">
        <v>2201</v>
      </c>
      <c r="G182" s="233" t="s">
        <v>2151</v>
      </c>
      <c r="H182" s="233" t="s">
        <v>451</v>
      </c>
      <c r="I182" s="385" t="s">
        <v>452</v>
      </c>
      <c r="J182" s="382" t="s">
        <v>452</v>
      </c>
      <c r="K182" s="382" t="s">
        <v>452</v>
      </c>
      <c r="L182" s="386" t="s">
        <v>453</v>
      </c>
      <c r="M182" s="233" t="s">
        <v>452</v>
      </c>
      <c r="N182" s="233" t="s">
        <v>452</v>
      </c>
      <c r="O182" s="233"/>
      <c r="P182" s="233" t="s">
        <v>442</v>
      </c>
      <c r="Q182" s="235" t="s">
        <v>1152</v>
      </c>
      <c r="S182" s="547" t="s">
        <v>453</v>
      </c>
      <c r="T182" s="547" t="s">
        <v>456</v>
      </c>
      <c r="U182" s="547"/>
      <c r="V182" s="547"/>
      <c r="W182" s="547" t="s">
        <v>457</v>
      </c>
      <c r="X182" s="547" t="str">
        <f>VLOOKUP(W182,Equipment[],2,FALSE)</f>
        <v>Station</v>
      </c>
      <c r="Y182" s="547" t="str">
        <f>VLOOKUP(W182,Equipment[],3,FALSE)</f>
        <v>RTO</v>
      </c>
      <c r="Z182" s="547" t="str">
        <f>VLOOKUP(W182,Equipment[],4,FALSE)</f>
        <v>RTO</v>
      </c>
      <c r="AA182" s="547"/>
      <c r="AB182" s="547"/>
      <c r="AC182" s="547"/>
      <c r="AD182" s="547"/>
    </row>
    <row r="183" spans="1:30" ht="12" hidden="1" customHeight="1">
      <c r="A183" s="5" t="s">
        <v>2202</v>
      </c>
      <c r="B183" s="5" t="s">
        <v>2203</v>
      </c>
      <c r="C183" s="6">
        <v>552</v>
      </c>
      <c r="D183" s="55" t="s">
        <v>1871</v>
      </c>
      <c r="E183" s="233" t="str">
        <f>A183</f>
        <v>BAL-460</v>
      </c>
      <c r="F183" s="233" t="str">
        <f>B183</f>
        <v>FRP Handrail</v>
      </c>
      <c r="G183" s="233" t="s">
        <v>2151</v>
      </c>
      <c r="H183" s="233" t="s">
        <v>451</v>
      </c>
      <c r="I183" s="385" t="s">
        <v>452</v>
      </c>
      <c r="J183" s="382" t="s">
        <v>452</v>
      </c>
      <c r="K183" s="382" t="s">
        <v>452</v>
      </c>
      <c r="L183" s="386" t="s">
        <v>453</v>
      </c>
      <c r="M183" s="233" t="s">
        <v>452</v>
      </c>
      <c r="N183" s="233" t="s">
        <v>452</v>
      </c>
      <c r="O183" s="233"/>
      <c r="P183" s="233" t="s">
        <v>442</v>
      </c>
      <c r="Q183" s="235" t="s">
        <v>2050</v>
      </c>
      <c r="S183" s="547" t="s">
        <v>453</v>
      </c>
      <c r="T183" s="547" t="s">
        <v>456</v>
      </c>
      <c r="U183" s="547"/>
      <c r="V183" s="547"/>
      <c r="W183" s="547" t="s">
        <v>457</v>
      </c>
      <c r="X183" s="547" t="str">
        <f>VLOOKUP(W183,Equipment[],2,FALSE)</f>
        <v>Station</v>
      </c>
      <c r="Y183" s="547" t="str">
        <f>VLOOKUP(W183,Equipment[],3,FALSE)</f>
        <v>RTO</v>
      </c>
      <c r="Z183" s="547" t="str">
        <f>VLOOKUP(W183,Equipment[],4,FALSE)</f>
        <v>RTO</v>
      </c>
      <c r="AA183" s="547"/>
      <c r="AB183" s="547"/>
      <c r="AC183" s="547"/>
      <c r="AD183" s="547"/>
    </row>
    <row r="184" spans="1:30" ht="12" hidden="1" customHeight="1">
      <c r="A184" s="3" t="s">
        <v>2204</v>
      </c>
      <c r="B184" s="3" t="s">
        <v>2205</v>
      </c>
      <c r="C184" s="4"/>
      <c r="D184" s="91"/>
      <c r="E184" s="229"/>
      <c r="F184" s="229"/>
      <c r="G184" s="229"/>
      <c r="H184" s="229"/>
      <c r="I184" s="229"/>
      <c r="J184" s="388"/>
      <c r="K184" s="388"/>
      <c r="L184" s="229"/>
      <c r="M184" s="229"/>
      <c r="N184" s="229"/>
      <c r="O184" s="229"/>
      <c r="P184" s="229" t="s">
        <v>444</v>
      </c>
      <c r="Q184" s="234" t="s">
        <v>443</v>
      </c>
      <c r="S184" s="547" t="s">
        <v>444</v>
      </c>
      <c r="T184" s="547" t="s">
        <v>444</v>
      </c>
      <c r="U184" s="547"/>
      <c r="V184" s="547" t="s">
        <v>444</v>
      </c>
      <c r="W184" s="547" t="s">
        <v>444</v>
      </c>
      <c r="X184" s="547" t="s">
        <v>444</v>
      </c>
      <c r="Y184" s="547" t="s">
        <v>444</v>
      </c>
      <c r="Z184" s="547" t="s">
        <v>444</v>
      </c>
      <c r="AA184" s="547" t="s">
        <v>444</v>
      </c>
      <c r="AB184" s="547" t="s">
        <v>444</v>
      </c>
      <c r="AC184" s="547" t="s">
        <v>444</v>
      </c>
      <c r="AD184" s="547" t="s">
        <v>444</v>
      </c>
    </row>
    <row r="185" spans="1:30" ht="12" hidden="1" customHeight="1">
      <c r="A185" s="5" t="s">
        <v>2206</v>
      </c>
      <c r="B185" s="5" t="s">
        <v>2207</v>
      </c>
      <c r="C185" s="6">
        <v>552</v>
      </c>
      <c r="D185" s="55" t="s">
        <v>1871</v>
      </c>
      <c r="E185" s="233" t="s">
        <v>2206</v>
      </c>
      <c r="F185" s="233" t="s">
        <v>2207</v>
      </c>
      <c r="G185" s="233" t="s">
        <v>2151</v>
      </c>
      <c r="H185" s="233" t="s">
        <v>451</v>
      </c>
      <c r="I185" s="385" t="s">
        <v>452</v>
      </c>
      <c r="J185" s="382" t="s">
        <v>452</v>
      </c>
      <c r="K185" s="383" t="s">
        <v>453</v>
      </c>
      <c r="L185" s="386" t="s">
        <v>453</v>
      </c>
      <c r="M185" s="233" t="s">
        <v>452</v>
      </c>
      <c r="N185" s="233" t="s">
        <v>452</v>
      </c>
      <c r="O185" s="233"/>
      <c r="P185" s="233" t="s">
        <v>442</v>
      </c>
      <c r="Q185" s="235" t="s">
        <v>1152</v>
      </c>
      <c r="S185" s="547" t="s">
        <v>453</v>
      </c>
      <c r="T185" s="547" t="s">
        <v>456</v>
      </c>
      <c r="U185" s="547" t="s">
        <v>444</v>
      </c>
      <c r="V185" s="547" t="s">
        <v>1873</v>
      </c>
      <c r="W185" s="547" t="s">
        <v>457</v>
      </c>
      <c r="X185" s="547" t="str">
        <f>VLOOKUP(W185,Equipment[],2,FALSE)</f>
        <v>Station</v>
      </c>
      <c r="Y185" s="547" t="str">
        <f>VLOOKUP(W185,Equipment[],3,FALSE)</f>
        <v>RTO</v>
      </c>
      <c r="Z185" s="547" t="str">
        <f>VLOOKUP(W185,Equipment[],4,FALSE)</f>
        <v>RTO</v>
      </c>
      <c r="AA185" s="547"/>
      <c r="AB185" s="547"/>
      <c r="AC185" s="547"/>
      <c r="AD185" s="547"/>
    </row>
    <row r="186" spans="1:30" ht="12" hidden="1" customHeight="1">
      <c r="A186" s="5" t="s">
        <v>2208</v>
      </c>
      <c r="B186" s="5" t="s">
        <v>2209</v>
      </c>
      <c r="C186" s="6">
        <v>552</v>
      </c>
      <c r="D186" s="55" t="s">
        <v>1871</v>
      </c>
      <c r="E186" s="233" t="s">
        <v>2208</v>
      </c>
      <c r="F186" s="233" t="s">
        <v>2209</v>
      </c>
      <c r="G186" s="233" t="s">
        <v>2151</v>
      </c>
      <c r="H186" s="233" t="s">
        <v>451</v>
      </c>
      <c r="I186" s="385" t="s">
        <v>452</v>
      </c>
      <c r="J186" s="382" t="s">
        <v>452</v>
      </c>
      <c r="K186" s="383" t="s">
        <v>453</v>
      </c>
      <c r="L186" s="386" t="s">
        <v>453</v>
      </c>
      <c r="M186" s="233" t="s">
        <v>452</v>
      </c>
      <c r="N186" s="233" t="s">
        <v>452</v>
      </c>
      <c r="O186" s="233"/>
      <c r="P186" s="233" t="s">
        <v>442</v>
      </c>
      <c r="Q186" s="235" t="s">
        <v>1152</v>
      </c>
      <c r="S186" s="547" t="s">
        <v>453</v>
      </c>
      <c r="T186" s="547" t="s">
        <v>456</v>
      </c>
      <c r="U186" s="547" t="s">
        <v>444</v>
      </c>
      <c r="V186" s="547" t="s">
        <v>1873</v>
      </c>
      <c r="W186" s="547" t="s">
        <v>457</v>
      </c>
      <c r="X186" s="547" t="str">
        <f>VLOOKUP(W186,Equipment[],2,FALSE)</f>
        <v>Station</v>
      </c>
      <c r="Y186" s="547" t="str">
        <f>VLOOKUP(W186,Equipment[],3,FALSE)</f>
        <v>RTO</v>
      </c>
      <c r="Z186" s="547" t="str">
        <f>VLOOKUP(W186,Equipment[],4,FALSE)</f>
        <v>RTO</v>
      </c>
      <c r="AA186" s="547"/>
      <c r="AB186" s="547"/>
      <c r="AC186" s="547"/>
      <c r="AD186" s="547"/>
    </row>
    <row r="187" spans="1:30" ht="12" hidden="1" customHeight="1">
      <c r="A187" s="5" t="s">
        <v>2210</v>
      </c>
      <c r="B187" s="5" t="s">
        <v>2211</v>
      </c>
      <c r="C187" s="6">
        <v>552</v>
      </c>
      <c r="D187" s="55" t="s">
        <v>1871</v>
      </c>
      <c r="E187" s="233" t="s">
        <v>2210</v>
      </c>
      <c r="F187" s="233" t="s">
        <v>2211</v>
      </c>
      <c r="G187" s="233" t="s">
        <v>2151</v>
      </c>
      <c r="H187" s="233" t="s">
        <v>451</v>
      </c>
      <c r="I187" s="385" t="s">
        <v>452</v>
      </c>
      <c r="J187" s="382" t="s">
        <v>452</v>
      </c>
      <c r="K187" s="383" t="s">
        <v>453</v>
      </c>
      <c r="L187" s="386" t="s">
        <v>453</v>
      </c>
      <c r="M187" s="233" t="s">
        <v>452</v>
      </c>
      <c r="N187" s="233" t="s">
        <v>452</v>
      </c>
      <c r="O187" s="233"/>
      <c r="P187" s="233" t="s">
        <v>442</v>
      </c>
      <c r="Q187" s="235" t="s">
        <v>1152</v>
      </c>
      <c r="S187" s="547" t="s">
        <v>453</v>
      </c>
      <c r="T187" s="547" t="s">
        <v>456</v>
      </c>
      <c r="U187" s="547" t="s">
        <v>444</v>
      </c>
      <c r="V187" s="547" t="s">
        <v>1873</v>
      </c>
      <c r="W187" s="547" t="s">
        <v>457</v>
      </c>
      <c r="X187" s="547" t="str">
        <f>VLOOKUP(W187,Equipment[],2,FALSE)</f>
        <v>Station</v>
      </c>
      <c r="Y187" s="547" t="str">
        <f>VLOOKUP(W187,Equipment[],3,FALSE)</f>
        <v>RTO</v>
      </c>
      <c r="Z187" s="547" t="str">
        <f>VLOOKUP(W187,Equipment[],4,FALSE)</f>
        <v>RTO</v>
      </c>
      <c r="AA187" s="547"/>
      <c r="AB187" s="547"/>
      <c r="AC187" s="547"/>
      <c r="AD187" s="547"/>
    </row>
    <row r="188" spans="1:30" ht="12" hidden="1" customHeight="1">
      <c r="A188" s="5" t="s">
        <v>2212</v>
      </c>
      <c r="B188" s="5" t="s">
        <v>2213</v>
      </c>
      <c r="C188" s="6">
        <v>552</v>
      </c>
      <c r="D188" s="55" t="s">
        <v>1871</v>
      </c>
      <c r="E188" s="233" t="s">
        <v>2212</v>
      </c>
      <c r="F188" s="233" t="s">
        <v>2213</v>
      </c>
      <c r="G188" s="233" t="s">
        <v>2151</v>
      </c>
      <c r="H188" s="233" t="s">
        <v>451</v>
      </c>
      <c r="I188" s="385" t="s">
        <v>452</v>
      </c>
      <c r="J188" s="392" t="s">
        <v>452</v>
      </c>
      <c r="K188" s="393" t="s">
        <v>453</v>
      </c>
      <c r="L188" s="386" t="s">
        <v>453</v>
      </c>
      <c r="M188" s="233" t="s">
        <v>452</v>
      </c>
      <c r="N188" s="233" t="s">
        <v>452</v>
      </c>
      <c r="O188" s="233"/>
      <c r="P188" s="233" t="s">
        <v>442</v>
      </c>
      <c r="Q188" s="235" t="s">
        <v>1152</v>
      </c>
      <c r="S188" s="547" t="s">
        <v>453</v>
      </c>
      <c r="T188" s="547" t="s">
        <v>456</v>
      </c>
      <c r="U188" s="547" t="s">
        <v>444</v>
      </c>
      <c r="V188" s="547" t="s">
        <v>1873</v>
      </c>
      <c r="W188" s="547" t="s">
        <v>457</v>
      </c>
      <c r="X188" s="547" t="str">
        <f>VLOOKUP(W188,Equipment[],2,FALSE)</f>
        <v>Station</v>
      </c>
      <c r="Y188" s="547" t="str">
        <f>VLOOKUP(W188,Equipment[],3,FALSE)</f>
        <v>RTO</v>
      </c>
      <c r="Z188" s="547" t="str">
        <f>VLOOKUP(W188,Equipment[],4,FALSE)</f>
        <v>RTO</v>
      </c>
      <c r="AA188" s="547"/>
      <c r="AB188" s="547"/>
      <c r="AC188" s="547"/>
      <c r="AD188" s="547"/>
    </row>
    <row r="189" spans="1:30" ht="12" hidden="1" customHeight="1">
      <c r="A189" s="5" t="s">
        <v>2214</v>
      </c>
      <c r="B189" s="5" t="s">
        <v>2215</v>
      </c>
      <c r="C189" s="6">
        <v>552</v>
      </c>
      <c r="D189" s="55" t="s">
        <v>1871</v>
      </c>
      <c r="E189" s="233" t="str">
        <f>A189</f>
        <v>BAL-532</v>
      </c>
      <c r="F189" s="233" t="str">
        <f>B189</f>
        <v>Balustrade to Roof of La Trobe</v>
      </c>
      <c r="G189" s="233" t="s">
        <v>2151</v>
      </c>
      <c r="H189" s="233" t="s">
        <v>451</v>
      </c>
      <c r="I189" s="385" t="s">
        <v>452</v>
      </c>
      <c r="J189" s="382" t="s">
        <v>452</v>
      </c>
      <c r="K189" s="382" t="s">
        <v>452</v>
      </c>
      <c r="L189" s="386" t="s">
        <v>453</v>
      </c>
      <c r="M189" s="233" t="s">
        <v>452</v>
      </c>
      <c r="N189" s="233" t="s">
        <v>452</v>
      </c>
      <c r="O189" s="233"/>
      <c r="P189" s="233" t="s">
        <v>442</v>
      </c>
      <c r="Q189" s="235" t="s">
        <v>2050</v>
      </c>
      <c r="S189" s="547" t="s">
        <v>453</v>
      </c>
      <c r="T189" s="547" t="s">
        <v>456</v>
      </c>
      <c r="U189" s="547" t="s">
        <v>444</v>
      </c>
      <c r="V189" s="547" t="s">
        <v>1873</v>
      </c>
      <c r="W189" s="547" t="s">
        <v>457</v>
      </c>
      <c r="X189" s="547" t="str">
        <f>VLOOKUP(W189,Equipment[],2,FALSE)</f>
        <v>Station</v>
      </c>
      <c r="Y189" s="547" t="str">
        <f>VLOOKUP(W189,Equipment[],3,FALSE)</f>
        <v>RTO</v>
      </c>
      <c r="Z189" s="547" t="str">
        <f>VLOOKUP(W189,Equipment[],4,FALSE)</f>
        <v>RTO</v>
      </c>
      <c r="AA189" s="547"/>
      <c r="AB189" s="547"/>
      <c r="AC189" s="547"/>
      <c r="AD189" s="547"/>
    </row>
    <row r="190" spans="1:30" ht="12" hidden="1" customHeight="1">
      <c r="A190" s="5" t="s">
        <v>2216</v>
      </c>
      <c r="B190" s="5" t="s">
        <v>2217</v>
      </c>
      <c r="C190" s="6">
        <v>552</v>
      </c>
      <c r="D190" s="55" t="s">
        <v>1871</v>
      </c>
      <c r="E190" s="233" t="s">
        <v>2216</v>
      </c>
      <c r="F190" s="233" t="s">
        <v>2217</v>
      </c>
      <c r="G190" s="233" t="s">
        <v>2151</v>
      </c>
      <c r="H190" s="233" t="s">
        <v>451</v>
      </c>
      <c r="I190" s="385" t="s">
        <v>452</v>
      </c>
      <c r="J190" s="396" t="s">
        <v>452</v>
      </c>
      <c r="K190" s="397" t="s">
        <v>453</v>
      </c>
      <c r="L190" s="386" t="s">
        <v>453</v>
      </c>
      <c r="M190" s="233" t="s">
        <v>452</v>
      </c>
      <c r="N190" s="233" t="s">
        <v>452</v>
      </c>
      <c r="O190" s="233"/>
      <c r="P190" s="233" t="s">
        <v>442</v>
      </c>
      <c r="Q190" s="235" t="s">
        <v>1152</v>
      </c>
      <c r="S190" s="547" t="s">
        <v>453</v>
      </c>
      <c r="T190" s="547" t="s">
        <v>456</v>
      </c>
      <c r="U190" s="547"/>
      <c r="V190" s="547"/>
      <c r="W190" s="547" t="s">
        <v>457</v>
      </c>
      <c r="X190" s="547" t="str">
        <f>VLOOKUP(W190,Equipment[],2,FALSE)</f>
        <v>Station</v>
      </c>
      <c r="Y190" s="547" t="str">
        <f>VLOOKUP(W190,Equipment[],3,FALSE)</f>
        <v>RTO</v>
      </c>
      <c r="Z190" s="547" t="str">
        <f>VLOOKUP(W190,Equipment[],4,FALSE)</f>
        <v>RTO</v>
      </c>
      <c r="AA190" s="547"/>
      <c r="AB190" s="547"/>
      <c r="AC190" s="547"/>
      <c r="AD190" s="547"/>
    </row>
    <row r="191" spans="1:30" ht="12" hidden="1" customHeight="1">
      <c r="A191" s="5" t="s">
        <v>2218</v>
      </c>
      <c r="B191" s="5" t="s">
        <v>2219</v>
      </c>
      <c r="C191" s="6">
        <v>556</v>
      </c>
      <c r="D191" s="55" t="s">
        <v>1871</v>
      </c>
      <c r="E191" s="233" t="s">
        <v>2218</v>
      </c>
      <c r="F191" s="233" t="s">
        <v>2219</v>
      </c>
      <c r="G191" s="233" t="s">
        <v>2151</v>
      </c>
      <c r="H191" s="233" t="s">
        <v>451</v>
      </c>
      <c r="I191" s="385" t="s">
        <v>452</v>
      </c>
      <c r="J191" s="382" t="s">
        <v>452</v>
      </c>
      <c r="K191" s="383" t="s">
        <v>453</v>
      </c>
      <c r="L191" s="386" t="s">
        <v>453</v>
      </c>
      <c r="M191" s="233" t="s">
        <v>452</v>
      </c>
      <c r="N191" s="233" t="s">
        <v>452</v>
      </c>
      <c r="O191" s="233"/>
      <c r="P191" s="233" t="s">
        <v>442</v>
      </c>
      <c r="Q191" s="235" t="s">
        <v>1152</v>
      </c>
      <c r="S191" s="547" t="s">
        <v>453</v>
      </c>
      <c r="T191" s="547" t="s">
        <v>456</v>
      </c>
      <c r="U191" s="547"/>
      <c r="V191" s="547"/>
      <c r="W191" s="547" t="s">
        <v>457</v>
      </c>
      <c r="X191" s="547" t="str">
        <f>VLOOKUP(W191,Equipment[],2,FALSE)</f>
        <v>Station</v>
      </c>
      <c r="Y191" s="547" t="str">
        <f>VLOOKUP(W191,Equipment[],3,FALSE)</f>
        <v>RTO</v>
      </c>
      <c r="Z191" s="547" t="str">
        <f>VLOOKUP(W191,Equipment[],4,FALSE)</f>
        <v>RTO</v>
      </c>
      <c r="AA191" s="547"/>
      <c r="AB191" s="547"/>
      <c r="AC191" s="547"/>
      <c r="AD191" s="547"/>
    </row>
    <row r="192" spans="1:30" ht="12" hidden="1" customHeight="1">
      <c r="A192" s="5" t="s">
        <v>2220</v>
      </c>
      <c r="B192" s="5" t="s">
        <v>2221</v>
      </c>
      <c r="C192" s="5" t="s">
        <v>825</v>
      </c>
      <c r="D192" s="55" t="s">
        <v>1878</v>
      </c>
      <c r="E192" s="233" t="s">
        <v>2220</v>
      </c>
      <c r="F192" s="233" t="s">
        <v>2221</v>
      </c>
      <c r="G192" s="233" t="s">
        <v>2151</v>
      </c>
      <c r="H192" s="233" t="s">
        <v>451</v>
      </c>
      <c r="I192" s="385" t="s">
        <v>452</v>
      </c>
      <c r="J192" s="382" t="s">
        <v>452</v>
      </c>
      <c r="K192" s="383" t="s">
        <v>453</v>
      </c>
      <c r="L192" s="386" t="s">
        <v>453</v>
      </c>
      <c r="M192" s="233" t="s">
        <v>452</v>
      </c>
      <c r="N192" s="233" t="s">
        <v>452</v>
      </c>
      <c r="O192" s="233"/>
      <c r="P192" s="233" t="s">
        <v>442</v>
      </c>
      <c r="Q192" s="235" t="s">
        <v>1152</v>
      </c>
      <c r="S192" s="547" t="s">
        <v>453</v>
      </c>
      <c r="T192" s="547" t="s">
        <v>456</v>
      </c>
      <c r="U192" s="547" t="s">
        <v>444</v>
      </c>
      <c r="V192" s="547" t="s">
        <v>1873</v>
      </c>
      <c r="W192" s="547" t="s">
        <v>457</v>
      </c>
      <c r="X192" s="547" t="str">
        <f>VLOOKUP(W192,Equipment[],2,FALSE)</f>
        <v>Station</v>
      </c>
      <c r="Y192" s="547" t="str">
        <f>VLOOKUP(W192,Equipment[],3,FALSE)</f>
        <v>RTO</v>
      </c>
      <c r="Z192" s="547" t="str">
        <f>VLOOKUP(W192,Equipment[],4,FALSE)</f>
        <v>RTO</v>
      </c>
      <c r="AA192" s="547"/>
      <c r="AB192" s="547"/>
      <c r="AC192" s="547"/>
      <c r="AD192" s="547"/>
    </row>
    <row r="193" spans="1:30" ht="12" hidden="1" customHeight="1">
      <c r="A193" s="5" t="s">
        <v>2222</v>
      </c>
      <c r="B193" s="5" t="s">
        <v>2223</v>
      </c>
      <c r="C193" s="5" t="s">
        <v>825</v>
      </c>
      <c r="D193" s="55" t="s">
        <v>1878</v>
      </c>
      <c r="E193" s="233" t="s">
        <v>2222</v>
      </c>
      <c r="F193" s="233" t="s">
        <v>2223</v>
      </c>
      <c r="G193" s="233" t="s">
        <v>2151</v>
      </c>
      <c r="H193" s="233" t="s">
        <v>451</v>
      </c>
      <c r="I193" s="385" t="s">
        <v>452</v>
      </c>
      <c r="J193" s="382" t="s">
        <v>452</v>
      </c>
      <c r="K193" s="383" t="s">
        <v>453</v>
      </c>
      <c r="L193" s="386" t="s">
        <v>453</v>
      </c>
      <c r="M193" s="233" t="s">
        <v>452</v>
      </c>
      <c r="N193" s="233" t="s">
        <v>452</v>
      </c>
      <c r="O193" s="233"/>
      <c r="P193" s="233" t="s">
        <v>442</v>
      </c>
      <c r="Q193" s="235" t="s">
        <v>1152</v>
      </c>
      <c r="S193" s="547" t="s">
        <v>453</v>
      </c>
      <c r="T193" s="547" t="s">
        <v>456</v>
      </c>
      <c r="U193" s="547"/>
      <c r="V193" s="547"/>
      <c r="W193" s="547" t="s">
        <v>457</v>
      </c>
      <c r="X193" s="547" t="str">
        <f>VLOOKUP(W193,Equipment[],2,FALSE)</f>
        <v>Station</v>
      </c>
      <c r="Y193" s="547" t="str">
        <f>VLOOKUP(W193,Equipment[],3,FALSE)</f>
        <v>RTO</v>
      </c>
      <c r="Z193" s="547" t="str">
        <f>VLOOKUP(W193,Equipment[],4,FALSE)</f>
        <v>RTO</v>
      </c>
      <c r="AA193" s="547"/>
      <c r="AB193" s="547"/>
      <c r="AC193" s="547"/>
      <c r="AD193" s="547"/>
    </row>
    <row r="194" spans="1:30" ht="12" hidden="1" customHeight="1">
      <c r="A194" s="3" t="s">
        <v>2224</v>
      </c>
      <c r="B194" s="3" t="s">
        <v>2225</v>
      </c>
      <c r="C194" s="4"/>
      <c r="D194" s="91"/>
      <c r="E194" s="229"/>
      <c r="F194" s="229"/>
      <c r="G194" s="229"/>
      <c r="H194" s="229"/>
      <c r="I194" s="229"/>
      <c r="J194" s="388"/>
      <c r="K194" s="388"/>
      <c r="L194" s="229"/>
      <c r="M194" s="229"/>
      <c r="N194" s="229"/>
      <c r="O194" s="229"/>
      <c r="P194" s="229" t="s">
        <v>444</v>
      </c>
      <c r="Q194" s="234" t="s">
        <v>443</v>
      </c>
      <c r="S194" s="547" t="s">
        <v>444</v>
      </c>
      <c r="T194" s="547" t="s">
        <v>444</v>
      </c>
      <c r="U194" s="547"/>
      <c r="V194" s="547" t="s">
        <v>444</v>
      </c>
      <c r="W194" s="547" t="s">
        <v>444</v>
      </c>
      <c r="X194" s="547" t="s">
        <v>444</v>
      </c>
      <c r="Y194" s="547" t="s">
        <v>444</v>
      </c>
      <c r="Z194" s="547" t="s">
        <v>444</v>
      </c>
      <c r="AA194" s="547" t="s">
        <v>444</v>
      </c>
      <c r="AB194" s="547" t="s">
        <v>444</v>
      </c>
      <c r="AC194" s="547" t="s">
        <v>444</v>
      </c>
      <c r="AD194" s="547" t="s">
        <v>444</v>
      </c>
    </row>
    <row r="195" spans="1:30" ht="12" hidden="1" customHeight="1">
      <c r="A195" s="5" t="s">
        <v>2226</v>
      </c>
      <c r="B195" s="5" t="s">
        <v>2227</v>
      </c>
      <c r="C195" s="6">
        <v>552</v>
      </c>
      <c r="D195" s="55" t="s">
        <v>1871</v>
      </c>
      <c r="E195" s="233" t="s">
        <v>2226</v>
      </c>
      <c r="F195" s="233" t="s">
        <v>2227</v>
      </c>
      <c r="G195" s="233" t="s">
        <v>2151</v>
      </c>
      <c r="H195" s="233" t="s">
        <v>451</v>
      </c>
      <c r="I195" s="384" t="s">
        <v>453</v>
      </c>
      <c r="J195" s="382" t="s">
        <v>452</v>
      </c>
      <c r="K195" s="383" t="s">
        <v>453</v>
      </c>
      <c r="L195" s="386" t="s">
        <v>453</v>
      </c>
      <c r="M195" s="230" t="s">
        <v>453</v>
      </c>
      <c r="N195" s="230" t="s">
        <v>453</v>
      </c>
      <c r="O195" s="233"/>
      <c r="P195" s="233" t="s">
        <v>442</v>
      </c>
      <c r="Q195" s="233" t="s">
        <v>1282</v>
      </c>
      <c r="S195" s="547" t="s">
        <v>453</v>
      </c>
      <c r="T195" s="547" t="s">
        <v>456</v>
      </c>
      <c r="U195" s="547" t="s">
        <v>1895</v>
      </c>
      <c r="V195" s="547" t="s">
        <v>1896</v>
      </c>
      <c r="W195" s="547" t="s">
        <v>457</v>
      </c>
      <c r="X195" s="547" t="str">
        <f>VLOOKUP(W195,Equipment[],2,FALSE)</f>
        <v>Station</v>
      </c>
      <c r="Y195" s="547" t="str">
        <f>VLOOKUP(W195,Equipment[],3,FALSE)</f>
        <v>RTO</v>
      </c>
      <c r="Z195" s="547" t="str">
        <f>VLOOKUP(W195,Equipment[],4,FALSE)</f>
        <v>RTO</v>
      </c>
      <c r="AA195" s="547"/>
      <c r="AB195" s="547"/>
      <c r="AC195" s="547"/>
      <c r="AD195" s="547"/>
    </row>
    <row r="196" spans="1:30" ht="12" hidden="1" customHeight="1">
      <c r="A196" s="7" t="s">
        <v>2228</v>
      </c>
      <c r="B196" s="7" t="s">
        <v>2229</v>
      </c>
      <c r="C196" s="8"/>
      <c r="D196" s="92"/>
      <c r="E196" s="229"/>
      <c r="F196" s="229"/>
      <c r="G196" s="229"/>
      <c r="H196" s="229"/>
      <c r="I196" s="229"/>
      <c r="J196" s="389"/>
      <c r="K196" s="389"/>
      <c r="L196" s="229"/>
      <c r="M196" s="229"/>
      <c r="N196" s="229"/>
      <c r="O196" s="229"/>
      <c r="P196" s="229" t="s">
        <v>444</v>
      </c>
      <c r="Q196" s="234" t="s">
        <v>443</v>
      </c>
      <c r="S196" s="547" t="s">
        <v>444</v>
      </c>
      <c r="T196" s="547" t="s">
        <v>444</v>
      </c>
      <c r="U196" s="547"/>
      <c r="V196" s="547" t="s">
        <v>444</v>
      </c>
      <c r="W196" s="547" t="s">
        <v>444</v>
      </c>
      <c r="X196" s="547" t="s">
        <v>444</v>
      </c>
      <c r="Y196" s="547" t="s">
        <v>444</v>
      </c>
      <c r="Z196" s="547" t="s">
        <v>444</v>
      </c>
      <c r="AA196" s="547" t="s">
        <v>444</v>
      </c>
      <c r="AB196" s="547" t="s">
        <v>444</v>
      </c>
      <c r="AC196" s="547" t="s">
        <v>444</v>
      </c>
      <c r="AD196" s="547" t="s">
        <v>444</v>
      </c>
    </row>
    <row r="197" spans="1:30" ht="12" hidden="1" customHeight="1">
      <c r="A197" s="3" t="s">
        <v>2230</v>
      </c>
      <c r="B197" s="3" t="s">
        <v>2229</v>
      </c>
      <c r="C197" s="4"/>
      <c r="D197" s="91"/>
      <c r="E197" s="229"/>
      <c r="F197" s="229"/>
      <c r="G197" s="229"/>
      <c r="H197" s="229"/>
      <c r="I197" s="229"/>
      <c r="J197" s="387"/>
      <c r="K197" s="387"/>
      <c r="L197" s="229"/>
      <c r="M197" s="229"/>
      <c r="N197" s="229"/>
      <c r="O197" s="229"/>
      <c r="P197" s="229" t="s">
        <v>444</v>
      </c>
      <c r="Q197" s="234" t="s">
        <v>443</v>
      </c>
      <c r="S197" s="547" t="s">
        <v>444</v>
      </c>
      <c r="T197" s="547" t="s">
        <v>444</v>
      </c>
      <c r="U197" s="547"/>
      <c r="V197" s="547" t="s">
        <v>444</v>
      </c>
      <c r="W197" s="547" t="s">
        <v>444</v>
      </c>
      <c r="X197" s="547" t="s">
        <v>444</v>
      </c>
      <c r="Y197" s="547" t="s">
        <v>444</v>
      </c>
      <c r="Z197" s="547" t="s">
        <v>444</v>
      </c>
      <c r="AA197" s="547" t="s">
        <v>444</v>
      </c>
      <c r="AB197" s="547" t="s">
        <v>444</v>
      </c>
      <c r="AC197" s="547" t="s">
        <v>444</v>
      </c>
      <c r="AD197" s="547" t="s">
        <v>444</v>
      </c>
    </row>
    <row r="198" spans="1:30" ht="12" hidden="1" customHeight="1">
      <c r="A198" s="5" t="s">
        <v>2231</v>
      </c>
      <c r="B198" s="5" t="s">
        <v>2232</v>
      </c>
      <c r="C198" s="6">
        <v>331</v>
      </c>
      <c r="D198" s="55" t="s">
        <v>1871</v>
      </c>
      <c r="E198" s="233" t="s">
        <v>2231</v>
      </c>
      <c r="F198" s="233" t="s">
        <v>2232</v>
      </c>
      <c r="G198" s="233" t="s">
        <v>2233</v>
      </c>
      <c r="H198" s="233" t="s">
        <v>451</v>
      </c>
      <c r="I198" s="385" t="s">
        <v>452</v>
      </c>
      <c r="J198" s="382" t="s">
        <v>452</v>
      </c>
      <c r="K198" s="383" t="s">
        <v>453</v>
      </c>
      <c r="L198" s="386" t="s">
        <v>453</v>
      </c>
      <c r="M198" s="233" t="s">
        <v>452</v>
      </c>
      <c r="N198" s="233" t="s">
        <v>452</v>
      </c>
      <c r="O198" s="233"/>
      <c r="P198" s="233" t="s">
        <v>442</v>
      </c>
      <c r="Q198" s="235" t="s">
        <v>1152</v>
      </c>
      <c r="S198" s="547" t="s">
        <v>453</v>
      </c>
      <c r="T198" s="547" t="s">
        <v>477</v>
      </c>
      <c r="U198" s="547"/>
      <c r="V198" s="547"/>
      <c r="W198" s="547" t="s">
        <v>457</v>
      </c>
      <c r="X198" s="547" t="str">
        <f>VLOOKUP(W198,Equipment[],2,FALSE)</f>
        <v>Station</v>
      </c>
      <c r="Y198" s="547" t="str">
        <f>VLOOKUP(W198,Equipment[],3,FALSE)</f>
        <v>RTO</v>
      </c>
      <c r="Z198" s="547" t="str">
        <f>VLOOKUP(W198,Equipment[],4,FALSE)</f>
        <v>RTO</v>
      </c>
      <c r="AA198" s="547"/>
      <c r="AB198" s="547"/>
      <c r="AC198" s="547"/>
      <c r="AD198" s="547"/>
    </row>
    <row r="199" spans="1:30" ht="12" hidden="1" customHeight="1">
      <c r="A199" s="5" t="s">
        <v>2234</v>
      </c>
      <c r="B199" s="5" t="s">
        <v>2235</v>
      </c>
      <c r="C199" s="6">
        <v>331</v>
      </c>
      <c r="D199" s="55" t="s">
        <v>1871</v>
      </c>
      <c r="E199" s="233" t="s">
        <v>2234</v>
      </c>
      <c r="F199" s="233" t="s">
        <v>2235</v>
      </c>
      <c r="G199" s="233" t="s">
        <v>2233</v>
      </c>
      <c r="H199" s="233" t="s">
        <v>451</v>
      </c>
      <c r="I199" s="385" t="s">
        <v>452</v>
      </c>
      <c r="J199" s="382" t="s">
        <v>452</v>
      </c>
      <c r="K199" s="383" t="s">
        <v>453</v>
      </c>
      <c r="L199" s="386" t="s">
        <v>453</v>
      </c>
      <c r="M199" s="233" t="s">
        <v>452</v>
      </c>
      <c r="N199" s="233" t="s">
        <v>452</v>
      </c>
      <c r="O199" s="233"/>
      <c r="P199" s="233" t="s">
        <v>442</v>
      </c>
      <c r="Q199" s="235" t="s">
        <v>1152</v>
      </c>
      <c r="S199" s="547" t="s">
        <v>453</v>
      </c>
      <c r="T199" s="547" t="s">
        <v>477</v>
      </c>
      <c r="U199" s="547"/>
      <c r="V199" s="547"/>
      <c r="W199" s="547" t="s">
        <v>457</v>
      </c>
      <c r="X199" s="547" t="str">
        <f>VLOOKUP(W199,Equipment[],2,FALSE)</f>
        <v>Station</v>
      </c>
      <c r="Y199" s="547" t="str">
        <f>VLOOKUP(W199,Equipment[],3,FALSE)</f>
        <v>RTO</v>
      </c>
      <c r="Z199" s="547" t="str">
        <f>VLOOKUP(W199,Equipment[],4,FALSE)</f>
        <v>RTO</v>
      </c>
      <c r="AA199" s="547"/>
      <c r="AB199" s="547"/>
      <c r="AC199" s="547"/>
      <c r="AD199" s="547"/>
    </row>
    <row r="200" spans="1:30" ht="12" hidden="1" customHeight="1">
      <c r="A200" s="5" t="s">
        <v>2236</v>
      </c>
      <c r="B200" s="5" t="s">
        <v>2237</v>
      </c>
      <c r="C200" s="6">
        <v>331</v>
      </c>
      <c r="D200" s="55" t="s">
        <v>1871</v>
      </c>
      <c r="E200" s="233" t="s">
        <v>2236</v>
      </c>
      <c r="F200" s="233" t="s">
        <v>2237</v>
      </c>
      <c r="G200" s="233" t="s">
        <v>2233</v>
      </c>
      <c r="H200" s="233" t="s">
        <v>451</v>
      </c>
      <c r="I200" s="385" t="s">
        <v>452</v>
      </c>
      <c r="J200" s="382" t="s">
        <v>452</v>
      </c>
      <c r="K200" s="383" t="s">
        <v>453</v>
      </c>
      <c r="L200" s="386" t="s">
        <v>453</v>
      </c>
      <c r="M200" s="233" t="s">
        <v>452</v>
      </c>
      <c r="N200" s="233" t="s">
        <v>452</v>
      </c>
      <c r="O200" s="233"/>
      <c r="P200" s="233" t="s">
        <v>442</v>
      </c>
      <c r="Q200" s="235" t="s">
        <v>1152</v>
      </c>
      <c r="S200" s="547" t="s">
        <v>453</v>
      </c>
      <c r="T200" s="547" t="s">
        <v>477</v>
      </c>
      <c r="U200" s="547"/>
      <c r="V200" s="547"/>
      <c r="W200" s="547" t="s">
        <v>457</v>
      </c>
      <c r="X200" s="547" t="str">
        <f>VLOOKUP(W200,Equipment[],2,FALSE)</f>
        <v>Station</v>
      </c>
      <c r="Y200" s="547" t="str">
        <f>VLOOKUP(W200,Equipment[],3,FALSE)</f>
        <v>RTO</v>
      </c>
      <c r="Z200" s="547" t="str">
        <f>VLOOKUP(W200,Equipment[],4,FALSE)</f>
        <v>RTO</v>
      </c>
      <c r="AA200" s="547"/>
      <c r="AB200" s="547"/>
      <c r="AC200" s="547"/>
      <c r="AD200" s="547"/>
    </row>
    <row r="201" spans="1:30" ht="12" hidden="1" customHeight="1">
      <c r="A201" s="3" t="s">
        <v>2238</v>
      </c>
      <c r="B201" s="3" t="s">
        <v>2239</v>
      </c>
      <c r="C201" s="4"/>
      <c r="D201" s="91"/>
      <c r="E201" s="229"/>
      <c r="F201" s="229"/>
      <c r="G201" s="229"/>
      <c r="H201" s="229"/>
      <c r="I201" s="229"/>
      <c r="J201" s="388"/>
      <c r="K201" s="388"/>
      <c r="L201" s="229"/>
      <c r="M201" s="229"/>
      <c r="N201" s="229"/>
      <c r="O201" s="229"/>
      <c r="P201" s="229" t="s">
        <v>444</v>
      </c>
      <c r="Q201" s="234" t="s">
        <v>443</v>
      </c>
      <c r="S201" s="547" t="s">
        <v>444</v>
      </c>
      <c r="T201" s="547" t="s">
        <v>444</v>
      </c>
      <c r="U201" s="547"/>
      <c r="V201" s="547" t="s">
        <v>444</v>
      </c>
      <c r="W201" s="547" t="s">
        <v>444</v>
      </c>
      <c r="X201" s="547" t="s">
        <v>444</v>
      </c>
      <c r="Y201" s="547" t="s">
        <v>444</v>
      </c>
      <c r="Z201" s="547" t="s">
        <v>444</v>
      </c>
      <c r="AA201" s="547" t="s">
        <v>444</v>
      </c>
      <c r="AB201" s="547" t="s">
        <v>444</v>
      </c>
      <c r="AC201" s="547" t="s">
        <v>444</v>
      </c>
      <c r="AD201" s="547" t="s">
        <v>444</v>
      </c>
    </row>
    <row r="202" spans="1:30" ht="12" hidden="1" customHeight="1">
      <c r="A202" s="5" t="s">
        <v>2240</v>
      </c>
      <c r="B202" s="5" t="s">
        <v>2241</v>
      </c>
      <c r="C202" s="5" t="s">
        <v>825</v>
      </c>
      <c r="D202" s="55" t="s">
        <v>1878</v>
      </c>
      <c r="E202" s="233" t="s">
        <v>2240</v>
      </c>
      <c r="F202" s="233" t="s">
        <v>2241</v>
      </c>
      <c r="G202" s="233" t="s">
        <v>2233</v>
      </c>
      <c r="H202" s="233" t="s">
        <v>451</v>
      </c>
      <c r="I202" s="385" t="s">
        <v>452</v>
      </c>
      <c r="J202" s="382" t="s">
        <v>452</v>
      </c>
      <c r="K202" s="382" t="s">
        <v>452</v>
      </c>
      <c r="L202" s="386" t="s">
        <v>453</v>
      </c>
      <c r="M202" s="233" t="s">
        <v>452</v>
      </c>
      <c r="N202" s="233" t="s">
        <v>452</v>
      </c>
      <c r="O202" s="233"/>
      <c r="P202" s="233" t="s">
        <v>442</v>
      </c>
      <c r="Q202" s="235" t="s">
        <v>1152</v>
      </c>
      <c r="S202" s="547" t="s">
        <v>453</v>
      </c>
      <c r="T202" s="547" t="s">
        <v>477</v>
      </c>
      <c r="U202" s="547"/>
      <c r="V202" s="547"/>
      <c r="W202" s="547" t="s">
        <v>457</v>
      </c>
      <c r="X202" s="547" t="str">
        <f>VLOOKUP(W202,Equipment[],2,FALSE)</f>
        <v>Station</v>
      </c>
      <c r="Y202" s="547" t="str">
        <f>VLOOKUP(W202,Equipment[],3,FALSE)</f>
        <v>RTO</v>
      </c>
      <c r="Z202" s="547" t="str">
        <f>VLOOKUP(W202,Equipment[],4,FALSE)</f>
        <v>RTO</v>
      </c>
      <c r="AA202" s="547"/>
      <c r="AB202" s="547"/>
      <c r="AC202" s="547"/>
      <c r="AD202" s="547"/>
    </row>
    <row r="203" spans="1:30" ht="12" hidden="1" customHeight="1">
      <c r="A203" s="7" t="s">
        <v>2242</v>
      </c>
      <c r="B203" s="7" t="s">
        <v>2243</v>
      </c>
      <c r="C203" s="8"/>
      <c r="D203" s="92"/>
      <c r="E203" s="229"/>
      <c r="F203" s="229"/>
      <c r="G203" s="229"/>
      <c r="H203" s="229"/>
      <c r="I203" s="229"/>
      <c r="J203" s="389"/>
      <c r="K203" s="389"/>
      <c r="L203" s="229"/>
      <c r="M203" s="229"/>
      <c r="N203" s="229"/>
      <c r="O203" s="229"/>
      <c r="P203" s="229" t="s">
        <v>444</v>
      </c>
      <c r="Q203" s="234" t="s">
        <v>443</v>
      </c>
      <c r="S203" s="547" t="s">
        <v>444</v>
      </c>
      <c r="T203" s="547" t="s">
        <v>444</v>
      </c>
      <c r="U203" s="547"/>
      <c r="V203" s="547" t="s">
        <v>444</v>
      </c>
      <c r="W203" s="547" t="s">
        <v>444</v>
      </c>
      <c r="X203" s="547" t="s">
        <v>444</v>
      </c>
      <c r="Y203" s="547" t="s">
        <v>444</v>
      </c>
      <c r="Z203" s="547" t="s">
        <v>444</v>
      </c>
      <c r="AA203" s="547" t="s">
        <v>444</v>
      </c>
      <c r="AB203" s="547" t="s">
        <v>444</v>
      </c>
      <c r="AC203" s="547" t="s">
        <v>444</v>
      </c>
      <c r="AD203" s="547" t="s">
        <v>444</v>
      </c>
    </row>
    <row r="204" spans="1:30" ht="12" hidden="1" customHeight="1">
      <c r="A204" s="3" t="s">
        <v>2244</v>
      </c>
      <c r="B204" s="3" t="s">
        <v>2243</v>
      </c>
      <c r="C204" s="4"/>
      <c r="D204" s="91"/>
      <c r="E204" s="229"/>
      <c r="F204" s="229"/>
      <c r="G204" s="229"/>
      <c r="H204" s="229"/>
      <c r="I204" s="229"/>
      <c r="J204" s="387"/>
      <c r="K204" s="387"/>
      <c r="L204" s="229"/>
      <c r="M204" s="229"/>
      <c r="N204" s="229"/>
      <c r="O204" s="229"/>
      <c r="P204" s="229" t="s">
        <v>444</v>
      </c>
      <c r="Q204" s="234" t="s">
        <v>443</v>
      </c>
      <c r="S204" s="547" t="s">
        <v>444</v>
      </c>
      <c r="T204" s="547" t="s">
        <v>444</v>
      </c>
      <c r="U204" s="547"/>
      <c r="V204" s="547" t="s">
        <v>444</v>
      </c>
      <c r="W204" s="547" t="s">
        <v>444</v>
      </c>
      <c r="X204" s="547" t="s">
        <v>444</v>
      </c>
      <c r="Y204" s="547" t="s">
        <v>444</v>
      </c>
      <c r="Z204" s="547" t="s">
        <v>444</v>
      </c>
      <c r="AA204" s="547" t="s">
        <v>444</v>
      </c>
      <c r="AB204" s="547" t="s">
        <v>444</v>
      </c>
      <c r="AC204" s="547" t="s">
        <v>444</v>
      </c>
      <c r="AD204" s="547" t="s">
        <v>444</v>
      </c>
    </row>
    <row r="205" spans="1:30" ht="12" hidden="1" customHeight="1">
      <c r="A205" s="5" t="s">
        <v>2245</v>
      </c>
      <c r="B205" s="5" t="s">
        <v>2246</v>
      </c>
      <c r="C205" s="6">
        <v>331</v>
      </c>
      <c r="D205" s="55" t="s">
        <v>1871</v>
      </c>
      <c r="E205" s="233" t="s">
        <v>2245</v>
      </c>
      <c r="F205" s="233" t="s">
        <v>2246</v>
      </c>
      <c r="G205" s="233" t="s">
        <v>2247</v>
      </c>
      <c r="H205" s="233" t="s">
        <v>451</v>
      </c>
      <c r="I205" s="385" t="s">
        <v>452</v>
      </c>
      <c r="J205" s="392" t="s">
        <v>452</v>
      </c>
      <c r="K205" s="393" t="s">
        <v>453</v>
      </c>
      <c r="L205" s="386" t="s">
        <v>453</v>
      </c>
      <c r="M205" s="233" t="s">
        <v>452</v>
      </c>
      <c r="N205" s="233" t="s">
        <v>452</v>
      </c>
      <c r="O205" s="233"/>
      <c r="P205" s="233" t="s">
        <v>442</v>
      </c>
      <c r="Q205" s="235" t="s">
        <v>1152</v>
      </c>
      <c r="S205" s="547" t="s">
        <v>453</v>
      </c>
      <c r="T205" s="547" t="s">
        <v>477</v>
      </c>
      <c r="U205" s="547"/>
      <c r="V205" s="547"/>
      <c r="W205" s="547" t="s">
        <v>457</v>
      </c>
      <c r="X205" s="547" t="str">
        <f>VLOOKUP(W205,Equipment[],2,FALSE)</f>
        <v>Station</v>
      </c>
      <c r="Y205" s="547" t="str">
        <f>VLOOKUP(W205,Equipment[],3,FALSE)</f>
        <v>RTO</v>
      </c>
      <c r="Z205" s="547" t="str">
        <f>VLOOKUP(W205,Equipment[],4,FALSE)</f>
        <v>RTO</v>
      </c>
      <c r="AA205" s="547"/>
      <c r="AB205" s="547"/>
      <c r="AC205" s="547"/>
      <c r="AD205" s="547"/>
    </row>
    <row r="206" spans="1:30" ht="12" hidden="1" customHeight="1">
      <c r="A206" s="5" t="s">
        <v>2248</v>
      </c>
      <c r="B206" s="5" t="s">
        <v>2249</v>
      </c>
      <c r="C206" s="6">
        <v>331</v>
      </c>
      <c r="D206" s="55" t="s">
        <v>1871</v>
      </c>
      <c r="E206" s="233" t="s">
        <v>2248</v>
      </c>
      <c r="F206" s="233" t="s">
        <v>2249</v>
      </c>
      <c r="G206" s="233" t="s">
        <v>2247</v>
      </c>
      <c r="H206" s="233" t="s">
        <v>451</v>
      </c>
      <c r="I206" s="385" t="s">
        <v>452</v>
      </c>
      <c r="J206" s="382" t="s">
        <v>452</v>
      </c>
      <c r="K206" s="382" t="s">
        <v>452</v>
      </c>
      <c r="L206" s="386" t="s">
        <v>453</v>
      </c>
      <c r="M206" s="233" t="s">
        <v>452</v>
      </c>
      <c r="N206" s="233" t="s">
        <v>452</v>
      </c>
      <c r="O206" s="233"/>
      <c r="P206" s="233" t="s">
        <v>442</v>
      </c>
      <c r="Q206" s="235" t="s">
        <v>1152</v>
      </c>
      <c r="S206" s="547" t="s">
        <v>453</v>
      </c>
      <c r="T206" s="547" t="s">
        <v>477</v>
      </c>
      <c r="U206" s="547"/>
      <c r="V206" s="547"/>
      <c r="W206" s="547" t="s">
        <v>457</v>
      </c>
      <c r="X206" s="547" t="str">
        <f>VLOOKUP(W206,Equipment[],2,FALSE)</f>
        <v>Station</v>
      </c>
      <c r="Y206" s="547" t="str">
        <f>VLOOKUP(W206,Equipment[],3,FALSE)</f>
        <v>RTO</v>
      </c>
      <c r="Z206" s="547" t="str">
        <f>VLOOKUP(W206,Equipment[],4,FALSE)</f>
        <v>RTO</v>
      </c>
      <c r="AA206" s="547"/>
      <c r="AB206" s="547"/>
      <c r="AC206" s="547"/>
      <c r="AD206" s="547"/>
    </row>
    <row r="207" spans="1:30" ht="12" hidden="1" customHeight="1">
      <c r="A207" s="5" t="s">
        <v>2250</v>
      </c>
      <c r="B207" s="5" t="s">
        <v>2251</v>
      </c>
      <c r="C207" s="6">
        <v>331</v>
      </c>
      <c r="D207" s="55" t="s">
        <v>1871</v>
      </c>
      <c r="E207" s="233" t="s">
        <v>2250</v>
      </c>
      <c r="F207" s="233" t="s">
        <v>2251</v>
      </c>
      <c r="G207" s="233" t="s">
        <v>2247</v>
      </c>
      <c r="H207" s="233" t="s">
        <v>451</v>
      </c>
      <c r="I207" s="385" t="s">
        <v>452</v>
      </c>
      <c r="J207" s="382" t="s">
        <v>452</v>
      </c>
      <c r="K207" s="382" t="s">
        <v>452</v>
      </c>
      <c r="L207" s="386" t="s">
        <v>453</v>
      </c>
      <c r="M207" s="233" t="s">
        <v>452</v>
      </c>
      <c r="N207" s="233" t="s">
        <v>452</v>
      </c>
      <c r="O207" s="233"/>
      <c r="P207" s="233" t="s">
        <v>442</v>
      </c>
      <c r="Q207" s="235" t="s">
        <v>1152</v>
      </c>
      <c r="S207" s="547" t="s">
        <v>453</v>
      </c>
      <c r="T207" s="547" t="s">
        <v>477</v>
      </c>
      <c r="U207" s="547"/>
      <c r="V207" s="547"/>
      <c r="W207" s="547" t="s">
        <v>457</v>
      </c>
      <c r="X207" s="547" t="str">
        <f>VLOOKUP(W207,Equipment[],2,FALSE)</f>
        <v>Station</v>
      </c>
      <c r="Y207" s="547" t="str">
        <f>VLOOKUP(W207,Equipment[],3,FALSE)</f>
        <v>RTO</v>
      </c>
      <c r="Z207" s="547" t="str">
        <f>VLOOKUP(W207,Equipment[],4,FALSE)</f>
        <v>RTO</v>
      </c>
      <c r="AA207" s="547"/>
      <c r="AB207" s="547"/>
      <c r="AC207" s="547"/>
      <c r="AD207" s="547"/>
    </row>
    <row r="208" spans="1:30" ht="12" hidden="1" customHeight="1">
      <c r="A208" s="3" t="s">
        <v>2252</v>
      </c>
      <c r="B208" s="3" t="s">
        <v>2253</v>
      </c>
      <c r="C208" s="4"/>
      <c r="D208" s="91"/>
      <c r="E208" s="229"/>
      <c r="F208" s="229"/>
      <c r="G208" s="229"/>
      <c r="H208" s="229"/>
      <c r="I208" s="229"/>
      <c r="J208" s="388"/>
      <c r="K208" s="388"/>
      <c r="L208" s="229"/>
      <c r="M208" s="229"/>
      <c r="N208" s="229"/>
      <c r="O208" s="229"/>
      <c r="P208" s="229" t="s">
        <v>444</v>
      </c>
      <c r="Q208" s="234" t="s">
        <v>443</v>
      </c>
      <c r="S208" s="547" t="s">
        <v>444</v>
      </c>
      <c r="T208" s="547" t="s">
        <v>444</v>
      </c>
      <c r="U208" s="547"/>
      <c r="V208" s="547" t="s">
        <v>444</v>
      </c>
      <c r="W208" s="547" t="s">
        <v>444</v>
      </c>
      <c r="X208" s="547" t="s">
        <v>444</v>
      </c>
      <c r="Y208" s="547" t="s">
        <v>444</v>
      </c>
      <c r="Z208" s="547" t="s">
        <v>444</v>
      </c>
      <c r="AA208" s="547" t="s">
        <v>444</v>
      </c>
      <c r="AB208" s="547" t="s">
        <v>444</v>
      </c>
      <c r="AC208" s="547" t="s">
        <v>444</v>
      </c>
      <c r="AD208" s="547" t="s">
        <v>444</v>
      </c>
    </row>
    <row r="209" spans="1:30" ht="12" hidden="1" customHeight="1">
      <c r="A209" s="5" t="s">
        <v>2254</v>
      </c>
      <c r="B209" s="5" t="s">
        <v>2255</v>
      </c>
      <c r="C209" s="5" t="s">
        <v>825</v>
      </c>
      <c r="D209" s="55" t="s">
        <v>1878</v>
      </c>
      <c r="E209" s="233" t="s">
        <v>2254</v>
      </c>
      <c r="F209" s="233" t="s">
        <v>2255</v>
      </c>
      <c r="G209" s="233" t="s">
        <v>2247</v>
      </c>
      <c r="H209" s="233" t="s">
        <v>451</v>
      </c>
      <c r="I209" s="385" t="s">
        <v>452</v>
      </c>
      <c r="J209" s="382" t="s">
        <v>452</v>
      </c>
      <c r="K209" s="382" t="s">
        <v>452</v>
      </c>
      <c r="L209" s="386" t="s">
        <v>453</v>
      </c>
      <c r="M209" s="233" t="s">
        <v>452</v>
      </c>
      <c r="N209" s="233" t="s">
        <v>452</v>
      </c>
      <c r="O209" s="233"/>
      <c r="P209" s="233" t="s">
        <v>442</v>
      </c>
      <c r="Q209" s="235" t="s">
        <v>1152</v>
      </c>
      <c r="S209" s="547" t="s">
        <v>453</v>
      </c>
      <c r="T209" s="547" t="s">
        <v>477</v>
      </c>
      <c r="U209" s="547"/>
      <c r="V209" s="547"/>
      <c r="W209" s="547" t="s">
        <v>457</v>
      </c>
      <c r="X209" s="547" t="str">
        <f>VLOOKUP(W209,Equipment[],2,FALSE)</f>
        <v>Station</v>
      </c>
      <c r="Y209" s="547" t="str">
        <f>VLOOKUP(W209,Equipment[],3,FALSE)</f>
        <v>RTO</v>
      </c>
      <c r="Z209" s="547" t="str">
        <f>VLOOKUP(W209,Equipment[],4,FALSE)</f>
        <v>RTO</v>
      </c>
      <c r="AA209" s="547"/>
      <c r="AB209" s="547"/>
      <c r="AC209" s="547"/>
      <c r="AD209" s="547"/>
    </row>
    <row r="210" spans="1:30" ht="12" hidden="1" customHeight="1">
      <c r="A210" s="7" t="s">
        <v>657</v>
      </c>
      <c r="B210" s="7" t="s">
        <v>658</v>
      </c>
      <c r="C210" s="13">
        <v>481</v>
      </c>
      <c r="D210" s="92"/>
      <c r="E210" s="229"/>
      <c r="F210" s="229"/>
      <c r="G210" s="229"/>
      <c r="H210" s="229"/>
      <c r="I210" s="229"/>
      <c r="J210" s="389"/>
      <c r="K210" s="389"/>
      <c r="L210" s="229"/>
      <c r="M210" s="229"/>
      <c r="N210" s="229"/>
      <c r="O210" s="229"/>
      <c r="P210" s="229" t="s">
        <v>444</v>
      </c>
      <c r="Q210" s="234" t="s">
        <v>443</v>
      </c>
      <c r="S210" s="547" t="s">
        <v>444</v>
      </c>
      <c r="T210" s="547" t="s">
        <v>444</v>
      </c>
      <c r="U210" s="547"/>
      <c r="V210" s="547" t="s">
        <v>444</v>
      </c>
      <c r="W210" s="547" t="s">
        <v>444</v>
      </c>
      <c r="X210" s="547" t="s">
        <v>444</v>
      </c>
      <c r="Y210" s="547" t="s">
        <v>444</v>
      </c>
      <c r="Z210" s="547" t="s">
        <v>444</v>
      </c>
      <c r="AA210" s="547" t="s">
        <v>444</v>
      </c>
      <c r="AB210" s="547" t="s">
        <v>444</v>
      </c>
      <c r="AC210" s="547" t="s">
        <v>444</v>
      </c>
      <c r="AD210" s="547" t="s">
        <v>444</v>
      </c>
    </row>
    <row r="211" spans="1:30" ht="12" hidden="1" customHeight="1">
      <c r="A211" s="3" t="s">
        <v>659</v>
      </c>
      <c r="B211" s="3" t="s">
        <v>660</v>
      </c>
      <c r="C211" s="14">
        <v>481</v>
      </c>
      <c r="D211" s="91"/>
      <c r="E211" s="229"/>
      <c r="F211" s="229"/>
      <c r="G211" s="229"/>
      <c r="H211" s="229"/>
      <c r="I211" s="229"/>
      <c r="J211" s="387"/>
      <c r="K211" s="387"/>
      <c r="L211" s="229"/>
      <c r="M211" s="229"/>
      <c r="N211" s="229"/>
      <c r="O211" s="229"/>
      <c r="P211" s="229" t="s">
        <v>444</v>
      </c>
      <c r="Q211" s="234" t="s">
        <v>443</v>
      </c>
      <c r="S211" s="547" t="s">
        <v>444</v>
      </c>
      <c r="T211" s="547" t="s">
        <v>444</v>
      </c>
      <c r="U211" s="547"/>
      <c r="V211" s="547" t="s">
        <v>444</v>
      </c>
      <c r="W211" s="547" t="s">
        <v>444</v>
      </c>
      <c r="X211" s="547" t="s">
        <v>444</v>
      </c>
      <c r="Y211" s="547" t="s">
        <v>444</v>
      </c>
      <c r="Z211" s="547" t="s">
        <v>444</v>
      </c>
      <c r="AA211" s="547" t="s">
        <v>444</v>
      </c>
      <c r="AB211" s="547" t="s">
        <v>444</v>
      </c>
      <c r="AC211" s="547" t="s">
        <v>444</v>
      </c>
      <c r="AD211" s="547" t="s">
        <v>444</v>
      </c>
    </row>
    <row r="212" spans="1:30" ht="12" hidden="1" customHeight="1">
      <c r="A212" s="5" t="s">
        <v>2256</v>
      </c>
      <c r="B212" s="5" t="s">
        <v>2257</v>
      </c>
      <c r="C212" s="6">
        <v>481</v>
      </c>
      <c r="D212" s="55" t="s">
        <v>1871</v>
      </c>
      <c r="E212" s="233" t="s">
        <v>2256</v>
      </c>
      <c r="F212" s="233" t="s">
        <v>2257</v>
      </c>
      <c r="G212" s="233" t="s">
        <v>663</v>
      </c>
      <c r="H212" s="233" t="s">
        <v>451</v>
      </c>
      <c r="I212" s="385" t="s">
        <v>452</v>
      </c>
      <c r="J212" s="392" t="s">
        <v>452</v>
      </c>
      <c r="K212" s="393" t="s">
        <v>453</v>
      </c>
      <c r="L212" s="386" t="s">
        <v>453</v>
      </c>
      <c r="M212" s="233" t="s">
        <v>452</v>
      </c>
      <c r="N212" s="233" t="s">
        <v>452</v>
      </c>
      <c r="O212" s="233"/>
      <c r="P212" s="233" t="s">
        <v>442</v>
      </c>
      <c r="Q212" s="235" t="s">
        <v>1152</v>
      </c>
      <c r="S212" s="547"/>
      <c r="T212" s="547" t="s">
        <v>456</v>
      </c>
      <c r="U212" s="547" t="s">
        <v>444</v>
      </c>
      <c r="V212" s="547" t="s">
        <v>1873</v>
      </c>
      <c r="W212" s="547" t="s">
        <v>457</v>
      </c>
      <c r="X212" s="547" t="str">
        <f>VLOOKUP(W212,Equipment[],2,FALSE)</f>
        <v>Station</v>
      </c>
      <c r="Y212" s="547" t="str">
        <f>VLOOKUP(W212,Equipment[],3,FALSE)</f>
        <v>RTO</v>
      </c>
      <c r="Z212" s="547" t="str">
        <f>VLOOKUP(W212,Equipment[],4,FALSE)</f>
        <v>RTO</v>
      </c>
      <c r="AA212" s="547"/>
      <c r="AB212" s="547"/>
      <c r="AC212" s="547"/>
      <c r="AD212" s="547"/>
    </row>
    <row r="213" spans="1:30" ht="12" hidden="1" customHeight="1">
      <c r="A213" s="5" t="s">
        <v>2258</v>
      </c>
      <c r="B213" s="5" t="s">
        <v>2259</v>
      </c>
      <c r="C213" s="6">
        <v>481</v>
      </c>
      <c r="D213" s="55" t="s">
        <v>1871</v>
      </c>
      <c r="E213" s="233" t="s">
        <v>2258</v>
      </c>
      <c r="F213" s="233" t="s">
        <v>2259</v>
      </c>
      <c r="G213" s="233" t="s">
        <v>663</v>
      </c>
      <c r="H213" s="233" t="s">
        <v>451</v>
      </c>
      <c r="I213" s="385" t="s">
        <v>452</v>
      </c>
      <c r="J213" s="382" t="s">
        <v>452</v>
      </c>
      <c r="K213" s="382" t="s">
        <v>452</v>
      </c>
      <c r="L213" s="386" t="s">
        <v>453</v>
      </c>
      <c r="M213" s="233" t="s">
        <v>452</v>
      </c>
      <c r="N213" s="233" t="s">
        <v>452</v>
      </c>
      <c r="O213" s="233"/>
      <c r="P213" s="233" t="s">
        <v>442</v>
      </c>
      <c r="Q213" s="235" t="s">
        <v>1152</v>
      </c>
      <c r="S213" s="547" t="s">
        <v>453</v>
      </c>
      <c r="T213" s="547" t="s">
        <v>456</v>
      </c>
      <c r="U213" s="547"/>
      <c r="V213" s="547"/>
      <c r="W213" s="547" t="s">
        <v>457</v>
      </c>
      <c r="X213" s="547" t="str">
        <f>VLOOKUP(W213,Equipment[],2,FALSE)</f>
        <v>Station</v>
      </c>
      <c r="Y213" s="547" t="str">
        <f>VLOOKUP(W213,Equipment[],3,FALSE)</f>
        <v>RTO</v>
      </c>
      <c r="Z213" s="547" t="str">
        <f>VLOOKUP(W213,Equipment[],4,FALSE)</f>
        <v>RTO</v>
      </c>
      <c r="AA213" s="547"/>
      <c r="AB213" s="547"/>
      <c r="AC213" s="547"/>
      <c r="AD213" s="547"/>
    </row>
    <row r="214" spans="1:30" ht="12" hidden="1" customHeight="1">
      <c r="A214" s="5" t="s">
        <v>2260</v>
      </c>
      <c r="B214" s="5" t="s">
        <v>2261</v>
      </c>
      <c r="C214" s="6">
        <v>481</v>
      </c>
      <c r="D214" s="55" t="s">
        <v>1871</v>
      </c>
      <c r="E214" s="233" t="s">
        <v>2260</v>
      </c>
      <c r="F214" s="233" t="s">
        <v>2261</v>
      </c>
      <c r="G214" s="233" t="s">
        <v>663</v>
      </c>
      <c r="H214" s="233" t="s">
        <v>451</v>
      </c>
      <c r="I214" s="385" t="s">
        <v>452</v>
      </c>
      <c r="J214" s="394" t="s">
        <v>452</v>
      </c>
      <c r="K214" s="395" t="s">
        <v>453</v>
      </c>
      <c r="L214" s="386" t="s">
        <v>453</v>
      </c>
      <c r="M214" s="233" t="s">
        <v>452</v>
      </c>
      <c r="N214" s="233" t="s">
        <v>452</v>
      </c>
      <c r="O214" s="233"/>
      <c r="P214" s="233" t="s">
        <v>442</v>
      </c>
      <c r="Q214" s="235" t="s">
        <v>1152</v>
      </c>
      <c r="S214" s="547" t="s">
        <v>453</v>
      </c>
      <c r="T214" s="547" t="s">
        <v>477</v>
      </c>
      <c r="U214" s="547"/>
      <c r="V214" s="547"/>
      <c r="W214" s="547" t="s">
        <v>457</v>
      </c>
      <c r="X214" s="547" t="str">
        <f>VLOOKUP(W214,Equipment[],2,FALSE)</f>
        <v>Station</v>
      </c>
      <c r="Y214" s="547" t="str">
        <f>VLOOKUP(W214,Equipment[],3,FALSE)</f>
        <v>RTO</v>
      </c>
      <c r="Z214" s="547" t="str">
        <f>VLOOKUP(W214,Equipment[],4,FALSE)</f>
        <v>RTO</v>
      </c>
      <c r="AA214" s="547"/>
      <c r="AB214" s="547"/>
      <c r="AC214" s="547"/>
      <c r="AD214" s="547"/>
    </row>
    <row r="215" spans="1:30" ht="12" hidden="1" customHeight="1">
      <c r="A215" s="5" t="s">
        <v>2262</v>
      </c>
      <c r="B215" s="5" t="s">
        <v>2263</v>
      </c>
      <c r="C215" s="6">
        <v>481</v>
      </c>
      <c r="D215" s="55" t="s">
        <v>1871</v>
      </c>
      <c r="E215" s="233" t="s">
        <v>2262</v>
      </c>
      <c r="F215" s="233" t="s">
        <v>2263</v>
      </c>
      <c r="G215" s="233" t="s">
        <v>663</v>
      </c>
      <c r="H215" s="233" t="s">
        <v>451</v>
      </c>
      <c r="I215" s="385" t="s">
        <v>452</v>
      </c>
      <c r="J215" s="382" t="s">
        <v>452</v>
      </c>
      <c r="K215" s="382" t="s">
        <v>452</v>
      </c>
      <c r="L215" s="386" t="s">
        <v>453</v>
      </c>
      <c r="M215" s="233" t="s">
        <v>452</v>
      </c>
      <c r="N215" s="233" t="s">
        <v>452</v>
      </c>
      <c r="O215" s="233"/>
      <c r="P215" s="233" t="s">
        <v>442</v>
      </c>
      <c r="Q215" s="235" t="s">
        <v>1152</v>
      </c>
      <c r="S215" s="547" t="s">
        <v>453</v>
      </c>
      <c r="T215" s="547" t="s">
        <v>477</v>
      </c>
      <c r="U215" s="547"/>
      <c r="V215" s="547"/>
      <c r="W215" s="547" t="s">
        <v>457</v>
      </c>
      <c r="X215" s="547" t="str">
        <f>VLOOKUP(W215,Equipment[],2,FALSE)</f>
        <v>Station</v>
      </c>
      <c r="Y215" s="547" t="str">
        <f>VLOOKUP(W215,Equipment[],3,FALSE)</f>
        <v>RTO</v>
      </c>
      <c r="Z215" s="547" t="str">
        <f>VLOOKUP(W215,Equipment[],4,FALSE)</f>
        <v>RTO</v>
      </c>
      <c r="AA215" s="547"/>
      <c r="AB215" s="547"/>
      <c r="AC215" s="547"/>
      <c r="AD215" s="547"/>
    </row>
    <row r="216" spans="1:30" ht="12" hidden="1" customHeight="1">
      <c r="A216" s="5" t="s">
        <v>2264</v>
      </c>
      <c r="B216" s="5" t="s">
        <v>2265</v>
      </c>
      <c r="C216" s="6">
        <v>481</v>
      </c>
      <c r="D216" s="55" t="s">
        <v>1871</v>
      </c>
      <c r="E216" s="233" t="s">
        <v>2264</v>
      </c>
      <c r="F216" s="233" t="s">
        <v>2265</v>
      </c>
      <c r="G216" s="233" t="s">
        <v>663</v>
      </c>
      <c r="H216" s="233" t="s">
        <v>451</v>
      </c>
      <c r="I216" s="384" t="s">
        <v>453</v>
      </c>
      <c r="J216" s="382" t="s">
        <v>452</v>
      </c>
      <c r="K216" s="382" t="s">
        <v>452</v>
      </c>
      <c r="L216" s="386" t="s">
        <v>453</v>
      </c>
      <c r="M216" s="230" t="s">
        <v>453</v>
      </c>
      <c r="N216" s="230" t="s">
        <v>453</v>
      </c>
      <c r="O216" s="233"/>
      <c r="P216" s="233" t="s">
        <v>442</v>
      </c>
      <c r="Q216" s="233" t="s">
        <v>1282</v>
      </c>
      <c r="S216" s="547" t="s">
        <v>453</v>
      </c>
      <c r="T216" s="547" t="s">
        <v>456</v>
      </c>
      <c r="U216" s="547"/>
      <c r="V216" s="547"/>
      <c r="W216" s="547" t="s">
        <v>457</v>
      </c>
      <c r="X216" s="547" t="str">
        <f>VLOOKUP(W216,Equipment[],2,FALSE)</f>
        <v>Station</v>
      </c>
      <c r="Y216" s="547" t="str">
        <f>VLOOKUP(W216,Equipment[],3,FALSE)</f>
        <v>RTO</v>
      </c>
      <c r="Z216" s="547" t="str">
        <f>VLOOKUP(W216,Equipment[],4,FALSE)</f>
        <v>RTO</v>
      </c>
      <c r="AA216" s="547"/>
      <c r="AB216" s="547"/>
      <c r="AC216" s="547"/>
      <c r="AD216" s="547"/>
    </row>
    <row r="217" spans="1:30" ht="12" hidden="1" customHeight="1">
      <c r="A217" s="7" t="s">
        <v>2266</v>
      </c>
      <c r="B217" s="7" t="s">
        <v>2267</v>
      </c>
      <c r="C217" s="8"/>
      <c r="D217" s="92"/>
      <c r="E217" s="229"/>
      <c r="F217" s="229"/>
      <c r="G217" s="229"/>
      <c r="H217" s="229"/>
      <c r="I217" s="229"/>
      <c r="J217" s="389"/>
      <c r="K217" s="389"/>
      <c r="L217" s="229"/>
      <c r="M217" s="229"/>
      <c r="N217" s="229"/>
      <c r="O217" s="229"/>
      <c r="P217" s="229" t="s">
        <v>444</v>
      </c>
      <c r="Q217" s="234" t="s">
        <v>443</v>
      </c>
      <c r="S217" s="547" t="s">
        <v>444</v>
      </c>
      <c r="T217" s="547" t="s">
        <v>444</v>
      </c>
      <c r="U217" s="547"/>
      <c r="V217" s="547" t="s">
        <v>444</v>
      </c>
      <c r="W217" s="547" t="s">
        <v>444</v>
      </c>
      <c r="X217" s="547" t="s">
        <v>444</v>
      </c>
      <c r="Y217" s="547" t="s">
        <v>444</v>
      </c>
      <c r="Z217" s="547" t="s">
        <v>444</v>
      </c>
      <c r="AA217" s="547" t="s">
        <v>444</v>
      </c>
      <c r="AB217" s="547" t="s">
        <v>444</v>
      </c>
      <c r="AC217" s="547" t="s">
        <v>444</v>
      </c>
      <c r="AD217" s="547" t="s">
        <v>444</v>
      </c>
    </row>
    <row r="218" spans="1:30" ht="12" hidden="1" customHeight="1">
      <c r="A218" s="3" t="s">
        <v>2268</v>
      </c>
      <c r="B218" s="3" t="s">
        <v>2269</v>
      </c>
      <c r="C218" s="4"/>
      <c r="D218" s="91"/>
      <c r="E218" s="229"/>
      <c r="F218" s="229"/>
      <c r="G218" s="229"/>
      <c r="H218" s="229"/>
      <c r="I218" s="229"/>
      <c r="J218" s="387"/>
      <c r="K218" s="387"/>
      <c r="L218" s="229"/>
      <c r="M218" s="229"/>
      <c r="N218" s="229"/>
      <c r="O218" s="229"/>
      <c r="P218" s="229" t="s">
        <v>444</v>
      </c>
      <c r="Q218" s="234" t="s">
        <v>443</v>
      </c>
      <c r="S218" s="547" t="s">
        <v>444</v>
      </c>
      <c r="T218" s="547" t="s">
        <v>444</v>
      </c>
      <c r="U218" s="547"/>
      <c r="V218" s="547" t="s">
        <v>444</v>
      </c>
      <c r="W218" s="547" t="s">
        <v>444</v>
      </c>
      <c r="X218" s="547" t="s">
        <v>444</v>
      </c>
      <c r="Y218" s="547" t="s">
        <v>444</v>
      </c>
      <c r="Z218" s="547" t="s">
        <v>444</v>
      </c>
      <c r="AA218" s="547" t="s">
        <v>444</v>
      </c>
      <c r="AB218" s="547" t="s">
        <v>444</v>
      </c>
      <c r="AC218" s="547" t="s">
        <v>444</v>
      </c>
      <c r="AD218" s="547" t="s">
        <v>444</v>
      </c>
    </row>
    <row r="219" spans="1:30" ht="12" hidden="1" customHeight="1">
      <c r="A219" s="5" t="s">
        <v>2270</v>
      </c>
      <c r="B219" s="5" t="s">
        <v>2271</v>
      </c>
      <c r="C219" s="5" t="s">
        <v>825</v>
      </c>
      <c r="D219" s="55" t="s">
        <v>1878</v>
      </c>
      <c r="E219" s="233" t="s">
        <v>2270</v>
      </c>
      <c r="F219" s="233" t="s">
        <v>2271</v>
      </c>
      <c r="G219" s="233" t="s">
        <v>2272</v>
      </c>
      <c r="H219" s="233" t="s">
        <v>451</v>
      </c>
      <c r="I219" s="385" t="s">
        <v>452</v>
      </c>
      <c r="J219" s="382" t="s">
        <v>452</v>
      </c>
      <c r="K219" s="382" t="s">
        <v>452</v>
      </c>
      <c r="L219" s="386" t="s">
        <v>453</v>
      </c>
      <c r="M219" s="233" t="s">
        <v>452</v>
      </c>
      <c r="N219" s="233" t="s">
        <v>452</v>
      </c>
      <c r="O219" s="233"/>
      <c r="P219" s="233" t="s">
        <v>442</v>
      </c>
      <c r="Q219" s="235" t="s">
        <v>1152</v>
      </c>
      <c r="S219" s="547" t="s">
        <v>453</v>
      </c>
      <c r="T219" s="547" t="s">
        <v>456</v>
      </c>
      <c r="U219" s="547"/>
      <c r="V219" s="547"/>
      <c r="W219" s="547" t="s">
        <v>457</v>
      </c>
      <c r="X219" s="547" t="str">
        <f>VLOOKUP(W219,Equipment[],2,FALSE)</f>
        <v>Station</v>
      </c>
      <c r="Y219" s="547" t="str">
        <f>VLOOKUP(W219,Equipment[],3,FALSE)</f>
        <v>RTO</v>
      </c>
      <c r="Z219" s="547" t="str">
        <f>VLOOKUP(W219,Equipment[],4,FALSE)</f>
        <v>RTO</v>
      </c>
      <c r="AA219" s="547"/>
      <c r="AB219" s="547"/>
      <c r="AC219" s="547"/>
      <c r="AD219" s="547"/>
    </row>
    <row r="220" spans="1:30" ht="12" hidden="1" customHeight="1">
      <c r="A220" s="5" t="s">
        <v>2273</v>
      </c>
      <c r="B220" s="5" t="s">
        <v>2274</v>
      </c>
      <c r="C220" s="5" t="s">
        <v>825</v>
      </c>
      <c r="D220" s="55" t="s">
        <v>1878</v>
      </c>
      <c r="E220" s="233" t="s">
        <v>2273</v>
      </c>
      <c r="F220" s="233" t="s">
        <v>2274</v>
      </c>
      <c r="G220" s="233" t="s">
        <v>2272</v>
      </c>
      <c r="H220" s="233" t="s">
        <v>451</v>
      </c>
      <c r="I220" s="385" t="s">
        <v>452</v>
      </c>
      <c r="J220" s="382" t="s">
        <v>452</v>
      </c>
      <c r="K220" s="382" t="s">
        <v>452</v>
      </c>
      <c r="L220" s="386" t="s">
        <v>453</v>
      </c>
      <c r="M220" s="233" t="s">
        <v>452</v>
      </c>
      <c r="N220" s="233" t="s">
        <v>452</v>
      </c>
      <c r="O220" s="233"/>
      <c r="P220" s="233" t="s">
        <v>442</v>
      </c>
      <c r="Q220" s="235" t="s">
        <v>1152</v>
      </c>
      <c r="S220" s="547" t="s">
        <v>453</v>
      </c>
      <c r="T220" s="547" t="s">
        <v>456</v>
      </c>
      <c r="U220" s="547"/>
      <c r="V220" s="547"/>
      <c r="W220" s="547" t="s">
        <v>457</v>
      </c>
      <c r="X220" s="547" t="str">
        <f>VLOOKUP(W220,Equipment[],2,FALSE)</f>
        <v>Station</v>
      </c>
      <c r="Y220" s="547" t="str">
        <f>VLOOKUP(W220,Equipment[],3,FALSE)</f>
        <v>RTO</v>
      </c>
      <c r="Z220" s="547" t="str">
        <f>VLOOKUP(W220,Equipment[],4,FALSE)</f>
        <v>RTO</v>
      </c>
      <c r="AA220" s="547"/>
      <c r="AB220" s="547"/>
      <c r="AC220" s="547"/>
      <c r="AD220" s="547"/>
    </row>
    <row r="221" spans="1:30" ht="12" hidden="1" customHeight="1">
      <c r="A221" s="5" t="s">
        <v>2275</v>
      </c>
      <c r="B221" s="5" t="s">
        <v>2276</v>
      </c>
      <c r="C221" s="5" t="s">
        <v>825</v>
      </c>
      <c r="D221" s="55" t="s">
        <v>1878</v>
      </c>
      <c r="E221" s="233" t="s">
        <v>2275</v>
      </c>
      <c r="F221" s="233" t="s">
        <v>2276</v>
      </c>
      <c r="G221" s="233" t="s">
        <v>2272</v>
      </c>
      <c r="H221" s="233" t="s">
        <v>451</v>
      </c>
      <c r="I221" s="385" t="s">
        <v>452</v>
      </c>
      <c r="J221" s="396" t="s">
        <v>452</v>
      </c>
      <c r="K221" s="397" t="s">
        <v>453</v>
      </c>
      <c r="L221" s="386" t="s">
        <v>453</v>
      </c>
      <c r="M221" s="233" t="s">
        <v>452</v>
      </c>
      <c r="N221" s="233" t="s">
        <v>452</v>
      </c>
      <c r="O221" s="233"/>
      <c r="P221" s="233" t="s">
        <v>442</v>
      </c>
      <c r="Q221" s="235" t="s">
        <v>1152</v>
      </c>
      <c r="S221" s="547" t="s">
        <v>453</v>
      </c>
      <c r="T221" s="547" t="s">
        <v>456</v>
      </c>
      <c r="U221" s="547"/>
      <c r="V221" s="547"/>
      <c r="W221" s="547" t="s">
        <v>457</v>
      </c>
      <c r="X221" s="547" t="str">
        <f>VLOOKUP(W221,Equipment[],2,FALSE)</f>
        <v>Station</v>
      </c>
      <c r="Y221" s="547" t="str">
        <f>VLOOKUP(W221,Equipment[],3,FALSE)</f>
        <v>RTO</v>
      </c>
      <c r="Z221" s="547" t="str">
        <f>VLOOKUP(W221,Equipment[],4,FALSE)</f>
        <v>RTO</v>
      </c>
      <c r="AA221" s="547"/>
      <c r="AB221" s="547"/>
      <c r="AC221" s="547"/>
      <c r="AD221" s="547"/>
    </row>
    <row r="222" spans="1:30" ht="12" hidden="1" customHeight="1">
      <c r="A222" s="3" t="s">
        <v>2277</v>
      </c>
      <c r="B222" s="3" t="s">
        <v>2278</v>
      </c>
      <c r="C222" s="4"/>
      <c r="D222" s="91"/>
      <c r="E222" s="229"/>
      <c r="F222" s="229"/>
      <c r="G222" s="229"/>
      <c r="H222" s="229"/>
      <c r="I222" s="229"/>
      <c r="J222" s="389"/>
      <c r="K222" s="389"/>
      <c r="L222" s="229"/>
      <c r="M222" s="229"/>
      <c r="N222" s="229"/>
      <c r="O222" s="229"/>
      <c r="P222" s="229" t="s">
        <v>444</v>
      </c>
      <c r="Q222" s="234" t="s">
        <v>443</v>
      </c>
      <c r="S222" s="547" t="s">
        <v>444</v>
      </c>
      <c r="T222" s="547" t="s">
        <v>444</v>
      </c>
      <c r="U222" s="547"/>
      <c r="V222" s="547" t="s">
        <v>444</v>
      </c>
      <c r="W222" s="547" t="s">
        <v>444</v>
      </c>
      <c r="X222" s="547" t="s">
        <v>444</v>
      </c>
      <c r="Y222" s="547" t="s">
        <v>444</v>
      </c>
      <c r="Z222" s="547" t="s">
        <v>444</v>
      </c>
      <c r="AA222" s="547" t="s">
        <v>444</v>
      </c>
      <c r="AB222" s="547" t="s">
        <v>444</v>
      </c>
      <c r="AC222" s="547" t="s">
        <v>444</v>
      </c>
      <c r="AD222" s="547" t="s">
        <v>444</v>
      </c>
    </row>
    <row r="223" spans="1:30" ht="12" hidden="1" customHeight="1">
      <c r="A223" s="24" t="s">
        <v>1956</v>
      </c>
      <c r="B223" s="24"/>
      <c r="C223" s="24"/>
      <c r="D223" s="24"/>
      <c r="E223" s="229"/>
      <c r="F223" s="229"/>
      <c r="G223" s="229"/>
      <c r="H223" s="229"/>
      <c r="I223" s="229"/>
      <c r="J223" s="387"/>
      <c r="K223" s="387"/>
      <c r="L223" s="229"/>
      <c r="M223" s="229"/>
      <c r="N223" s="229"/>
      <c r="O223" s="229"/>
      <c r="P223" s="229" t="s">
        <v>444</v>
      </c>
      <c r="Q223" s="234" t="s">
        <v>443</v>
      </c>
      <c r="S223" s="547" t="s">
        <v>444</v>
      </c>
      <c r="T223" s="547" t="s">
        <v>444</v>
      </c>
      <c r="U223" s="547"/>
      <c r="V223" s="547" t="s">
        <v>444</v>
      </c>
      <c r="W223" s="547" t="s">
        <v>444</v>
      </c>
      <c r="X223" s="547" t="s">
        <v>444</v>
      </c>
      <c r="Y223" s="547" t="s">
        <v>444</v>
      </c>
      <c r="Z223" s="547" t="s">
        <v>444</v>
      </c>
      <c r="AA223" s="547" t="s">
        <v>444</v>
      </c>
      <c r="AB223" s="547" t="s">
        <v>444</v>
      </c>
      <c r="AC223" s="547" t="s">
        <v>444</v>
      </c>
      <c r="AD223" s="547" t="s">
        <v>444</v>
      </c>
    </row>
    <row r="224" spans="1:30" ht="12" hidden="1" customHeight="1">
      <c r="A224" s="10" t="s">
        <v>2279</v>
      </c>
      <c r="B224" s="10" t="s">
        <v>2280</v>
      </c>
      <c r="C224" s="10" t="s">
        <v>825</v>
      </c>
      <c r="D224" s="93" t="s">
        <v>1878</v>
      </c>
      <c r="E224" s="233" t="s">
        <v>2279</v>
      </c>
      <c r="F224" s="233" t="s">
        <v>2280</v>
      </c>
      <c r="G224" s="233" t="s">
        <v>2272</v>
      </c>
      <c r="H224" s="233" t="s">
        <v>451</v>
      </c>
      <c r="I224" s="384" t="s">
        <v>453</v>
      </c>
      <c r="J224" s="382" t="s">
        <v>452</v>
      </c>
      <c r="K224" s="383" t="s">
        <v>453</v>
      </c>
      <c r="L224" s="386" t="s">
        <v>453</v>
      </c>
      <c r="M224" s="230" t="s">
        <v>453</v>
      </c>
      <c r="N224" s="230" t="s">
        <v>453</v>
      </c>
      <c r="O224" s="233"/>
      <c r="P224" s="233" t="s">
        <v>442</v>
      </c>
      <c r="Q224" s="233" t="s">
        <v>1282</v>
      </c>
      <c r="S224" s="547" t="s">
        <v>453</v>
      </c>
      <c r="T224" s="547" t="s">
        <v>456</v>
      </c>
      <c r="U224" s="547"/>
      <c r="V224" s="547"/>
      <c r="W224" s="547" t="s">
        <v>457</v>
      </c>
      <c r="X224" s="547" t="str">
        <f>VLOOKUP(W224,Equipment[],2,FALSE)</f>
        <v>Station</v>
      </c>
      <c r="Y224" s="547" t="str">
        <f>VLOOKUP(W224,Equipment[],3,FALSE)</f>
        <v>RTO</v>
      </c>
      <c r="Z224" s="547" t="str">
        <f>VLOOKUP(W224,Equipment[],4,FALSE)</f>
        <v>RTO</v>
      </c>
      <c r="AA224" s="547"/>
      <c r="AB224" s="547"/>
      <c r="AC224" s="547"/>
      <c r="AD224" s="547"/>
    </row>
    <row r="225" spans="1:30" ht="12" hidden="1" customHeight="1">
      <c r="A225" s="5" t="s">
        <v>2281</v>
      </c>
      <c r="B225" s="5" t="s">
        <v>2282</v>
      </c>
      <c r="C225" s="6">
        <v>451</v>
      </c>
      <c r="D225" s="55" t="s">
        <v>1871</v>
      </c>
      <c r="E225" s="233" t="s">
        <v>2281</v>
      </c>
      <c r="F225" s="233" t="s">
        <v>2282</v>
      </c>
      <c r="G225" s="233" t="s">
        <v>2272</v>
      </c>
      <c r="H225" s="233" t="s">
        <v>451</v>
      </c>
      <c r="I225" s="384" t="s">
        <v>453</v>
      </c>
      <c r="J225" s="382" t="s">
        <v>452</v>
      </c>
      <c r="K225" s="383" t="s">
        <v>453</v>
      </c>
      <c r="L225" s="386" t="s">
        <v>453</v>
      </c>
      <c r="M225" s="230" t="s">
        <v>453</v>
      </c>
      <c r="N225" s="230" t="s">
        <v>453</v>
      </c>
      <c r="O225" s="233"/>
      <c r="P225" s="233" t="s">
        <v>442</v>
      </c>
      <c r="Q225" s="233" t="s">
        <v>1282</v>
      </c>
      <c r="S225" s="547" t="s">
        <v>453</v>
      </c>
      <c r="T225" s="547" t="s">
        <v>456</v>
      </c>
      <c r="U225" s="547"/>
      <c r="V225" s="547"/>
      <c r="W225" s="547" t="s">
        <v>457</v>
      </c>
      <c r="X225" s="547" t="str">
        <f>VLOOKUP(W225,Equipment[],2,FALSE)</f>
        <v>Station</v>
      </c>
      <c r="Y225" s="547" t="str">
        <f>VLOOKUP(W225,Equipment[],3,FALSE)</f>
        <v>RTO</v>
      </c>
      <c r="Z225" s="547" t="str">
        <f>VLOOKUP(W225,Equipment[],4,FALSE)</f>
        <v>RTO</v>
      </c>
      <c r="AA225" s="547"/>
      <c r="AB225" s="547"/>
      <c r="AC225" s="547"/>
      <c r="AD225" s="547"/>
    </row>
    <row r="226" spans="1:30" ht="12" hidden="1" customHeight="1">
      <c r="A226" s="7" t="s">
        <v>664</v>
      </c>
      <c r="B226" s="7" t="s">
        <v>665</v>
      </c>
      <c r="C226" s="8"/>
      <c r="D226" s="92"/>
      <c r="E226" s="229"/>
      <c r="F226" s="229"/>
      <c r="G226" s="229"/>
      <c r="H226" s="229"/>
      <c r="I226" s="229"/>
      <c r="J226" s="389"/>
      <c r="K226" s="389"/>
      <c r="L226" s="229"/>
      <c r="M226" s="229"/>
      <c r="N226" s="229"/>
      <c r="O226" s="229"/>
      <c r="P226" s="229" t="s">
        <v>444</v>
      </c>
      <c r="Q226" s="234" t="s">
        <v>443</v>
      </c>
      <c r="S226" s="547" t="s">
        <v>444</v>
      </c>
      <c r="T226" s="547" t="s">
        <v>444</v>
      </c>
      <c r="U226" s="547"/>
      <c r="V226" s="547" t="s">
        <v>444</v>
      </c>
      <c r="W226" s="547" t="s">
        <v>444</v>
      </c>
      <c r="X226" s="547" t="s">
        <v>444</v>
      </c>
      <c r="Y226" s="547" t="s">
        <v>444</v>
      </c>
      <c r="Z226" s="547" t="s">
        <v>444</v>
      </c>
      <c r="AA226" s="547" t="s">
        <v>444</v>
      </c>
      <c r="AB226" s="547" t="s">
        <v>444</v>
      </c>
      <c r="AC226" s="547" t="s">
        <v>444</v>
      </c>
      <c r="AD226" s="547" t="s">
        <v>444</v>
      </c>
    </row>
    <row r="227" spans="1:30" ht="12" hidden="1" customHeight="1">
      <c r="A227" s="3" t="s">
        <v>666</v>
      </c>
      <c r="B227" s="3" t="s">
        <v>667</v>
      </c>
      <c r="C227" s="4"/>
      <c r="D227" s="91"/>
      <c r="E227" s="229"/>
      <c r="F227" s="229"/>
      <c r="G227" s="229"/>
      <c r="H227" s="229"/>
      <c r="I227" s="229"/>
      <c r="J227" s="387"/>
      <c r="K227" s="387"/>
      <c r="L227" s="229"/>
      <c r="M227" s="229"/>
      <c r="N227" s="229"/>
      <c r="O227" s="229"/>
      <c r="P227" s="229" t="s">
        <v>444</v>
      </c>
      <c r="Q227" s="234" t="s">
        <v>443</v>
      </c>
      <c r="S227" s="547" t="s">
        <v>444</v>
      </c>
      <c r="T227" s="547" t="s">
        <v>444</v>
      </c>
      <c r="U227" s="547"/>
      <c r="V227" s="547" t="s">
        <v>444</v>
      </c>
      <c r="W227" s="547" t="s">
        <v>444</v>
      </c>
      <c r="X227" s="547" t="s">
        <v>444</v>
      </c>
      <c r="Y227" s="547" t="s">
        <v>444</v>
      </c>
      <c r="Z227" s="547" t="s">
        <v>444</v>
      </c>
      <c r="AA227" s="547" t="s">
        <v>444</v>
      </c>
      <c r="AB227" s="547" t="s">
        <v>444</v>
      </c>
      <c r="AC227" s="547" t="s">
        <v>444</v>
      </c>
      <c r="AD227" s="547" t="s">
        <v>444</v>
      </c>
    </row>
    <row r="228" spans="1:30" ht="12" hidden="1" customHeight="1">
      <c r="A228" s="5" t="s">
        <v>668</v>
      </c>
      <c r="B228" s="5" t="s">
        <v>2283</v>
      </c>
      <c r="C228" s="9">
        <v>531</v>
      </c>
      <c r="D228" s="55" t="s">
        <v>1871</v>
      </c>
      <c r="E228" s="232" t="s">
        <v>668</v>
      </c>
      <c r="F228" s="232" t="s">
        <v>2283</v>
      </c>
      <c r="G228" s="233" t="s">
        <v>670</v>
      </c>
      <c r="H228" s="233" t="s">
        <v>451</v>
      </c>
      <c r="I228" s="385" t="s">
        <v>452</v>
      </c>
      <c r="J228" s="382" t="s">
        <v>452</v>
      </c>
      <c r="K228" s="382" t="s">
        <v>452</v>
      </c>
      <c r="L228" s="391" t="s">
        <v>453</v>
      </c>
      <c r="M228" s="232" t="s">
        <v>452</v>
      </c>
      <c r="N228" s="232" t="s">
        <v>452</v>
      </c>
      <c r="O228" s="232"/>
      <c r="P228" s="233" t="s">
        <v>1952</v>
      </c>
      <c r="Q228" s="286" t="s">
        <v>1152</v>
      </c>
      <c r="S228" s="547"/>
      <c r="T228" s="547" t="s">
        <v>456</v>
      </c>
      <c r="U228" s="547"/>
      <c r="V228" s="547"/>
      <c r="W228" s="547" t="s">
        <v>457</v>
      </c>
      <c r="X228" s="547" t="str">
        <f>VLOOKUP(W228,Equipment[],2,FALSE)</f>
        <v>Station</v>
      </c>
      <c r="Y228" s="547" t="str">
        <f>VLOOKUP(W228,Equipment[],3,FALSE)</f>
        <v>RTO</v>
      </c>
      <c r="Z228" s="547" t="str">
        <f>VLOOKUP(W228,Equipment[],4,FALSE)</f>
        <v>RTO</v>
      </c>
      <c r="AA228" s="547"/>
      <c r="AB228" s="547"/>
      <c r="AC228" s="547"/>
      <c r="AD228" s="547"/>
    </row>
    <row r="229" spans="1:30" ht="12" hidden="1" customHeight="1">
      <c r="A229" s="5" t="s">
        <v>685</v>
      </c>
      <c r="B229" s="5" t="s">
        <v>2284</v>
      </c>
      <c r="C229" s="9">
        <v>531</v>
      </c>
      <c r="D229" s="55" t="s">
        <v>1871</v>
      </c>
      <c r="E229" s="232" t="s">
        <v>685</v>
      </c>
      <c r="F229" s="232" t="s">
        <v>2284</v>
      </c>
      <c r="G229" s="233" t="s">
        <v>670</v>
      </c>
      <c r="H229" s="233" t="s">
        <v>451</v>
      </c>
      <c r="I229" s="385" t="s">
        <v>452</v>
      </c>
      <c r="J229" s="382" t="s">
        <v>452</v>
      </c>
      <c r="K229" s="382" t="s">
        <v>452</v>
      </c>
      <c r="L229" s="391" t="s">
        <v>453</v>
      </c>
      <c r="M229" s="232" t="s">
        <v>452</v>
      </c>
      <c r="N229" s="232" t="s">
        <v>452</v>
      </c>
      <c r="O229" s="232"/>
      <c r="P229" s="233" t="s">
        <v>1952</v>
      </c>
      <c r="Q229" s="286" t="s">
        <v>1152</v>
      </c>
      <c r="S229" s="547"/>
      <c r="T229" s="547" t="s">
        <v>456</v>
      </c>
      <c r="U229" s="547"/>
      <c r="V229" s="547"/>
      <c r="W229" s="547" t="s">
        <v>457</v>
      </c>
      <c r="X229" s="547" t="str">
        <f>VLOOKUP(W229,Equipment[],2,FALSE)</f>
        <v>Station</v>
      </c>
      <c r="Y229" s="547" t="str">
        <f>VLOOKUP(W229,Equipment[],3,FALSE)</f>
        <v>RTO</v>
      </c>
      <c r="Z229" s="547" t="str">
        <f>VLOOKUP(W229,Equipment[],4,FALSE)</f>
        <v>RTO</v>
      </c>
      <c r="AA229" s="547"/>
      <c r="AB229" s="547"/>
      <c r="AC229" s="547"/>
      <c r="AD229" s="547"/>
    </row>
    <row r="230" spans="1:30" ht="12" hidden="1" customHeight="1">
      <c r="A230" s="5" t="s">
        <v>2285</v>
      </c>
      <c r="B230" s="5" t="s">
        <v>2286</v>
      </c>
      <c r="C230" s="6">
        <v>531</v>
      </c>
      <c r="D230" s="55" t="s">
        <v>1871</v>
      </c>
      <c r="E230" s="233" t="s">
        <v>2285</v>
      </c>
      <c r="F230" s="233" t="s">
        <v>2287</v>
      </c>
      <c r="G230" s="233" t="s">
        <v>670</v>
      </c>
      <c r="H230" s="233" t="s">
        <v>451</v>
      </c>
      <c r="I230" s="385" t="s">
        <v>452</v>
      </c>
      <c r="J230" s="382" t="s">
        <v>452</v>
      </c>
      <c r="K230" s="382" t="s">
        <v>452</v>
      </c>
      <c r="L230" s="386" t="s">
        <v>453</v>
      </c>
      <c r="M230" s="233" t="s">
        <v>452</v>
      </c>
      <c r="N230" s="233" t="s">
        <v>452</v>
      </c>
      <c r="O230" s="233"/>
      <c r="P230" s="233" t="s">
        <v>442</v>
      </c>
      <c r="Q230" s="235" t="s">
        <v>1152</v>
      </c>
      <c r="S230" s="547" t="s">
        <v>453</v>
      </c>
      <c r="T230" s="547" t="s">
        <v>456</v>
      </c>
      <c r="U230" s="547"/>
      <c r="V230" s="547"/>
      <c r="W230" s="547" t="s">
        <v>457</v>
      </c>
      <c r="X230" s="547" t="str">
        <f>VLOOKUP(W230,Equipment[],2,FALSE)</f>
        <v>Station</v>
      </c>
      <c r="Y230" s="547" t="str">
        <f>VLOOKUP(W230,Equipment[],3,FALSE)</f>
        <v>RTO</v>
      </c>
      <c r="Z230" s="547" t="str">
        <f>VLOOKUP(W230,Equipment[],4,FALSE)</f>
        <v>RTO</v>
      </c>
      <c r="AA230" s="547"/>
      <c r="AB230" s="547"/>
      <c r="AC230" s="547"/>
      <c r="AD230" s="547"/>
    </row>
    <row r="231" spans="1:30" ht="12" hidden="1" customHeight="1">
      <c r="A231" s="5" t="s">
        <v>2288</v>
      </c>
      <c r="B231" s="5" t="s">
        <v>2289</v>
      </c>
      <c r="C231" s="9">
        <v>531</v>
      </c>
      <c r="D231" s="55" t="s">
        <v>1871</v>
      </c>
      <c r="E231" s="232" t="s">
        <v>2288</v>
      </c>
      <c r="F231" s="232" t="s">
        <v>2289</v>
      </c>
      <c r="G231" s="233" t="s">
        <v>670</v>
      </c>
      <c r="H231" s="233" t="s">
        <v>451</v>
      </c>
      <c r="I231" s="385" t="s">
        <v>452</v>
      </c>
      <c r="J231" s="382" t="s">
        <v>452</v>
      </c>
      <c r="K231" s="382" t="s">
        <v>452</v>
      </c>
      <c r="L231" s="391" t="s">
        <v>453</v>
      </c>
      <c r="M231" s="232" t="s">
        <v>452</v>
      </c>
      <c r="N231" s="232" t="s">
        <v>452</v>
      </c>
      <c r="O231" s="232"/>
      <c r="P231" s="233" t="s">
        <v>1952</v>
      </c>
      <c r="Q231" s="286" t="s">
        <v>1152</v>
      </c>
      <c r="S231" s="547"/>
      <c r="T231" s="547" t="s">
        <v>456</v>
      </c>
      <c r="U231" s="547"/>
      <c r="V231" s="547"/>
      <c r="W231" s="547" t="s">
        <v>457</v>
      </c>
      <c r="X231" s="547" t="str">
        <f>VLOOKUP(W231,Equipment[],2,FALSE)</f>
        <v>Station</v>
      </c>
      <c r="Y231" s="547" t="str">
        <f>VLOOKUP(W231,Equipment[],3,FALSE)</f>
        <v>RTO</v>
      </c>
      <c r="Z231" s="547" t="str">
        <f>VLOOKUP(W231,Equipment[],4,FALSE)</f>
        <v>RTO</v>
      </c>
      <c r="AA231" s="547"/>
      <c r="AB231" s="547"/>
      <c r="AC231" s="547"/>
      <c r="AD231" s="547"/>
    </row>
    <row r="232" spans="1:30" ht="12" hidden="1" customHeight="1">
      <c r="A232" s="3" t="s">
        <v>709</v>
      </c>
      <c r="B232" s="3" t="s">
        <v>710</v>
      </c>
      <c r="C232" s="4"/>
      <c r="D232" s="91"/>
      <c r="E232" s="229"/>
      <c r="F232" s="229"/>
      <c r="G232" s="229"/>
      <c r="H232" s="229"/>
      <c r="I232" s="229"/>
      <c r="J232" s="388"/>
      <c r="K232" s="388"/>
      <c r="L232" s="229"/>
      <c r="M232" s="229"/>
      <c r="N232" s="229"/>
      <c r="O232" s="229"/>
      <c r="P232" s="229" t="s">
        <v>444</v>
      </c>
      <c r="Q232" s="234" t="s">
        <v>443</v>
      </c>
      <c r="S232" s="547" t="s">
        <v>444</v>
      </c>
      <c r="T232" s="547" t="s">
        <v>444</v>
      </c>
      <c r="U232" s="547"/>
      <c r="V232" s="547" t="s">
        <v>444</v>
      </c>
      <c r="W232" s="547" t="s">
        <v>444</v>
      </c>
      <c r="X232" s="547" t="s">
        <v>444</v>
      </c>
      <c r="Y232" s="547" t="s">
        <v>444</v>
      </c>
      <c r="Z232" s="547" t="s">
        <v>444</v>
      </c>
      <c r="AA232" s="547" t="s">
        <v>444</v>
      </c>
      <c r="AB232" s="547" t="s">
        <v>444</v>
      </c>
      <c r="AC232" s="547" t="s">
        <v>444</v>
      </c>
      <c r="AD232" s="547" t="s">
        <v>444</v>
      </c>
    </row>
    <row r="233" spans="1:30" ht="12" hidden="1" customHeight="1">
      <c r="A233" s="5" t="s">
        <v>2290</v>
      </c>
      <c r="B233" s="5" t="s">
        <v>2291</v>
      </c>
      <c r="C233" s="6">
        <v>531</v>
      </c>
      <c r="D233" s="55" t="s">
        <v>1871</v>
      </c>
      <c r="E233" s="233" t="s">
        <v>2290</v>
      </c>
      <c r="F233" s="233" t="s">
        <v>2291</v>
      </c>
      <c r="G233" s="233" t="s">
        <v>670</v>
      </c>
      <c r="H233" s="233" t="s">
        <v>451</v>
      </c>
      <c r="I233" s="385" t="s">
        <v>452</v>
      </c>
      <c r="J233" s="382" t="s">
        <v>452</v>
      </c>
      <c r="K233" s="383" t="s">
        <v>453</v>
      </c>
      <c r="L233" s="386" t="s">
        <v>453</v>
      </c>
      <c r="M233" s="233" t="s">
        <v>452</v>
      </c>
      <c r="N233" s="233" t="s">
        <v>452</v>
      </c>
      <c r="O233" s="233"/>
      <c r="P233" s="233" t="s">
        <v>442</v>
      </c>
      <c r="Q233" s="235" t="s">
        <v>1152</v>
      </c>
      <c r="S233" s="547" t="s">
        <v>453</v>
      </c>
      <c r="T233" s="547" t="s">
        <v>456</v>
      </c>
      <c r="U233" s="547"/>
      <c r="V233" s="547"/>
      <c r="W233" s="547" t="s">
        <v>457</v>
      </c>
      <c r="X233" s="547" t="str">
        <f>VLOOKUP(W233,Equipment[],2,FALSE)</f>
        <v>Station</v>
      </c>
      <c r="Y233" s="547" t="str">
        <f>VLOOKUP(W233,Equipment[],3,FALSE)</f>
        <v>RTO</v>
      </c>
      <c r="Z233" s="547" t="str">
        <f>VLOOKUP(W233,Equipment[],4,FALSE)</f>
        <v>RTO</v>
      </c>
      <c r="AA233" s="547"/>
      <c r="AB233" s="547"/>
      <c r="AC233" s="547"/>
      <c r="AD233" s="547"/>
    </row>
    <row r="234" spans="1:30" ht="12" hidden="1" customHeight="1">
      <c r="A234" s="5" t="s">
        <v>2292</v>
      </c>
      <c r="B234" s="5" t="s">
        <v>2293</v>
      </c>
      <c r="C234" s="6">
        <v>531</v>
      </c>
      <c r="D234" s="55" t="s">
        <v>1871</v>
      </c>
      <c r="E234" s="233" t="s">
        <v>2292</v>
      </c>
      <c r="F234" s="233" t="s">
        <v>2293</v>
      </c>
      <c r="G234" s="233" t="s">
        <v>670</v>
      </c>
      <c r="H234" s="233" t="s">
        <v>451</v>
      </c>
      <c r="I234" s="385" t="s">
        <v>452</v>
      </c>
      <c r="J234" s="382" t="s">
        <v>452</v>
      </c>
      <c r="K234" s="383" t="s">
        <v>453</v>
      </c>
      <c r="L234" s="386" t="s">
        <v>453</v>
      </c>
      <c r="M234" s="233" t="s">
        <v>452</v>
      </c>
      <c r="N234" s="233" t="s">
        <v>452</v>
      </c>
      <c r="O234" s="233"/>
      <c r="P234" s="233" t="s">
        <v>442</v>
      </c>
      <c r="Q234" s="235" t="s">
        <v>1152</v>
      </c>
      <c r="S234" s="547" t="s">
        <v>453</v>
      </c>
      <c r="T234" s="547" t="s">
        <v>456</v>
      </c>
      <c r="U234" s="547"/>
      <c r="V234" s="547"/>
      <c r="W234" s="547" t="s">
        <v>457</v>
      </c>
      <c r="X234" s="547" t="str">
        <f>VLOOKUP(W234,Equipment[],2,FALSE)</f>
        <v>Station</v>
      </c>
      <c r="Y234" s="547" t="str">
        <f>VLOOKUP(W234,Equipment[],3,FALSE)</f>
        <v>RTO</v>
      </c>
      <c r="Z234" s="547" t="str">
        <f>VLOOKUP(W234,Equipment[],4,FALSE)</f>
        <v>RTO</v>
      </c>
      <c r="AA234" s="547"/>
      <c r="AB234" s="547"/>
      <c r="AC234" s="547"/>
      <c r="AD234" s="547"/>
    </row>
    <row r="235" spans="1:30" ht="12" hidden="1" customHeight="1">
      <c r="A235" s="5" t="s">
        <v>2294</v>
      </c>
      <c r="B235" s="5" t="s">
        <v>2295</v>
      </c>
      <c r="C235" s="6">
        <v>531</v>
      </c>
      <c r="D235" s="55" t="s">
        <v>1871</v>
      </c>
      <c r="E235" s="233" t="s">
        <v>2294</v>
      </c>
      <c r="F235" s="233" t="s">
        <v>2296</v>
      </c>
      <c r="G235" s="233" t="s">
        <v>670</v>
      </c>
      <c r="H235" s="233" t="s">
        <v>451</v>
      </c>
      <c r="I235" s="385" t="s">
        <v>452</v>
      </c>
      <c r="J235" s="382" t="s">
        <v>452</v>
      </c>
      <c r="K235" s="383" t="s">
        <v>453</v>
      </c>
      <c r="L235" s="386" t="s">
        <v>453</v>
      </c>
      <c r="M235" s="233" t="s">
        <v>452</v>
      </c>
      <c r="N235" s="233" t="s">
        <v>452</v>
      </c>
      <c r="O235" s="233"/>
      <c r="P235" s="233" t="s">
        <v>442</v>
      </c>
      <c r="Q235" s="235" t="s">
        <v>1152</v>
      </c>
      <c r="S235" s="547" t="s">
        <v>453</v>
      </c>
      <c r="T235" s="547" t="s">
        <v>456</v>
      </c>
      <c r="U235" s="547"/>
      <c r="V235" s="547"/>
      <c r="W235" s="547" t="s">
        <v>457</v>
      </c>
      <c r="X235" s="547" t="str">
        <f>VLOOKUP(W235,Equipment[],2,FALSE)</f>
        <v>Station</v>
      </c>
      <c r="Y235" s="547" t="str">
        <f>VLOOKUP(W235,Equipment[],3,FALSE)</f>
        <v>RTO</v>
      </c>
      <c r="Z235" s="547" t="str">
        <f>VLOOKUP(W235,Equipment[],4,FALSE)</f>
        <v>RTO</v>
      </c>
      <c r="AA235" s="547"/>
      <c r="AB235" s="547"/>
      <c r="AC235" s="547"/>
      <c r="AD235" s="547"/>
    </row>
    <row r="236" spans="1:30" ht="12" hidden="1" customHeight="1">
      <c r="A236" s="5" t="s">
        <v>2297</v>
      </c>
      <c r="B236" s="5" t="s">
        <v>2298</v>
      </c>
      <c r="C236" s="6">
        <v>531</v>
      </c>
      <c r="D236" s="55" t="s">
        <v>1871</v>
      </c>
      <c r="E236" s="233" t="s">
        <v>2297</v>
      </c>
      <c r="F236" s="233" t="s">
        <v>2299</v>
      </c>
      <c r="G236" s="233" t="s">
        <v>670</v>
      </c>
      <c r="H236" s="233" t="s">
        <v>451</v>
      </c>
      <c r="I236" s="385" t="s">
        <v>452</v>
      </c>
      <c r="J236" s="382" t="s">
        <v>452</v>
      </c>
      <c r="K236" s="383" t="s">
        <v>453</v>
      </c>
      <c r="L236" s="386" t="s">
        <v>453</v>
      </c>
      <c r="M236" s="233" t="s">
        <v>452</v>
      </c>
      <c r="N236" s="233" t="s">
        <v>452</v>
      </c>
      <c r="O236" s="233"/>
      <c r="P236" s="233" t="s">
        <v>442</v>
      </c>
      <c r="Q236" s="235" t="s">
        <v>1152</v>
      </c>
      <c r="S236" s="547" t="s">
        <v>453</v>
      </c>
      <c r="T236" s="547" t="s">
        <v>456</v>
      </c>
      <c r="U236" s="547"/>
      <c r="V236" s="547"/>
      <c r="W236" s="547" t="s">
        <v>457</v>
      </c>
      <c r="X236" s="547" t="str">
        <f>VLOOKUP(W236,Equipment[],2,FALSE)</f>
        <v>Station</v>
      </c>
      <c r="Y236" s="547" t="str">
        <f>VLOOKUP(W236,Equipment[],3,FALSE)</f>
        <v>RTO</v>
      </c>
      <c r="Z236" s="547" t="str">
        <f>VLOOKUP(W236,Equipment[],4,FALSE)</f>
        <v>RTO</v>
      </c>
      <c r="AA236" s="547"/>
      <c r="AB236" s="547"/>
      <c r="AC236" s="547"/>
      <c r="AD236" s="547"/>
    </row>
    <row r="237" spans="1:30" ht="12" hidden="1" customHeight="1">
      <c r="A237" s="5" t="s">
        <v>2300</v>
      </c>
      <c r="B237" s="5" t="s">
        <v>2301</v>
      </c>
      <c r="C237" s="6">
        <v>531</v>
      </c>
      <c r="D237" s="55" t="s">
        <v>1871</v>
      </c>
      <c r="E237" s="233" t="s">
        <v>2300</v>
      </c>
      <c r="F237" s="233" t="s">
        <v>2302</v>
      </c>
      <c r="G237" s="233" t="s">
        <v>670</v>
      </c>
      <c r="H237" s="233" t="s">
        <v>451</v>
      </c>
      <c r="I237" s="385" t="s">
        <v>452</v>
      </c>
      <c r="J237" s="382" t="s">
        <v>452</v>
      </c>
      <c r="K237" s="383" t="s">
        <v>453</v>
      </c>
      <c r="L237" s="386" t="s">
        <v>453</v>
      </c>
      <c r="M237" s="233" t="s">
        <v>452</v>
      </c>
      <c r="N237" s="233" t="s">
        <v>452</v>
      </c>
      <c r="O237" s="233"/>
      <c r="P237" s="233" t="s">
        <v>442</v>
      </c>
      <c r="Q237" s="235" t="s">
        <v>1152</v>
      </c>
      <c r="S237" s="547" t="s">
        <v>453</v>
      </c>
      <c r="T237" s="547" t="s">
        <v>477</v>
      </c>
      <c r="U237" s="547"/>
      <c r="V237" s="547"/>
      <c r="W237" s="547" t="s">
        <v>457</v>
      </c>
      <c r="X237" s="547" t="str">
        <f>VLOOKUP(W237,Equipment[],2,FALSE)</f>
        <v>Station</v>
      </c>
      <c r="Y237" s="547" t="str">
        <f>VLOOKUP(W237,Equipment[],3,FALSE)</f>
        <v>RTO</v>
      </c>
      <c r="Z237" s="547" t="str">
        <f>VLOOKUP(W237,Equipment[],4,FALSE)</f>
        <v>RTO</v>
      </c>
      <c r="AA237" s="547"/>
      <c r="AB237" s="547"/>
      <c r="AC237" s="547"/>
      <c r="AD237" s="547"/>
    </row>
    <row r="238" spans="1:30" ht="12" hidden="1" customHeight="1">
      <c r="A238" s="5" t="s">
        <v>2303</v>
      </c>
      <c r="B238" s="5" t="s">
        <v>2293</v>
      </c>
      <c r="C238" s="6">
        <v>531</v>
      </c>
      <c r="D238" s="55" t="s">
        <v>1871</v>
      </c>
      <c r="E238" s="233" t="s">
        <v>2303</v>
      </c>
      <c r="F238" s="233" t="s">
        <v>2304</v>
      </c>
      <c r="G238" s="233" t="s">
        <v>670</v>
      </c>
      <c r="H238" s="233" t="s">
        <v>451</v>
      </c>
      <c r="I238" s="385" t="s">
        <v>452</v>
      </c>
      <c r="J238" s="392" t="s">
        <v>452</v>
      </c>
      <c r="K238" s="393" t="s">
        <v>453</v>
      </c>
      <c r="L238" s="386" t="s">
        <v>453</v>
      </c>
      <c r="M238" s="233" t="s">
        <v>452</v>
      </c>
      <c r="N238" s="233" t="s">
        <v>452</v>
      </c>
      <c r="O238" s="233"/>
      <c r="P238" s="233" t="s">
        <v>442</v>
      </c>
      <c r="Q238" s="235" t="s">
        <v>1152</v>
      </c>
      <c r="S238" s="547" t="s">
        <v>453</v>
      </c>
      <c r="T238" s="547" t="s">
        <v>456</v>
      </c>
      <c r="U238" s="547"/>
      <c r="V238" s="547"/>
      <c r="W238" s="547" t="s">
        <v>457</v>
      </c>
      <c r="X238" s="547" t="str">
        <f>VLOOKUP(W238,Equipment[],2,FALSE)</f>
        <v>Station</v>
      </c>
      <c r="Y238" s="547" t="str">
        <f>VLOOKUP(W238,Equipment[],3,FALSE)</f>
        <v>RTO</v>
      </c>
      <c r="Z238" s="547" t="str">
        <f>VLOOKUP(W238,Equipment[],4,FALSE)</f>
        <v>RTO</v>
      </c>
      <c r="AA238" s="547"/>
      <c r="AB238" s="547"/>
      <c r="AC238" s="547"/>
      <c r="AD238" s="547"/>
    </row>
    <row r="239" spans="1:30" ht="12" hidden="1" customHeight="1">
      <c r="A239" s="5" t="s">
        <v>2305</v>
      </c>
      <c r="B239" s="5" t="s">
        <v>2306</v>
      </c>
      <c r="C239" s="9">
        <v>531</v>
      </c>
      <c r="D239" s="55" t="s">
        <v>1871</v>
      </c>
      <c r="E239" s="232" t="s">
        <v>2305</v>
      </c>
      <c r="F239" s="232" t="s">
        <v>2306</v>
      </c>
      <c r="G239" s="233" t="s">
        <v>670</v>
      </c>
      <c r="H239" s="233" t="s">
        <v>451</v>
      </c>
      <c r="I239" s="384" t="s">
        <v>453</v>
      </c>
      <c r="J239" s="382" t="s">
        <v>452</v>
      </c>
      <c r="K239" s="382" t="s">
        <v>452</v>
      </c>
      <c r="L239" s="391" t="s">
        <v>453</v>
      </c>
      <c r="M239" s="231" t="s">
        <v>453</v>
      </c>
      <c r="N239" s="231" t="s">
        <v>453</v>
      </c>
      <c r="O239" s="232"/>
      <c r="P239" s="233" t="s">
        <v>1952</v>
      </c>
      <c r="Q239" s="232" t="s">
        <v>1282</v>
      </c>
      <c r="S239" s="547"/>
      <c r="T239" s="547" t="s">
        <v>456</v>
      </c>
      <c r="U239" s="547"/>
      <c r="V239" s="547"/>
      <c r="W239" s="547" t="s">
        <v>457</v>
      </c>
      <c r="X239" s="547" t="str">
        <f>VLOOKUP(W239,Equipment[],2,FALSE)</f>
        <v>Station</v>
      </c>
      <c r="Y239" s="547" t="str">
        <f>VLOOKUP(W239,Equipment[],3,FALSE)</f>
        <v>RTO</v>
      </c>
      <c r="Z239" s="547" t="str">
        <f>VLOOKUP(W239,Equipment[],4,FALSE)</f>
        <v>RTO</v>
      </c>
      <c r="AA239" s="547"/>
      <c r="AB239" s="547"/>
      <c r="AC239" s="547"/>
      <c r="AD239" s="547"/>
    </row>
    <row r="240" spans="1:30" ht="12" hidden="1" customHeight="1">
      <c r="A240" s="5" t="s">
        <v>2307</v>
      </c>
      <c r="B240" s="5" t="s">
        <v>2308</v>
      </c>
      <c r="C240" s="9">
        <v>531</v>
      </c>
      <c r="D240" s="55" t="s">
        <v>1871</v>
      </c>
      <c r="E240" s="232" t="s">
        <v>2307</v>
      </c>
      <c r="F240" s="232" t="s">
        <v>2308</v>
      </c>
      <c r="G240" s="233" t="s">
        <v>670</v>
      </c>
      <c r="H240" s="233" t="s">
        <v>451</v>
      </c>
      <c r="I240" s="385" t="s">
        <v>452</v>
      </c>
      <c r="J240" s="382" t="s">
        <v>452</v>
      </c>
      <c r="K240" s="382" t="s">
        <v>452</v>
      </c>
      <c r="L240" s="391" t="s">
        <v>453</v>
      </c>
      <c r="M240" s="232" t="s">
        <v>452</v>
      </c>
      <c r="N240" s="232" t="s">
        <v>452</v>
      </c>
      <c r="O240" s="232"/>
      <c r="P240" s="233" t="s">
        <v>1952</v>
      </c>
      <c r="Q240" s="286" t="s">
        <v>1152</v>
      </c>
      <c r="S240" s="547"/>
      <c r="T240" s="547" t="s">
        <v>477</v>
      </c>
      <c r="U240" s="547"/>
      <c r="V240" s="547"/>
      <c r="W240" s="547" t="s">
        <v>457</v>
      </c>
      <c r="X240" s="547" t="str">
        <f>VLOOKUP(W240,Equipment[],2,FALSE)</f>
        <v>Station</v>
      </c>
      <c r="Y240" s="547" t="str">
        <f>VLOOKUP(W240,Equipment[],3,FALSE)</f>
        <v>RTO</v>
      </c>
      <c r="Z240" s="547" t="str">
        <f>VLOOKUP(W240,Equipment[],4,FALSE)</f>
        <v>RTO</v>
      </c>
      <c r="AA240" s="547"/>
      <c r="AB240" s="547"/>
      <c r="AC240" s="547"/>
      <c r="AD240" s="547"/>
    </row>
    <row r="241" spans="1:30" ht="12" hidden="1" customHeight="1">
      <c r="A241" s="5" t="s">
        <v>2309</v>
      </c>
      <c r="B241" s="5" t="s">
        <v>2310</v>
      </c>
      <c r="C241" s="6">
        <v>531</v>
      </c>
      <c r="D241" s="55" t="s">
        <v>1871</v>
      </c>
      <c r="E241" s="233" t="s">
        <v>2309</v>
      </c>
      <c r="F241" s="233" t="s">
        <v>2310</v>
      </c>
      <c r="G241" s="233" t="s">
        <v>670</v>
      </c>
      <c r="H241" s="233" t="s">
        <v>451</v>
      </c>
      <c r="I241" s="385" t="s">
        <v>452</v>
      </c>
      <c r="J241" s="382" t="s">
        <v>452</v>
      </c>
      <c r="K241" s="382" t="s">
        <v>452</v>
      </c>
      <c r="L241" s="386" t="s">
        <v>453</v>
      </c>
      <c r="M241" s="233" t="s">
        <v>452</v>
      </c>
      <c r="N241" s="233" t="s">
        <v>452</v>
      </c>
      <c r="O241" s="233"/>
      <c r="P241" s="233" t="s">
        <v>442</v>
      </c>
      <c r="Q241" s="235" t="s">
        <v>1152</v>
      </c>
      <c r="S241" s="547" t="s">
        <v>453</v>
      </c>
      <c r="T241" s="547" t="s">
        <v>456</v>
      </c>
      <c r="U241" s="547"/>
      <c r="V241" s="547"/>
      <c r="W241" s="547" t="s">
        <v>457</v>
      </c>
      <c r="X241" s="547" t="str">
        <f>VLOOKUP(W241,Equipment[],2,FALSE)</f>
        <v>Station</v>
      </c>
      <c r="Y241" s="547" t="str">
        <f>VLOOKUP(W241,Equipment[],3,FALSE)</f>
        <v>RTO</v>
      </c>
      <c r="Z241" s="547" t="str">
        <f>VLOOKUP(W241,Equipment[],4,FALSE)</f>
        <v>RTO</v>
      </c>
      <c r="AA241" s="547"/>
      <c r="AB241" s="547"/>
      <c r="AC241" s="547"/>
      <c r="AD241" s="547"/>
    </row>
    <row r="242" spans="1:30" ht="12" hidden="1" customHeight="1">
      <c r="A242" s="3" t="s">
        <v>2311</v>
      </c>
      <c r="B242" s="3" t="s">
        <v>2312</v>
      </c>
      <c r="C242" s="4"/>
      <c r="D242" s="91"/>
      <c r="E242" s="229"/>
      <c r="F242" s="229"/>
      <c r="G242" s="229"/>
      <c r="H242" s="229"/>
      <c r="I242" s="229"/>
      <c r="J242" s="388"/>
      <c r="K242" s="388"/>
      <c r="L242" s="229"/>
      <c r="M242" s="229"/>
      <c r="N242" s="229"/>
      <c r="O242" s="229"/>
      <c r="P242" s="229" t="s">
        <v>444</v>
      </c>
      <c r="Q242" s="234" t="s">
        <v>443</v>
      </c>
      <c r="S242" s="547" t="s">
        <v>444</v>
      </c>
      <c r="T242" s="547" t="s">
        <v>444</v>
      </c>
      <c r="U242" s="547"/>
      <c r="V242" s="547" t="s">
        <v>444</v>
      </c>
      <c r="W242" s="547" t="s">
        <v>444</v>
      </c>
      <c r="X242" s="547" t="s">
        <v>444</v>
      </c>
      <c r="Y242" s="547" t="s">
        <v>444</v>
      </c>
      <c r="Z242" s="547" t="s">
        <v>444</v>
      </c>
      <c r="AA242" s="547" t="s">
        <v>444</v>
      </c>
      <c r="AB242" s="547" t="s">
        <v>444</v>
      </c>
      <c r="AC242" s="547" t="s">
        <v>444</v>
      </c>
      <c r="AD242" s="547" t="s">
        <v>444</v>
      </c>
    </row>
    <row r="243" spans="1:30" ht="12" hidden="1" customHeight="1">
      <c r="A243" s="5" t="s">
        <v>2313</v>
      </c>
      <c r="B243" s="5" t="s">
        <v>2314</v>
      </c>
      <c r="C243" s="6">
        <v>531</v>
      </c>
      <c r="D243" s="55" t="s">
        <v>1871</v>
      </c>
      <c r="E243" s="233" t="s">
        <v>2313</v>
      </c>
      <c r="F243" s="233" t="s">
        <v>2315</v>
      </c>
      <c r="G243" s="233" t="s">
        <v>670</v>
      </c>
      <c r="H243" s="233" t="s">
        <v>451</v>
      </c>
      <c r="I243" s="385" t="s">
        <v>452</v>
      </c>
      <c r="J243" s="382" t="s">
        <v>452</v>
      </c>
      <c r="K243" s="383" t="s">
        <v>453</v>
      </c>
      <c r="L243" s="386" t="s">
        <v>453</v>
      </c>
      <c r="M243" s="233" t="s">
        <v>452</v>
      </c>
      <c r="N243" s="233" t="s">
        <v>452</v>
      </c>
      <c r="O243" s="233"/>
      <c r="P243" s="233" t="s">
        <v>442</v>
      </c>
      <c r="Q243" s="235" t="s">
        <v>1152</v>
      </c>
      <c r="S243" s="547" t="s">
        <v>453</v>
      </c>
      <c r="T243" s="547" t="s">
        <v>456</v>
      </c>
      <c r="U243" s="547"/>
      <c r="V243" s="547"/>
      <c r="W243" s="547" t="s">
        <v>457</v>
      </c>
      <c r="X243" s="547" t="str">
        <f>VLOOKUP(W243,Equipment[],2,FALSE)</f>
        <v>Station</v>
      </c>
      <c r="Y243" s="547" t="str">
        <f>VLOOKUP(W243,Equipment[],3,FALSE)</f>
        <v>RTO</v>
      </c>
      <c r="Z243" s="547" t="str">
        <f>VLOOKUP(W243,Equipment[],4,FALSE)</f>
        <v>RTO</v>
      </c>
      <c r="AA243" s="547"/>
      <c r="AB243" s="547"/>
      <c r="AC243" s="547"/>
      <c r="AD243" s="547"/>
    </row>
    <row r="244" spans="1:30" ht="12" hidden="1" customHeight="1">
      <c r="A244" s="5" t="s">
        <v>2316</v>
      </c>
      <c r="B244" s="5" t="s">
        <v>2317</v>
      </c>
      <c r="C244" s="6">
        <v>531</v>
      </c>
      <c r="D244" s="55" t="s">
        <v>1871</v>
      </c>
      <c r="E244" s="233" t="s">
        <v>2316</v>
      </c>
      <c r="F244" s="233" t="s">
        <v>2318</v>
      </c>
      <c r="G244" s="233" t="s">
        <v>670</v>
      </c>
      <c r="H244" s="233" t="s">
        <v>451</v>
      </c>
      <c r="I244" s="385" t="s">
        <v>452</v>
      </c>
      <c r="J244" s="382" t="s">
        <v>452</v>
      </c>
      <c r="K244" s="383" t="s">
        <v>453</v>
      </c>
      <c r="L244" s="386" t="s">
        <v>453</v>
      </c>
      <c r="M244" s="233" t="s">
        <v>452</v>
      </c>
      <c r="N244" s="233" t="s">
        <v>452</v>
      </c>
      <c r="O244" s="233"/>
      <c r="P244" s="233" t="s">
        <v>442</v>
      </c>
      <c r="Q244" s="235" t="s">
        <v>1152</v>
      </c>
      <c r="S244" s="547" t="s">
        <v>453</v>
      </c>
      <c r="T244" s="547" t="s">
        <v>456</v>
      </c>
      <c r="U244" s="547"/>
      <c r="V244" s="547"/>
      <c r="W244" s="547" t="s">
        <v>457</v>
      </c>
      <c r="X244" s="547" t="str">
        <f>VLOOKUP(W244,Equipment[],2,FALSE)</f>
        <v>Station</v>
      </c>
      <c r="Y244" s="547" t="str">
        <f>VLOOKUP(W244,Equipment[],3,FALSE)</f>
        <v>RTO</v>
      </c>
      <c r="Z244" s="547" t="str">
        <f>VLOOKUP(W244,Equipment[],4,FALSE)</f>
        <v>RTO</v>
      </c>
      <c r="AA244" s="547"/>
      <c r="AB244" s="547"/>
      <c r="AC244" s="547"/>
      <c r="AD244" s="547"/>
    </row>
    <row r="245" spans="1:30" ht="12" hidden="1" customHeight="1">
      <c r="A245" s="3" t="s">
        <v>2319</v>
      </c>
      <c r="B245" s="3" t="s">
        <v>2320</v>
      </c>
      <c r="C245" s="4"/>
      <c r="D245" s="91"/>
      <c r="E245" s="229"/>
      <c r="F245" s="229"/>
      <c r="G245" s="229"/>
      <c r="H245" s="229"/>
      <c r="I245" s="229"/>
      <c r="J245" s="388"/>
      <c r="K245" s="388"/>
      <c r="L245" s="229"/>
      <c r="M245" s="229"/>
      <c r="N245" s="229"/>
      <c r="O245" s="229"/>
      <c r="P245" s="229" t="s">
        <v>444</v>
      </c>
      <c r="Q245" s="234" t="s">
        <v>443</v>
      </c>
      <c r="S245" s="547" t="s">
        <v>444</v>
      </c>
      <c r="T245" s="547" t="s">
        <v>444</v>
      </c>
      <c r="U245" s="547"/>
      <c r="V245" s="547" t="s">
        <v>444</v>
      </c>
      <c r="W245" s="547" t="s">
        <v>444</v>
      </c>
      <c r="X245" s="547" t="s">
        <v>444</v>
      </c>
      <c r="Y245" s="547" t="s">
        <v>444</v>
      </c>
      <c r="Z245" s="547" t="s">
        <v>444</v>
      </c>
      <c r="AA245" s="547" t="s">
        <v>444</v>
      </c>
      <c r="AB245" s="547" t="s">
        <v>444</v>
      </c>
      <c r="AC245" s="547" t="s">
        <v>444</v>
      </c>
      <c r="AD245" s="547" t="s">
        <v>444</v>
      </c>
    </row>
    <row r="246" spans="1:30" ht="12" hidden="1" customHeight="1">
      <c r="A246" s="5" t="s">
        <v>2321</v>
      </c>
      <c r="B246" s="5" t="s">
        <v>2322</v>
      </c>
      <c r="C246" s="9">
        <v>531</v>
      </c>
      <c r="D246" s="55" t="s">
        <v>1871</v>
      </c>
      <c r="E246" s="232" t="s">
        <v>2321</v>
      </c>
      <c r="F246" s="232" t="s">
        <v>2322</v>
      </c>
      <c r="G246" s="233" t="s">
        <v>670</v>
      </c>
      <c r="H246" s="233" t="s">
        <v>451</v>
      </c>
      <c r="I246" s="385" t="s">
        <v>452</v>
      </c>
      <c r="J246" s="382" t="s">
        <v>452</v>
      </c>
      <c r="K246" s="382" t="s">
        <v>452</v>
      </c>
      <c r="L246" s="391" t="s">
        <v>453</v>
      </c>
      <c r="M246" s="232" t="s">
        <v>452</v>
      </c>
      <c r="N246" s="232" t="s">
        <v>452</v>
      </c>
      <c r="O246" s="232"/>
      <c r="P246" s="233" t="s">
        <v>1952</v>
      </c>
      <c r="Q246" s="286" t="s">
        <v>1152</v>
      </c>
      <c r="S246" s="547"/>
      <c r="T246" s="547" t="s">
        <v>456</v>
      </c>
      <c r="U246" s="547"/>
      <c r="V246" s="547"/>
      <c r="W246" s="547" t="s">
        <v>457</v>
      </c>
      <c r="X246" s="547" t="str">
        <f>VLOOKUP(W246,Equipment[],2,FALSE)</f>
        <v>Station</v>
      </c>
      <c r="Y246" s="547" t="str">
        <f>VLOOKUP(W246,Equipment[],3,FALSE)</f>
        <v>RTO</v>
      </c>
      <c r="Z246" s="547" t="str">
        <f>VLOOKUP(W246,Equipment[],4,FALSE)</f>
        <v>RTO</v>
      </c>
      <c r="AA246" s="547"/>
      <c r="AB246" s="547"/>
      <c r="AC246" s="547"/>
      <c r="AD246" s="547"/>
    </row>
    <row r="247" spans="1:30" ht="12" hidden="1" customHeight="1">
      <c r="A247" s="5" t="s">
        <v>2323</v>
      </c>
      <c r="B247" s="5" t="s">
        <v>2324</v>
      </c>
      <c r="C247" s="9">
        <v>531</v>
      </c>
      <c r="D247" s="55" t="s">
        <v>1871</v>
      </c>
      <c r="E247" s="232" t="s">
        <v>2323</v>
      </c>
      <c r="F247" s="232" t="s">
        <v>2324</v>
      </c>
      <c r="G247" s="233" t="s">
        <v>670</v>
      </c>
      <c r="H247" s="233" t="s">
        <v>451</v>
      </c>
      <c r="I247" s="384" t="s">
        <v>453</v>
      </c>
      <c r="J247" s="382" t="s">
        <v>452</v>
      </c>
      <c r="K247" s="382" t="s">
        <v>452</v>
      </c>
      <c r="L247" s="391" t="s">
        <v>453</v>
      </c>
      <c r="M247" s="231" t="s">
        <v>453</v>
      </c>
      <c r="N247" s="231" t="s">
        <v>453</v>
      </c>
      <c r="O247" s="232"/>
      <c r="P247" s="233" t="s">
        <v>1952</v>
      </c>
      <c r="Q247" s="232" t="s">
        <v>1282</v>
      </c>
      <c r="S247" s="547"/>
      <c r="T247" s="547" t="s">
        <v>456</v>
      </c>
      <c r="U247" s="547"/>
      <c r="V247" s="547" t="s">
        <v>1919</v>
      </c>
      <c r="W247" s="547" t="s">
        <v>457</v>
      </c>
      <c r="X247" s="547" t="str">
        <f>VLOOKUP(W247,Equipment[],2,FALSE)</f>
        <v>Station</v>
      </c>
      <c r="Y247" s="547" t="str">
        <f>VLOOKUP(W247,Equipment[],3,FALSE)</f>
        <v>RTO</v>
      </c>
      <c r="Z247" s="547" t="str">
        <f>VLOOKUP(W247,Equipment[],4,FALSE)</f>
        <v>RTO</v>
      </c>
      <c r="AA247" s="547"/>
      <c r="AB247" s="547"/>
      <c r="AC247" s="547"/>
      <c r="AD247" s="547"/>
    </row>
    <row r="248" spans="1:30" ht="12" hidden="1" customHeight="1">
      <c r="A248" s="5" t="s">
        <v>2325</v>
      </c>
      <c r="B248" s="5" t="s">
        <v>2326</v>
      </c>
      <c r="C248" s="9">
        <v>531</v>
      </c>
      <c r="D248" s="55" t="s">
        <v>1871</v>
      </c>
      <c r="E248" s="232" t="s">
        <v>2325</v>
      </c>
      <c r="F248" s="232" t="s">
        <v>2326</v>
      </c>
      <c r="G248" s="233" t="s">
        <v>670</v>
      </c>
      <c r="H248" s="233" t="s">
        <v>451</v>
      </c>
      <c r="I248" s="385" t="s">
        <v>452</v>
      </c>
      <c r="J248" s="382" t="s">
        <v>452</v>
      </c>
      <c r="K248" s="382" t="s">
        <v>452</v>
      </c>
      <c r="L248" s="391" t="s">
        <v>453</v>
      </c>
      <c r="M248" s="232" t="s">
        <v>452</v>
      </c>
      <c r="N248" s="232" t="s">
        <v>452</v>
      </c>
      <c r="O248" s="232"/>
      <c r="P248" s="233" t="s">
        <v>1952</v>
      </c>
      <c r="Q248" s="286" t="s">
        <v>1152</v>
      </c>
      <c r="S248" s="547"/>
      <c r="T248" s="547" t="s">
        <v>456</v>
      </c>
      <c r="U248" s="547"/>
      <c r="V248" s="547"/>
      <c r="W248" s="547" t="s">
        <v>457</v>
      </c>
      <c r="X248" s="547" t="str">
        <f>VLOOKUP(W248,Equipment[],2,FALSE)</f>
        <v>Station</v>
      </c>
      <c r="Y248" s="547" t="str">
        <f>VLOOKUP(W248,Equipment[],3,FALSE)</f>
        <v>RTO</v>
      </c>
      <c r="Z248" s="547" t="str">
        <f>VLOOKUP(W248,Equipment[],4,FALSE)</f>
        <v>RTO</v>
      </c>
      <c r="AA248" s="547"/>
      <c r="AB248" s="547"/>
      <c r="AC248" s="547"/>
      <c r="AD248" s="547"/>
    </row>
    <row r="249" spans="1:30" ht="12" hidden="1" customHeight="1">
      <c r="A249" s="5" t="s">
        <v>2327</v>
      </c>
      <c r="B249" s="5" t="s">
        <v>2328</v>
      </c>
      <c r="C249" s="9">
        <v>531</v>
      </c>
      <c r="D249" s="55" t="s">
        <v>1871</v>
      </c>
      <c r="E249" s="232" t="s">
        <v>2327</v>
      </c>
      <c r="F249" s="232" t="s">
        <v>2328</v>
      </c>
      <c r="G249" s="233" t="s">
        <v>670</v>
      </c>
      <c r="H249" s="233" t="s">
        <v>451</v>
      </c>
      <c r="I249" s="384" t="s">
        <v>453</v>
      </c>
      <c r="J249" s="382" t="s">
        <v>452</v>
      </c>
      <c r="K249" s="382" t="s">
        <v>452</v>
      </c>
      <c r="L249" s="391" t="s">
        <v>453</v>
      </c>
      <c r="M249" s="231" t="s">
        <v>453</v>
      </c>
      <c r="N249" s="231" t="s">
        <v>453</v>
      </c>
      <c r="O249" s="232"/>
      <c r="P249" s="233" t="s">
        <v>1952</v>
      </c>
      <c r="Q249" s="232" t="s">
        <v>1282</v>
      </c>
      <c r="S249" s="547"/>
      <c r="T249" s="547" t="s">
        <v>456</v>
      </c>
      <c r="U249" s="547"/>
      <c r="V249" s="547"/>
      <c r="W249" s="547" t="s">
        <v>457</v>
      </c>
      <c r="X249" s="547" t="str">
        <f>VLOOKUP(W249,Equipment[],2,FALSE)</f>
        <v>Station</v>
      </c>
      <c r="Y249" s="547" t="str">
        <f>VLOOKUP(W249,Equipment[],3,FALSE)</f>
        <v>RTO</v>
      </c>
      <c r="Z249" s="547" t="str">
        <f>VLOOKUP(W249,Equipment[],4,FALSE)</f>
        <v>RTO</v>
      </c>
      <c r="AA249" s="547"/>
      <c r="AB249" s="547"/>
      <c r="AC249" s="547"/>
      <c r="AD249" s="547"/>
    </row>
    <row r="250" spans="1:30" ht="12" hidden="1" customHeight="1">
      <c r="A250" s="5" t="s">
        <v>2329</v>
      </c>
      <c r="B250" s="5" t="s">
        <v>2330</v>
      </c>
      <c r="C250" s="9">
        <v>531</v>
      </c>
      <c r="D250" s="55" t="s">
        <v>1871</v>
      </c>
      <c r="E250" s="232" t="s">
        <v>2329</v>
      </c>
      <c r="F250" s="232" t="s">
        <v>2330</v>
      </c>
      <c r="G250" s="233" t="s">
        <v>670</v>
      </c>
      <c r="H250" s="233" t="s">
        <v>451</v>
      </c>
      <c r="I250" s="385" t="s">
        <v>452</v>
      </c>
      <c r="J250" s="382" t="s">
        <v>452</v>
      </c>
      <c r="K250" s="382" t="s">
        <v>452</v>
      </c>
      <c r="L250" s="391" t="s">
        <v>453</v>
      </c>
      <c r="M250" s="232" t="s">
        <v>452</v>
      </c>
      <c r="N250" s="232" t="s">
        <v>452</v>
      </c>
      <c r="O250" s="232"/>
      <c r="P250" s="233" t="s">
        <v>1952</v>
      </c>
      <c r="Q250" s="286" t="s">
        <v>1152</v>
      </c>
      <c r="S250" s="547"/>
      <c r="T250" s="547" t="s">
        <v>456</v>
      </c>
      <c r="U250" s="547"/>
      <c r="V250" s="547"/>
      <c r="W250" s="547" t="s">
        <v>457</v>
      </c>
      <c r="X250" s="547" t="str">
        <f>VLOOKUP(W250,Equipment[],2,FALSE)</f>
        <v>Station</v>
      </c>
      <c r="Y250" s="547" t="str">
        <f>VLOOKUP(W250,Equipment[],3,FALSE)</f>
        <v>RTO</v>
      </c>
      <c r="Z250" s="547" t="str">
        <f>VLOOKUP(W250,Equipment[],4,FALSE)</f>
        <v>RTO</v>
      </c>
      <c r="AA250" s="547"/>
      <c r="AB250" s="547"/>
      <c r="AC250" s="547"/>
      <c r="AD250" s="547"/>
    </row>
    <row r="251" spans="1:30" ht="12" hidden="1" customHeight="1">
      <c r="A251" s="5" t="s">
        <v>2331</v>
      </c>
      <c r="B251" s="5" t="s">
        <v>2332</v>
      </c>
      <c r="C251" s="9">
        <v>531</v>
      </c>
      <c r="D251" s="55" t="s">
        <v>1871</v>
      </c>
      <c r="E251" s="232" t="s">
        <v>2331</v>
      </c>
      <c r="F251" s="232" t="s">
        <v>2332</v>
      </c>
      <c r="G251" s="233" t="s">
        <v>670</v>
      </c>
      <c r="H251" s="233" t="s">
        <v>451</v>
      </c>
      <c r="I251" s="385" t="s">
        <v>452</v>
      </c>
      <c r="J251" s="382" t="s">
        <v>452</v>
      </c>
      <c r="K251" s="382" t="s">
        <v>452</v>
      </c>
      <c r="L251" s="391" t="s">
        <v>453</v>
      </c>
      <c r="M251" s="232" t="s">
        <v>452</v>
      </c>
      <c r="N251" s="232" t="s">
        <v>452</v>
      </c>
      <c r="O251" s="232"/>
      <c r="P251" s="233" t="s">
        <v>1952</v>
      </c>
      <c r="Q251" s="286" t="s">
        <v>1152</v>
      </c>
      <c r="S251" s="547"/>
      <c r="T251" s="547" t="s">
        <v>456</v>
      </c>
      <c r="U251" s="547"/>
      <c r="V251" s="547"/>
      <c r="W251" s="547" t="s">
        <v>457</v>
      </c>
      <c r="X251" s="547" t="str">
        <f>VLOOKUP(W251,Equipment[],2,FALSE)</f>
        <v>Station</v>
      </c>
      <c r="Y251" s="547" t="str">
        <f>VLOOKUP(W251,Equipment[],3,FALSE)</f>
        <v>RTO</v>
      </c>
      <c r="Z251" s="547" t="str">
        <f>VLOOKUP(W251,Equipment[],4,FALSE)</f>
        <v>RTO</v>
      </c>
      <c r="AA251" s="547"/>
      <c r="AB251" s="547"/>
      <c r="AC251" s="547"/>
      <c r="AD251" s="547"/>
    </row>
    <row r="252" spans="1:30" ht="12" hidden="1" customHeight="1">
      <c r="A252" s="5" t="s">
        <v>2333</v>
      </c>
      <c r="B252" s="5" t="s">
        <v>2334</v>
      </c>
      <c r="C252" s="9">
        <v>531</v>
      </c>
      <c r="D252" s="55" t="s">
        <v>1871</v>
      </c>
      <c r="E252" s="232" t="s">
        <v>2333</v>
      </c>
      <c r="F252" s="232" t="s">
        <v>2334</v>
      </c>
      <c r="G252" s="233" t="s">
        <v>670</v>
      </c>
      <c r="H252" s="233" t="s">
        <v>451</v>
      </c>
      <c r="I252" s="385" t="s">
        <v>452</v>
      </c>
      <c r="J252" s="382" t="s">
        <v>452</v>
      </c>
      <c r="K252" s="382" t="s">
        <v>452</v>
      </c>
      <c r="L252" s="391" t="s">
        <v>453</v>
      </c>
      <c r="M252" s="232" t="s">
        <v>452</v>
      </c>
      <c r="N252" s="232" t="s">
        <v>452</v>
      </c>
      <c r="O252" s="232"/>
      <c r="P252" s="233" t="s">
        <v>1952</v>
      </c>
      <c r="Q252" s="286" t="s">
        <v>1152</v>
      </c>
      <c r="S252" s="547"/>
      <c r="T252" s="547" t="s">
        <v>456</v>
      </c>
      <c r="U252" s="547"/>
      <c r="V252" s="547"/>
      <c r="W252" s="547" t="s">
        <v>457</v>
      </c>
      <c r="X252" s="547" t="str">
        <f>VLOOKUP(W252,Equipment[],2,FALSE)</f>
        <v>Station</v>
      </c>
      <c r="Y252" s="547" t="str">
        <f>VLOOKUP(W252,Equipment[],3,FALSE)</f>
        <v>RTO</v>
      </c>
      <c r="Z252" s="547" t="str">
        <f>VLOOKUP(W252,Equipment[],4,FALSE)</f>
        <v>RTO</v>
      </c>
      <c r="AA252" s="547"/>
      <c r="AB252" s="547"/>
      <c r="AC252" s="547"/>
      <c r="AD252" s="547"/>
    </row>
    <row r="253" spans="1:30" ht="12" hidden="1" customHeight="1">
      <c r="A253" s="3" t="s">
        <v>2335</v>
      </c>
      <c r="B253" s="3" t="s">
        <v>2336</v>
      </c>
      <c r="C253" s="4"/>
      <c r="D253" s="91"/>
      <c r="E253" s="229"/>
      <c r="F253" s="229"/>
      <c r="G253" s="229"/>
      <c r="H253" s="229"/>
      <c r="I253" s="229"/>
      <c r="J253" s="388"/>
      <c r="K253" s="388"/>
      <c r="L253" s="229"/>
      <c r="M253" s="229"/>
      <c r="N253" s="229"/>
      <c r="O253" s="229"/>
      <c r="P253" s="229" t="s">
        <v>444</v>
      </c>
      <c r="Q253" s="234" t="s">
        <v>443</v>
      </c>
      <c r="S253" s="547" t="s">
        <v>444</v>
      </c>
      <c r="T253" s="547" t="s">
        <v>444</v>
      </c>
      <c r="U253" s="547"/>
      <c r="V253" s="547" t="s">
        <v>444</v>
      </c>
      <c r="W253" s="547" t="s">
        <v>444</v>
      </c>
      <c r="X253" s="547" t="s">
        <v>444</v>
      </c>
      <c r="Y253" s="547" t="s">
        <v>444</v>
      </c>
      <c r="Z253" s="547" t="s">
        <v>444</v>
      </c>
      <c r="AA253" s="547" t="s">
        <v>444</v>
      </c>
      <c r="AB253" s="547" t="s">
        <v>444</v>
      </c>
      <c r="AC253" s="547" t="s">
        <v>444</v>
      </c>
      <c r="AD253" s="547" t="s">
        <v>444</v>
      </c>
    </row>
    <row r="254" spans="1:30" ht="12" hidden="1" customHeight="1">
      <c r="A254" s="5" t="s">
        <v>2337</v>
      </c>
      <c r="B254" s="5" t="s">
        <v>2338</v>
      </c>
      <c r="C254" s="6">
        <v>531</v>
      </c>
      <c r="D254" s="55" t="s">
        <v>1871</v>
      </c>
      <c r="E254" s="233" t="s">
        <v>2337</v>
      </c>
      <c r="F254" s="233" t="s">
        <v>2338</v>
      </c>
      <c r="G254" s="233" t="s">
        <v>670</v>
      </c>
      <c r="H254" s="233" t="s">
        <v>451</v>
      </c>
      <c r="I254" s="385" t="s">
        <v>452</v>
      </c>
      <c r="J254" s="382" t="s">
        <v>452</v>
      </c>
      <c r="K254" s="383" t="s">
        <v>453</v>
      </c>
      <c r="L254" s="386" t="s">
        <v>453</v>
      </c>
      <c r="M254" s="233" t="s">
        <v>452</v>
      </c>
      <c r="N254" s="233" t="s">
        <v>452</v>
      </c>
      <c r="O254" s="233"/>
      <c r="P254" s="233" t="s">
        <v>442</v>
      </c>
      <c r="Q254" s="235" t="s">
        <v>1152</v>
      </c>
      <c r="S254" s="547" t="s">
        <v>453</v>
      </c>
      <c r="T254" s="547" t="s">
        <v>456</v>
      </c>
      <c r="U254" s="547"/>
      <c r="V254" s="547"/>
      <c r="W254" s="547" t="s">
        <v>457</v>
      </c>
      <c r="X254" s="547" t="str">
        <f>VLOOKUP(W254,Equipment[],2,FALSE)</f>
        <v>Station</v>
      </c>
      <c r="Y254" s="547" t="str">
        <f>VLOOKUP(W254,Equipment[],3,FALSE)</f>
        <v>RTO</v>
      </c>
      <c r="Z254" s="547" t="str">
        <f>VLOOKUP(W254,Equipment[],4,FALSE)</f>
        <v>RTO</v>
      </c>
      <c r="AA254" s="547"/>
      <c r="AB254" s="547"/>
      <c r="AC254" s="547"/>
      <c r="AD254" s="547"/>
    </row>
    <row r="255" spans="1:30" ht="12" hidden="1" customHeight="1">
      <c r="A255" s="5" t="s">
        <v>2339</v>
      </c>
      <c r="B255" s="5" t="s">
        <v>2340</v>
      </c>
      <c r="C255" s="6">
        <v>531</v>
      </c>
      <c r="D255" s="55" t="s">
        <v>1871</v>
      </c>
      <c r="E255" s="233" t="s">
        <v>2339</v>
      </c>
      <c r="F255" s="233" t="s">
        <v>2340</v>
      </c>
      <c r="G255" s="233" t="s">
        <v>670</v>
      </c>
      <c r="H255" s="233" t="s">
        <v>451</v>
      </c>
      <c r="I255" s="385" t="s">
        <v>452</v>
      </c>
      <c r="J255" s="382" t="s">
        <v>452</v>
      </c>
      <c r="K255" s="383" t="s">
        <v>453</v>
      </c>
      <c r="L255" s="386" t="s">
        <v>453</v>
      </c>
      <c r="M255" s="233" t="s">
        <v>452</v>
      </c>
      <c r="N255" s="233" t="s">
        <v>452</v>
      </c>
      <c r="O255" s="233"/>
      <c r="P255" s="233" t="s">
        <v>442</v>
      </c>
      <c r="Q255" s="235" t="s">
        <v>1152</v>
      </c>
      <c r="S255" s="547" t="s">
        <v>453</v>
      </c>
      <c r="T255" s="547" t="s">
        <v>456</v>
      </c>
      <c r="U255" s="547"/>
      <c r="V255" s="547"/>
      <c r="W255" s="547" t="s">
        <v>457</v>
      </c>
      <c r="X255" s="547" t="str">
        <f>VLOOKUP(W255,Equipment[],2,FALSE)</f>
        <v>Station</v>
      </c>
      <c r="Y255" s="547" t="str">
        <f>VLOOKUP(W255,Equipment[],3,FALSE)</f>
        <v>RTO</v>
      </c>
      <c r="Z255" s="547" t="str">
        <f>VLOOKUP(W255,Equipment[],4,FALSE)</f>
        <v>RTO</v>
      </c>
      <c r="AA255" s="547"/>
      <c r="AB255" s="547"/>
      <c r="AC255" s="547"/>
      <c r="AD255" s="547"/>
    </row>
    <row r="256" spans="1:30" ht="12" hidden="1" customHeight="1">
      <c r="A256" s="5" t="s">
        <v>2341</v>
      </c>
      <c r="B256" s="5" t="s">
        <v>2342</v>
      </c>
      <c r="C256" s="6">
        <v>531</v>
      </c>
      <c r="D256" s="55" t="s">
        <v>1871</v>
      </c>
      <c r="E256" s="233" t="s">
        <v>2341</v>
      </c>
      <c r="F256" s="233" t="s">
        <v>2342</v>
      </c>
      <c r="G256" s="233" t="s">
        <v>670</v>
      </c>
      <c r="H256" s="233" t="s">
        <v>451</v>
      </c>
      <c r="I256" s="385" t="s">
        <v>452</v>
      </c>
      <c r="J256" s="382" t="s">
        <v>452</v>
      </c>
      <c r="K256" s="383" t="s">
        <v>453</v>
      </c>
      <c r="L256" s="386" t="s">
        <v>453</v>
      </c>
      <c r="M256" s="233" t="s">
        <v>452</v>
      </c>
      <c r="N256" s="233" t="s">
        <v>452</v>
      </c>
      <c r="O256" s="233"/>
      <c r="P256" s="233" t="s">
        <v>442</v>
      </c>
      <c r="Q256" s="235" t="s">
        <v>1152</v>
      </c>
      <c r="S256" s="547" t="s">
        <v>453</v>
      </c>
      <c r="T256" s="547" t="s">
        <v>456</v>
      </c>
      <c r="U256" s="547"/>
      <c r="V256" s="547"/>
      <c r="W256" s="547" t="s">
        <v>457</v>
      </c>
      <c r="X256" s="547" t="str">
        <f>VLOOKUP(W256,Equipment[],2,FALSE)</f>
        <v>Station</v>
      </c>
      <c r="Y256" s="547" t="str">
        <f>VLOOKUP(W256,Equipment[],3,FALSE)</f>
        <v>RTO</v>
      </c>
      <c r="Z256" s="547" t="str">
        <f>VLOOKUP(W256,Equipment[],4,FALSE)</f>
        <v>RTO</v>
      </c>
      <c r="AA256" s="547"/>
      <c r="AB256" s="547"/>
      <c r="AC256" s="547"/>
      <c r="AD256" s="547"/>
    </row>
    <row r="257" spans="1:30" ht="12" hidden="1" customHeight="1">
      <c r="A257" s="5" t="s">
        <v>2343</v>
      </c>
      <c r="B257" s="5" t="s">
        <v>2344</v>
      </c>
      <c r="C257" s="6">
        <v>531</v>
      </c>
      <c r="D257" s="55" t="s">
        <v>1871</v>
      </c>
      <c r="E257" s="233" t="s">
        <v>2343</v>
      </c>
      <c r="F257" s="233" t="s">
        <v>2344</v>
      </c>
      <c r="G257" s="233" t="s">
        <v>670</v>
      </c>
      <c r="H257" s="233" t="s">
        <v>451</v>
      </c>
      <c r="I257" s="385" t="s">
        <v>452</v>
      </c>
      <c r="J257" s="382" t="s">
        <v>452</v>
      </c>
      <c r="K257" s="383" t="s">
        <v>453</v>
      </c>
      <c r="L257" s="386" t="s">
        <v>453</v>
      </c>
      <c r="M257" s="233" t="s">
        <v>452</v>
      </c>
      <c r="N257" s="233" t="s">
        <v>452</v>
      </c>
      <c r="O257" s="233"/>
      <c r="P257" s="233" t="s">
        <v>442</v>
      </c>
      <c r="Q257" s="235" t="s">
        <v>1152</v>
      </c>
      <c r="S257" s="547" t="s">
        <v>453</v>
      </c>
      <c r="T257" s="547" t="s">
        <v>456</v>
      </c>
      <c r="U257" s="547"/>
      <c r="V257" s="547"/>
      <c r="W257" s="547" t="s">
        <v>457</v>
      </c>
      <c r="X257" s="547" t="str">
        <f>VLOOKUP(W257,Equipment[],2,FALSE)</f>
        <v>Station</v>
      </c>
      <c r="Y257" s="547" t="str">
        <f>VLOOKUP(W257,Equipment[],3,FALSE)</f>
        <v>RTO</v>
      </c>
      <c r="Z257" s="547" t="str">
        <f>VLOOKUP(W257,Equipment[],4,FALSE)</f>
        <v>RTO</v>
      </c>
      <c r="AA257" s="547"/>
      <c r="AB257" s="547"/>
      <c r="AC257" s="547"/>
      <c r="AD257" s="547"/>
    </row>
    <row r="258" spans="1:30" ht="12" hidden="1" customHeight="1">
      <c r="A258" s="5" t="s">
        <v>2345</v>
      </c>
      <c r="B258" s="5" t="s">
        <v>2346</v>
      </c>
      <c r="C258" s="6">
        <v>531</v>
      </c>
      <c r="D258" s="55" t="s">
        <v>1871</v>
      </c>
      <c r="E258" s="233" t="s">
        <v>2345</v>
      </c>
      <c r="F258" s="233" t="s">
        <v>2346</v>
      </c>
      <c r="G258" s="233" t="s">
        <v>670</v>
      </c>
      <c r="H258" s="233" t="s">
        <v>451</v>
      </c>
      <c r="I258" s="385" t="s">
        <v>452</v>
      </c>
      <c r="J258" s="382" t="s">
        <v>452</v>
      </c>
      <c r="K258" s="383" t="s">
        <v>453</v>
      </c>
      <c r="L258" s="386" t="s">
        <v>453</v>
      </c>
      <c r="M258" s="233" t="s">
        <v>452</v>
      </c>
      <c r="N258" s="233" t="s">
        <v>452</v>
      </c>
      <c r="O258" s="233"/>
      <c r="P258" s="233" t="s">
        <v>442</v>
      </c>
      <c r="Q258" s="235" t="s">
        <v>1152</v>
      </c>
      <c r="S258" s="547" t="s">
        <v>453</v>
      </c>
      <c r="T258" s="547" t="s">
        <v>456</v>
      </c>
      <c r="U258" s="547"/>
      <c r="V258" s="547"/>
      <c r="W258" s="547" t="s">
        <v>457</v>
      </c>
      <c r="X258" s="547" t="str">
        <f>VLOOKUP(W258,Equipment[],2,FALSE)</f>
        <v>Station</v>
      </c>
      <c r="Y258" s="547" t="str">
        <f>VLOOKUP(W258,Equipment[],3,FALSE)</f>
        <v>RTO</v>
      </c>
      <c r="Z258" s="547" t="str">
        <f>VLOOKUP(W258,Equipment[],4,FALSE)</f>
        <v>RTO</v>
      </c>
      <c r="AA258" s="547"/>
      <c r="AB258" s="547"/>
      <c r="AC258" s="547"/>
      <c r="AD258" s="547"/>
    </row>
    <row r="259" spans="1:30" ht="12" hidden="1" customHeight="1">
      <c r="A259" s="5" t="s">
        <v>2347</v>
      </c>
      <c r="B259" s="5" t="s">
        <v>2348</v>
      </c>
      <c r="C259" s="6">
        <v>531</v>
      </c>
      <c r="D259" s="55" t="s">
        <v>1871</v>
      </c>
      <c r="E259" s="233" t="s">
        <v>2347</v>
      </c>
      <c r="F259" s="233" t="s">
        <v>2348</v>
      </c>
      <c r="G259" s="233" t="s">
        <v>670</v>
      </c>
      <c r="H259" s="233" t="s">
        <v>451</v>
      </c>
      <c r="I259" s="385" t="s">
        <v>452</v>
      </c>
      <c r="J259" s="382" t="s">
        <v>452</v>
      </c>
      <c r="K259" s="383" t="s">
        <v>453</v>
      </c>
      <c r="L259" s="386" t="s">
        <v>453</v>
      </c>
      <c r="M259" s="233" t="s">
        <v>452</v>
      </c>
      <c r="N259" s="233" t="s">
        <v>452</v>
      </c>
      <c r="O259" s="233"/>
      <c r="P259" s="233" t="s">
        <v>442</v>
      </c>
      <c r="Q259" s="235" t="s">
        <v>1152</v>
      </c>
      <c r="S259" s="547" t="s">
        <v>453</v>
      </c>
      <c r="T259" s="547" t="s">
        <v>456</v>
      </c>
      <c r="U259" s="547"/>
      <c r="V259" s="547"/>
      <c r="W259" s="547" t="s">
        <v>457</v>
      </c>
      <c r="X259" s="547" t="str">
        <f>VLOOKUP(W259,Equipment[],2,FALSE)</f>
        <v>Station</v>
      </c>
      <c r="Y259" s="547" t="str">
        <f>VLOOKUP(W259,Equipment[],3,FALSE)</f>
        <v>RTO</v>
      </c>
      <c r="Z259" s="547" t="str">
        <f>VLOOKUP(W259,Equipment[],4,FALSE)</f>
        <v>RTO</v>
      </c>
      <c r="AA259" s="547"/>
      <c r="AB259" s="547"/>
      <c r="AC259" s="547"/>
      <c r="AD259" s="547"/>
    </row>
    <row r="260" spans="1:30" ht="12" hidden="1" customHeight="1">
      <c r="A260" s="5" t="s">
        <v>2349</v>
      </c>
      <c r="B260" s="5" t="s">
        <v>2350</v>
      </c>
      <c r="C260" s="6">
        <v>531</v>
      </c>
      <c r="D260" s="55" t="s">
        <v>1871</v>
      </c>
      <c r="E260" s="233" t="s">
        <v>2349</v>
      </c>
      <c r="F260" s="233" t="s">
        <v>2350</v>
      </c>
      <c r="G260" s="233" t="s">
        <v>670</v>
      </c>
      <c r="H260" s="233" t="s">
        <v>451</v>
      </c>
      <c r="I260" s="385" t="s">
        <v>452</v>
      </c>
      <c r="J260" s="382" t="s">
        <v>452</v>
      </c>
      <c r="K260" s="383" t="s">
        <v>453</v>
      </c>
      <c r="L260" s="386" t="s">
        <v>453</v>
      </c>
      <c r="M260" s="233" t="s">
        <v>452</v>
      </c>
      <c r="N260" s="233" t="s">
        <v>452</v>
      </c>
      <c r="O260" s="233"/>
      <c r="P260" s="233" t="s">
        <v>442</v>
      </c>
      <c r="Q260" s="235" t="s">
        <v>1152</v>
      </c>
      <c r="S260" s="547" t="s">
        <v>453</v>
      </c>
      <c r="T260" s="547" t="s">
        <v>456</v>
      </c>
      <c r="U260" s="547"/>
      <c r="V260" s="547"/>
      <c r="W260" s="547" t="s">
        <v>457</v>
      </c>
      <c r="X260" s="547" t="str">
        <f>VLOOKUP(W260,Equipment[],2,FALSE)</f>
        <v>Station</v>
      </c>
      <c r="Y260" s="547" t="str">
        <f>VLOOKUP(W260,Equipment[],3,FALSE)</f>
        <v>RTO</v>
      </c>
      <c r="Z260" s="547" t="str">
        <f>VLOOKUP(W260,Equipment[],4,FALSE)</f>
        <v>RTO</v>
      </c>
      <c r="AA260" s="547"/>
      <c r="AB260" s="547"/>
      <c r="AC260" s="547"/>
      <c r="AD260" s="547"/>
    </row>
    <row r="261" spans="1:30" ht="12" hidden="1" customHeight="1">
      <c r="A261" s="5" t="s">
        <v>2351</v>
      </c>
      <c r="B261" s="5" t="s">
        <v>2352</v>
      </c>
      <c r="C261" s="6">
        <v>531</v>
      </c>
      <c r="D261" s="55" t="s">
        <v>1871</v>
      </c>
      <c r="E261" s="233" t="s">
        <v>2351</v>
      </c>
      <c r="F261" s="233" t="s">
        <v>2352</v>
      </c>
      <c r="G261" s="233" t="s">
        <v>670</v>
      </c>
      <c r="H261" s="233" t="s">
        <v>451</v>
      </c>
      <c r="I261" s="385" t="s">
        <v>452</v>
      </c>
      <c r="J261" s="382" t="s">
        <v>452</v>
      </c>
      <c r="K261" s="383" t="s">
        <v>453</v>
      </c>
      <c r="L261" s="386" t="s">
        <v>453</v>
      </c>
      <c r="M261" s="233" t="s">
        <v>452</v>
      </c>
      <c r="N261" s="233" t="s">
        <v>452</v>
      </c>
      <c r="O261" s="233"/>
      <c r="P261" s="233" t="s">
        <v>442</v>
      </c>
      <c r="Q261" s="235" t="s">
        <v>1152</v>
      </c>
      <c r="S261" s="547" t="s">
        <v>453</v>
      </c>
      <c r="T261" s="547" t="s">
        <v>456</v>
      </c>
      <c r="U261" s="547"/>
      <c r="V261" s="547"/>
      <c r="W261" s="547" t="s">
        <v>457</v>
      </c>
      <c r="X261" s="547" t="str">
        <f>VLOOKUP(W261,Equipment[],2,FALSE)</f>
        <v>Station</v>
      </c>
      <c r="Y261" s="547" t="str">
        <f>VLOOKUP(W261,Equipment[],3,FALSE)</f>
        <v>RTO</v>
      </c>
      <c r="Z261" s="547" t="str">
        <f>VLOOKUP(W261,Equipment[],4,FALSE)</f>
        <v>RTO</v>
      </c>
      <c r="AA261" s="547"/>
      <c r="AB261" s="547"/>
      <c r="AC261" s="547"/>
      <c r="AD261" s="547"/>
    </row>
    <row r="262" spans="1:30" ht="12" hidden="1" customHeight="1">
      <c r="A262" s="5" t="s">
        <v>2353</v>
      </c>
      <c r="B262" s="5" t="s">
        <v>2354</v>
      </c>
      <c r="C262" s="6">
        <v>531</v>
      </c>
      <c r="D262" s="55" t="s">
        <v>1871</v>
      </c>
      <c r="E262" s="233" t="s">
        <v>2353</v>
      </c>
      <c r="F262" s="233" t="s">
        <v>2354</v>
      </c>
      <c r="G262" s="233" t="s">
        <v>670</v>
      </c>
      <c r="H262" s="233" t="s">
        <v>451</v>
      </c>
      <c r="I262" s="385" t="s">
        <v>452</v>
      </c>
      <c r="J262" s="382" t="s">
        <v>452</v>
      </c>
      <c r="K262" s="383" t="s">
        <v>453</v>
      </c>
      <c r="L262" s="386" t="s">
        <v>453</v>
      </c>
      <c r="M262" s="233" t="s">
        <v>452</v>
      </c>
      <c r="N262" s="233" t="s">
        <v>452</v>
      </c>
      <c r="O262" s="233"/>
      <c r="P262" s="233" t="s">
        <v>442</v>
      </c>
      <c r="Q262" s="235" t="s">
        <v>1152</v>
      </c>
      <c r="S262" s="547" t="s">
        <v>453</v>
      </c>
      <c r="T262" s="547" t="s">
        <v>456</v>
      </c>
      <c r="U262" s="547"/>
      <c r="V262" s="547"/>
      <c r="W262" s="547" t="s">
        <v>457</v>
      </c>
      <c r="X262" s="547" t="str">
        <f>VLOOKUP(W262,Equipment[],2,FALSE)</f>
        <v>Station</v>
      </c>
      <c r="Y262" s="547" t="str">
        <f>VLOOKUP(W262,Equipment[],3,FALSE)</f>
        <v>RTO</v>
      </c>
      <c r="Z262" s="547" t="str">
        <f>VLOOKUP(W262,Equipment[],4,FALSE)</f>
        <v>RTO</v>
      </c>
      <c r="AA262" s="547"/>
      <c r="AB262" s="547"/>
      <c r="AC262" s="547"/>
      <c r="AD262" s="547"/>
    </row>
    <row r="263" spans="1:30" ht="12" hidden="1" customHeight="1">
      <c r="A263" s="5" t="s">
        <v>2355</v>
      </c>
      <c r="B263" s="5" t="s">
        <v>2356</v>
      </c>
      <c r="C263" s="6">
        <v>531</v>
      </c>
      <c r="D263" s="55" t="s">
        <v>1871</v>
      </c>
      <c r="E263" s="233" t="s">
        <v>2355</v>
      </c>
      <c r="F263" s="233" t="s">
        <v>2356</v>
      </c>
      <c r="G263" s="233" t="s">
        <v>670</v>
      </c>
      <c r="H263" s="233" t="s">
        <v>451</v>
      </c>
      <c r="I263" s="385" t="s">
        <v>452</v>
      </c>
      <c r="J263" s="382" t="s">
        <v>452</v>
      </c>
      <c r="K263" s="383" t="s">
        <v>453</v>
      </c>
      <c r="L263" s="386" t="s">
        <v>453</v>
      </c>
      <c r="M263" s="233" t="s">
        <v>452</v>
      </c>
      <c r="N263" s="233" t="s">
        <v>452</v>
      </c>
      <c r="O263" s="233"/>
      <c r="P263" s="233" t="s">
        <v>442</v>
      </c>
      <c r="Q263" s="235" t="s">
        <v>1152</v>
      </c>
      <c r="S263" s="547" t="s">
        <v>453</v>
      </c>
      <c r="T263" s="547" t="s">
        <v>477</v>
      </c>
      <c r="U263" s="547"/>
      <c r="V263" s="547"/>
      <c r="W263" s="547" t="s">
        <v>457</v>
      </c>
      <c r="X263" s="547" t="str">
        <f>VLOOKUP(W263,Equipment[],2,FALSE)</f>
        <v>Station</v>
      </c>
      <c r="Y263" s="547" t="str">
        <f>VLOOKUP(W263,Equipment[],3,FALSE)</f>
        <v>RTO</v>
      </c>
      <c r="Z263" s="547" t="str">
        <f>VLOOKUP(W263,Equipment[],4,FALSE)</f>
        <v>RTO</v>
      </c>
      <c r="AA263" s="547"/>
      <c r="AB263" s="547"/>
      <c r="AC263" s="547"/>
      <c r="AD263" s="547"/>
    </row>
    <row r="264" spans="1:30" ht="12" hidden="1" customHeight="1">
      <c r="A264" s="5" t="s">
        <v>2357</v>
      </c>
      <c r="B264" s="5" t="s">
        <v>2358</v>
      </c>
      <c r="C264" s="6">
        <v>531</v>
      </c>
      <c r="D264" s="55" t="s">
        <v>1871</v>
      </c>
      <c r="E264" s="233" t="s">
        <v>2357</v>
      </c>
      <c r="F264" s="233" t="s">
        <v>2358</v>
      </c>
      <c r="G264" s="233" t="s">
        <v>670</v>
      </c>
      <c r="H264" s="233" t="s">
        <v>451</v>
      </c>
      <c r="I264" s="385" t="s">
        <v>452</v>
      </c>
      <c r="J264" s="382" t="s">
        <v>452</v>
      </c>
      <c r="K264" s="383" t="s">
        <v>453</v>
      </c>
      <c r="L264" s="386" t="s">
        <v>453</v>
      </c>
      <c r="M264" s="233" t="s">
        <v>452</v>
      </c>
      <c r="N264" s="233" t="s">
        <v>452</v>
      </c>
      <c r="O264" s="233"/>
      <c r="P264" s="233" t="s">
        <v>442</v>
      </c>
      <c r="Q264" s="235" t="s">
        <v>1152</v>
      </c>
      <c r="S264" s="547" t="s">
        <v>453</v>
      </c>
      <c r="T264" s="547" t="s">
        <v>456</v>
      </c>
      <c r="U264" s="547"/>
      <c r="V264" s="547"/>
      <c r="W264" s="547" t="s">
        <v>457</v>
      </c>
      <c r="X264" s="547" t="str">
        <f>VLOOKUP(W264,Equipment[],2,FALSE)</f>
        <v>Station</v>
      </c>
      <c r="Y264" s="547" t="str">
        <f>VLOOKUP(W264,Equipment[],3,FALSE)</f>
        <v>RTO</v>
      </c>
      <c r="Z264" s="547" t="str">
        <f>VLOOKUP(W264,Equipment[],4,FALSE)</f>
        <v>RTO</v>
      </c>
      <c r="AA264" s="547"/>
      <c r="AB264" s="547"/>
      <c r="AC264" s="547"/>
      <c r="AD264" s="547"/>
    </row>
    <row r="265" spans="1:30" ht="12" hidden="1" customHeight="1">
      <c r="A265" s="5" t="s">
        <v>2359</v>
      </c>
      <c r="B265" s="5" t="s">
        <v>2360</v>
      </c>
      <c r="C265" s="6">
        <v>531</v>
      </c>
      <c r="D265" s="55" t="s">
        <v>2361</v>
      </c>
      <c r="E265" s="233" t="s">
        <v>2359</v>
      </c>
      <c r="F265" s="233" t="s">
        <v>2360</v>
      </c>
      <c r="G265" s="233" t="s">
        <v>670</v>
      </c>
      <c r="H265" s="233" t="s">
        <v>451</v>
      </c>
      <c r="I265" s="385" t="s">
        <v>452</v>
      </c>
      <c r="J265" s="382" t="s">
        <v>452</v>
      </c>
      <c r="K265" s="383" t="s">
        <v>453</v>
      </c>
      <c r="L265" s="386" t="s">
        <v>453</v>
      </c>
      <c r="M265" s="233" t="s">
        <v>452</v>
      </c>
      <c r="N265" s="233" t="s">
        <v>452</v>
      </c>
      <c r="O265" s="233"/>
      <c r="P265" s="233" t="s">
        <v>442</v>
      </c>
      <c r="Q265" s="235" t="s">
        <v>1152</v>
      </c>
      <c r="S265" s="547" t="s">
        <v>453</v>
      </c>
      <c r="T265" s="547" t="s">
        <v>456</v>
      </c>
      <c r="U265" s="547"/>
      <c r="V265" s="547"/>
      <c r="W265" s="547" t="s">
        <v>457</v>
      </c>
      <c r="X265" s="547" t="str">
        <f>VLOOKUP(W265,Equipment[],2,FALSE)</f>
        <v>Station</v>
      </c>
      <c r="Y265" s="547" t="str">
        <f>VLOOKUP(W265,Equipment[],3,FALSE)</f>
        <v>RTO</v>
      </c>
      <c r="Z265" s="547" t="str">
        <f>VLOOKUP(W265,Equipment[],4,FALSE)</f>
        <v>RTO</v>
      </c>
      <c r="AA265" s="547"/>
      <c r="AB265" s="547"/>
      <c r="AC265" s="547"/>
      <c r="AD265" s="547"/>
    </row>
    <row r="266" spans="1:30" ht="12" hidden="1" customHeight="1">
      <c r="A266" s="5" t="s">
        <v>2362</v>
      </c>
      <c r="B266" s="5" t="s">
        <v>2363</v>
      </c>
      <c r="C266" s="6">
        <v>531</v>
      </c>
      <c r="D266" s="55" t="s">
        <v>1871</v>
      </c>
      <c r="E266" s="233" t="s">
        <v>2362</v>
      </c>
      <c r="F266" s="233" t="s">
        <v>2363</v>
      </c>
      <c r="G266" s="233" t="s">
        <v>670</v>
      </c>
      <c r="H266" s="233" t="s">
        <v>451</v>
      </c>
      <c r="I266" s="385" t="s">
        <v>452</v>
      </c>
      <c r="J266" s="382" t="s">
        <v>452</v>
      </c>
      <c r="K266" s="383" t="s">
        <v>453</v>
      </c>
      <c r="L266" s="386" t="s">
        <v>453</v>
      </c>
      <c r="M266" s="233" t="s">
        <v>452</v>
      </c>
      <c r="N266" s="233" t="s">
        <v>452</v>
      </c>
      <c r="O266" s="233"/>
      <c r="P266" s="233" t="s">
        <v>442</v>
      </c>
      <c r="Q266" s="235" t="s">
        <v>1152</v>
      </c>
      <c r="S266" s="547" t="s">
        <v>453</v>
      </c>
      <c r="T266" s="547" t="s">
        <v>456</v>
      </c>
      <c r="U266" s="547"/>
      <c r="V266" s="547"/>
      <c r="W266" s="547" t="s">
        <v>457</v>
      </c>
      <c r="X266" s="547" t="str">
        <f>VLOOKUP(W266,Equipment[],2,FALSE)</f>
        <v>Station</v>
      </c>
      <c r="Y266" s="547" t="str">
        <f>VLOOKUP(W266,Equipment[],3,FALSE)</f>
        <v>RTO</v>
      </c>
      <c r="Z266" s="547" t="str">
        <f>VLOOKUP(W266,Equipment[],4,FALSE)</f>
        <v>RTO</v>
      </c>
      <c r="AA266" s="547"/>
      <c r="AB266" s="547"/>
      <c r="AC266" s="547"/>
      <c r="AD266" s="547"/>
    </row>
    <row r="267" spans="1:30" ht="12" hidden="1" customHeight="1">
      <c r="A267" s="5" t="s">
        <v>2364</v>
      </c>
      <c r="B267" s="5" t="s">
        <v>2365</v>
      </c>
      <c r="C267" s="6">
        <v>531</v>
      </c>
      <c r="D267" s="55" t="s">
        <v>1871</v>
      </c>
      <c r="E267" s="233" t="s">
        <v>2364</v>
      </c>
      <c r="F267" s="233" t="s">
        <v>2365</v>
      </c>
      <c r="G267" s="233" t="s">
        <v>670</v>
      </c>
      <c r="H267" s="233" t="s">
        <v>451</v>
      </c>
      <c r="I267" s="385" t="s">
        <v>452</v>
      </c>
      <c r="J267" s="392" t="s">
        <v>452</v>
      </c>
      <c r="K267" s="393" t="s">
        <v>453</v>
      </c>
      <c r="L267" s="386" t="s">
        <v>453</v>
      </c>
      <c r="M267" s="233" t="s">
        <v>452</v>
      </c>
      <c r="N267" s="233" t="s">
        <v>452</v>
      </c>
      <c r="O267" s="233"/>
      <c r="P267" s="233" t="s">
        <v>442</v>
      </c>
      <c r="Q267" s="235" t="s">
        <v>1152</v>
      </c>
      <c r="S267" s="547" t="s">
        <v>453</v>
      </c>
      <c r="T267" s="547" t="s">
        <v>456</v>
      </c>
      <c r="U267" s="547"/>
      <c r="V267" s="547"/>
      <c r="W267" s="547" t="s">
        <v>457</v>
      </c>
      <c r="X267" s="547" t="str">
        <f>VLOOKUP(W267,Equipment[],2,FALSE)</f>
        <v>Station</v>
      </c>
      <c r="Y267" s="547" t="str">
        <f>VLOOKUP(W267,Equipment[],3,FALSE)</f>
        <v>RTO</v>
      </c>
      <c r="Z267" s="547" t="str">
        <f>VLOOKUP(W267,Equipment[],4,FALSE)</f>
        <v>RTO</v>
      </c>
      <c r="AA267" s="547"/>
      <c r="AB267" s="547"/>
      <c r="AC267" s="547"/>
      <c r="AD267" s="547"/>
    </row>
    <row r="268" spans="1:30" ht="12" hidden="1" customHeight="1">
      <c r="A268" s="5" t="s">
        <v>2366</v>
      </c>
      <c r="B268" s="5" t="s">
        <v>2367</v>
      </c>
      <c r="C268" s="6">
        <v>531</v>
      </c>
      <c r="D268" s="55" t="s">
        <v>1871</v>
      </c>
      <c r="E268" s="233" t="s">
        <v>2366</v>
      </c>
      <c r="F268" s="233" t="s">
        <v>2367</v>
      </c>
      <c r="G268" s="233" t="s">
        <v>670</v>
      </c>
      <c r="H268" s="233" t="s">
        <v>451</v>
      </c>
      <c r="I268" s="385" t="s">
        <v>452</v>
      </c>
      <c r="J268" s="382" t="s">
        <v>452</v>
      </c>
      <c r="K268" s="382" t="s">
        <v>452</v>
      </c>
      <c r="L268" s="386" t="s">
        <v>453</v>
      </c>
      <c r="M268" s="233" t="s">
        <v>452</v>
      </c>
      <c r="N268" s="233" t="s">
        <v>452</v>
      </c>
      <c r="O268" s="233"/>
      <c r="P268" s="233" t="s">
        <v>442</v>
      </c>
      <c r="Q268" s="235" t="s">
        <v>1152</v>
      </c>
      <c r="S268" s="547" t="s">
        <v>453</v>
      </c>
      <c r="T268" s="547" t="s">
        <v>456</v>
      </c>
      <c r="U268" s="547"/>
      <c r="V268" s="547"/>
      <c r="W268" s="547" t="s">
        <v>457</v>
      </c>
      <c r="X268" s="547" t="str">
        <f>VLOOKUP(W268,Equipment[],2,FALSE)</f>
        <v>Station</v>
      </c>
      <c r="Y268" s="547" t="str">
        <f>VLOOKUP(W268,Equipment[],3,FALSE)</f>
        <v>RTO</v>
      </c>
      <c r="Z268" s="547" t="str">
        <f>VLOOKUP(W268,Equipment[],4,FALSE)</f>
        <v>RTO</v>
      </c>
      <c r="AA268" s="547"/>
      <c r="AB268" s="547"/>
      <c r="AC268" s="547"/>
      <c r="AD268" s="547"/>
    </row>
    <row r="269" spans="1:30" ht="12" hidden="1" customHeight="1">
      <c r="A269" s="3" t="s">
        <v>2368</v>
      </c>
      <c r="B269" s="3" t="s">
        <v>2369</v>
      </c>
      <c r="C269" s="4"/>
      <c r="D269" s="91"/>
      <c r="E269" s="229"/>
      <c r="F269" s="229"/>
      <c r="G269" s="229"/>
      <c r="H269" s="229"/>
      <c r="I269" s="229"/>
      <c r="J269" s="388"/>
      <c r="K269" s="388"/>
      <c r="L269" s="229"/>
      <c r="M269" s="229"/>
      <c r="N269" s="229"/>
      <c r="O269" s="229"/>
      <c r="P269" s="229" t="s">
        <v>444</v>
      </c>
      <c r="Q269" s="234" t="s">
        <v>443</v>
      </c>
      <c r="S269" s="547" t="s">
        <v>444</v>
      </c>
      <c r="T269" s="547" t="s">
        <v>444</v>
      </c>
      <c r="U269" s="547"/>
      <c r="V269" s="547" t="s">
        <v>444</v>
      </c>
      <c r="W269" s="547" t="s">
        <v>444</v>
      </c>
      <c r="X269" s="547" t="s">
        <v>444</v>
      </c>
      <c r="Y269" s="547" t="s">
        <v>444</v>
      </c>
      <c r="Z269" s="547" t="s">
        <v>444</v>
      </c>
      <c r="AA269" s="547" t="s">
        <v>444</v>
      </c>
      <c r="AB269" s="547" t="s">
        <v>444</v>
      </c>
      <c r="AC269" s="547" t="s">
        <v>444</v>
      </c>
      <c r="AD269" s="547" t="s">
        <v>444</v>
      </c>
    </row>
    <row r="270" spans="1:30" ht="12" hidden="1" customHeight="1">
      <c r="A270" s="5" t="s">
        <v>2370</v>
      </c>
      <c r="B270" s="5" t="s">
        <v>2371</v>
      </c>
      <c r="C270" s="6">
        <v>522</v>
      </c>
      <c r="D270" s="55" t="s">
        <v>1871</v>
      </c>
      <c r="E270" s="233" t="s">
        <v>2370</v>
      </c>
      <c r="F270" s="233" t="s">
        <v>2371</v>
      </c>
      <c r="G270" s="233" t="s">
        <v>670</v>
      </c>
      <c r="H270" s="233" t="s">
        <v>451</v>
      </c>
      <c r="I270" s="385" t="s">
        <v>452</v>
      </c>
      <c r="J270" s="382" t="s">
        <v>452</v>
      </c>
      <c r="K270" s="383" t="s">
        <v>453</v>
      </c>
      <c r="L270" s="386" t="s">
        <v>453</v>
      </c>
      <c r="M270" s="233" t="s">
        <v>452</v>
      </c>
      <c r="N270" s="233" t="s">
        <v>452</v>
      </c>
      <c r="O270" s="233"/>
      <c r="P270" s="233" t="s">
        <v>442</v>
      </c>
      <c r="Q270" s="235" t="s">
        <v>1152</v>
      </c>
      <c r="S270" s="547" t="s">
        <v>453</v>
      </c>
      <c r="T270" s="547" t="s">
        <v>456</v>
      </c>
      <c r="U270" s="547"/>
      <c r="V270" s="547"/>
      <c r="W270" s="547" t="s">
        <v>457</v>
      </c>
      <c r="X270" s="547" t="str">
        <f>VLOOKUP(W270,Equipment[],2,FALSE)</f>
        <v>Station</v>
      </c>
      <c r="Y270" s="547" t="str">
        <f>VLOOKUP(W270,Equipment[],3,FALSE)</f>
        <v>RTO</v>
      </c>
      <c r="Z270" s="547" t="str">
        <f>VLOOKUP(W270,Equipment[],4,FALSE)</f>
        <v>RTO</v>
      </c>
      <c r="AA270" s="547"/>
      <c r="AB270" s="547"/>
      <c r="AC270" s="547"/>
      <c r="AD270" s="547"/>
    </row>
    <row r="271" spans="1:30" ht="12" hidden="1" customHeight="1">
      <c r="A271" s="5" t="s">
        <v>2372</v>
      </c>
      <c r="B271" s="5" t="s">
        <v>2373</v>
      </c>
      <c r="C271" s="6">
        <v>522</v>
      </c>
      <c r="D271" s="55" t="s">
        <v>1871</v>
      </c>
      <c r="E271" s="233" t="s">
        <v>2372</v>
      </c>
      <c r="F271" s="233" t="s">
        <v>2373</v>
      </c>
      <c r="G271" s="233" t="s">
        <v>670</v>
      </c>
      <c r="H271" s="233" t="s">
        <v>451</v>
      </c>
      <c r="I271" s="385" t="s">
        <v>452</v>
      </c>
      <c r="J271" s="382" t="s">
        <v>452</v>
      </c>
      <c r="K271" s="383" t="s">
        <v>453</v>
      </c>
      <c r="L271" s="386" t="s">
        <v>453</v>
      </c>
      <c r="M271" s="233" t="s">
        <v>452</v>
      </c>
      <c r="N271" s="233" t="s">
        <v>452</v>
      </c>
      <c r="O271" s="233"/>
      <c r="P271" s="233" t="s">
        <v>442</v>
      </c>
      <c r="Q271" s="235" t="s">
        <v>1152</v>
      </c>
      <c r="S271" s="547" t="s">
        <v>453</v>
      </c>
      <c r="T271" s="547" t="s">
        <v>456</v>
      </c>
      <c r="U271" s="547"/>
      <c r="V271" s="547"/>
      <c r="W271" s="547" t="s">
        <v>457</v>
      </c>
      <c r="X271" s="547" t="str">
        <f>VLOOKUP(W271,Equipment[],2,FALSE)</f>
        <v>Station</v>
      </c>
      <c r="Y271" s="547" t="str">
        <f>VLOOKUP(W271,Equipment[],3,FALSE)</f>
        <v>RTO</v>
      </c>
      <c r="Z271" s="547" t="str">
        <f>VLOOKUP(W271,Equipment[],4,FALSE)</f>
        <v>RTO</v>
      </c>
      <c r="AA271" s="547"/>
      <c r="AB271" s="547"/>
      <c r="AC271" s="547"/>
      <c r="AD271" s="547"/>
    </row>
    <row r="272" spans="1:30" ht="14.45" hidden="1" customHeight="1">
      <c r="A272" s="3" t="s">
        <v>2374</v>
      </c>
      <c r="B272" s="3" t="s">
        <v>2375</v>
      </c>
      <c r="C272" s="136"/>
      <c r="D272" s="136"/>
      <c r="E272" s="229"/>
      <c r="F272" s="229"/>
      <c r="G272" s="229"/>
      <c r="H272" s="229"/>
      <c r="I272" s="229"/>
      <c r="J272" s="388"/>
      <c r="K272" s="388"/>
      <c r="L272" s="229"/>
      <c r="M272" s="229"/>
      <c r="N272" s="229"/>
      <c r="O272" s="229"/>
      <c r="P272" s="229" t="s">
        <v>444</v>
      </c>
      <c r="Q272" s="234" t="s">
        <v>443</v>
      </c>
      <c r="S272" s="547" t="s">
        <v>444</v>
      </c>
      <c r="T272" s="547" t="s">
        <v>444</v>
      </c>
      <c r="U272" s="547"/>
      <c r="V272" s="547" t="s">
        <v>444</v>
      </c>
      <c r="W272" s="547" t="s">
        <v>444</v>
      </c>
      <c r="X272" s="547" t="s">
        <v>444</v>
      </c>
      <c r="Y272" s="547" t="s">
        <v>444</v>
      </c>
      <c r="Z272" s="547" t="s">
        <v>444</v>
      </c>
      <c r="AA272" s="547" t="s">
        <v>444</v>
      </c>
      <c r="AB272" s="547" t="s">
        <v>444</v>
      </c>
      <c r="AC272" s="547" t="s">
        <v>444</v>
      </c>
      <c r="AD272" s="547" t="s">
        <v>444</v>
      </c>
    </row>
    <row r="273" spans="1:30" ht="14.45" hidden="1" customHeight="1">
      <c r="A273" s="118" t="s">
        <v>2376</v>
      </c>
      <c r="B273" s="287" t="s">
        <v>2377</v>
      </c>
      <c r="C273" s="226"/>
      <c r="D273" s="226"/>
      <c r="E273" s="158" t="s">
        <v>2376</v>
      </c>
      <c r="F273" s="233" t="s">
        <v>2377</v>
      </c>
      <c r="G273" s="233" t="s">
        <v>2378</v>
      </c>
      <c r="H273" s="233" t="s">
        <v>451</v>
      </c>
      <c r="I273" s="385" t="s">
        <v>452</v>
      </c>
      <c r="J273" s="382" t="s">
        <v>452</v>
      </c>
      <c r="K273" s="382" t="s">
        <v>452</v>
      </c>
      <c r="L273" s="386" t="s">
        <v>453</v>
      </c>
      <c r="M273" s="233" t="s">
        <v>452</v>
      </c>
      <c r="N273" s="233" t="s">
        <v>452</v>
      </c>
      <c r="O273" s="233"/>
      <c r="P273" s="233" t="s">
        <v>442</v>
      </c>
      <c r="Q273" s="235" t="s">
        <v>2379</v>
      </c>
      <c r="S273" s="547" t="s">
        <v>453</v>
      </c>
      <c r="T273" s="547" t="s">
        <v>456</v>
      </c>
      <c r="U273" s="547"/>
      <c r="V273" s="547"/>
      <c r="W273" s="547"/>
      <c r="X273" s="547"/>
      <c r="Y273" s="547" t="e">
        <f>VLOOKUP(W273,Equipment[],3,FALSE)</f>
        <v>#N/A</v>
      </c>
      <c r="Z273" s="547" t="e">
        <f>VLOOKUP(W273,Equipment[],4,FALSE)</f>
        <v>#N/A</v>
      </c>
      <c r="AA273" s="547"/>
      <c r="AB273" s="547"/>
      <c r="AC273" s="547"/>
      <c r="AD273" s="547"/>
    </row>
    <row r="274" spans="1:30" ht="14.45" hidden="1" customHeight="1">
      <c r="A274" s="118" t="s">
        <v>2376</v>
      </c>
      <c r="B274" s="287" t="s">
        <v>2380</v>
      </c>
      <c r="C274" s="226"/>
      <c r="D274" s="226"/>
      <c r="E274" s="158" t="s">
        <v>2376</v>
      </c>
      <c r="F274" s="233" t="s">
        <v>2380</v>
      </c>
      <c r="G274" s="233" t="s">
        <v>2378</v>
      </c>
      <c r="H274" s="233" t="s">
        <v>451</v>
      </c>
      <c r="I274" s="385" t="s">
        <v>452</v>
      </c>
      <c r="J274" s="382" t="s">
        <v>452</v>
      </c>
      <c r="K274" s="382" t="s">
        <v>452</v>
      </c>
      <c r="L274" s="386" t="s">
        <v>453</v>
      </c>
      <c r="M274" s="233" t="s">
        <v>452</v>
      </c>
      <c r="N274" s="233" t="s">
        <v>452</v>
      </c>
      <c r="O274" s="233"/>
      <c r="P274" s="233" t="s">
        <v>442</v>
      </c>
      <c r="Q274" s="235" t="s">
        <v>2379</v>
      </c>
      <c r="S274" s="547" t="s">
        <v>453</v>
      </c>
      <c r="T274" s="547" t="s">
        <v>456</v>
      </c>
      <c r="U274" s="547"/>
      <c r="V274" s="547"/>
      <c r="W274" s="547"/>
      <c r="X274" s="547"/>
      <c r="Y274" s="547" t="e">
        <f>VLOOKUP(W274,Equipment[],3,FALSE)</f>
        <v>#N/A</v>
      </c>
      <c r="Z274" s="547" t="e">
        <f>VLOOKUP(W274,Equipment[],4,FALSE)</f>
        <v>#N/A</v>
      </c>
      <c r="AA274" s="547"/>
      <c r="AB274" s="547"/>
      <c r="AC274" s="547"/>
      <c r="AD274" s="547"/>
    </row>
    <row r="275" spans="1:30" ht="14.45" hidden="1" customHeight="1">
      <c r="A275" s="118" t="s">
        <v>2381</v>
      </c>
      <c r="B275" s="287" t="s">
        <v>2382</v>
      </c>
      <c r="C275" s="226"/>
      <c r="D275" s="226"/>
      <c r="E275" s="158" t="s">
        <v>2381</v>
      </c>
      <c r="F275" s="233" t="s">
        <v>2382</v>
      </c>
      <c r="G275" s="233" t="s">
        <v>2378</v>
      </c>
      <c r="H275" s="233" t="s">
        <v>451</v>
      </c>
      <c r="I275" s="385" t="s">
        <v>452</v>
      </c>
      <c r="J275" s="382" t="s">
        <v>452</v>
      </c>
      <c r="K275" s="382" t="s">
        <v>452</v>
      </c>
      <c r="L275" s="386" t="s">
        <v>453</v>
      </c>
      <c r="M275" s="233" t="s">
        <v>452</v>
      </c>
      <c r="N275" s="233" t="s">
        <v>452</v>
      </c>
      <c r="O275" s="233"/>
      <c r="P275" s="233" t="s">
        <v>442</v>
      </c>
      <c r="Q275" s="235" t="s">
        <v>2379</v>
      </c>
      <c r="S275" s="547" t="s">
        <v>453</v>
      </c>
      <c r="T275" s="547" t="s">
        <v>456</v>
      </c>
      <c r="U275" s="547"/>
      <c r="V275" s="547"/>
      <c r="W275" s="547"/>
      <c r="X275" s="547"/>
      <c r="Y275" s="547" t="e">
        <f>VLOOKUP(W275,Equipment[],3,FALSE)</f>
        <v>#N/A</v>
      </c>
      <c r="Z275" s="547" t="e">
        <f>VLOOKUP(W275,Equipment[],4,FALSE)</f>
        <v>#N/A</v>
      </c>
      <c r="AA275" s="547"/>
      <c r="AB275" s="547"/>
      <c r="AC275" s="547"/>
      <c r="AD275" s="547"/>
    </row>
    <row r="276" spans="1:30" ht="12" hidden="1" customHeight="1">
      <c r="A276" s="7" t="s">
        <v>1101</v>
      </c>
      <c r="B276" s="7" t="s">
        <v>2383</v>
      </c>
      <c r="C276" s="2"/>
      <c r="D276" s="90"/>
      <c r="E276" s="229"/>
      <c r="F276" s="229"/>
      <c r="G276" s="229"/>
      <c r="H276" s="229"/>
      <c r="I276" s="229"/>
      <c r="J276" s="389"/>
      <c r="K276" s="389"/>
      <c r="L276" s="229"/>
      <c r="M276" s="229"/>
      <c r="N276" s="229"/>
      <c r="O276" s="229"/>
      <c r="P276" s="229" t="s">
        <v>444</v>
      </c>
      <c r="Q276" s="234" t="s">
        <v>443</v>
      </c>
      <c r="S276" s="547" t="s">
        <v>444</v>
      </c>
      <c r="T276" s="547" t="s">
        <v>444</v>
      </c>
      <c r="U276" s="547"/>
      <c r="V276" s="547" t="s">
        <v>444</v>
      </c>
      <c r="W276" s="547" t="s">
        <v>444</v>
      </c>
      <c r="X276" s="547" t="s">
        <v>444</v>
      </c>
      <c r="Y276" s="547" t="s">
        <v>444</v>
      </c>
      <c r="Z276" s="547" t="s">
        <v>444</v>
      </c>
      <c r="AA276" s="547" t="s">
        <v>444</v>
      </c>
      <c r="AB276" s="547" t="s">
        <v>444</v>
      </c>
      <c r="AC276" s="547" t="s">
        <v>444</v>
      </c>
      <c r="AD276" s="547" t="s">
        <v>444</v>
      </c>
    </row>
    <row r="277" spans="1:30" ht="12" hidden="1" customHeight="1">
      <c r="A277" s="3" t="s">
        <v>2384</v>
      </c>
      <c r="B277" s="3" t="s">
        <v>2383</v>
      </c>
      <c r="C277" s="4"/>
      <c r="D277" s="91"/>
      <c r="E277" s="229"/>
      <c r="F277" s="229"/>
      <c r="G277" s="229"/>
      <c r="H277" s="229"/>
      <c r="I277" s="229"/>
      <c r="J277" s="387"/>
      <c r="K277" s="387"/>
      <c r="L277" s="229"/>
      <c r="M277" s="229"/>
      <c r="N277" s="229"/>
      <c r="O277" s="229"/>
      <c r="P277" s="229" t="s">
        <v>444</v>
      </c>
      <c r="Q277" s="234" t="s">
        <v>443</v>
      </c>
      <c r="S277" s="547" t="s">
        <v>444</v>
      </c>
      <c r="T277" s="547" t="s">
        <v>444</v>
      </c>
      <c r="U277" s="547"/>
      <c r="V277" s="547" t="s">
        <v>444</v>
      </c>
      <c r="W277" s="547" t="s">
        <v>444</v>
      </c>
      <c r="X277" s="547" t="s">
        <v>444</v>
      </c>
      <c r="Y277" s="547" t="s">
        <v>444</v>
      </c>
      <c r="Z277" s="547" t="s">
        <v>444</v>
      </c>
      <c r="AA277" s="547" t="s">
        <v>444</v>
      </c>
      <c r="AB277" s="547" t="s">
        <v>444</v>
      </c>
      <c r="AC277" s="547" t="s">
        <v>444</v>
      </c>
      <c r="AD277" s="547" t="s">
        <v>444</v>
      </c>
    </row>
    <row r="278" spans="1:30" ht="12" hidden="1" customHeight="1">
      <c r="A278" s="5" t="s">
        <v>2385</v>
      </c>
      <c r="B278" s="5" t="s">
        <v>2386</v>
      </c>
      <c r="C278" s="6">
        <v>453</v>
      </c>
      <c r="D278" s="55" t="s">
        <v>1871</v>
      </c>
      <c r="E278" s="233" t="s">
        <v>2385</v>
      </c>
      <c r="F278" s="233" t="s">
        <v>2386</v>
      </c>
      <c r="G278" s="233" t="s">
        <v>1122</v>
      </c>
      <c r="H278" s="233" t="s">
        <v>451</v>
      </c>
      <c r="I278" s="384" t="s">
        <v>453</v>
      </c>
      <c r="J278" s="382" t="s">
        <v>452</v>
      </c>
      <c r="K278" s="383" t="s">
        <v>453</v>
      </c>
      <c r="L278" s="386" t="s">
        <v>453</v>
      </c>
      <c r="M278" s="230" t="s">
        <v>453</v>
      </c>
      <c r="N278" s="230" t="s">
        <v>453</v>
      </c>
      <c r="O278" s="233"/>
      <c r="P278" s="233" t="s">
        <v>442</v>
      </c>
      <c r="Q278" s="233" t="s">
        <v>1282</v>
      </c>
      <c r="S278" s="547" t="s">
        <v>453</v>
      </c>
      <c r="T278" s="547" t="s">
        <v>456</v>
      </c>
      <c r="U278" s="547" t="s">
        <v>1895</v>
      </c>
      <c r="V278" s="547" t="s">
        <v>2387</v>
      </c>
      <c r="W278" s="547" t="s">
        <v>457</v>
      </c>
      <c r="X278" s="547" t="str">
        <f>VLOOKUP(W278,Equipment[],2,FALSE)</f>
        <v>Station</v>
      </c>
      <c r="Y278" s="547" t="str">
        <f>VLOOKUP(W278,Equipment[],3,FALSE)</f>
        <v>RTO</v>
      </c>
      <c r="Z278" s="547" t="str">
        <f>VLOOKUP(W278,Equipment[],4,FALSE)</f>
        <v>RTO</v>
      </c>
      <c r="AA278" s="547"/>
      <c r="AB278" s="547"/>
      <c r="AC278" s="547"/>
      <c r="AD278" s="547"/>
    </row>
    <row r="279" spans="1:30" ht="12" hidden="1" customHeight="1">
      <c r="A279" s="5" t="s">
        <v>2388</v>
      </c>
      <c r="B279" s="5" t="s">
        <v>2389</v>
      </c>
      <c r="C279" s="6">
        <v>453</v>
      </c>
      <c r="D279" s="55" t="s">
        <v>1871</v>
      </c>
      <c r="E279" s="233" t="s">
        <v>2388</v>
      </c>
      <c r="F279" s="233" t="s">
        <v>2389</v>
      </c>
      <c r="G279" s="233" t="s">
        <v>1122</v>
      </c>
      <c r="H279" s="233" t="s">
        <v>451</v>
      </c>
      <c r="I279" s="384" t="s">
        <v>453</v>
      </c>
      <c r="J279" s="382" t="s">
        <v>452</v>
      </c>
      <c r="K279" s="383" t="s">
        <v>453</v>
      </c>
      <c r="L279" s="386" t="s">
        <v>453</v>
      </c>
      <c r="M279" s="230" t="s">
        <v>453</v>
      </c>
      <c r="N279" s="230" t="s">
        <v>453</v>
      </c>
      <c r="O279" s="233"/>
      <c r="P279" s="233" t="s">
        <v>442</v>
      </c>
      <c r="Q279" s="233" t="s">
        <v>1282</v>
      </c>
      <c r="S279" s="547" t="s">
        <v>453</v>
      </c>
      <c r="T279" s="547" t="s">
        <v>456</v>
      </c>
      <c r="U279" s="547" t="s">
        <v>1895</v>
      </c>
      <c r="V279" s="547" t="s">
        <v>2387</v>
      </c>
      <c r="W279" s="547" t="s">
        <v>457</v>
      </c>
      <c r="X279" s="547" t="str">
        <f>VLOOKUP(W279,Equipment[],2,FALSE)</f>
        <v>Station</v>
      </c>
      <c r="Y279" s="547" t="str">
        <f>VLOOKUP(W279,Equipment[],3,FALSE)</f>
        <v>RTO</v>
      </c>
      <c r="Z279" s="547" t="str">
        <f>VLOOKUP(W279,Equipment[],4,FALSE)</f>
        <v>RTO</v>
      </c>
      <c r="AA279" s="547"/>
      <c r="AB279" s="547"/>
      <c r="AC279" s="547"/>
      <c r="AD279" s="547"/>
    </row>
    <row r="280" spans="1:30" ht="12" hidden="1" customHeight="1">
      <c r="A280" s="5" t="s">
        <v>2390</v>
      </c>
      <c r="B280" s="5" t="s">
        <v>2391</v>
      </c>
      <c r="C280" s="6">
        <v>453</v>
      </c>
      <c r="D280" s="55" t="s">
        <v>1871</v>
      </c>
      <c r="E280" s="233" t="s">
        <v>2390</v>
      </c>
      <c r="F280" s="233" t="s">
        <v>2391</v>
      </c>
      <c r="G280" s="233" t="s">
        <v>1122</v>
      </c>
      <c r="H280" s="233" t="s">
        <v>451</v>
      </c>
      <c r="I280" s="384" t="s">
        <v>453</v>
      </c>
      <c r="J280" s="382" t="s">
        <v>452</v>
      </c>
      <c r="K280" s="383" t="s">
        <v>453</v>
      </c>
      <c r="L280" s="386" t="s">
        <v>453</v>
      </c>
      <c r="M280" s="230" t="s">
        <v>453</v>
      </c>
      <c r="N280" s="230" t="s">
        <v>453</v>
      </c>
      <c r="O280" s="233"/>
      <c r="P280" s="233" t="s">
        <v>442</v>
      </c>
      <c r="Q280" s="233" t="s">
        <v>1282</v>
      </c>
      <c r="S280" s="547" t="s">
        <v>453</v>
      </c>
      <c r="T280" s="547" t="s">
        <v>456</v>
      </c>
      <c r="U280" s="547" t="s">
        <v>1895</v>
      </c>
      <c r="V280" s="547" t="s">
        <v>2387</v>
      </c>
      <c r="W280" s="547" t="s">
        <v>457</v>
      </c>
      <c r="X280" s="547" t="str">
        <f>VLOOKUP(W280,Equipment[],2,FALSE)</f>
        <v>Station</v>
      </c>
      <c r="Y280" s="547" t="str">
        <f>VLOOKUP(W280,Equipment[],3,FALSE)</f>
        <v>RTO</v>
      </c>
      <c r="Z280" s="547" t="str">
        <f>VLOOKUP(W280,Equipment[],4,FALSE)</f>
        <v>RTO</v>
      </c>
      <c r="AA280" s="547"/>
      <c r="AB280" s="547"/>
      <c r="AC280" s="547"/>
      <c r="AD280" s="547"/>
    </row>
    <row r="281" spans="1:30" ht="12" hidden="1" customHeight="1">
      <c r="A281" s="5" t="s">
        <v>2392</v>
      </c>
      <c r="B281" s="5" t="s">
        <v>2393</v>
      </c>
      <c r="C281" s="6">
        <v>453</v>
      </c>
      <c r="D281" s="55" t="s">
        <v>1871</v>
      </c>
      <c r="E281" s="233" t="s">
        <v>2392</v>
      </c>
      <c r="F281" s="233" t="s">
        <v>2393</v>
      </c>
      <c r="G281" s="233" t="s">
        <v>1122</v>
      </c>
      <c r="H281" s="233" t="s">
        <v>451</v>
      </c>
      <c r="I281" s="384" t="s">
        <v>453</v>
      </c>
      <c r="J281" s="392" t="s">
        <v>452</v>
      </c>
      <c r="K281" s="393" t="s">
        <v>453</v>
      </c>
      <c r="L281" s="386" t="s">
        <v>453</v>
      </c>
      <c r="M281" s="230" t="s">
        <v>453</v>
      </c>
      <c r="N281" s="230" t="s">
        <v>453</v>
      </c>
      <c r="O281" s="233"/>
      <c r="P281" s="233" t="s">
        <v>442</v>
      </c>
      <c r="Q281" s="233" t="s">
        <v>1282</v>
      </c>
      <c r="S281" s="547" t="s">
        <v>453</v>
      </c>
      <c r="T281" s="547" t="s">
        <v>456</v>
      </c>
      <c r="U281" s="547" t="s">
        <v>1895</v>
      </c>
      <c r="V281" s="547" t="s">
        <v>2387</v>
      </c>
      <c r="W281" s="547" t="s">
        <v>457</v>
      </c>
      <c r="X281" s="547" t="str">
        <f>VLOOKUP(W281,Equipment[],2,FALSE)</f>
        <v>Station</v>
      </c>
      <c r="Y281" s="547" t="str">
        <f>VLOOKUP(W281,Equipment[],3,FALSE)</f>
        <v>RTO</v>
      </c>
      <c r="Z281" s="547" t="str">
        <f>VLOOKUP(W281,Equipment[],4,FALSE)</f>
        <v>RTO</v>
      </c>
      <c r="AA281" s="547"/>
      <c r="AB281" s="547"/>
      <c r="AC281" s="547"/>
      <c r="AD281" s="547"/>
    </row>
    <row r="282" spans="1:30" ht="12" hidden="1" customHeight="1">
      <c r="A282" s="5" t="s">
        <v>2394</v>
      </c>
      <c r="B282" s="5" t="s">
        <v>2395</v>
      </c>
      <c r="C282" s="6">
        <v>453</v>
      </c>
      <c r="D282" s="55" t="s">
        <v>1871</v>
      </c>
      <c r="E282" s="233" t="s">
        <v>2394</v>
      </c>
      <c r="F282" s="233" t="s">
        <v>2395</v>
      </c>
      <c r="G282" s="233" t="s">
        <v>1122</v>
      </c>
      <c r="H282" s="233" t="s">
        <v>451</v>
      </c>
      <c r="I282" s="384" t="s">
        <v>453</v>
      </c>
      <c r="J282" s="382" t="s">
        <v>452</v>
      </c>
      <c r="K282" s="382" t="s">
        <v>452</v>
      </c>
      <c r="L282" s="386" t="s">
        <v>453</v>
      </c>
      <c r="M282" s="230" t="s">
        <v>453</v>
      </c>
      <c r="N282" s="230" t="s">
        <v>453</v>
      </c>
      <c r="O282" s="233"/>
      <c r="P282" s="233" t="s">
        <v>442</v>
      </c>
      <c r="Q282" s="233" t="s">
        <v>1282</v>
      </c>
      <c r="S282" s="547" t="s">
        <v>453</v>
      </c>
      <c r="T282" s="547" t="s">
        <v>456</v>
      </c>
      <c r="U282" s="547" t="s">
        <v>1895</v>
      </c>
      <c r="V282" s="547" t="s">
        <v>2387</v>
      </c>
      <c r="W282" s="547" t="s">
        <v>457</v>
      </c>
      <c r="X282" s="547" t="str">
        <f>VLOOKUP(W282,Equipment[],2,FALSE)</f>
        <v>Station</v>
      </c>
      <c r="Y282" s="547" t="str">
        <f>VLOOKUP(W282,Equipment[],3,FALSE)</f>
        <v>RTO</v>
      </c>
      <c r="Z282" s="547" t="str">
        <f>VLOOKUP(W282,Equipment[],4,FALSE)</f>
        <v>RTO</v>
      </c>
      <c r="AA282" s="547"/>
      <c r="AB282" s="547"/>
      <c r="AC282" s="547"/>
      <c r="AD282" s="547"/>
    </row>
    <row r="283" spans="1:30" ht="12" hidden="1" customHeight="1">
      <c r="A283" s="5" t="s">
        <v>2396</v>
      </c>
      <c r="B283" s="5" t="s">
        <v>2397</v>
      </c>
      <c r="C283" s="6">
        <v>453</v>
      </c>
      <c r="D283" s="55" t="s">
        <v>1871</v>
      </c>
      <c r="E283" s="233" t="s">
        <v>2396</v>
      </c>
      <c r="F283" s="233" t="s">
        <v>2397</v>
      </c>
      <c r="G283" s="233" t="s">
        <v>1122</v>
      </c>
      <c r="H283" s="233" t="s">
        <v>451</v>
      </c>
      <c r="I283" s="384" t="s">
        <v>453</v>
      </c>
      <c r="J283" s="382" t="s">
        <v>452</v>
      </c>
      <c r="K283" s="382" t="s">
        <v>452</v>
      </c>
      <c r="L283" s="386" t="s">
        <v>453</v>
      </c>
      <c r="M283" s="230" t="s">
        <v>453</v>
      </c>
      <c r="N283" s="230" t="s">
        <v>453</v>
      </c>
      <c r="O283" s="233"/>
      <c r="P283" s="233" t="s">
        <v>442</v>
      </c>
      <c r="Q283" s="233" t="s">
        <v>1282</v>
      </c>
      <c r="S283" s="547" t="s">
        <v>453</v>
      </c>
      <c r="T283" s="547" t="s">
        <v>456</v>
      </c>
      <c r="U283" s="547" t="s">
        <v>1895</v>
      </c>
      <c r="V283" s="547" t="s">
        <v>2387</v>
      </c>
      <c r="W283" s="547" t="s">
        <v>457</v>
      </c>
      <c r="X283" s="547" t="str">
        <f>VLOOKUP(W283,Equipment[],2,FALSE)</f>
        <v>Station</v>
      </c>
      <c r="Y283" s="547" t="str">
        <f>VLOOKUP(W283,Equipment[],3,FALSE)</f>
        <v>RTO</v>
      </c>
      <c r="Z283" s="547" t="str">
        <f>VLOOKUP(W283,Equipment[],4,FALSE)</f>
        <v>RTO</v>
      </c>
      <c r="AA283" s="547"/>
      <c r="AB283" s="547"/>
      <c r="AC283" s="547"/>
      <c r="AD283" s="547"/>
    </row>
    <row r="284" spans="1:30" ht="12" hidden="1" customHeight="1">
      <c r="A284" s="5" t="s">
        <v>2398</v>
      </c>
      <c r="B284" s="5" t="s">
        <v>2399</v>
      </c>
      <c r="C284" s="6">
        <v>453</v>
      </c>
      <c r="D284" s="55" t="s">
        <v>1871</v>
      </c>
      <c r="E284" s="233" t="s">
        <v>2398</v>
      </c>
      <c r="F284" s="233" t="s">
        <v>2399</v>
      </c>
      <c r="G284" s="233" t="s">
        <v>1122</v>
      </c>
      <c r="H284" s="233" t="s">
        <v>451</v>
      </c>
      <c r="I284" s="384" t="s">
        <v>453</v>
      </c>
      <c r="J284" s="396" t="s">
        <v>452</v>
      </c>
      <c r="K284" s="397" t="s">
        <v>453</v>
      </c>
      <c r="L284" s="386" t="s">
        <v>453</v>
      </c>
      <c r="M284" s="230" t="s">
        <v>453</v>
      </c>
      <c r="N284" s="230" t="s">
        <v>453</v>
      </c>
      <c r="O284" s="233"/>
      <c r="P284" s="233" t="s">
        <v>442</v>
      </c>
      <c r="Q284" s="233" t="s">
        <v>1282</v>
      </c>
      <c r="S284" s="547" t="s">
        <v>453</v>
      </c>
      <c r="T284" s="547" t="s">
        <v>456</v>
      </c>
      <c r="U284" s="547" t="s">
        <v>1895</v>
      </c>
      <c r="V284" s="547" t="s">
        <v>2387</v>
      </c>
      <c r="W284" s="547" t="s">
        <v>457</v>
      </c>
      <c r="X284" s="547" t="str">
        <f>VLOOKUP(W284,Equipment[],2,FALSE)</f>
        <v>Station</v>
      </c>
      <c r="Y284" s="547" t="str">
        <f>VLOOKUP(W284,Equipment[],3,FALSE)</f>
        <v>RTO</v>
      </c>
      <c r="Z284" s="547" t="str">
        <f>VLOOKUP(W284,Equipment[],4,FALSE)</f>
        <v>RTO</v>
      </c>
      <c r="AA284" s="547"/>
      <c r="AB284" s="547"/>
      <c r="AC284" s="547"/>
      <c r="AD284" s="547"/>
    </row>
    <row r="285" spans="1:30" ht="12" hidden="1" customHeight="1">
      <c r="A285" s="3" t="s">
        <v>2400</v>
      </c>
      <c r="B285" s="3" t="s">
        <v>2401</v>
      </c>
      <c r="C285" s="4"/>
      <c r="D285" s="91"/>
      <c r="E285" s="229"/>
      <c r="F285" s="229"/>
      <c r="G285" s="229"/>
      <c r="H285" s="229"/>
      <c r="I285" s="229"/>
      <c r="J285" s="388"/>
      <c r="K285" s="388"/>
      <c r="L285" s="229"/>
      <c r="M285" s="229"/>
      <c r="N285" s="229"/>
      <c r="O285" s="229"/>
      <c r="P285" s="229" t="s">
        <v>444</v>
      </c>
      <c r="Q285" s="234" t="s">
        <v>443</v>
      </c>
      <c r="S285" s="547" t="s">
        <v>444</v>
      </c>
      <c r="T285" s="547" t="s">
        <v>444</v>
      </c>
      <c r="U285" s="547"/>
      <c r="V285" s="547" t="s">
        <v>444</v>
      </c>
      <c r="W285" s="547" t="s">
        <v>444</v>
      </c>
      <c r="X285" s="547" t="s">
        <v>444</v>
      </c>
      <c r="Y285" s="547" t="s">
        <v>444</v>
      </c>
      <c r="Z285" s="547" t="s">
        <v>444</v>
      </c>
      <c r="AA285" s="547" t="s">
        <v>444</v>
      </c>
      <c r="AB285" s="547" t="s">
        <v>444</v>
      </c>
      <c r="AC285" s="547" t="s">
        <v>444</v>
      </c>
      <c r="AD285" s="547" t="s">
        <v>444</v>
      </c>
    </row>
    <row r="286" spans="1:30" ht="12" hidden="1" customHeight="1">
      <c r="A286" s="5" t="s">
        <v>2402</v>
      </c>
      <c r="B286" s="5" t="s">
        <v>2403</v>
      </c>
      <c r="C286" s="6">
        <v>451</v>
      </c>
      <c r="D286" s="55" t="s">
        <v>1871</v>
      </c>
      <c r="E286" s="233" t="s">
        <v>2402</v>
      </c>
      <c r="F286" s="233" t="s">
        <v>2403</v>
      </c>
      <c r="G286" s="233" t="s">
        <v>1122</v>
      </c>
      <c r="H286" s="233" t="s">
        <v>451</v>
      </c>
      <c r="I286" s="384" t="s">
        <v>453</v>
      </c>
      <c r="J286" s="392" t="s">
        <v>452</v>
      </c>
      <c r="K286" s="393" t="s">
        <v>453</v>
      </c>
      <c r="L286" s="386" t="s">
        <v>453</v>
      </c>
      <c r="M286" s="230" t="s">
        <v>453</v>
      </c>
      <c r="N286" s="230" t="s">
        <v>453</v>
      </c>
      <c r="O286" s="233"/>
      <c r="P286" s="233" t="s">
        <v>442</v>
      </c>
      <c r="Q286" s="233" t="s">
        <v>1282</v>
      </c>
      <c r="S286" s="547" t="s">
        <v>453</v>
      </c>
      <c r="T286" s="547" t="s">
        <v>456</v>
      </c>
      <c r="U286" s="547" t="s">
        <v>1895</v>
      </c>
      <c r="V286" s="547" t="s">
        <v>2387</v>
      </c>
      <c r="W286" s="547" t="s">
        <v>457</v>
      </c>
      <c r="X286" s="547" t="str">
        <f>VLOOKUP(W286,Equipment[],2,FALSE)</f>
        <v>Station</v>
      </c>
      <c r="Y286" s="547" t="str">
        <f>VLOOKUP(W286,Equipment[],3,FALSE)</f>
        <v>RTO</v>
      </c>
      <c r="Z286" s="547" t="str">
        <f>VLOOKUP(W286,Equipment[],4,FALSE)</f>
        <v>RTO</v>
      </c>
      <c r="AA286" s="547"/>
      <c r="AB286" s="547"/>
      <c r="AC286" s="547"/>
      <c r="AD286" s="547"/>
    </row>
    <row r="287" spans="1:30" ht="12" hidden="1" customHeight="1">
      <c r="A287" s="5" t="s">
        <v>2404</v>
      </c>
      <c r="B287" s="5" t="s">
        <v>2405</v>
      </c>
      <c r="C287" s="6">
        <v>451</v>
      </c>
      <c r="D287" s="55" t="s">
        <v>1871</v>
      </c>
      <c r="E287" s="233" t="s">
        <v>2404</v>
      </c>
      <c r="F287" s="233" t="s">
        <v>2405</v>
      </c>
      <c r="G287" s="233" t="s">
        <v>1122</v>
      </c>
      <c r="H287" s="233" t="s">
        <v>451</v>
      </c>
      <c r="I287" s="384" t="s">
        <v>453</v>
      </c>
      <c r="J287" s="382" t="s">
        <v>452</v>
      </c>
      <c r="K287" s="382" t="s">
        <v>452</v>
      </c>
      <c r="L287" s="386" t="s">
        <v>453</v>
      </c>
      <c r="M287" s="230" t="s">
        <v>453</v>
      </c>
      <c r="N287" s="230" t="s">
        <v>453</v>
      </c>
      <c r="O287" s="233"/>
      <c r="P287" s="233" t="s">
        <v>442</v>
      </c>
      <c r="Q287" s="233" t="s">
        <v>1282</v>
      </c>
      <c r="S287" s="547" t="s">
        <v>453</v>
      </c>
      <c r="T287" s="547" t="s">
        <v>456</v>
      </c>
      <c r="U287" s="547" t="s">
        <v>1895</v>
      </c>
      <c r="V287" s="547" t="s">
        <v>2387</v>
      </c>
      <c r="W287" s="547" t="s">
        <v>457</v>
      </c>
      <c r="X287" s="547" t="str">
        <f>VLOOKUP(W287,Equipment[],2,FALSE)</f>
        <v>Station</v>
      </c>
      <c r="Y287" s="547" t="str">
        <f>VLOOKUP(W287,Equipment[],3,FALSE)</f>
        <v>RTO</v>
      </c>
      <c r="Z287" s="547" t="str">
        <f>VLOOKUP(W287,Equipment[],4,FALSE)</f>
        <v>RTO</v>
      </c>
      <c r="AA287" s="547"/>
      <c r="AB287" s="547"/>
      <c r="AC287" s="547"/>
      <c r="AD287" s="547"/>
    </row>
    <row r="288" spans="1:30" ht="12" hidden="1" customHeight="1">
      <c r="A288" s="5" t="s">
        <v>2406</v>
      </c>
      <c r="B288" s="5" t="s">
        <v>2407</v>
      </c>
      <c r="C288" s="6">
        <v>451</v>
      </c>
      <c r="D288" s="55" t="s">
        <v>1871</v>
      </c>
      <c r="E288" s="233" t="s">
        <v>2406</v>
      </c>
      <c r="F288" s="233" t="s">
        <v>2407</v>
      </c>
      <c r="G288" s="233" t="s">
        <v>1122</v>
      </c>
      <c r="H288" s="233" t="s">
        <v>451</v>
      </c>
      <c r="I288" s="384" t="s">
        <v>453</v>
      </c>
      <c r="J288" s="382" t="s">
        <v>452</v>
      </c>
      <c r="K288" s="382" t="s">
        <v>452</v>
      </c>
      <c r="L288" s="386" t="s">
        <v>453</v>
      </c>
      <c r="M288" s="230" t="s">
        <v>453</v>
      </c>
      <c r="N288" s="230" t="s">
        <v>453</v>
      </c>
      <c r="O288" s="233"/>
      <c r="P288" s="233" t="s">
        <v>442</v>
      </c>
      <c r="Q288" s="233" t="s">
        <v>1282</v>
      </c>
      <c r="S288" s="547" t="s">
        <v>453</v>
      </c>
      <c r="T288" s="547" t="s">
        <v>456</v>
      </c>
      <c r="U288" s="547" t="s">
        <v>1895</v>
      </c>
      <c r="V288" s="547" t="s">
        <v>2387</v>
      </c>
      <c r="W288" s="547" t="s">
        <v>457</v>
      </c>
      <c r="X288" s="547" t="str">
        <f>VLOOKUP(W288,Equipment[],2,FALSE)</f>
        <v>Station</v>
      </c>
      <c r="Y288" s="547" t="str">
        <f>VLOOKUP(W288,Equipment[],3,FALSE)</f>
        <v>RTO</v>
      </c>
      <c r="Z288" s="547" t="str">
        <f>VLOOKUP(W288,Equipment[],4,FALSE)</f>
        <v>RTO</v>
      </c>
      <c r="AA288" s="547"/>
      <c r="AB288" s="547"/>
      <c r="AC288" s="547"/>
      <c r="AD288" s="547"/>
    </row>
    <row r="289" spans="1:30" ht="12" hidden="1" customHeight="1">
      <c r="A289" s="24" t="s">
        <v>1956</v>
      </c>
      <c r="B289" s="24"/>
      <c r="C289" s="24"/>
      <c r="D289" s="24"/>
      <c r="E289" s="229"/>
      <c r="F289" s="229"/>
      <c r="G289" s="229"/>
      <c r="H289" s="229"/>
      <c r="I289" s="229"/>
      <c r="J289" s="388"/>
      <c r="K289" s="388"/>
      <c r="L289" s="229"/>
      <c r="M289" s="229"/>
      <c r="N289" s="229"/>
      <c r="O289" s="229"/>
      <c r="P289" s="229" t="s">
        <v>444</v>
      </c>
      <c r="Q289" s="234" t="s">
        <v>443</v>
      </c>
      <c r="S289" s="547" t="s">
        <v>444</v>
      </c>
      <c r="T289" s="547" t="s">
        <v>444</v>
      </c>
      <c r="U289" s="547"/>
      <c r="V289" s="547" t="s">
        <v>444</v>
      </c>
      <c r="W289" s="547" t="s">
        <v>444</v>
      </c>
      <c r="X289" s="547" t="s">
        <v>444</v>
      </c>
      <c r="Y289" s="547" t="s">
        <v>444</v>
      </c>
      <c r="Z289" s="547" t="s">
        <v>444</v>
      </c>
      <c r="AA289" s="547" t="s">
        <v>444</v>
      </c>
      <c r="AB289" s="547" t="s">
        <v>444</v>
      </c>
      <c r="AC289" s="547" t="s">
        <v>444</v>
      </c>
      <c r="AD289" s="547" t="s">
        <v>444</v>
      </c>
    </row>
    <row r="290" spans="1:30" ht="12" hidden="1" customHeight="1">
      <c r="A290" s="10" t="s">
        <v>2408</v>
      </c>
      <c r="B290" s="10" t="s">
        <v>2409</v>
      </c>
      <c r="C290" s="12">
        <v>451</v>
      </c>
      <c r="D290" s="93" t="s">
        <v>1871</v>
      </c>
      <c r="E290" s="233" t="s">
        <v>2408</v>
      </c>
      <c r="F290" s="233" t="s">
        <v>2409</v>
      </c>
      <c r="G290" s="233" t="s">
        <v>1122</v>
      </c>
      <c r="H290" s="233" t="s">
        <v>451</v>
      </c>
      <c r="I290" s="384" t="s">
        <v>453</v>
      </c>
      <c r="J290" s="382" t="s">
        <v>452</v>
      </c>
      <c r="K290" s="382" t="s">
        <v>452</v>
      </c>
      <c r="L290" s="386" t="s">
        <v>453</v>
      </c>
      <c r="M290" s="230" t="s">
        <v>453</v>
      </c>
      <c r="N290" s="230" t="s">
        <v>453</v>
      </c>
      <c r="O290" s="233"/>
      <c r="P290" s="233" t="s">
        <v>442</v>
      </c>
      <c r="Q290" s="233" t="s">
        <v>1282</v>
      </c>
      <c r="S290" s="547" t="s">
        <v>453</v>
      </c>
      <c r="T290" s="547" t="s">
        <v>456</v>
      </c>
      <c r="U290" s="547" t="s">
        <v>1895</v>
      </c>
      <c r="V290" s="547" t="s">
        <v>2387</v>
      </c>
      <c r="W290" s="547" t="s">
        <v>457</v>
      </c>
      <c r="X290" s="547" t="str">
        <f>VLOOKUP(W290,Equipment[],2,FALSE)</f>
        <v>Station</v>
      </c>
      <c r="Y290" s="547" t="str">
        <f>VLOOKUP(W290,Equipment[],3,FALSE)</f>
        <v>RTO</v>
      </c>
      <c r="Z290" s="547" t="str">
        <f>VLOOKUP(W290,Equipment[],4,FALSE)</f>
        <v>RTO</v>
      </c>
      <c r="AA290" s="547"/>
      <c r="AB290" s="547"/>
      <c r="AC290" s="547"/>
      <c r="AD290" s="547"/>
    </row>
    <row r="291" spans="1:30" ht="12" hidden="1" customHeight="1">
      <c r="A291" s="5" t="s">
        <v>2410</v>
      </c>
      <c r="B291" s="5" t="s">
        <v>2411</v>
      </c>
      <c r="C291" s="6">
        <v>453</v>
      </c>
      <c r="D291" s="55" t="s">
        <v>1871</v>
      </c>
      <c r="E291" s="233" t="s">
        <v>2410</v>
      </c>
      <c r="F291" s="233" t="s">
        <v>2411</v>
      </c>
      <c r="G291" s="233" t="s">
        <v>1122</v>
      </c>
      <c r="H291" s="233" t="s">
        <v>451</v>
      </c>
      <c r="I291" s="384" t="s">
        <v>453</v>
      </c>
      <c r="J291" s="382" t="s">
        <v>452</v>
      </c>
      <c r="K291" s="382" t="s">
        <v>452</v>
      </c>
      <c r="L291" s="386" t="s">
        <v>453</v>
      </c>
      <c r="M291" s="230" t="s">
        <v>453</v>
      </c>
      <c r="N291" s="230" t="s">
        <v>453</v>
      </c>
      <c r="O291" s="233"/>
      <c r="P291" s="233" t="s">
        <v>442</v>
      </c>
      <c r="Q291" s="233" t="s">
        <v>1282</v>
      </c>
      <c r="S291" s="547" t="s">
        <v>453</v>
      </c>
      <c r="T291" s="547" t="s">
        <v>456</v>
      </c>
      <c r="U291" s="547" t="s">
        <v>1895</v>
      </c>
      <c r="V291" s="547" t="s">
        <v>2387</v>
      </c>
      <c r="W291" s="547" t="s">
        <v>457</v>
      </c>
      <c r="X291" s="547" t="str">
        <f>VLOOKUP(W291,Equipment[],2,FALSE)</f>
        <v>Station</v>
      </c>
      <c r="Y291" s="547" t="str">
        <f>VLOOKUP(W291,Equipment[],3,FALSE)</f>
        <v>RTO</v>
      </c>
      <c r="Z291" s="547" t="str">
        <f>VLOOKUP(W291,Equipment[],4,FALSE)</f>
        <v>RTO</v>
      </c>
      <c r="AA291" s="547"/>
      <c r="AB291" s="547"/>
      <c r="AC291" s="547"/>
      <c r="AD291" s="547"/>
    </row>
    <row r="292" spans="1:30" ht="12" hidden="1" customHeight="1">
      <c r="A292" s="5" t="s">
        <v>2412</v>
      </c>
      <c r="B292" s="5" t="s">
        <v>2413</v>
      </c>
      <c r="C292" s="6">
        <v>451</v>
      </c>
      <c r="D292" s="55" t="s">
        <v>1871</v>
      </c>
      <c r="E292" s="233" t="s">
        <v>2412</v>
      </c>
      <c r="F292" s="233" t="s">
        <v>2413</v>
      </c>
      <c r="G292" s="233" t="s">
        <v>1122</v>
      </c>
      <c r="H292" s="233" t="s">
        <v>451</v>
      </c>
      <c r="I292" s="384" t="s">
        <v>453</v>
      </c>
      <c r="J292" s="382" t="s">
        <v>452</v>
      </c>
      <c r="K292" s="382" t="s">
        <v>452</v>
      </c>
      <c r="L292" s="386" t="s">
        <v>453</v>
      </c>
      <c r="M292" s="230" t="s">
        <v>453</v>
      </c>
      <c r="N292" s="230" t="s">
        <v>453</v>
      </c>
      <c r="O292" s="233"/>
      <c r="P292" s="233" t="s">
        <v>442</v>
      </c>
      <c r="Q292" s="233" t="s">
        <v>1282</v>
      </c>
      <c r="S292" s="547" t="s">
        <v>453</v>
      </c>
      <c r="T292" s="547" t="s">
        <v>456</v>
      </c>
      <c r="U292" s="547" t="s">
        <v>1895</v>
      </c>
      <c r="V292" s="547" t="s">
        <v>2387</v>
      </c>
      <c r="W292" s="547" t="s">
        <v>457</v>
      </c>
      <c r="X292" s="547" t="str">
        <f>VLOOKUP(W292,Equipment[],2,FALSE)</f>
        <v>Station</v>
      </c>
      <c r="Y292" s="547" t="str">
        <f>VLOOKUP(W292,Equipment[],3,FALSE)</f>
        <v>RTO</v>
      </c>
      <c r="Z292" s="547" t="str">
        <f>VLOOKUP(W292,Equipment[],4,FALSE)</f>
        <v>RTO</v>
      </c>
      <c r="AA292" s="547"/>
      <c r="AB292" s="547"/>
      <c r="AC292" s="547"/>
      <c r="AD292" s="547"/>
    </row>
    <row r="293" spans="1:30" ht="12" hidden="1" customHeight="1">
      <c r="A293" s="5" t="s">
        <v>2414</v>
      </c>
      <c r="B293" s="5" t="s">
        <v>2415</v>
      </c>
      <c r="C293" s="6">
        <v>451</v>
      </c>
      <c r="D293" s="55" t="s">
        <v>1871</v>
      </c>
      <c r="E293" s="233" t="s">
        <v>2414</v>
      </c>
      <c r="F293" s="233" t="s">
        <v>2415</v>
      </c>
      <c r="G293" s="233" t="s">
        <v>1122</v>
      </c>
      <c r="H293" s="233" t="s">
        <v>451</v>
      </c>
      <c r="I293" s="384" t="s">
        <v>453</v>
      </c>
      <c r="J293" s="382" t="s">
        <v>452</v>
      </c>
      <c r="K293" s="382" t="s">
        <v>452</v>
      </c>
      <c r="L293" s="386" t="s">
        <v>453</v>
      </c>
      <c r="M293" s="230" t="s">
        <v>453</v>
      </c>
      <c r="N293" s="230" t="s">
        <v>453</v>
      </c>
      <c r="O293" s="233"/>
      <c r="P293" s="233" t="s">
        <v>442</v>
      </c>
      <c r="Q293" s="233" t="s">
        <v>1282</v>
      </c>
      <c r="S293" s="547" t="s">
        <v>453</v>
      </c>
      <c r="T293" s="547" t="s">
        <v>456</v>
      </c>
      <c r="U293" s="547" t="s">
        <v>1895</v>
      </c>
      <c r="V293" s="547" t="s">
        <v>2387</v>
      </c>
      <c r="W293" s="547" t="s">
        <v>457</v>
      </c>
      <c r="X293" s="547" t="str">
        <f>VLOOKUP(W293,Equipment[],2,FALSE)</f>
        <v>Station</v>
      </c>
      <c r="Y293" s="547" t="str">
        <f>VLOOKUP(W293,Equipment[],3,FALSE)</f>
        <v>RTO</v>
      </c>
      <c r="Z293" s="547" t="str">
        <f>VLOOKUP(W293,Equipment[],4,FALSE)</f>
        <v>RTO</v>
      </c>
      <c r="AA293" s="547"/>
      <c r="AB293" s="547"/>
      <c r="AC293" s="547"/>
      <c r="AD293" s="547"/>
    </row>
    <row r="294" spans="1:30" ht="12" hidden="1" customHeight="1">
      <c r="A294" s="5" t="s">
        <v>2416</v>
      </c>
      <c r="B294" s="5" t="s">
        <v>2417</v>
      </c>
      <c r="C294" s="6">
        <v>451</v>
      </c>
      <c r="D294" s="55" t="s">
        <v>1871</v>
      </c>
      <c r="E294" s="233" t="str">
        <f>A294</f>
        <v>DST-233</v>
      </c>
      <c r="F294" s="233" t="str">
        <f>B294</f>
        <v>Coloured Glass Double Doorset (Café)</v>
      </c>
      <c r="G294" s="233" t="s">
        <v>1122</v>
      </c>
      <c r="H294" s="233" t="s">
        <v>451</v>
      </c>
      <c r="I294" s="385" t="s">
        <v>452</v>
      </c>
      <c r="J294" s="382" t="s">
        <v>452</v>
      </c>
      <c r="K294" s="382" t="s">
        <v>452</v>
      </c>
      <c r="L294" s="386" t="s">
        <v>453</v>
      </c>
      <c r="M294" s="233" t="s">
        <v>452</v>
      </c>
      <c r="N294" s="233" t="s">
        <v>452</v>
      </c>
      <c r="O294" s="233"/>
      <c r="P294" s="233" t="s">
        <v>442</v>
      </c>
      <c r="Q294" s="235" t="s">
        <v>2050</v>
      </c>
      <c r="S294" s="547" t="s">
        <v>453</v>
      </c>
      <c r="T294" s="547" t="s">
        <v>456</v>
      </c>
      <c r="U294" s="547" t="s">
        <v>444</v>
      </c>
      <c r="V294" s="547" t="s">
        <v>1873</v>
      </c>
      <c r="W294" s="547" t="s">
        <v>457</v>
      </c>
      <c r="X294" s="547" t="str">
        <f>VLOOKUP(W294,Equipment[],2,FALSE)</f>
        <v>Station</v>
      </c>
      <c r="Y294" s="547" t="str">
        <f>VLOOKUP(W294,Equipment[],3,FALSE)</f>
        <v>RTO</v>
      </c>
      <c r="Z294" s="547" t="str">
        <f>VLOOKUP(W294,Equipment[],4,FALSE)</f>
        <v>RTO</v>
      </c>
      <c r="AA294" s="547"/>
      <c r="AB294" s="547"/>
      <c r="AC294" s="547"/>
      <c r="AD294" s="547"/>
    </row>
    <row r="295" spans="1:30" ht="12" hidden="1" customHeight="1">
      <c r="A295" s="5" t="s">
        <v>2418</v>
      </c>
      <c r="B295" s="5" t="s">
        <v>2419</v>
      </c>
      <c r="C295" s="6">
        <v>451</v>
      </c>
      <c r="D295" s="55" t="s">
        <v>1871</v>
      </c>
      <c r="E295" s="233" t="s">
        <v>2418</v>
      </c>
      <c r="F295" s="233" t="s">
        <v>2419</v>
      </c>
      <c r="G295" s="233" t="s">
        <v>1122</v>
      </c>
      <c r="H295" s="233" t="s">
        <v>451</v>
      </c>
      <c r="I295" s="384" t="s">
        <v>453</v>
      </c>
      <c r="J295" s="382" t="s">
        <v>452</v>
      </c>
      <c r="K295" s="382" t="s">
        <v>452</v>
      </c>
      <c r="L295" s="386" t="s">
        <v>453</v>
      </c>
      <c r="M295" s="230" t="s">
        <v>453</v>
      </c>
      <c r="N295" s="230" t="s">
        <v>453</v>
      </c>
      <c r="O295" s="233"/>
      <c r="P295" s="233" t="s">
        <v>442</v>
      </c>
      <c r="Q295" s="233" t="s">
        <v>1282</v>
      </c>
      <c r="S295" s="547" t="s">
        <v>453</v>
      </c>
      <c r="T295" s="547" t="s">
        <v>456</v>
      </c>
      <c r="U295" s="547" t="s">
        <v>1895</v>
      </c>
      <c r="V295" s="547" t="s">
        <v>2387</v>
      </c>
      <c r="W295" s="547" t="s">
        <v>457</v>
      </c>
      <c r="X295" s="547" t="str">
        <f>VLOOKUP(W295,Equipment[],2,FALSE)</f>
        <v>Station</v>
      </c>
      <c r="Y295" s="547" t="str">
        <f>VLOOKUP(W295,Equipment[],3,FALSE)</f>
        <v>RTO</v>
      </c>
      <c r="Z295" s="547" t="str">
        <f>VLOOKUP(W295,Equipment[],4,FALSE)</f>
        <v>RTO</v>
      </c>
      <c r="AA295" s="547"/>
      <c r="AB295" s="547"/>
      <c r="AC295" s="547"/>
      <c r="AD295" s="547"/>
    </row>
    <row r="296" spans="1:30" ht="12" hidden="1" customHeight="1">
      <c r="A296" s="5" t="s">
        <v>2420</v>
      </c>
      <c r="B296" s="5" t="s">
        <v>2421</v>
      </c>
      <c r="C296" s="6">
        <v>451</v>
      </c>
      <c r="D296" s="55" t="s">
        <v>1871</v>
      </c>
      <c r="E296" s="233" t="s">
        <v>2420</v>
      </c>
      <c r="F296" s="233" t="s">
        <v>2421</v>
      </c>
      <c r="G296" s="233" t="s">
        <v>1122</v>
      </c>
      <c r="H296" s="233" t="s">
        <v>451</v>
      </c>
      <c r="I296" s="384" t="s">
        <v>453</v>
      </c>
      <c r="J296" s="382" t="s">
        <v>452</v>
      </c>
      <c r="K296" s="382" t="s">
        <v>452</v>
      </c>
      <c r="L296" s="386" t="s">
        <v>453</v>
      </c>
      <c r="M296" s="230" t="s">
        <v>453</v>
      </c>
      <c r="N296" s="230" t="s">
        <v>453</v>
      </c>
      <c r="O296" s="233"/>
      <c r="P296" s="233" t="s">
        <v>442</v>
      </c>
      <c r="Q296" s="233" t="s">
        <v>1282</v>
      </c>
      <c r="S296" s="547" t="s">
        <v>453</v>
      </c>
      <c r="T296" s="547" t="s">
        <v>456</v>
      </c>
      <c r="U296" s="547" t="s">
        <v>1895</v>
      </c>
      <c r="V296" s="547" t="s">
        <v>2387</v>
      </c>
      <c r="W296" s="547" t="s">
        <v>457</v>
      </c>
      <c r="X296" s="547" t="str">
        <f>VLOOKUP(W296,Equipment[],2,FALSE)</f>
        <v>Station</v>
      </c>
      <c r="Y296" s="547" t="str">
        <f>VLOOKUP(W296,Equipment[],3,FALSE)</f>
        <v>RTO</v>
      </c>
      <c r="Z296" s="547" t="str">
        <f>VLOOKUP(W296,Equipment[],4,FALSE)</f>
        <v>RTO</v>
      </c>
      <c r="AA296" s="547"/>
      <c r="AB296" s="547"/>
      <c r="AC296" s="547"/>
      <c r="AD296" s="547"/>
    </row>
    <row r="297" spans="1:30" ht="12" hidden="1" customHeight="1">
      <c r="A297" s="5" t="s">
        <v>2422</v>
      </c>
      <c r="B297" s="5" t="s">
        <v>2423</v>
      </c>
      <c r="C297" s="6">
        <v>451</v>
      </c>
      <c r="D297" s="55" t="s">
        <v>1871</v>
      </c>
      <c r="E297" s="233" t="s">
        <v>2422</v>
      </c>
      <c r="F297" s="233" t="s">
        <v>2423</v>
      </c>
      <c r="G297" s="233" t="s">
        <v>1122</v>
      </c>
      <c r="H297" s="233" t="s">
        <v>451</v>
      </c>
      <c r="I297" s="384" t="s">
        <v>453</v>
      </c>
      <c r="J297" s="394" t="s">
        <v>452</v>
      </c>
      <c r="K297" s="395" t="s">
        <v>453</v>
      </c>
      <c r="L297" s="386" t="s">
        <v>453</v>
      </c>
      <c r="M297" s="230" t="s">
        <v>453</v>
      </c>
      <c r="N297" s="230" t="s">
        <v>453</v>
      </c>
      <c r="O297" s="233"/>
      <c r="P297" s="233" t="s">
        <v>442</v>
      </c>
      <c r="Q297" s="233" t="s">
        <v>1282</v>
      </c>
      <c r="S297" s="547" t="s">
        <v>453</v>
      </c>
      <c r="T297" s="547" t="s">
        <v>456</v>
      </c>
      <c r="U297" s="547" t="s">
        <v>1895</v>
      </c>
      <c r="V297" s="547" t="s">
        <v>2387</v>
      </c>
      <c r="W297" s="547" t="s">
        <v>457</v>
      </c>
      <c r="X297" s="547" t="str">
        <f>VLOOKUP(W297,Equipment[],2,FALSE)</f>
        <v>Station</v>
      </c>
      <c r="Y297" s="547" t="str">
        <f>VLOOKUP(W297,Equipment[],3,FALSE)</f>
        <v>RTO</v>
      </c>
      <c r="Z297" s="547" t="str">
        <f>VLOOKUP(W297,Equipment[],4,FALSE)</f>
        <v>RTO</v>
      </c>
      <c r="AA297" s="547"/>
      <c r="AB297" s="547"/>
      <c r="AC297" s="547"/>
      <c r="AD297" s="547"/>
    </row>
    <row r="298" spans="1:30" ht="12" hidden="1" customHeight="1">
      <c r="A298" s="5" t="s">
        <v>2424</v>
      </c>
      <c r="B298" s="5" t="s">
        <v>2425</v>
      </c>
      <c r="C298" s="6">
        <v>451</v>
      </c>
      <c r="D298" s="55" t="s">
        <v>1871</v>
      </c>
      <c r="E298" s="233" t="s">
        <v>2424</v>
      </c>
      <c r="F298" s="233" t="s">
        <v>2425</v>
      </c>
      <c r="G298" s="233" t="s">
        <v>1122</v>
      </c>
      <c r="H298" s="233" t="s">
        <v>451</v>
      </c>
      <c r="I298" s="384" t="s">
        <v>453</v>
      </c>
      <c r="J298" s="382" t="s">
        <v>452</v>
      </c>
      <c r="K298" s="382" t="s">
        <v>452</v>
      </c>
      <c r="L298" s="386" t="s">
        <v>453</v>
      </c>
      <c r="M298" s="230" t="s">
        <v>453</v>
      </c>
      <c r="N298" s="230" t="s">
        <v>453</v>
      </c>
      <c r="O298" s="233"/>
      <c r="P298" s="233" t="s">
        <v>442</v>
      </c>
      <c r="Q298" s="233" t="s">
        <v>1282</v>
      </c>
      <c r="S298" s="547" t="s">
        <v>453</v>
      </c>
      <c r="T298" s="547" t="s">
        <v>456</v>
      </c>
      <c r="U298" s="547" t="s">
        <v>1895</v>
      </c>
      <c r="V298" s="547" t="s">
        <v>2387</v>
      </c>
      <c r="W298" s="547" t="s">
        <v>457</v>
      </c>
      <c r="X298" s="547" t="str">
        <f>VLOOKUP(W298,Equipment[],2,FALSE)</f>
        <v>Station</v>
      </c>
      <c r="Y298" s="547" t="str">
        <f>VLOOKUP(W298,Equipment[],3,FALSE)</f>
        <v>RTO</v>
      </c>
      <c r="Z298" s="547" t="str">
        <f>VLOOKUP(W298,Equipment[],4,FALSE)</f>
        <v>RTO</v>
      </c>
      <c r="AA298" s="547"/>
      <c r="AB298" s="547"/>
      <c r="AC298" s="547"/>
      <c r="AD298" s="547"/>
    </row>
    <row r="299" spans="1:30" ht="12" hidden="1" customHeight="1">
      <c r="A299" s="5" t="s">
        <v>2426</v>
      </c>
      <c r="B299" s="5" t="s">
        <v>2427</v>
      </c>
      <c r="C299" s="6">
        <v>451</v>
      </c>
      <c r="D299" s="55" t="s">
        <v>1871</v>
      </c>
      <c r="E299" s="233" t="s">
        <v>2426</v>
      </c>
      <c r="F299" s="233" t="s">
        <v>2427</v>
      </c>
      <c r="G299" s="233" t="s">
        <v>1122</v>
      </c>
      <c r="H299" s="233" t="s">
        <v>451</v>
      </c>
      <c r="I299" s="384" t="s">
        <v>453</v>
      </c>
      <c r="J299" s="394" t="s">
        <v>452</v>
      </c>
      <c r="K299" s="395" t="s">
        <v>453</v>
      </c>
      <c r="L299" s="386" t="s">
        <v>453</v>
      </c>
      <c r="M299" s="230" t="s">
        <v>453</v>
      </c>
      <c r="N299" s="230" t="s">
        <v>453</v>
      </c>
      <c r="O299" s="233"/>
      <c r="P299" s="233" t="s">
        <v>442</v>
      </c>
      <c r="Q299" s="233" t="s">
        <v>1282</v>
      </c>
      <c r="S299" s="547" t="s">
        <v>453</v>
      </c>
      <c r="T299" s="547" t="s">
        <v>456</v>
      </c>
      <c r="U299" s="547" t="s">
        <v>1895</v>
      </c>
      <c r="V299" s="547" t="s">
        <v>2387</v>
      </c>
      <c r="W299" s="547" t="s">
        <v>457</v>
      </c>
      <c r="X299" s="547" t="str">
        <f>VLOOKUP(W299,Equipment[],2,FALSE)</f>
        <v>Station</v>
      </c>
      <c r="Y299" s="547" t="str">
        <f>VLOOKUP(W299,Equipment[],3,FALSE)</f>
        <v>RTO</v>
      </c>
      <c r="Z299" s="547" t="str">
        <f>VLOOKUP(W299,Equipment[],4,FALSE)</f>
        <v>RTO</v>
      </c>
      <c r="AA299" s="547"/>
      <c r="AB299" s="547"/>
      <c r="AC299" s="547"/>
      <c r="AD299" s="547"/>
    </row>
    <row r="300" spans="1:30" ht="12" hidden="1" customHeight="1">
      <c r="A300" s="5" t="s">
        <v>2428</v>
      </c>
      <c r="B300" s="5" t="s">
        <v>2429</v>
      </c>
      <c r="C300" s="6">
        <v>451</v>
      </c>
      <c r="D300" s="55" t="s">
        <v>1871</v>
      </c>
      <c r="E300" s="233" t="s">
        <v>2428</v>
      </c>
      <c r="F300" s="233" t="s">
        <v>2429</v>
      </c>
      <c r="G300" s="233" t="s">
        <v>1122</v>
      </c>
      <c r="H300" s="233" t="s">
        <v>451</v>
      </c>
      <c r="I300" s="384" t="s">
        <v>453</v>
      </c>
      <c r="J300" s="382" t="s">
        <v>452</v>
      </c>
      <c r="K300" s="382" t="s">
        <v>452</v>
      </c>
      <c r="L300" s="386" t="s">
        <v>453</v>
      </c>
      <c r="M300" s="230" t="s">
        <v>453</v>
      </c>
      <c r="N300" s="230" t="s">
        <v>453</v>
      </c>
      <c r="O300" s="233"/>
      <c r="P300" s="233" t="s">
        <v>442</v>
      </c>
      <c r="Q300" s="233" t="s">
        <v>1282</v>
      </c>
      <c r="S300" s="547" t="s">
        <v>453</v>
      </c>
      <c r="T300" s="547" t="s">
        <v>456</v>
      </c>
      <c r="U300" s="547" t="s">
        <v>1895</v>
      </c>
      <c r="V300" s="547" t="s">
        <v>2387</v>
      </c>
      <c r="W300" s="547" t="s">
        <v>457</v>
      </c>
      <c r="X300" s="547" t="str">
        <f>VLOOKUP(W300,Equipment[],2,FALSE)</f>
        <v>Station</v>
      </c>
      <c r="Y300" s="547" t="str">
        <f>VLOOKUP(W300,Equipment[],3,FALSE)</f>
        <v>RTO</v>
      </c>
      <c r="Z300" s="547" t="str">
        <f>VLOOKUP(W300,Equipment[],4,FALSE)</f>
        <v>RTO</v>
      </c>
      <c r="AA300" s="547"/>
      <c r="AB300" s="547"/>
      <c r="AC300" s="547"/>
      <c r="AD300" s="547"/>
    </row>
    <row r="301" spans="1:30" ht="12" hidden="1" customHeight="1">
      <c r="A301" s="5" t="s">
        <v>2430</v>
      </c>
      <c r="B301" s="5" t="s">
        <v>2431</v>
      </c>
      <c r="C301" s="6">
        <v>451</v>
      </c>
      <c r="D301" s="55" t="s">
        <v>1871</v>
      </c>
      <c r="E301" s="233" t="s">
        <v>2430</v>
      </c>
      <c r="F301" s="233" t="s">
        <v>2431</v>
      </c>
      <c r="G301" s="233" t="s">
        <v>1122</v>
      </c>
      <c r="H301" s="233" t="s">
        <v>451</v>
      </c>
      <c r="I301" s="384" t="s">
        <v>453</v>
      </c>
      <c r="J301" s="382" t="s">
        <v>452</v>
      </c>
      <c r="K301" s="382" t="s">
        <v>452</v>
      </c>
      <c r="L301" s="386" t="s">
        <v>453</v>
      </c>
      <c r="M301" s="230" t="s">
        <v>453</v>
      </c>
      <c r="N301" s="230" t="s">
        <v>453</v>
      </c>
      <c r="O301" s="233"/>
      <c r="P301" s="233" t="s">
        <v>442</v>
      </c>
      <c r="Q301" s="233" t="s">
        <v>1282</v>
      </c>
      <c r="S301" s="547" t="s">
        <v>453</v>
      </c>
      <c r="T301" s="547" t="s">
        <v>456</v>
      </c>
      <c r="U301" s="547" t="s">
        <v>1895</v>
      </c>
      <c r="V301" s="547" t="s">
        <v>2387</v>
      </c>
      <c r="W301" s="547" t="s">
        <v>457</v>
      </c>
      <c r="X301" s="547" t="str">
        <f>VLOOKUP(W301,Equipment[],2,FALSE)</f>
        <v>Station</v>
      </c>
      <c r="Y301" s="547" t="str">
        <f>VLOOKUP(W301,Equipment[],3,FALSE)</f>
        <v>RTO</v>
      </c>
      <c r="Z301" s="547" t="str">
        <f>VLOOKUP(W301,Equipment[],4,FALSE)</f>
        <v>RTO</v>
      </c>
      <c r="AA301" s="547"/>
      <c r="AB301" s="547"/>
      <c r="AC301" s="547"/>
      <c r="AD301" s="547"/>
    </row>
    <row r="302" spans="1:30" ht="12" hidden="1" customHeight="1">
      <c r="A302" s="5" t="s">
        <v>2432</v>
      </c>
      <c r="B302" s="5" t="s">
        <v>2433</v>
      </c>
      <c r="C302" s="6">
        <v>451</v>
      </c>
      <c r="D302" s="55" t="s">
        <v>1871</v>
      </c>
      <c r="E302" s="233" t="s">
        <v>2432</v>
      </c>
      <c r="F302" s="233" t="s">
        <v>2433</v>
      </c>
      <c r="G302" s="233" t="s">
        <v>1122</v>
      </c>
      <c r="H302" s="233" t="s">
        <v>451</v>
      </c>
      <c r="I302" s="384" t="s">
        <v>453</v>
      </c>
      <c r="J302" s="394" t="s">
        <v>452</v>
      </c>
      <c r="K302" s="395" t="s">
        <v>453</v>
      </c>
      <c r="L302" s="386" t="s">
        <v>453</v>
      </c>
      <c r="M302" s="230" t="s">
        <v>453</v>
      </c>
      <c r="N302" s="230" t="s">
        <v>453</v>
      </c>
      <c r="O302" s="233"/>
      <c r="P302" s="233" t="s">
        <v>442</v>
      </c>
      <c r="Q302" s="233" t="s">
        <v>1282</v>
      </c>
      <c r="S302" s="547" t="s">
        <v>453</v>
      </c>
      <c r="T302" s="547" t="s">
        <v>456</v>
      </c>
      <c r="U302" s="547" t="s">
        <v>1895</v>
      </c>
      <c r="V302" s="547" t="s">
        <v>2387</v>
      </c>
      <c r="W302" s="547" t="s">
        <v>457</v>
      </c>
      <c r="X302" s="547" t="str">
        <f>VLOOKUP(W302,Equipment[],2,FALSE)</f>
        <v>Station</v>
      </c>
      <c r="Y302" s="547" t="str">
        <f>VLOOKUP(W302,Equipment[],3,FALSE)</f>
        <v>RTO</v>
      </c>
      <c r="Z302" s="547" t="str">
        <f>VLOOKUP(W302,Equipment[],4,FALSE)</f>
        <v>RTO</v>
      </c>
      <c r="AA302" s="547"/>
      <c r="AB302" s="547"/>
      <c r="AC302" s="547"/>
      <c r="AD302" s="547"/>
    </row>
    <row r="303" spans="1:30" ht="12" hidden="1" customHeight="1">
      <c r="A303" s="5" t="s">
        <v>2434</v>
      </c>
      <c r="B303" s="5" t="s">
        <v>2435</v>
      </c>
      <c r="C303" s="6">
        <v>451</v>
      </c>
      <c r="D303" s="55" t="s">
        <v>1871</v>
      </c>
      <c r="E303" s="233" t="s">
        <v>2434</v>
      </c>
      <c r="F303" s="233" t="s">
        <v>2435</v>
      </c>
      <c r="G303" s="233" t="s">
        <v>1122</v>
      </c>
      <c r="H303" s="233" t="s">
        <v>451</v>
      </c>
      <c r="I303" s="384" t="s">
        <v>453</v>
      </c>
      <c r="J303" s="382" t="s">
        <v>452</v>
      </c>
      <c r="K303" s="382" t="s">
        <v>452</v>
      </c>
      <c r="L303" s="386" t="s">
        <v>453</v>
      </c>
      <c r="M303" s="230" t="s">
        <v>453</v>
      </c>
      <c r="N303" s="230" t="s">
        <v>453</v>
      </c>
      <c r="O303" s="233"/>
      <c r="P303" s="233" t="s">
        <v>442</v>
      </c>
      <c r="Q303" s="233" t="s">
        <v>1282</v>
      </c>
      <c r="S303" s="547" t="s">
        <v>453</v>
      </c>
      <c r="T303" s="547" t="s">
        <v>456</v>
      </c>
      <c r="U303" s="547" t="s">
        <v>1895</v>
      </c>
      <c r="V303" s="547" t="s">
        <v>2387</v>
      </c>
      <c r="W303" s="547" t="s">
        <v>457</v>
      </c>
      <c r="X303" s="547" t="str">
        <f>VLOOKUP(W303,Equipment[],2,FALSE)</f>
        <v>Station</v>
      </c>
      <c r="Y303" s="547" t="str">
        <f>VLOOKUP(W303,Equipment[],3,FALSE)</f>
        <v>RTO</v>
      </c>
      <c r="Z303" s="547" t="str">
        <f>VLOOKUP(W303,Equipment[],4,FALSE)</f>
        <v>RTO</v>
      </c>
      <c r="AA303" s="547"/>
      <c r="AB303" s="547"/>
      <c r="AC303" s="547"/>
      <c r="AD303" s="547"/>
    </row>
    <row r="304" spans="1:30" ht="12" hidden="1" customHeight="1">
      <c r="A304" s="5" t="s">
        <v>2436</v>
      </c>
      <c r="B304" s="5" t="s">
        <v>2437</v>
      </c>
      <c r="C304" s="6">
        <v>451</v>
      </c>
      <c r="D304" s="55" t="s">
        <v>1871</v>
      </c>
      <c r="E304" s="233" t="s">
        <v>2436</v>
      </c>
      <c r="F304" s="233" t="s">
        <v>2437</v>
      </c>
      <c r="G304" s="233" t="s">
        <v>1122</v>
      </c>
      <c r="H304" s="233" t="s">
        <v>451</v>
      </c>
      <c r="I304" s="384" t="s">
        <v>453</v>
      </c>
      <c r="J304" s="394" t="s">
        <v>452</v>
      </c>
      <c r="K304" s="395" t="s">
        <v>453</v>
      </c>
      <c r="L304" s="386" t="s">
        <v>453</v>
      </c>
      <c r="M304" s="230" t="s">
        <v>453</v>
      </c>
      <c r="N304" s="230" t="s">
        <v>453</v>
      </c>
      <c r="O304" s="233"/>
      <c r="P304" s="233" t="s">
        <v>442</v>
      </c>
      <c r="Q304" s="233" t="s">
        <v>1282</v>
      </c>
      <c r="S304" s="547" t="s">
        <v>453</v>
      </c>
      <c r="T304" s="547" t="s">
        <v>456</v>
      </c>
      <c r="U304" s="547" t="s">
        <v>1895</v>
      </c>
      <c r="V304" s="547" t="s">
        <v>2387</v>
      </c>
      <c r="W304" s="547" t="s">
        <v>457</v>
      </c>
      <c r="X304" s="547" t="str">
        <f>VLOOKUP(W304,Equipment[],2,FALSE)</f>
        <v>Station</v>
      </c>
      <c r="Y304" s="547" t="str">
        <f>VLOOKUP(W304,Equipment[],3,FALSE)</f>
        <v>RTO</v>
      </c>
      <c r="Z304" s="547" t="str">
        <f>VLOOKUP(W304,Equipment[],4,FALSE)</f>
        <v>RTO</v>
      </c>
      <c r="AA304" s="547"/>
      <c r="AB304" s="547"/>
      <c r="AC304" s="547"/>
      <c r="AD304" s="547"/>
    </row>
    <row r="305" spans="1:30" ht="12" hidden="1" customHeight="1">
      <c r="A305" s="5" t="s">
        <v>2438</v>
      </c>
      <c r="B305" s="5" t="s">
        <v>2439</v>
      </c>
      <c r="C305" s="6">
        <v>451</v>
      </c>
      <c r="D305" s="55" t="s">
        <v>1871</v>
      </c>
      <c r="E305" s="233" t="s">
        <v>2438</v>
      </c>
      <c r="F305" s="233" t="s">
        <v>2439</v>
      </c>
      <c r="G305" s="233" t="s">
        <v>1122</v>
      </c>
      <c r="H305" s="233" t="s">
        <v>451</v>
      </c>
      <c r="I305" s="384" t="s">
        <v>453</v>
      </c>
      <c r="J305" s="382" t="s">
        <v>452</v>
      </c>
      <c r="K305" s="382" t="s">
        <v>452</v>
      </c>
      <c r="L305" s="386" t="s">
        <v>453</v>
      </c>
      <c r="M305" s="230" t="s">
        <v>453</v>
      </c>
      <c r="N305" s="230" t="s">
        <v>453</v>
      </c>
      <c r="O305" s="233"/>
      <c r="P305" s="233" t="s">
        <v>442</v>
      </c>
      <c r="Q305" s="233" t="s">
        <v>1282</v>
      </c>
      <c r="S305" s="547" t="s">
        <v>453</v>
      </c>
      <c r="T305" s="547" t="s">
        <v>456</v>
      </c>
      <c r="U305" s="547"/>
      <c r="V305" s="547"/>
      <c r="W305" s="547" t="s">
        <v>457</v>
      </c>
      <c r="X305" s="547" t="str">
        <f>VLOOKUP(W305,Equipment[],2,FALSE)</f>
        <v>Station</v>
      </c>
      <c r="Y305" s="547" t="str">
        <f>VLOOKUP(W305,Equipment[],3,FALSE)</f>
        <v>RTO</v>
      </c>
      <c r="Z305" s="547" t="str">
        <f>VLOOKUP(W305,Equipment[],4,FALSE)</f>
        <v>RTO</v>
      </c>
      <c r="AA305" s="547"/>
      <c r="AB305" s="547"/>
      <c r="AC305" s="547"/>
      <c r="AD305" s="547"/>
    </row>
    <row r="306" spans="1:30" ht="12" hidden="1" customHeight="1">
      <c r="A306" s="3" t="s">
        <v>2440</v>
      </c>
      <c r="B306" s="3" t="s">
        <v>2441</v>
      </c>
      <c r="C306" s="4"/>
      <c r="D306" s="91"/>
      <c r="E306" s="229"/>
      <c r="F306" s="229"/>
      <c r="G306" s="229"/>
      <c r="H306" s="229"/>
      <c r="I306" s="229"/>
      <c r="J306" s="388"/>
      <c r="K306" s="388"/>
      <c r="L306" s="229"/>
      <c r="M306" s="229"/>
      <c r="N306" s="229"/>
      <c r="O306" s="229"/>
      <c r="P306" s="229" t="s">
        <v>444</v>
      </c>
      <c r="Q306" s="234" t="s">
        <v>443</v>
      </c>
      <c r="S306" s="547" t="s">
        <v>444</v>
      </c>
      <c r="T306" s="547" t="s">
        <v>444</v>
      </c>
      <c r="U306" s="547"/>
      <c r="V306" s="547" t="s">
        <v>444</v>
      </c>
      <c r="W306" s="547" t="s">
        <v>444</v>
      </c>
      <c r="X306" s="547" t="s">
        <v>444</v>
      </c>
      <c r="Y306" s="547" t="s">
        <v>444</v>
      </c>
      <c r="Z306" s="547" t="s">
        <v>444</v>
      </c>
      <c r="AA306" s="547" t="s">
        <v>444</v>
      </c>
      <c r="AB306" s="547" t="s">
        <v>444</v>
      </c>
      <c r="AC306" s="547" t="s">
        <v>444</v>
      </c>
      <c r="AD306" s="547" t="s">
        <v>444</v>
      </c>
    </row>
    <row r="307" spans="1:30" ht="12" hidden="1" customHeight="1">
      <c r="A307" s="5" t="s">
        <v>2442</v>
      </c>
      <c r="B307" s="5" t="s">
        <v>2443</v>
      </c>
      <c r="C307" s="6">
        <v>454</v>
      </c>
      <c r="D307" s="55" t="s">
        <v>1871</v>
      </c>
      <c r="E307" s="233" t="s">
        <v>2442</v>
      </c>
      <c r="F307" s="233" t="s">
        <v>2443</v>
      </c>
      <c r="G307" s="233" t="s">
        <v>1122</v>
      </c>
      <c r="H307" s="233" t="s">
        <v>451</v>
      </c>
      <c r="I307" s="384" t="s">
        <v>453</v>
      </c>
      <c r="J307" s="382" t="s">
        <v>452</v>
      </c>
      <c r="K307" s="383" t="s">
        <v>453</v>
      </c>
      <c r="L307" s="386" t="s">
        <v>453</v>
      </c>
      <c r="M307" s="230" t="s">
        <v>453</v>
      </c>
      <c r="N307" s="230" t="s">
        <v>453</v>
      </c>
      <c r="O307" s="233"/>
      <c r="P307" s="233" t="s">
        <v>442</v>
      </c>
      <c r="Q307" s="233" t="s">
        <v>1282</v>
      </c>
      <c r="S307" s="547" t="s">
        <v>453</v>
      </c>
      <c r="T307" s="547" t="s">
        <v>456</v>
      </c>
      <c r="U307" s="547"/>
      <c r="V307" s="547"/>
      <c r="W307" s="547" t="s">
        <v>457</v>
      </c>
      <c r="X307" s="547" t="str">
        <f>VLOOKUP(W307,Equipment[],2,FALSE)</f>
        <v>Station</v>
      </c>
      <c r="Y307" s="547" t="str">
        <f>VLOOKUP(W307,Equipment[],3,FALSE)</f>
        <v>RTO</v>
      </c>
      <c r="Z307" s="547" t="str">
        <f>VLOOKUP(W307,Equipment[],4,FALSE)</f>
        <v>RTO</v>
      </c>
      <c r="AA307" s="547"/>
      <c r="AB307" s="547"/>
      <c r="AC307" s="547"/>
      <c r="AD307" s="547"/>
    </row>
    <row r="308" spans="1:30" ht="12" hidden="1" customHeight="1">
      <c r="A308" s="5" t="s">
        <v>2444</v>
      </c>
      <c r="B308" s="5" t="s">
        <v>2445</v>
      </c>
      <c r="C308" s="6">
        <v>454</v>
      </c>
      <c r="D308" s="55" t="s">
        <v>1871</v>
      </c>
      <c r="E308" s="233" t="s">
        <v>2444</v>
      </c>
      <c r="F308" s="233" t="s">
        <v>2445</v>
      </c>
      <c r="G308" s="233" t="s">
        <v>1122</v>
      </c>
      <c r="H308" s="233" t="s">
        <v>451</v>
      </c>
      <c r="I308" s="384" t="s">
        <v>453</v>
      </c>
      <c r="J308" s="392" t="s">
        <v>452</v>
      </c>
      <c r="K308" s="393" t="s">
        <v>453</v>
      </c>
      <c r="L308" s="386" t="s">
        <v>453</v>
      </c>
      <c r="M308" s="230" t="s">
        <v>453</v>
      </c>
      <c r="N308" s="230" t="s">
        <v>453</v>
      </c>
      <c r="O308" s="233"/>
      <c r="P308" s="233" t="s">
        <v>442</v>
      </c>
      <c r="Q308" s="233" t="s">
        <v>1282</v>
      </c>
      <c r="S308" s="547" t="s">
        <v>453</v>
      </c>
      <c r="T308" s="547" t="s">
        <v>456</v>
      </c>
      <c r="U308" s="547"/>
      <c r="V308" s="547"/>
      <c r="W308" s="547" t="s">
        <v>457</v>
      </c>
      <c r="X308" s="547" t="str">
        <f>VLOOKUP(W308,Equipment[],2,FALSE)</f>
        <v>Station</v>
      </c>
      <c r="Y308" s="547" t="str">
        <f>VLOOKUP(W308,Equipment[],3,FALSE)</f>
        <v>RTO</v>
      </c>
      <c r="Z308" s="547" t="str">
        <f>VLOOKUP(W308,Equipment[],4,FALSE)</f>
        <v>RTO</v>
      </c>
      <c r="AA308" s="547"/>
      <c r="AB308" s="547"/>
      <c r="AC308" s="547"/>
      <c r="AD308" s="547"/>
    </row>
    <row r="309" spans="1:30" ht="12" hidden="1" customHeight="1">
      <c r="A309" s="5" t="s">
        <v>2446</v>
      </c>
      <c r="B309" s="5" t="s">
        <v>2447</v>
      </c>
      <c r="C309" s="6">
        <v>454</v>
      </c>
      <c r="D309" s="55" t="s">
        <v>1871</v>
      </c>
      <c r="E309" s="233" t="s">
        <v>2446</v>
      </c>
      <c r="F309" s="233" t="s">
        <v>2448</v>
      </c>
      <c r="G309" s="233" t="s">
        <v>1122</v>
      </c>
      <c r="H309" s="233" t="s">
        <v>451</v>
      </c>
      <c r="I309" s="384" t="s">
        <v>453</v>
      </c>
      <c r="J309" s="382" t="s">
        <v>452</v>
      </c>
      <c r="K309" s="382" t="s">
        <v>452</v>
      </c>
      <c r="L309" s="386" t="s">
        <v>453</v>
      </c>
      <c r="M309" s="230" t="s">
        <v>453</v>
      </c>
      <c r="N309" s="230" t="s">
        <v>453</v>
      </c>
      <c r="O309" s="233"/>
      <c r="P309" s="233" t="s">
        <v>442</v>
      </c>
      <c r="Q309" s="233" t="s">
        <v>1282</v>
      </c>
      <c r="S309" s="547" t="s">
        <v>453</v>
      </c>
      <c r="T309" s="547" t="s">
        <v>456</v>
      </c>
      <c r="U309" s="547"/>
      <c r="V309" s="547"/>
      <c r="W309" s="547" t="s">
        <v>457</v>
      </c>
      <c r="X309" s="547" t="str">
        <f>VLOOKUP(W309,Equipment[],2,FALSE)</f>
        <v>Station</v>
      </c>
      <c r="Y309" s="547" t="str">
        <f>VLOOKUP(W309,Equipment[],3,FALSE)</f>
        <v>RTO</v>
      </c>
      <c r="Z309" s="547" t="str">
        <f>VLOOKUP(W309,Equipment[],4,FALSE)</f>
        <v>RTO</v>
      </c>
      <c r="AA309" s="547"/>
      <c r="AB309" s="547"/>
      <c r="AC309" s="547"/>
      <c r="AD309" s="547"/>
    </row>
    <row r="310" spans="1:30" ht="12" hidden="1" customHeight="1">
      <c r="A310" s="5" t="s">
        <v>2449</v>
      </c>
      <c r="B310" s="5" t="s">
        <v>2450</v>
      </c>
      <c r="C310" s="6">
        <v>454</v>
      </c>
      <c r="D310" s="55" t="s">
        <v>1871</v>
      </c>
      <c r="E310" s="233" t="str">
        <f>A310</f>
        <v>DST-304</v>
      </c>
      <c r="F310" s="233" t="str">
        <f>B310</f>
        <v>Roller Shutter - Degraves (FR)</v>
      </c>
      <c r="G310" s="233" t="s">
        <v>1122</v>
      </c>
      <c r="H310" s="233" t="s">
        <v>451</v>
      </c>
      <c r="I310" s="385" t="s">
        <v>452</v>
      </c>
      <c r="J310" s="382" t="s">
        <v>452</v>
      </c>
      <c r="K310" s="382" t="s">
        <v>452</v>
      </c>
      <c r="L310" s="386" t="s">
        <v>453</v>
      </c>
      <c r="M310" s="233" t="s">
        <v>452</v>
      </c>
      <c r="N310" s="233" t="s">
        <v>452</v>
      </c>
      <c r="O310" s="233"/>
      <c r="P310" s="233" t="s">
        <v>442</v>
      </c>
      <c r="Q310" s="235" t="s">
        <v>2050</v>
      </c>
      <c r="S310" s="547" t="s">
        <v>453</v>
      </c>
      <c r="T310" s="547" t="s">
        <v>456</v>
      </c>
      <c r="U310" s="547"/>
      <c r="V310" s="547"/>
      <c r="W310" s="547" t="s">
        <v>457</v>
      </c>
      <c r="X310" s="547" t="str">
        <f>VLOOKUP(W310,Equipment[],2,FALSE)</f>
        <v>Station</v>
      </c>
      <c r="Y310" s="547" t="str">
        <f>VLOOKUP(W310,Equipment[],3,FALSE)</f>
        <v>RTO</v>
      </c>
      <c r="Z310" s="547" t="str">
        <f>VLOOKUP(W310,Equipment[],4,FALSE)</f>
        <v>RTO</v>
      </c>
      <c r="AA310" s="547"/>
      <c r="AB310" s="547"/>
      <c r="AC310" s="547"/>
      <c r="AD310" s="547"/>
    </row>
    <row r="311" spans="1:30" ht="12" hidden="1" customHeight="1">
      <c r="A311" s="5" t="s">
        <v>2451</v>
      </c>
      <c r="B311" s="5" t="s">
        <v>2452</v>
      </c>
      <c r="C311" s="6">
        <v>454</v>
      </c>
      <c r="D311" s="55" t="s">
        <v>1871</v>
      </c>
      <c r="E311" s="233" t="s">
        <v>2451</v>
      </c>
      <c r="F311" s="233" t="s">
        <v>2452</v>
      </c>
      <c r="G311" s="233" t="s">
        <v>1122</v>
      </c>
      <c r="H311" s="233" t="s">
        <v>451</v>
      </c>
      <c r="I311" s="384" t="s">
        <v>453</v>
      </c>
      <c r="J311" s="382" t="s">
        <v>452</v>
      </c>
      <c r="K311" s="382" t="s">
        <v>452</v>
      </c>
      <c r="L311" s="386" t="s">
        <v>453</v>
      </c>
      <c r="M311" s="230" t="s">
        <v>453</v>
      </c>
      <c r="N311" s="230" t="s">
        <v>453</v>
      </c>
      <c r="O311" s="233"/>
      <c r="P311" s="233" t="s">
        <v>442</v>
      </c>
      <c r="Q311" s="233" t="s">
        <v>1282</v>
      </c>
      <c r="S311" s="547" t="s">
        <v>453</v>
      </c>
      <c r="T311" s="547" t="s">
        <v>456</v>
      </c>
      <c r="U311" s="547"/>
      <c r="V311" s="547"/>
      <c r="W311" s="547" t="s">
        <v>457</v>
      </c>
      <c r="X311" s="547" t="str">
        <f>VLOOKUP(W311,Equipment[],2,FALSE)</f>
        <v>Station</v>
      </c>
      <c r="Y311" s="547" t="str">
        <f>VLOOKUP(W311,Equipment[],3,FALSE)</f>
        <v>RTO</v>
      </c>
      <c r="Z311" s="547" t="str">
        <f>VLOOKUP(W311,Equipment[],4,FALSE)</f>
        <v>RTO</v>
      </c>
      <c r="AA311" s="547"/>
      <c r="AB311" s="547"/>
      <c r="AC311" s="547"/>
      <c r="AD311" s="547"/>
    </row>
    <row r="312" spans="1:30" ht="12" hidden="1" customHeight="1">
      <c r="A312" s="5" t="s">
        <v>2453</v>
      </c>
      <c r="B312" s="5" t="s">
        <v>2454</v>
      </c>
      <c r="C312" s="6">
        <v>454</v>
      </c>
      <c r="D312" s="55" t="s">
        <v>1871</v>
      </c>
      <c r="E312" s="233" t="s">
        <v>2453</v>
      </c>
      <c r="F312" s="233" t="s">
        <v>2454</v>
      </c>
      <c r="G312" s="233" t="s">
        <v>1122</v>
      </c>
      <c r="H312" s="233" t="s">
        <v>451</v>
      </c>
      <c r="I312" s="384" t="s">
        <v>453</v>
      </c>
      <c r="J312" s="382" t="s">
        <v>452</v>
      </c>
      <c r="K312" s="382" t="s">
        <v>452</v>
      </c>
      <c r="L312" s="386" t="s">
        <v>453</v>
      </c>
      <c r="M312" s="230" t="s">
        <v>453</v>
      </c>
      <c r="N312" s="230" t="s">
        <v>453</v>
      </c>
      <c r="O312" s="233"/>
      <c r="P312" s="233" t="s">
        <v>442</v>
      </c>
      <c r="Q312" s="233" t="s">
        <v>1282</v>
      </c>
      <c r="S312" s="547" t="s">
        <v>453</v>
      </c>
      <c r="T312" s="547" t="s">
        <v>456</v>
      </c>
      <c r="U312" s="547"/>
      <c r="V312" s="547"/>
      <c r="W312" s="547" t="s">
        <v>457</v>
      </c>
      <c r="X312" s="547" t="str">
        <f>VLOOKUP(W312,Equipment[],2,FALSE)</f>
        <v>Station</v>
      </c>
      <c r="Y312" s="547" t="str">
        <f>VLOOKUP(W312,Equipment[],3,FALSE)</f>
        <v>RTO</v>
      </c>
      <c r="Z312" s="547" t="str">
        <f>VLOOKUP(W312,Equipment[],4,FALSE)</f>
        <v>RTO</v>
      </c>
      <c r="AA312" s="547"/>
      <c r="AB312" s="547"/>
      <c r="AC312" s="547"/>
      <c r="AD312" s="547"/>
    </row>
    <row r="313" spans="1:30" ht="12" hidden="1" customHeight="1">
      <c r="A313" s="5" t="s">
        <v>2455</v>
      </c>
      <c r="B313" s="5" t="s">
        <v>2456</v>
      </c>
      <c r="C313" s="6">
        <v>454</v>
      </c>
      <c r="D313" s="55" t="s">
        <v>1871</v>
      </c>
      <c r="E313" s="233" t="s">
        <v>2455</v>
      </c>
      <c r="F313" s="233" t="s">
        <v>2456</v>
      </c>
      <c r="G313" s="233" t="s">
        <v>1122</v>
      </c>
      <c r="H313" s="233" t="s">
        <v>451</v>
      </c>
      <c r="I313" s="384" t="s">
        <v>453</v>
      </c>
      <c r="J313" s="382" t="s">
        <v>452</v>
      </c>
      <c r="K313" s="382" t="s">
        <v>452</v>
      </c>
      <c r="L313" s="386" t="s">
        <v>453</v>
      </c>
      <c r="M313" s="230" t="s">
        <v>453</v>
      </c>
      <c r="N313" s="230" t="s">
        <v>453</v>
      </c>
      <c r="O313" s="233"/>
      <c r="P313" s="233" t="s">
        <v>442</v>
      </c>
      <c r="Q313" s="233" t="s">
        <v>1282</v>
      </c>
      <c r="S313" s="547" t="s">
        <v>453</v>
      </c>
      <c r="T313" s="547" t="s">
        <v>456</v>
      </c>
      <c r="U313" s="547"/>
      <c r="V313" s="547"/>
      <c r="W313" s="547" t="s">
        <v>457</v>
      </c>
      <c r="X313" s="547" t="str">
        <f>VLOOKUP(W313,Equipment[],2,FALSE)</f>
        <v>Station</v>
      </c>
      <c r="Y313" s="547" t="str">
        <f>VLOOKUP(W313,Equipment[],3,FALSE)</f>
        <v>RTO</v>
      </c>
      <c r="Z313" s="547" t="str">
        <f>VLOOKUP(W313,Equipment[],4,FALSE)</f>
        <v>RTO</v>
      </c>
      <c r="AA313" s="547"/>
      <c r="AB313" s="547"/>
      <c r="AC313" s="547"/>
      <c r="AD313" s="547"/>
    </row>
    <row r="314" spans="1:30" ht="12" hidden="1" customHeight="1">
      <c r="A314" s="3" t="s">
        <v>2457</v>
      </c>
      <c r="B314" s="3" t="s">
        <v>2458</v>
      </c>
      <c r="C314" s="4"/>
      <c r="D314" s="91"/>
      <c r="E314" s="229"/>
      <c r="F314" s="229"/>
      <c r="G314" s="229"/>
      <c r="H314" s="229"/>
      <c r="I314" s="229"/>
      <c r="J314" s="388"/>
      <c r="K314" s="388"/>
      <c r="L314" s="229"/>
      <c r="M314" s="229"/>
      <c r="N314" s="229"/>
      <c r="O314" s="229"/>
      <c r="P314" s="229" t="s">
        <v>444</v>
      </c>
      <c r="Q314" s="234" t="s">
        <v>443</v>
      </c>
      <c r="S314" s="547" t="s">
        <v>444</v>
      </c>
      <c r="T314" s="547" t="s">
        <v>444</v>
      </c>
      <c r="U314" s="547"/>
      <c r="V314" s="547" t="s">
        <v>444</v>
      </c>
      <c r="W314" s="547" t="s">
        <v>444</v>
      </c>
      <c r="X314" s="547" t="s">
        <v>444</v>
      </c>
      <c r="Y314" s="547" t="s">
        <v>444</v>
      </c>
      <c r="Z314" s="547" t="s">
        <v>444</v>
      </c>
      <c r="AA314" s="547" t="s">
        <v>444</v>
      </c>
      <c r="AB314" s="547" t="s">
        <v>444</v>
      </c>
      <c r="AC314" s="547" t="s">
        <v>444</v>
      </c>
      <c r="AD314" s="547" t="s">
        <v>444</v>
      </c>
    </row>
    <row r="315" spans="1:30" ht="12" hidden="1" customHeight="1">
      <c r="A315" s="5" t="s">
        <v>2459</v>
      </c>
      <c r="B315" s="5" t="s">
        <v>2460</v>
      </c>
      <c r="C315" s="6">
        <v>453</v>
      </c>
      <c r="D315" s="55" t="s">
        <v>1871</v>
      </c>
      <c r="E315" s="233" t="s">
        <v>2459</v>
      </c>
      <c r="F315" s="233" t="s">
        <v>2460</v>
      </c>
      <c r="G315" s="233" t="s">
        <v>1122</v>
      </c>
      <c r="H315" s="233" t="s">
        <v>451</v>
      </c>
      <c r="I315" s="384" t="s">
        <v>453</v>
      </c>
      <c r="J315" s="382" t="s">
        <v>452</v>
      </c>
      <c r="K315" s="383" t="s">
        <v>453</v>
      </c>
      <c r="L315" s="386" t="s">
        <v>453</v>
      </c>
      <c r="M315" s="230" t="s">
        <v>453</v>
      </c>
      <c r="N315" s="230" t="s">
        <v>453</v>
      </c>
      <c r="O315" s="233"/>
      <c r="P315" s="233" t="s">
        <v>442</v>
      </c>
      <c r="Q315" s="233" t="s">
        <v>1282</v>
      </c>
      <c r="S315" s="547" t="s">
        <v>453</v>
      </c>
      <c r="T315" s="547" t="s">
        <v>456</v>
      </c>
      <c r="U315" s="547"/>
      <c r="V315" s="547"/>
      <c r="W315" s="547" t="s">
        <v>457</v>
      </c>
      <c r="X315" s="547" t="str">
        <f>VLOOKUP(W315,Equipment[],2,FALSE)</f>
        <v>Station</v>
      </c>
      <c r="Y315" s="547" t="str">
        <f>VLOOKUP(W315,Equipment[],3,FALSE)</f>
        <v>RTO</v>
      </c>
      <c r="Z315" s="547" t="str">
        <f>VLOOKUP(W315,Equipment[],4,FALSE)</f>
        <v>RTO</v>
      </c>
      <c r="AA315" s="547"/>
      <c r="AB315" s="547"/>
      <c r="AC315" s="547"/>
      <c r="AD315" s="547"/>
    </row>
    <row r="316" spans="1:30" ht="12" hidden="1" customHeight="1">
      <c r="A316" s="3" t="s">
        <v>1104</v>
      </c>
      <c r="B316" s="3" t="s">
        <v>2461</v>
      </c>
      <c r="C316" s="4"/>
      <c r="D316" s="91"/>
      <c r="E316" s="229"/>
      <c r="F316" s="229"/>
      <c r="G316" s="229"/>
      <c r="H316" s="229"/>
      <c r="I316" s="229"/>
      <c r="J316" s="388"/>
      <c r="K316" s="388"/>
      <c r="L316" s="229"/>
      <c r="M316" s="229"/>
      <c r="N316" s="229"/>
      <c r="O316" s="229"/>
      <c r="P316" s="229" t="s">
        <v>444</v>
      </c>
      <c r="Q316" s="234" t="s">
        <v>443</v>
      </c>
      <c r="S316" s="547" t="s">
        <v>444</v>
      </c>
      <c r="T316" s="547" t="s">
        <v>444</v>
      </c>
      <c r="U316" s="547"/>
      <c r="V316" s="547" t="s">
        <v>444</v>
      </c>
      <c r="W316" s="547" t="s">
        <v>444</v>
      </c>
      <c r="X316" s="547" t="s">
        <v>444</v>
      </c>
      <c r="Y316" s="547" t="s">
        <v>444</v>
      </c>
      <c r="Z316" s="547" t="s">
        <v>444</v>
      </c>
      <c r="AA316" s="547" t="s">
        <v>444</v>
      </c>
      <c r="AB316" s="547" t="s">
        <v>444</v>
      </c>
      <c r="AC316" s="547" t="s">
        <v>444</v>
      </c>
      <c r="AD316" s="547" t="s">
        <v>444</v>
      </c>
    </row>
    <row r="317" spans="1:30" ht="12" hidden="1" customHeight="1">
      <c r="A317" s="5" t="s">
        <v>2462</v>
      </c>
      <c r="B317" s="5" t="s">
        <v>2463</v>
      </c>
      <c r="C317" s="6">
        <v>453</v>
      </c>
      <c r="D317" s="55" t="s">
        <v>1871</v>
      </c>
      <c r="E317" s="233" t="s">
        <v>2462</v>
      </c>
      <c r="F317" s="233" t="s">
        <v>2463</v>
      </c>
      <c r="G317" s="233" t="s">
        <v>1122</v>
      </c>
      <c r="H317" s="233" t="s">
        <v>451</v>
      </c>
      <c r="I317" s="384" t="s">
        <v>453</v>
      </c>
      <c r="J317" s="382" t="s">
        <v>452</v>
      </c>
      <c r="K317" s="382" t="s">
        <v>452</v>
      </c>
      <c r="L317" s="386" t="s">
        <v>453</v>
      </c>
      <c r="M317" s="230" t="s">
        <v>453</v>
      </c>
      <c r="N317" s="230" t="s">
        <v>453</v>
      </c>
      <c r="O317" s="233"/>
      <c r="P317" s="233" t="s">
        <v>442</v>
      </c>
      <c r="Q317" s="233" t="s">
        <v>1282</v>
      </c>
      <c r="S317" s="547" t="s">
        <v>453</v>
      </c>
      <c r="T317" s="547" t="s">
        <v>456</v>
      </c>
      <c r="U317" s="547" t="s">
        <v>1895</v>
      </c>
      <c r="V317" s="547" t="s">
        <v>2387</v>
      </c>
      <c r="W317" s="547" t="s">
        <v>457</v>
      </c>
      <c r="X317" s="547" t="str">
        <f>VLOOKUP(W317,Equipment[],2,FALSE)</f>
        <v>Station</v>
      </c>
      <c r="Y317" s="547" t="str">
        <f>VLOOKUP(W317,Equipment[],3,FALSE)</f>
        <v>RTO</v>
      </c>
      <c r="Z317" s="547" t="str">
        <f>VLOOKUP(W317,Equipment[],4,FALSE)</f>
        <v>RTO</v>
      </c>
      <c r="AA317" s="547"/>
      <c r="AB317" s="547"/>
      <c r="AC317" s="547"/>
      <c r="AD317" s="547"/>
    </row>
    <row r="318" spans="1:30" ht="12" hidden="1" customHeight="1">
      <c r="A318" s="5" t="s">
        <v>2464</v>
      </c>
      <c r="B318" s="5" t="s">
        <v>2465</v>
      </c>
      <c r="C318" s="6">
        <v>453</v>
      </c>
      <c r="D318" s="55" t="s">
        <v>1871</v>
      </c>
      <c r="E318" s="233" t="s">
        <v>2464</v>
      </c>
      <c r="F318" s="233" t="s">
        <v>2465</v>
      </c>
      <c r="G318" s="233" t="s">
        <v>1122</v>
      </c>
      <c r="H318" s="233" t="s">
        <v>451</v>
      </c>
      <c r="I318" s="384" t="s">
        <v>453</v>
      </c>
      <c r="J318" s="394" t="s">
        <v>452</v>
      </c>
      <c r="K318" s="395" t="s">
        <v>453</v>
      </c>
      <c r="L318" s="386" t="s">
        <v>453</v>
      </c>
      <c r="M318" s="230" t="s">
        <v>453</v>
      </c>
      <c r="N318" s="230" t="s">
        <v>453</v>
      </c>
      <c r="O318" s="233"/>
      <c r="P318" s="233" t="s">
        <v>442</v>
      </c>
      <c r="Q318" s="233" t="s">
        <v>1282</v>
      </c>
      <c r="S318" s="547" t="s">
        <v>453</v>
      </c>
      <c r="T318" s="547" t="s">
        <v>456</v>
      </c>
      <c r="U318" s="547" t="s">
        <v>1895</v>
      </c>
      <c r="V318" s="547" t="s">
        <v>2387</v>
      </c>
      <c r="W318" s="547" t="s">
        <v>457</v>
      </c>
      <c r="X318" s="547" t="str">
        <f>VLOOKUP(W318,Equipment[],2,FALSE)</f>
        <v>Station</v>
      </c>
      <c r="Y318" s="547" t="str">
        <f>VLOOKUP(W318,Equipment[],3,FALSE)</f>
        <v>RTO</v>
      </c>
      <c r="Z318" s="547" t="str">
        <f>VLOOKUP(W318,Equipment[],4,FALSE)</f>
        <v>RTO</v>
      </c>
      <c r="AA318" s="547"/>
      <c r="AB318" s="547"/>
      <c r="AC318" s="547"/>
      <c r="AD318" s="547"/>
    </row>
    <row r="319" spans="1:30" ht="12" hidden="1" customHeight="1">
      <c r="A319" s="5" t="s">
        <v>2466</v>
      </c>
      <c r="B319" s="5" t="s">
        <v>2467</v>
      </c>
      <c r="C319" s="6">
        <v>453</v>
      </c>
      <c r="D319" s="55" t="s">
        <v>1871</v>
      </c>
      <c r="E319" s="233" t="s">
        <v>2466</v>
      </c>
      <c r="F319" s="233" t="s">
        <v>2467</v>
      </c>
      <c r="G319" s="233" t="s">
        <v>1122</v>
      </c>
      <c r="H319" s="233" t="s">
        <v>451</v>
      </c>
      <c r="I319" s="384" t="s">
        <v>453</v>
      </c>
      <c r="J319" s="382" t="s">
        <v>452</v>
      </c>
      <c r="K319" s="382" t="s">
        <v>452</v>
      </c>
      <c r="L319" s="386" t="s">
        <v>453</v>
      </c>
      <c r="M319" s="230" t="s">
        <v>453</v>
      </c>
      <c r="N319" s="230" t="s">
        <v>453</v>
      </c>
      <c r="O319" s="233"/>
      <c r="P319" s="233" t="s">
        <v>442</v>
      </c>
      <c r="Q319" s="233" t="s">
        <v>1282</v>
      </c>
      <c r="S319" s="547" t="s">
        <v>453</v>
      </c>
      <c r="T319" s="547" t="s">
        <v>456</v>
      </c>
      <c r="U319" s="547" t="s">
        <v>1895</v>
      </c>
      <c r="V319" s="547" t="s">
        <v>2387</v>
      </c>
      <c r="W319" s="547" t="s">
        <v>457</v>
      </c>
      <c r="X319" s="547" t="str">
        <f>VLOOKUP(W319,Equipment[],2,FALSE)</f>
        <v>Station</v>
      </c>
      <c r="Y319" s="547" t="str">
        <f>VLOOKUP(W319,Equipment[],3,FALSE)</f>
        <v>RTO</v>
      </c>
      <c r="Z319" s="547" t="str">
        <f>VLOOKUP(W319,Equipment[],4,FALSE)</f>
        <v>RTO</v>
      </c>
      <c r="AA319" s="547"/>
      <c r="AB319" s="547"/>
      <c r="AC319" s="547"/>
      <c r="AD319" s="547"/>
    </row>
    <row r="320" spans="1:30" ht="12" hidden="1" customHeight="1">
      <c r="A320" s="5" t="s">
        <v>2468</v>
      </c>
      <c r="B320" s="5" t="s">
        <v>2469</v>
      </c>
      <c r="C320" s="6">
        <v>453</v>
      </c>
      <c r="D320" s="55" t="s">
        <v>1871</v>
      </c>
      <c r="E320" s="233" t="s">
        <v>2468</v>
      </c>
      <c r="F320" s="233" t="s">
        <v>2469</v>
      </c>
      <c r="G320" s="233" t="s">
        <v>1122</v>
      </c>
      <c r="H320" s="233" t="s">
        <v>451</v>
      </c>
      <c r="I320" s="384" t="s">
        <v>453</v>
      </c>
      <c r="J320" s="382" t="s">
        <v>452</v>
      </c>
      <c r="K320" s="382" t="s">
        <v>452</v>
      </c>
      <c r="L320" s="386" t="s">
        <v>453</v>
      </c>
      <c r="M320" s="230" t="s">
        <v>453</v>
      </c>
      <c r="N320" s="230" t="s">
        <v>453</v>
      </c>
      <c r="O320" s="233"/>
      <c r="P320" s="233" t="s">
        <v>442</v>
      </c>
      <c r="Q320" s="233" t="s">
        <v>1282</v>
      </c>
      <c r="S320" s="547" t="s">
        <v>453</v>
      </c>
      <c r="T320" s="547" t="s">
        <v>456</v>
      </c>
      <c r="U320" s="547"/>
      <c r="V320" s="547"/>
      <c r="W320" s="547" t="s">
        <v>457</v>
      </c>
      <c r="X320" s="547" t="str">
        <f>VLOOKUP(W320,Equipment[],2,FALSE)</f>
        <v>Station</v>
      </c>
      <c r="Y320" s="547" t="str">
        <f>VLOOKUP(W320,Equipment[],3,FALSE)</f>
        <v>RTO</v>
      </c>
      <c r="Z320" s="547" t="str">
        <f>VLOOKUP(W320,Equipment[],4,FALSE)</f>
        <v>RTO</v>
      </c>
      <c r="AA320" s="547"/>
      <c r="AB320" s="547"/>
      <c r="AC320" s="547"/>
      <c r="AD320" s="547"/>
    </row>
    <row r="321" spans="1:30" ht="12" hidden="1" customHeight="1">
      <c r="A321" s="5" t="s">
        <v>2470</v>
      </c>
      <c r="B321" s="5" t="s">
        <v>2471</v>
      </c>
      <c r="C321" s="6">
        <v>453</v>
      </c>
      <c r="D321" s="55" t="s">
        <v>1871</v>
      </c>
      <c r="E321" s="233" t="s">
        <v>2470</v>
      </c>
      <c r="F321" s="233" t="s">
        <v>2471</v>
      </c>
      <c r="G321" s="233" t="s">
        <v>1122</v>
      </c>
      <c r="H321" s="233" t="s">
        <v>451</v>
      </c>
      <c r="I321" s="384" t="s">
        <v>453</v>
      </c>
      <c r="J321" s="382" t="s">
        <v>452</v>
      </c>
      <c r="K321" s="382" t="s">
        <v>452</v>
      </c>
      <c r="L321" s="386" t="s">
        <v>453</v>
      </c>
      <c r="M321" s="230" t="s">
        <v>453</v>
      </c>
      <c r="N321" s="230" t="s">
        <v>453</v>
      </c>
      <c r="O321" s="233"/>
      <c r="P321" s="233" t="s">
        <v>442</v>
      </c>
      <c r="Q321" s="233" t="s">
        <v>1282</v>
      </c>
      <c r="S321" s="547" t="s">
        <v>453</v>
      </c>
      <c r="T321" s="547" t="s">
        <v>456</v>
      </c>
      <c r="U321" s="547"/>
      <c r="V321" s="547"/>
      <c r="W321" s="547" t="s">
        <v>457</v>
      </c>
      <c r="X321" s="547" t="str">
        <f>VLOOKUP(W321,Equipment[],2,FALSE)</f>
        <v>Station</v>
      </c>
      <c r="Y321" s="547" t="str">
        <f>VLOOKUP(W321,Equipment[],3,FALSE)</f>
        <v>RTO</v>
      </c>
      <c r="Z321" s="547" t="str">
        <f>VLOOKUP(W321,Equipment[],4,FALSE)</f>
        <v>RTO</v>
      </c>
      <c r="AA321" s="547"/>
      <c r="AB321" s="547"/>
      <c r="AC321" s="547"/>
      <c r="AD321" s="547"/>
    </row>
    <row r="322" spans="1:30" ht="12" hidden="1" customHeight="1">
      <c r="A322" s="5" t="s">
        <v>2472</v>
      </c>
      <c r="B322" s="5" t="s">
        <v>2473</v>
      </c>
      <c r="C322" s="9">
        <v>453</v>
      </c>
      <c r="D322" s="55" t="s">
        <v>1871</v>
      </c>
      <c r="E322" s="232" t="s">
        <v>2472</v>
      </c>
      <c r="F322" s="232" t="s">
        <v>2474</v>
      </c>
      <c r="G322" s="233" t="s">
        <v>1122</v>
      </c>
      <c r="H322" s="233" t="s">
        <v>451</v>
      </c>
      <c r="I322" s="384" t="s">
        <v>453</v>
      </c>
      <c r="J322" s="382" t="s">
        <v>452</v>
      </c>
      <c r="K322" s="382" t="s">
        <v>452</v>
      </c>
      <c r="L322" s="391" t="s">
        <v>453</v>
      </c>
      <c r="M322" s="231" t="s">
        <v>453</v>
      </c>
      <c r="N322" s="231" t="s">
        <v>453</v>
      </c>
      <c r="O322" s="232"/>
      <c r="P322" s="233" t="s">
        <v>1952</v>
      </c>
      <c r="Q322" s="232" t="s">
        <v>1282</v>
      </c>
      <c r="S322" s="547"/>
      <c r="T322" s="547" t="s">
        <v>456</v>
      </c>
      <c r="U322" s="547"/>
      <c r="V322" s="547"/>
      <c r="W322" s="547" t="s">
        <v>457</v>
      </c>
      <c r="X322" s="547" t="str">
        <f>VLOOKUP(W322,Equipment[],2,FALSE)</f>
        <v>Station</v>
      </c>
      <c r="Y322" s="547" t="str">
        <f>VLOOKUP(W322,Equipment[],3,FALSE)</f>
        <v>RTO</v>
      </c>
      <c r="Z322" s="547" t="str">
        <f>VLOOKUP(W322,Equipment[],4,FALSE)</f>
        <v>RTO</v>
      </c>
      <c r="AA322" s="547"/>
      <c r="AB322" s="547"/>
      <c r="AC322" s="547"/>
      <c r="AD322" s="547"/>
    </row>
    <row r="323" spans="1:30" ht="12" hidden="1" customHeight="1">
      <c r="A323" s="5" t="s">
        <v>2475</v>
      </c>
      <c r="B323" s="5" t="s">
        <v>2476</v>
      </c>
      <c r="C323" s="9">
        <v>453</v>
      </c>
      <c r="D323" s="55" t="s">
        <v>1871</v>
      </c>
      <c r="E323" s="232" t="str">
        <f>A323</f>
        <v>DST-553</v>
      </c>
      <c r="F323" s="232" t="str">
        <f>B323</f>
        <v>Metal Mesh Gate (PKV Cafe)</v>
      </c>
      <c r="G323" s="232" t="s">
        <v>1122</v>
      </c>
      <c r="H323" s="232" t="s">
        <v>451</v>
      </c>
      <c r="I323" s="390" t="s">
        <v>453</v>
      </c>
      <c r="J323" s="382" t="s">
        <v>452</v>
      </c>
      <c r="K323" s="382" t="s">
        <v>452</v>
      </c>
      <c r="L323" s="391" t="s">
        <v>453</v>
      </c>
      <c r="M323" s="231" t="s">
        <v>453</v>
      </c>
      <c r="N323" s="232" t="s">
        <v>200</v>
      </c>
      <c r="O323" s="232"/>
      <c r="P323" s="233" t="s">
        <v>1952</v>
      </c>
      <c r="Q323" s="286" t="s">
        <v>1248</v>
      </c>
      <c r="S323" s="547"/>
      <c r="T323" s="547" t="s">
        <v>456</v>
      </c>
      <c r="U323" s="547"/>
      <c r="V323" s="547"/>
      <c r="W323" s="547" t="s">
        <v>457</v>
      </c>
      <c r="X323" s="547" t="str">
        <f>VLOOKUP(W323,Equipment[],2,FALSE)</f>
        <v>Station</v>
      </c>
      <c r="Y323" s="547" t="str">
        <f>VLOOKUP(W323,Equipment[],3,FALSE)</f>
        <v>RTO</v>
      </c>
      <c r="Z323" s="547" t="str">
        <f>VLOOKUP(W323,Equipment[],4,FALSE)</f>
        <v>RTO</v>
      </c>
      <c r="AA323" s="547"/>
      <c r="AB323" s="547"/>
      <c r="AC323" s="547"/>
      <c r="AD323" s="547"/>
    </row>
    <row r="324" spans="1:30" ht="12" hidden="1" customHeight="1">
      <c r="A324" s="5" t="s">
        <v>2477</v>
      </c>
      <c r="B324" s="5" t="s">
        <v>2478</v>
      </c>
      <c r="C324" s="6">
        <v>453</v>
      </c>
      <c r="D324" s="55" t="s">
        <v>1871</v>
      </c>
      <c r="E324" s="233" t="s">
        <v>2477</v>
      </c>
      <c r="F324" s="233" t="s">
        <v>2478</v>
      </c>
      <c r="G324" s="233" t="s">
        <v>1122</v>
      </c>
      <c r="H324" s="233" t="s">
        <v>451</v>
      </c>
      <c r="I324" s="384" t="s">
        <v>453</v>
      </c>
      <c r="J324" s="382" t="s">
        <v>452</v>
      </c>
      <c r="K324" s="382" t="s">
        <v>452</v>
      </c>
      <c r="L324" s="386" t="s">
        <v>453</v>
      </c>
      <c r="M324" s="230" t="s">
        <v>453</v>
      </c>
      <c r="N324" s="230" t="s">
        <v>453</v>
      </c>
      <c r="O324" s="233"/>
      <c r="P324" s="233" t="s">
        <v>442</v>
      </c>
      <c r="Q324" s="233" t="s">
        <v>1282</v>
      </c>
      <c r="S324" s="547" t="s">
        <v>453</v>
      </c>
      <c r="T324" s="547" t="s">
        <v>456</v>
      </c>
      <c r="U324" s="547" t="s">
        <v>1895</v>
      </c>
      <c r="V324" s="547" t="s">
        <v>2387</v>
      </c>
      <c r="W324" s="547" t="s">
        <v>457</v>
      </c>
      <c r="X324" s="547" t="str">
        <f>VLOOKUP(W324,Equipment[],2,FALSE)</f>
        <v>Station</v>
      </c>
      <c r="Y324" s="547" t="str">
        <f>VLOOKUP(W324,Equipment[],3,FALSE)</f>
        <v>RTO</v>
      </c>
      <c r="Z324" s="547" t="str">
        <f>VLOOKUP(W324,Equipment[],4,FALSE)</f>
        <v>RTO</v>
      </c>
      <c r="AA324" s="547"/>
      <c r="AB324" s="547"/>
      <c r="AC324" s="547"/>
      <c r="AD324" s="547"/>
    </row>
    <row r="325" spans="1:30" ht="12" hidden="1" customHeight="1">
      <c r="A325" s="5" t="s">
        <v>2479</v>
      </c>
      <c r="B325" s="5" t="s">
        <v>2480</v>
      </c>
      <c r="C325" s="6">
        <v>453</v>
      </c>
      <c r="D325" s="55" t="s">
        <v>1871</v>
      </c>
      <c r="E325" s="233" t="s">
        <v>2479</v>
      </c>
      <c r="F325" s="233" t="s">
        <v>2481</v>
      </c>
      <c r="G325" s="233" t="s">
        <v>1122</v>
      </c>
      <c r="H325" s="233" t="s">
        <v>451</v>
      </c>
      <c r="I325" s="384" t="s">
        <v>453</v>
      </c>
      <c r="J325" s="382" t="s">
        <v>452</v>
      </c>
      <c r="K325" s="382" t="s">
        <v>452</v>
      </c>
      <c r="L325" s="386" t="s">
        <v>453</v>
      </c>
      <c r="M325" s="230" t="s">
        <v>453</v>
      </c>
      <c r="N325" s="230" t="s">
        <v>453</v>
      </c>
      <c r="O325" s="233"/>
      <c r="P325" s="233" t="s">
        <v>442</v>
      </c>
      <c r="Q325" s="233" t="s">
        <v>1282</v>
      </c>
      <c r="S325" s="547" t="s">
        <v>453</v>
      </c>
      <c r="T325" s="547" t="s">
        <v>456</v>
      </c>
      <c r="U325" s="547" t="s">
        <v>1895</v>
      </c>
      <c r="V325" s="547" t="s">
        <v>2387</v>
      </c>
      <c r="W325" s="547" t="s">
        <v>457</v>
      </c>
      <c r="X325" s="547" t="str">
        <f>VLOOKUP(W325,Equipment[],2,FALSE)</f>
        <v>Station</v>
      </c>
      <c r="Y325" s="547" t="str">
        <f>VLOOKUP(W325,Equipment[],3,FALSE)</f>
        <v>RTO</v>
      </c>
      <c r="Z325" s="547" t="str">
        <f>VLOOKUP(W325,Equipment[],4,FALSE)</f>
        <v>RTO</v>
      </c>
      <c r="AA325" s="547"/>
      <c r="AB325" s="547"/>
      <c r="AC325" s="547"/>
      <c r="AD325" s="547"/>
    </row>
    <row r="326" spans="1:30" ht="12" hidden="1" customHeight="1">
      <c r="A326" s="5" t="s">
        <v>2482</v>
      </c>
      <c r="B326" s="5" t="s">
        <v>2483</v>
      </c>
      <c r="C326" s="6">
        <v>453</v>
      </c>
      <c r="D326" s="55" t="s">
        <v>1871</v>
      </c>
      <c r="E326" s="233" t="s">
        <v>2482</v>
      </c>
      <c r="F326" s="233" t="s">
        <v>2484</v>
      </c>
      <c r="G326" s="233" t="s">
        <v>1122</v>
      </c>
      <c r="H326" s="233" t="s">
        <v>451</v>
      </c>
      <c r="I326" s="384" t="s">
        <v>453</v>
      </c>
      <c r="J326" s="382" t="s">
        <v>452</v>
      </c>
      <c r="K326" s="382" t="s">
        <v>452</v>
      </c>
      <c r="L326" s="386" t="s">
        <v>453</v>
      </c>
      <c r="M326" s="230" t="s">
        <v>453</v>
      </c>
      <c r="N326" s="230" t="s">
        <v>453</v>
      </c>
      <c r="O326" s="233"/>
      <c r="P326" s="233" t="s">
        <v>442</v>
      </c>
      <c r="Q326" s="233" t="s">
        <v>1282</v>
      </c>
      <c r="S326" s="547" t="s">
        <v>453</v>
      </c>
      <c r="T326" s="547" t="s">
        <v>456</v>
      </c>
      <c r="U326" s="547" t="s">
        <v>1895</v>
      </c>
      <c r="V326" s="547" t="s">
        <v>2387</v>
      </c>
      <c r="W326" s="547" t="s">
        <v>457</v>
      </c>
      <c r="X326" s="547" t="str">
        <f>VLOOKUP(W326,Equipment[],2,FALSE)</f>
        <v>Station</v>
      </c>
      <c r="Y326" s="547" t="str">
        <f>VLOOKUP(W326,Equipment[],3,FALSE)</f>
        <v>RTO</v>
      </c>
      <c r="Z326" s="547" t="str">
        <f>VLOOKUP(W326,Equipment[],4,FALSE)</f>
        <v>RTO</v>
      </c>
      <c r="AA326" s="547"/>
      <c r="AB326" s="547"/>
      <c r="AC326" s="547"/>
      <c r="AD326" s="547"/>
    </row>
    <row r="327" spans="1:30" ht="12" hidden="1" customHeight="1">
      <c r="A327" s="5" t="s">
        <v>2485</v>
      </c>
      <c r="B327" s="5" t="s">
        <v>2486</v>
      </c>
      <c r="C327" s="6">
        <v>453</v>
      </c>
      <c r="D327" s="55" t="s">
        <v>1871</v>
      </c>
      <c r="E327" s="233" t="s">
        <v>2485</v>
      </c>
      <c r="F327" s="233" t="s">
        <v>2487</v>
      </c>
      <c r="G327" s="156" t="s">
        <v>1122</v>
      </c>
      <c r="H327" s="156" t="s">
        <v>451</v>
      </c>
      <c r="I327" s="384" t="s">
        <v>453</v>
      </c>
      <c r="J327" s="382" t="s">
        <v>452</v>
      </c>
      <c r="K327" s="382" t="s">
        <v>452</v>
      </c>
      <c r="L327" s="386" t="s">
        <v>453</v>
      </c>
      <c r="M327" s="230" t="s">
        <v>453</v>
      </c>
      <c r="N327" s="230" t="s">
        <v>453</v>
      </c>
      <c r="O327" s="233"/>
      <c r="P327" s="233" t="s">
        <v>442</v>
      </c>
      <c r="Q327" s="233" t="s">
        <v>1282</v>
      </c>
      <c r="S327" s="547" t="s">
        <v>453</v>
      </c>
      <c r="T327" s="547" t="s">
        <v>456</v>
      </c>
      <c r="U327" s="547" t="s">
        <v>1895</v>
      </c>
      <c r="V327" s="547" t="s">
        <v>2387</v>
      </c>
      <c r="W327" s="547" t="s">
        <v>457</v>
      </c>
      <c r="X327" s="547" t="str">
        <f>VLOOKUP(W327,Equipment[],2,FALSE)</f>
        <v>Station</v>
      </c>
      <c r="Y327" s="547" t="str">
        <f>VLOOKUP(W327,Equipment[],3,FALSE)</f>
        <v>RTO</v>
      </c>
      <c r="Z327" s="547" t="str">
        <f>VLOOKUP(W327,Equipment[],4,FALSE)</f>
        <v>RTO</v>
      </c>
      <c r="AA327" s="547"/>
      <c r="AB327" s="547"/>
      <c r="AC327" s="547"/>
      <c r="AD327" s="547"/>
    </row>
    <row r="328" spans="1:30" ht="12" hidden="1" customHeight="1">
      <c r="A328" s="5" t="s">
        <v>2488</v>
      </c>
      <c r="B328" s="5" t="s">
        <v>2489</v>
      </c>
      <c r="C328" s="6">
        <v>451</v>
      </c>
      <c r="D328" s="55" t="s">
        <v>1871</v>
      </c>
      <c r="E328" s="233" t="s">
        <v>2488</v>
      </c>
      <c r="F328" s="233" t="s">
        <v>2489</v>
      </c>
      <c r="G328" s="233" t="s">
        <v>1122</v>
      </c>
      <c r="H328" s="233" t="s">
        <v>451</v>
      </c>
      <c r="I328" s="384" t="s">
        <v>453</v>
      </c>
      <c r="J328" s="382" t="s">
        <v>452</v>
      </c>
      <c r="K328" s="382" t="s">
        <v>452</v>
      </c>
      <c r="L328" s="386" t="s">
        <v>453</v>
      </c>
      <c r="M328" s="230" t="s">
        <v>453</v>
      </c>
      <c r="N328" s="230" t="s">
        <v>453</v>
      </c>
      <c r="O328" s="233"/>
      <c r="P328" s="233" t="s">
        <v>442</v>
      </c>
      <c r="Q328" s="233" t="s">
        <v>1282</v>
      </c>
      <c r="S328" s="547" t="s">
        <v>453</v>
      </c>
      <c r="T328" s="547" t="s">
        <v>456</v>
      </c>
      <c r="U328" s="547" t="s">
        <v>1895</v>
      </c>
      <c r="V328" s="547" t="s">
        <v>2387</v>
      </c>
      <c r="W328" s="547" t="s">
        <v>457</v>
      </c>
      <c r="X328" s="547" t="str">
        <f>VLOOKUP(W328,Equipment[],2,FALSE)</f>
        <v>Station</v>
      </c>
      <c r="Y328" s="547" t="str">
        <f>VLOOKUP(W328,Equipment[],3,FALSE)</f>
        <v>RTO</v>
      </c>
      <c r="Z328" s="547" t="str">
        <f>VLOOKUP(W328,Equipment[],4,FALSE)</f>
        <v>RTO</v>
      </c>
      <c r="AA328" s="547"/>
      <c r="AB328" s="547"/>
      <c r="AC328" s="547"/>
      <c r="AD328" s="547"/>
    </row>
    <row r="329" spans="1:30" ht="12" hidden="1" customHeight="1">
      <c r="A329" s="5" t="s">
        <v>2490</v>
      </c>
      <c r="B329" s="5" t="s">
        <v>2491</v>
      </c>
      <c r="C329" s="6">
        <v>453</v>
      </c>
      <c r="D329" s="55" t="s">
        <v>1871</v>
      </c>
      <c r="E329" s="233" t="s">
        <v>2490</v>
      </c>
      <c r="F329" s="233" t="s">
        <v>2491</v>
      </c>
      <c r="G329" s="233" t="s">
        <v>1122</v>
      </c>
      <c r="H329" s="233" t="s">
        <v>451</v>
      </c>
      <c r="I329" s="384" t="s">
        <v>453</v>
      </c>
      <c r="J329" s="396" t="s">
        <v>452</v>
      </c>
      <c r="K329" s="397" t="s">
        <v>453</v>
      </c>
      <c r="L329" s="386" t="s">
        <v>453</v>
      </c>
      <c r="M329" s="230" t="s">
        <v>453</v>
      </c>
      <c r="N329" s="230" t="s">
        <v>453</v>
      </c>
      <c r="O329" s="233"/>
      <c r="P329" s="233" t="s">
        <v>442</v>
      </c>
      <c r="Q329" s="233" t="s">
        <v>1282</v>
      </c>
      <c r="S329" s="547" t="s">
        <v>453</v>
      </c>
      <c r="T329" s="547" t="s">
        <v>456</v>
      </c>
      <c r="U329" s="547" t="s">
        <v>1895</v>
      </c>
      <c r="V329" s="547" t="s">
        <v>2387</v>
      </c>
      <c r="W329" s="547" t="s">
        <v>457</v>
      </c>
      <c r="X329" s="547" t="str">
        <f>VLOOKUP(W329,Equipment[],2,FALSE)</f>
        <v>Station</v>
      </c>
      <c r="Y329" s="547" t="str">
        <f>VLOOKUP(W329,Equipment[],3,FALSE)</f>
        <v>RTO</v>
      </c>
      <c r="Z329" s="547" t="str">
        <f>VLOOKUP(W329,Equipment[],4,FALSE)</f>
        <v>RTO</v>
      </c>
      <c r="AA329" s="547"/>
      <c r="AB329" s="547"/>
      <c r="AC329" s="547"/>
      <c r="AD329" s="547"/>
    </row>
    <row r="330" spans="1:30" ht="12" hidden="1" customHeight="1">
      <c r="A330" s="5" t="s">
        <v>2492</v>
      </c>
      <c r="B330" s="5" t="s">
        <v>2493</v>
      </c>
      <c r="C330" s="6">
        <v>453</v>
      </c>
      <c r="D330" s="55" t="s">
        <v>1871</v>
      </c>
      <c r="E330" s="233" t="s">
        <v>2492</v>
      </c>
      <c r="F330" s="233" t="s">
        <v>2493</v>
      </c>
      <c r="G330" s="233" t="s">
        <v>1122</v>
      </c>
      <c r="H330" s="233" t="s">
        <v>451</v>
      </c>
      <c r="I330" s="384" t="s">
        <v>453</v>
      </c>
      <c r="J330" s="392" t="s">
        <v>452</v>
      </c>
      <c r="K330" s="393" t="s">
        <v>453</v>
      </c>
      <c r="L330" s="386" t="s">
        <v>453</v>
      </c>
      <c r="M330" s="230" t="s">
        <v>453</v>
      </c>
      <c r="N330" s="230" t="s">
        <v>453</v>
      </c>
      <c r="O330" s="233"/>
      <c r="P330" s="233" t="s">
        <v>442</v>
      </c>
      <c r="Q330" s="233" t="s">
        <v>1282</v>
      </c>
      <c r="S330" s="547" t="s">
        <v>453</v>
      </c>
      <c r="T330" s="547" t="s">
        <v>456</v>
      </c>
      <c r="U330" s="547" t="s">
        <v>1895</v>
      </c>
      <c r="V330" s="547" t="s">
        <v>2387</v>
      </c>
      <c r="W330" s="547" t="s">
        <v>457</v>
      </c>
      <c r="X330" s="547" t="str">
        <f>VLOOKUP(W330,Equipment[],2,FALSE)</f>
        <v>Station</v>
      </c>
      <c r="Y330" s="547" t="str">
        <f>VLOOKUP(W330,Equipment[],3,FALSE)</f>
        <v>RTO</v>
      </c>
      <c r="Z330" s="547" t="str">
        <f>VLOOKUP(W330,Equipment[],4,FALSE)</f>
        <v>RTO</v>
      </c>
      <c r="AA330" s="547"/>
      <c r="AB330" s="547"/>
      <c r="AC330" s="547"/>
      <c r="AD330" s="547"/>
    </row>
    <row r="331" spans="1:30" ht="12" hidden="1" customHeight="1">
      <c r="A331" s="5" t="s">
        <v>1107</v>
      </c>
      <c r="B331" s="5" t="s">
        <v>2494</v>
      </c>
      <c r="C331" s="6">
        <v>453</v>
      </c>
      <c r="D331" s="55" t="s">
        <v>1871</v>
      </c>
      <c r="E331" s="233" t="s">
        <v>1107</v>
      </c>
      <c r="F331" s="233" t="s">
        <v>2495</v>
      </c>
      <c r="G331" s="233" t="s">
        <v>1122</v>
      </c>
      <c r="H331" s="233" t="s">
        <v>451</v>
      </c>
      <c r="I331" s="384" t="s">
        <v>453</v>
      </c>
      <c r="J331" s="382" t="s">
        <v>452</v>
      </c>
      <c r="K331" s="382" t="s">
        <v>452</v>
      </c>
      <c r="L331" s="386" t="s">
        <v>453</v>
      </c>
      <c r="M331" s="230" t="s">
        <v>453</v>
      </c>
      <c r="N331" s="230" t="s">
        <v>453</v>
      </c>
      <c r="O331" s="233"/>
      <c r="P331" s="233" t="s">
        <v>442</v>
      </c>
      <c r="Q331" s="233" t="s">
        <v>1282</v>
      </c>
      <c r="S331" s="547" t="s">
        <v>453</v>
      </c>
      <c r="T331" s="547" t="s">
        <v>456</v>
      </c>
      <c r="U331" s="547" t="s">
        <v>1895</v>
      </c>
      <c r="V331" s="547" t="s">
        <v>2387</v>
      </c>
      <c r="W331" s="547" t="s">
        <v>457</v>
      </c>
      <c r="X331" s="547" t="str">
        <f>VLOOKUP(W331,Equipment[],2,FALSE)</f>
        <v>Station</v>
      </c>
      <c r="Y331" s="547" t="str">
        <f>VLOOKUP(W331,Equipment[],3,FALSE)</f>
        <v>RTO</v>
      </c>
      <c r="Z331" s="547" t="str">
        <f>VLOOKUP(W331,Equipment[],4,FALSE)</f>
        <v>RTO</v>
      </c>
      <c r="AA331" s="547"/>
      <c r="AB331" s="547"/>
      <c r="AC331" s="547"/>
      <c r="AD331" s="547"/>
    </row>
    <row r="332" spans="1:30" ht="12" hidden="1" customHeight="1">
      <c r="A332" s="5" t="s">
        <v>2496</v>
      </c>
      <c r="B332" s="5" t="s">
        <v>2497</v>
      </c>
      <c r="C332" s="6">
        <v>453</v>
      </c>
      <c r="D332" s="55" t="s">
        <v>1871</v>
      </c>
      <c r="E332" s="233" t="str">
        <f>A332</f>
        <v>DST-572</v>
      </c>
      <c r="F332" s="233" t="str">
        <f>B332</f>
        <v>Sliding Doorset - Degraves</v>
      </c>
      <c r="G332" s="233" t="s">
        <v>1122</v>
      </c>
      <c r="H332" s="233" t="s">
        <v>451</v>
      </c>
      <c r="I332" s="385" t="s">
        <v>452</v>
      </c>
      <c r="J332" s="382" t="s">
        <v>452</v>
      </c>
      <c r="K332" s="382" t="s">
        <v>452</v>
      </c>
      <c r="L332" s="386" t="s">
        <v>453</v>
      </c>
      <c r="M332" s="233" t="s">
        <v>452</v>
      </c>
      <c r="N332" s="233" t="s">
        <v>452</v>
      </c>
      <c r="O332" s="233"/>
      <c r="P332" s="233" t="s">
        <v>442</v>
      </c>
      <c r="Q332" s="235" t="s">
        <v>2050</v>
      </c>
      <c r="S332" s="547" t="s">
        <v>453</v>
      </c>
      <c r="T332" s="547" t="s">
        <v>456</v>
      </c>
      <c r="U332" s="547" t="s">
        <v>444</v>
      </c>
      <c r="V332" s="547" t="s">
        <v>1873</v>
      </c>
      <c r="W332" s="547" t="s">
        <v>457</v>
      </c>
      <c r="X332" s="547" t="str">
        <f>VLOOKUP(W332,Equipment[],2,FALSE)</f>
        <v>Station</v>
      </c>
      <c r="Y332" s="547" t="str">
        <f>VLOOKUP(W332,Equipment[],3,FALSE)</f>
        <v>RTO</v>
      </c>
      <c r="Z332" s="547" t="str">
        <f>VLOOKUP(W332,Equipment[],4,FALSE)</f>
        <v>RTO</v>
      </c>
      <c r="AA332" s="547"/>
      <c r="AB332" s="547"/>
      <c r="AC332" s="547"/>
      <c r="AD332" s="547"/>
    </row>
    <row r="333" spans="1:30" ht="12" hidden="1" customHeight="1">
      <c r="A333" s="3" t="s">
        <v>2498</v>
      </c>
      <c r="B333" s="3" t="s">
        <v>2499</v>
      </c>
      <c r="C333" s="4"/>
      <c r="D333" s="91"/>
      <c r="E333" s="229"/>
      <c r="F333" s="229"/>
      <c r="G333" s="229"/>
      <c r="H333" s="229"/>
      <c r="I333" s="229"/>
      <c r="J333" s="388"/>
      <c r="K333" s="388"/>
      <c r="L333" s="229"/>
      <c r="M333" s="229"/>
      <c r="N333" s="229"/>
      <c r="O333" s="229"/>
      <c r="P333" s="229" t="s">
        <v>444</v>
      </c>
      <c r="Q333" s="234" t="s">
        <v>443</v>
      </c>
      <c r="S333" s="547" t="s">
        <v>444</v>
      </c>
      <c r="T333" s="547" t="s">
        <v>444</v>
      </c>
      <c r="U333" s="547"/>
      <c r="V333" s="547" t="s">
        <v>444</v>
      </c>
      <c r="W333" s="547" t="s">
        <v>444</v>
      </c>
      <c r="X333" s="547" t="s">
        <v>444</v>
      </c>
      <c r="Y333" s="547" t="s">
        <v>444</v>
      </c>
      <c r="Z333" s="547" t="s">
        <v>444</v>
      </c>
      <c r="AA333" s="547" t="s">
        <v>444</v>
      </c>
      <c r="AB333" s="547" t="s">
        <v>444</v>
      </c>
      <c r="AC333" s="547" t="s">
        <v>444</v>
      </c>
      <c r="AD333" s="547" t="s">
        <v>444</v>
      </c>
    </row>
    <row r="334" spans="1:30" ht="12" hidden="1" customHeight="1">
      <c r="A334" s="5" t="s">
        <v>2500</v>
      </c>
      <c r="B334" s="5" t="s">
        <v>2501</v>
      </c>
      <c r="C334" s="6">
        <v>453</v>
      </c>
      <c r="D334" s="55" t="s">
        <v>1878</v>
      </c>
      <c r="E334" s="233" t="s">
        <v>2500</v>
      </c>
      <c r="F334" s="233" t="s">
        <v>2501</v>
      </c>
      <c r="G334" s="233" t="s">
        <v>1122</v>
      </c>
      <c r="H334" s="233" t="s">
        <v>451</v>
      </c>
      <c r="I334" s="384" t="s">
        <v>453</v>
      </c>
      <c r="J334" s="382" t="s">
        <v>452</v>
      </c>
      <c r="K334" s="383" t="s">
        <v>453</v>
      </c>
      <c r="L334" s="386" t="s">
        <v>453</v>
      </c>
      <c r="M334" s="230" t="s">
        <v>453</v>
      </c>
      <c r="N334" s="230" t="s">
        <v>453</v>
      </c>
      <c r="O334" s="233"/>
      <c r="P334" s="233" t="s">
        <v>442</v>
      </c>
      <c r="Q334" s="233" t="s">
        <v>1282</v>
      </c>
      <c r="S334" s="547" t="s">
        <v>453</v>
      </c>
      <c r="T334" s="547" t="s">
        <v>456</v>
      </c>
      <c r="U334" s="547" t="s">
        <v>1895</v>
      </c>
      <c r="V334" s="547" t="s">
        <v>2387</v>
      </c>
      <c r="W334" s="547" t="s">
        <v>2502</v>
      </c>
      <c r="X334" s="547" t="str">
        <f>VLOOKUP(W334,Equipment[],2,FALSE)</f>
        <v>Station Vertical Transport</v>
      </c>
      <c r="Y334" s="547" t="str">
        <f>VLOOKUP(W334,Equipment[],3,FALSE)</f>
        <v>RTO</v>
      </c>
      <c r="Z334" s="547" t="str">
        <f>VLOOKUP(W334,Equipment[],4,FALSE)</f>
        <v>RTO</v>
      </c>
      <c r="AA334" s="547"/>
      <c r="AB334" s="547"/>
      <c r="AC334" s="547"/>
      <c r="AD334" s="547"/>
    </row>
    <row r="335" spans="1:30" ht="12" hidden="1" customHeight="1">
      <c r="A335" s="7" t="s">
        <v>716</v>
      </c>
      <c r="B335" s="7" t="s">
        <v>717</v>
      </c>
      <c r="C335" s="8"/>
      <c r="D335" s="92"/>
      <c r="E335" s="229"/>
      <c r="F335" s="229"/>
      <c r="G335" s="229"/>
      <c r="H335" s="229"/>
      <c r="I335" s="229"/>
      <c r="J335" s="389"/>
      <c r="K335" s="389"/>
      <c r="L335" s="229"/>
      <c r="M335" s="229"/>
      <c r="N335" s="229"/>
      <c r="O335" s="229"/>
      <c r="P335" s="229" t="s">
        <v>444</v>
      </c>
      <c r="Q335" s="234" t="s">
        <v>443</v>
      </c>
      <c r="S335" s="547" t="s">
        <v>444</v>
      </c>
      <c r="T335" s="547" t="s">
        <v>444</v>
      </c>
      <c r="U335" s="547"/>
      <c r="V335" s="547" t="s">
        <v>444</v>
      </c>
      <c r="W335" s="547" t="s">
        <v>444</v>
      </c>
      <c r="X335" s="547" t="s">
        <v>444</v>
      </c>
      <c r="Y335" s="547" t="s">
        <v>444</v>
      </c>
      <c r="Z335" s="547" t="s">
        <v>444</v>
      </c>
      <c r="AA335" s="547" t="s">
        <v>444</v>
      </c>
      <c r="AB335" s="547" t="s">
        <v>444</v>
      </c>
      <c r="AC335" s="547" t="s">
        <v>444</v>
      </c>
      <c r="AD335" s="547" t="s">
        <v>444</v>
      </c>
    </row>
    <row r="336" spans="1:30" ht="12" hidden="1" customHeight="1">
      <c r="A336" s="3" t="s">
        <v>718</v>
      </c>
      <c r="B336" s="3" t="s">
        <v>719</v>
      </c>
      <c r="C336" s="4"/>
      <c r="D336" s="91"/>
      <c r="E336" s="229"/>
      <c r="F336" s="229"/>
      <c r="G336" s="229"/>
      <c r="H336" s="229"/>
      <c r="I336" s="229"/>
      <c r="J336" s="387"/>
      <c r="K336" s="387"/>
      <c r="L336" s="229"/>
      <c r="M336" s="229"/>
      <c r="N336" s="229"/>
      <c r="O336" s="229"/>
      <c r="P336" s="229" t="s">
        <v>444</v>
      </c>
      <c r="Q336" s="234" t="s">
        <v>443</v>
      </c>
      <c r="S336" s="547" t="s">
        <v>444</v>
      </c>
      <c r="T336" s="547" t="s">
        <v>444</v>
      </c>
      <c r="U336" s="547"/>
      <c r="V336" s="547" t="s">
        <v>444</v>
      </c>
      <c r="W336" s="547" t="s">
        <v>444</v>
      </c>
      <c r="X336" s="547" t="s">
        <v>444</v>
      </c>
      <c r="Y336" s="547" t="s">
        <v>444</v>
      </c>
      <c r="Z336" s="547" t="s">
        <v>444</v>
      </c>
      <c r="AA336" s="547" t="s">
        <v>444</v>
      </c>
      <c r="AB336" s="547" t="s">
        <v>444</v>
      </c>
      <c r="AC336" s="547" t="s">
        <v>444</v>
      </c>
      <c r="AD336" s="547" t="s">
        <v>444</v>
      </c>
    </row>
    <row r="337" spans="1:30" ht="12" hidden="1" customHeight="1">
      <c r="A337" s="5" t="s">
        <v>2503</v>
      </c>
      <c r="B337" s="5" t="s">
        <v>2504</v>
      </c>
      <c r="C337" s="6">
        <v>432</v>
      </c>
      <c r="D337" s="55" t="s">
        <v>1871</v>
      </c>
      <c r="E337" s="233" t="s">
        <v>2503</v>
      </c>
      <c r="F337" s="233" t="s">
        <v>2504</v>
      </c>
      <c r="G337" s="233" t="s">
        <v>722</v>
      </c>
      <c r="H337" s="233" t="s">
        <v>451</v>
      </c>
      <c r="I337" s="385" t="s">
        <v>452</v>
      </c>
      <c r="J337" s="382" t="s">
        <v>452</v>
      </c>
      <c r="K337" s="383" t="s">
        <v>453</v>
      </c>
      <c r="L337" s="386" t="s">
        <v>453</v>
      </c>
      <c r="M337" s="233" t="s">
        <v>452</v>
      </c>
      <c r="N337" s="233" t="s">
        <v>452</v>
      </c>
      <c r="O337" s="233"/>
      <c r="P337" s="233" t="s">
        <v>442</v>
      </c>
      <c r="Q337" s="235" t="s">
        <v>1152</v>
      </c>
      <c r="S337" s="547" t="s">
        <v>453</v>
      </c>
      <c r="T337" s="547" t="s">
        <v>477</v>
      </c>
      <c r="U337" s="547"/>
      <c r="V337" s="547"/>
      <c r="W337" s="547" t="s">
        <v>457</v>
      </c>
      <c r="X337" s="547" t="str">
        <f>VLOOKUP(W337,Equipment[],2,FALSE)</f>
        <v>Station</v>
      </c>
      <c r="Y337" s="547" t="str">
        <f>VLOOKUP(W337,Equipment[],3,FALSE)</f>
        <v>RTO</v>
      </c>
      <c r="Z337" s="547" t="str">
        <f>VLOOKUP(W337,Equipment[],4,FALSE)</f>
        <v>RTO</v>
      </c>
      <c r="AA337" s="547"/>
      <c r="AB337" s="547"/>
      <c r="AC337" s="547"/>
      <c r="AD337" s="547"/>
    </row>
    <row r="338" spans="1:30" ht="12" hidden="1" customHeight="1">
      <c r="A338" s="5" t="s">
        <v>2505</v>
      </c>
      <c r="B338" s="5" t="s">
        <v>2506</v>
      </c>
      <c r="C338" s="6">
        <v>432</v>
      </c>
      <c r="D338" s="55" t="s">
        <v>1871</v>
      </c>
      <c r="E338" s="233" t="s">
        <v>2505</v>
      </c>
      <c r="F338" s="233" t="s">
        <v>2506</v>
      </c>
      <c r="G338" s="233" t="s">
        <v>722</v>
      </c>
      <c r="H338" s="233" t="s">
        <v>451</v>
      </c>
      <c r="I338" s="385" t="s">
        <v>452</v>
      </c>
      <c r="J338" s="392" t="s">
        <v>452</v>
      </c>
      <c r="K338" s="393" t="s">
        <v>453</v>
      </c>
      <c r="L338" s="386" t="s">
        <v>453</v>
      </c>
      <c r="M338" s="233" t="s">
        <v>452</v>
      </c>
      <c r="N338" s="233" t="s">
        <v>452</v>
      </c>
      <c r="O338" s="233"/>
      <c r="P338" s="233" t="s">
        <v>442</v>
      </c>
      <c r="Q338" s="235" t="s">
        <v>1152</v>
      </c>
      <c r="S338" s="547" t="s">
        <v>453</v>
      </c>
      <c r="T338" s="547" t="s">
        <v>477</v>
      </c>
      <c r="U338" s="547"/>
      <c r="V338" s="547"/>
      <c r="W338" s="547" t="s">
        <v>457</v>
      </c>
      <c r="X338" s="547" t="str">
        <f>VLOOKUP(W338,Equipment[],2,FALSE)</f>
        <v>Station</v>
      </c>
      <c r="Y338" s="547" t="str">
        <f>VLOOKUP(W338,Equipment[],3,FALSE)</f>
        <v>RTO</v>
      </c>
      <c r="Z338" s="547" t="str">
        <f>VLOOKUP(W338,Equipment[],4,FALSE)</f>
        <v>RTO</v>
      </c>
      <c r="AA338" s="547"/>
      <c r="AB338" s="547"/>
      <c r="AC338" s="547"/>
      <c r="AD338" s="547"/>
    </row>
    <row r="339" spans="1:30" ht="12" hidden="1" customHeight="1">
      <c r="A339" s="5" t="s">
        <v>2507</v>
      </c>
      <c r="B339" s="5" t="s">
        <v>2508</v>
      </c>
      <c r="C339" s="6">
        <v>432</v>
      </c>
      <c r="D339" s="55" t="s">
        <v>1871</v>
      </c>
      <c r="E339" s="233" t="s">
        <v>2507</v>
      </c>
      <c r="F339" s="233" t="s">
        <v>2508</v>
      </c>
      <c r="G339" s="233" t="s">
        <v>722</v>
      </c>
      <c r="H339" s="233" t="s">
        <v>451</v>
      </c>
      <c r="I339" s="385" t="s">
        <v>452</v>
      </c>
      <c r="J339" s="382" t="s">
        <v>452</v>
      </c>
      <c r="K339" s="382" t="s">
        <v>452</v>
      </c>
      <c r="L339" s="386" t="s">
        <v>453</v>
      </c>
      <c r="M339" s="233" t="s">
        <v>452</v>
      </c>
      <c r="N339" s="233" t="s">
        <v>452</v>
      </c>
      <c r="O339" s="233"/>
      <c r="P339" s="233" t="s">
        <v>442</v>
      </c>
      <c r="Q339" s="235" t="s">
        <v>1152</v>
      </c>
      <c r="S339" s="547" t="s">
        <v>453</v>
      </c>
      <c r="T339" s="547" t="s">
        <v>477</v>
      </c>
      <c r="U339" s="547"/>
      <c r="V339" s="547"/>
      <c r="W339" s="547" t="s">
        <v>457</v>
      </c>
      <c r="X339" s="547" t="str">
        <f>VLOOKUP(W339,Equipment[],2,FALSE)</f>
        <v>Station</v>
      </c>
      <c r="Y339" s="547" t="str">
        <f>VLOOKUP(W339,Equipment[],3,FALSE)</f>
        <v>RTO</v>
      </c>
      <c r="Z339" s="547" t="str">
        <f>VLOOKUP(W339,Equipment[],4,FALSE)</f>
        <v>RTO</v>
      </c>
      <c r="AA339" s="547"/>
      <c r="AB339" s="547"/>
      <c r="AC339" s="547"/>
      <c r="AD339" s="547"/>
    </row>
    <row r="340" spans="1:30" ht="12" hidden="1" customHeight="1">
      <c r="A340" s="5" t="s">
        <v>2509</v>
      </c>
      <c r="B340" s="5" t="s">
        <v>2510</v>
      </c>
      <c r="C340" s="6">
        <v>432</v>
      </c>
      <c r="D340" s="55" t="s">
        <v>1871</v>
      </c>
      <c r="E340" s="233" t="s">
        <v>2509</v>
      </c>
      <c r="F340" s="233" t="s">
        <v>2510</v>
      </c>
      <c r="G340" s="233" t="s">
        <v>722</v>
      </c>
      <c r="H340" s="233" t="s">
        <v>451</v>
      </c>
      <c r="I340" s="385" t="s">
        <v>452</v>
      </c>
      <c r="J340" s="382" t="s">
        <v>452</v>
      </c>
      <c r="K340" s="382" t="s">
        <v>452</v>
      </c>
      <c r="L340" s="386" t="s">
        <v>453</v>
      </c>
      <c r="M340" s="233" t="s">
        <v>452</v>
      </c>
      <c r="N340" s="233" t="s">
        <v>452</v>
      </c>
      <c r="O340" s="233"/>
      <c r="P340" s="233" t="s">
        <v>442</v>
      </c>
      <c r="Q340" s="235" t="s">
        <v>1152</v>
      </c>
      <c r="S340" s="547" t="s">
        <v>453</v>
      </c>
      <c r="T340" s="547" t="s">
        <v>477</v>
      </c>
      <c r="U340" s="547"/>
      <c r="V340" s="547"/>
      <c r="W340" s="547" t="s">
        <v>457</v>
      </c>
      <c r="X340" s="547" t="str">
        <f>VLOOKUP(W340,Equipment[],2,FALSE)</f>
        <v>Station</v>
      </c>
      <c r="Y340" s="547" t="str">
        <f>VLOOKUP(W340,Equipment[],3,FALSE)</f>
        <v>RTO</v>
      </c>
      <c r="Z340" s="547" t="str">
        <f>VLOOKUP(W340,Equipment[],4,FALSE)</f>
        <v>RTO</v>
      </c>
      <c r="AA340" s="547"/>
      <c r="AB340" s="547"/>
      <c r="AC340" s="547"/>
      <c r="AD340" s="547"/>
    </row>
    <row r="341" spans="1:30" ht="12" hidden="1" customHeight="1">
      <c r="A341" s="5" t="s">
        <v>2511</v>
      </c>
      <c r="B341" s="5" t="s">
        <v>2512</v>
      </c>
      <c r="C341" s="6">
        <v>432</v>
      </c>
      <c r="D341" s="55" t="s">
        <v>1871</v>
      </c>
      <c r="E341" s="233" t="s">
        <v>2511</v>
      </c>
      <c r="F341" s="233" t="s">
        <v>2512</v>
      </c>
      <c r="G341" s="233" t="s">
        <v>722</v>
      </c>
      <c r="H341" s="233" t="s">
        <v>451</v>
      </c>
      <c r="I341" s="385" t="s">
        <v>452</v>
      </c>
      <c r="J341" s="382" t="s">
        <v>452</v>
      </c>
      <c r="K341" s="382" t="s">
        <v>452</v>
      </c>
      <c r="L341" s="386" t="s">
        <v>453</v>
      </c>
      <c r="M341" s="233" t="s">
        <v>452</v>
      </c>
      <c r="N341" s="233" t="s">
        <v>452</v>
      </c>
      <c r="O341" s="233"/>
      <c r="P341" s="233" t="s">
        <v>442</v>
      </c>
      <c r="Q341" s="235" t="s">
        <v>1152</v>
      </c>
      <c r="S341" s="547"/>
      <c r="T341" s="547" t="s">
        <v>477</v>
      </c>
      <c r="U341" s="547" t="s">
        <v>444</v>
      </c>
      <c r="V341" s="547" t="s">
        <v>1873</v>
      </c>
      <c r="W341" s="547" t="s">
        <v>457</v>
      </c>
      <c r="X341" s="547" t="str">
        <f>VLOOKUP(W341,Equipment[],2,FALSE)</f>
        <v>Station</v>
      </c>
      <c r="Y341" s="547" t="str">
        <f>VLOOKUP(W341,Equipment[],3,FALSE)</f>
        <v>RTO</v>
      </c>
      <c r="Z341" s="547" t="str">
        <f>VLOOKUP(W341,Equipment[],4,FALSE)</f>
        <v>RTO</v>
      </c>
      <c r="AA341" s="547"/>
      <c r="AB341" s="547"/>
      <c r="AC341" s="547"/>
      <c r="AD341" s="547"/>
    </row>
    <row r="342" spans="1:30" ht="12" hidden="1" customHeight="1">
      <c r="A342" s="5" t="s">
        <v>2513</v>
      </c>
      <c r="B342" s="5" t="s">
        <v>2514</v>
      </c>
      <c r="C342" s="6">
        <v>432</v>
      </c>
      <c r="D342" s="55" t="s">
        <v>1871</v>
      </c>
      <c r="E342" s="233" t="s">
        <v>2513</v>
      </c>
      <c r="F342" s="233" t="s">
        <v>2514</v>
      </c>
      <c r="G342" s="233" t="s">
        <v>722</v>
      </c>
      <c r="H342" s="233" t="s">
        <v>451</v>
      </c>
      <c r="I342" s="385" t="s">
        <v>452</v>
      </c>
      <c r="J342" s="382" t="s">
        <v>452</v>
      </c>
      <c r="K342" s="382" t="s">
        <v>452</v>
      </c>
      <c r="L342" s="386" t="s">
        <v>453</v>
      </c>
      <c r="M342" s="233" t="s">
        <v>452</v>
      </c>
      <c r="N342" s="233" t="s">
        <v>452</v>
      </c>
      <c r="O342" s="233"/>
      <c r="P342" s="233" t="s">
        <v>442</v>
      </c>
      <c r="Q342" s="235" t="s">
        <v>1152</v>
      </c>
      <c r="S342" s="547" t="s">
        <v>453</v>
      </c>
      <c r="T342" s="547" t="s">
        <v>477</v>
      </c>
      <c r="U342" s="547"/>
      <c r="V342" s="547"/>
      <c r="W342" s="547" t="s">
        <v>457</v>
      </c>
      <c r="X342" s="547" t="str">
        <f>VLOOKUP(W342,Equipment[],2,FALSE)</f>
        <v>Station</v>
      </c>
      <c r="Y342" s="547" t="str">
        <f>VLOOKUP(W342,Equipment[],3,FALSE)</f>
        <v>RTO</v>
      </c>
      <c r="Z342" s="547" t="str">
        <f>VLOOKUP(W342,Equipment[],4,FALSE)</f>
        <v>RTO</v>
      </c>
      <c r="AA342" s="547"/>
      <c r="AB342" s="547"/>
      <c r="AC342" s="547"/>
      <c r="AD342" s="547"/>
    </row>
    <row r="343" spans="1:30" ht="12" hidden="1" customHeight="1">
      <c r="A343" s="5" t="s">
        <v>724</v>
      </c>
      <c r="B343" s="5" t="s">
        <v>725</v>
      </c>
      <c r="C343" s="6">
        <v>432</v>
      </c>
      <c r="D343" s="55" t="s">
        <v>1871</v>
      </c>
      <c r="E343" s="233" t="s">
        <v>724</v>
      </c>
      <c r="F343" s="233" t="s">
        <v>725</v>
      </c>
      <c r="G343" s="233" t="s">
        <v>722</v>
      </c>
      <c r="H343" s="233" t="s">
        <v>451</v>
      </c>
      <c r="I343" s="385" t="s">
        <v>452</v>
      </c>
      <c r="J343" s="396" t="s">
        <v>452</v>
      </c>
      <c r="K343" s="397" t="s">
        <v>453</v>
      </c>
      <c r="L343" s="386" t="s">
        <v>453</v>
      </c>
      <c r="M343" s="233" t="s">
        <v>452</v>
      </c>
      <c r="N343" s="233" t="s">
        <v>452</v>
      </c>
      <c r="O343" s="233"/>
      <c r="P343" s="233" t="s">
        <v>442</v>
      </c>
      <c r="Q343" s="235" t="s">
        <v>1152</v>
      </c>
      <c r="S343" s="547"/>
      <c r="T343" s="547" t="s">
        <v>477</v>
      </c>
      <c r="U343" s="547" t="s">
        <v>444</v>
      </c>
      <c r="V343" s="547" t="s">
        <v>1873</v>
      </c>
      <c r="W343" s="547" t="s">
        <v>457</v>
      </c>
      <c r="X343" s="547" t="str">
        <f>VLOOKUP(W343,Equipment[],2,FALSE)</f>
        <v>Station</v>
      </c>
      <c r="Y343" s="547" t="str">
        <f>VLOOKUP(W343,Equipment[],3,FALSE)</f>
        <v>RTO</v>
      </c>
      <c r="Z343" s="547" t="str">
        <f>VLOOKUP(W343,Equipment[],4,FALSE)</f>
        <v>RTO</v>
      </c>
      <c r="AA343" s="547"/>
      <c r="AB343" s="547"/>
      <c r="AC343" s="547"/>
      <c r="AD343" s="547"/>
    </row>
    <row r="344" spans="1:30" ht="12" hidden="1" customHeight="1">
      <c r="A344" s="5" t="s">
        <v>2515</v>
      </c>
      <c r="B344" s="5" t="s">
        <v>2516</v>
      </c>
      <c r="C344" s="6">
        <v>432</v>
      </c>
      <c r="D344" s="55" t="s">
        <v>1871</v>
      </c>
      <c r="E344" s="233" t="s">
        <v>2515</v>
      </c>
      <c r="F344" s="233" t="s">
        <v>2516</v>
      </c>
      <c r="G344" s="233" t="s">
        <v>722</v>
      </c>
      <c r="H344" s="233" t="s">
        <v>451</v>
      </c>
      <c r="I344" s="385" t="s">
        <v>452</v>
      </c>
      <c r="J344" s="382" t="s">
        <v>452</v>
      </c>
      <c r="K344" s="383" t="s">
        <v>453</v>
      </c>
      <c r="L344" s="386" t="s">
        <v>453</v>
      </c>
      <c r="M344" s="233" t="s">
        <v>452</v>
      </c>
      <c r="N344" s="233" t="s">
        <v>452</v>
      </c>
      <c r="O344" s="233"/>
      <c r="P344" s="233" t="s">
        <v>442</v>
      </c>
      <c r="Q344" s="235" t="s">
        <v>1152</v>
      </c>
      <c r="S344" s="547" t="s">
        <v>453</v>
      </c>
      <c r="T344" s="547" t="s">
        <v>477</v>
      </c>
      <c r="U344" s="547"/>
      <c r="V344" s="547"/>
      <c r="W344" s="547" t="s">
        <v>457</v>
      </c>
      <c r="X344" s="547" t="str">
        <f>VLOOKUP(W344,Equipment[],2,FALSE)</f>
        <v>Station</v>
      </c>
      <c r="Y344" s="547" t="str">
        <f>VLOOKUP(W344,Equipment[],3,FALSE)</f>
        <v>RTO</v>
      </c>
      <c r="Z344" s="547" t="str">
        <f>VLOOKUP(W344,Equipment[],4,FALSE)</f>
        <v>RTO</v>
      </c>
      <c r="AA344" s="547"/>
      <c r="AB344" s="547"/>
      <c r="AC344" s="547"/>
      <c r="AD344" s="547"/>
    </row>
    <row r="345" spans="1:30" ht="12" hidden="1" customHeight="1">
      <c r="A345" s="5" t="s">
        <v>2517</v>
      </c>
      <c r="B345" s="5" t="s">
        <v>2518</v>
      </c>
      <c r="C345" s="6">
        <v>432</v>
      </c>
      <c r="D345" s="55" t="s">
        <v>1871</v>
      </c>
      <c r="E345" s="233" t="s">
        <v>2517</v>
      </c>
      <c r="F345" s="233" t="s">
        <v>2518</v>
      </c>
      <c r="G345" s="233" t="s">
        <v>722</v>
      </c>
      <c r="H345" s="233" t="s">
        <v>451</v>
      </c>
      <c r="I345" s="385" t="s">
        <v>452</v>
      </c>
      <c r="J345" s="382" t="s">
        <v>452</v>
      </c>
      <c r="K345" s="383" t="s">
        <v>453</v>
      </c>
      <c r="L345" s="386" t="s">
        <v>453</v>
      </c>
      <c r="M345" s="233" t="s">
        <v>452</v>
      </c>
      <c r="N345" s="233" t="s">
        <v>452</v>
      </c>
      <c r="O345" s="233"/>
      <c r="P345" s="233" t="s">
        <v>442</v>
      </c>
      <c r="Q345" s="235" t="s">
        <v>1152</v>
      </c>
      <c r="S345" s="547" t="s">
        <v>453</v>
      </c>
      <c r="T345" s="547" t="s">
        <v>477</v>
      </c>
      <c r="U345" s="547"/>
      <c r="V345" s="547"/>
      <c r="W345" s="547" t="s">
        <v>457</v>
      </c>
      <c r="X345" s="547" t="str">
        <f>VLOOKUP(W345,Equipment[],2,FALSE)</f>
        <v>Station</v>
      </c>
      <c r="Y345" s="547" t="str">
        <f>VLOOKUP(W345,Equipment[],3,FALSE)</f>
        <v>RTO</v>
      </c>
      <c r="Z345" s="547" t="str">
        <f>VLOOKUP(W345,Equipment[],4,FALSE)</f>
        <v>RTO</v>
      </c>
      <c r="AA345" s="547"/>
      <c r="AB345" s="547"/>
      <c r="AC345" s="547"/>
      <c r="AD345" s="547"/>
    </row>
    <row r="346" spans="1:30" ht="12" hidden="1" customHeight="1">
      <c r="A346" s="5" t="s">
        <v>2519</v>
      </c>
      <c r="B346" s="5" t="s">
        <v>2520</v>
      </c>
      <c r="C346" s="6">
        <v>432</v>
      </c>
      <c r="D346" s="55" t="s">
        <v>1871</v>
      </c>
      <c r="E346" s="233" t="s">
        <v>2519</v>
      </c>
      <c r="F346" s="233" t="s">
        <v>2520</v>
      </c>
      <c r="G346" s="233" t="s">
        <v>722</v>
      </c>
      <c r="H346" s="233" t="s">
        <v>451</v>
      </c>
      <c r="I346" s="385" t="s">
        <v>452</v>
      </c>
      <c r="J346" s="382" t="s">
        <v>452</v>
      </c>
      <c r="K346" s="383" t="s">
        <v>453</v>
      </c>
      <c r="L346" s="386" t="s">
        <v>453</v>
      </c>
      <c r="M346" s="233" t="s">
        <v>452</v>
      </c>
      <c r="N346" s="233" t="s">
        <v>452</v>
      </c>
      <c r="O346" s="233"/>
      <c r="P346" s="233" t="s">
        <v>442</v>
      </c>
      <c r="Q346" s="235" t="s">
        <v>1152</v>
      </c>
      <c r="S346" s="547" t="s">
        <v>453</v>
      </c>
      <c r="T346" s="547" t="s">
        <v>477</v>
      </c>
      <c r="U346" s="547" t="s">
        <v>444</v>
      </c>
      <c r="V346" s="547" t="s">
        <v>1873</v>
      </c>
      <c r="W346" s="547" t="s">
        <v>457</v>
      </c>
      <c r="X346" s="547" t="str">
        <f>VLOOKUP(W346,Equipment[],2,FALSE)</f>
        <v>Station</v>
      </c>
      <c r="Y346" s="547" t="str">
        <f>VLOOKUP(W346,Equipment[],3,FALSE)</f>
        <v>RTO</v>
      </c>
      <c r="Z346" s="547" t="str">
        <f>VLOOKUP(W346,Equipment[],4,FALSE)</f>
        <v>RTO</v>
      </c>
      <c r="AA346" s="547"/>
      <c r="AB346" s="547"/>
      <c r="AC346" s="547"/>
      <c r="AD346" s="547"/>
    </row>
    <row r="347" spans="1:30" ht="12" hidden="1" customHeight="1">
      <c r="A347" s="5" t="s">
        <v>2521</v>
      </c>
      <c r="B347" s="5" t="s">
        <v>2522</v>
      </c>
      <c r="C347" s="6">
        <v>432</v>
      </c>
      <c r="D347" s="55" t="s">
        <v>1871</v>
      </c>
      <c r="E347" s="233" t="s">
        <v>2521</v>
      </c>
      <c r="F347" s="233" t="s">
        <v>2522</v>
      </c>
      <c r="G347" s="233" t="s">
        <v>722</v>
      </c>
      <c r="H347" s="233" t="s">
        <v>451</v>
      </c>
      <c r="I347" s="385" t="s">
        <v>452</v>
      </c>
      <c r="J347" s="382" t="s">
        <v>452</v>
      </c>
      <c r="K347" s="383" t="s">
        <v>453</v>
      </c>
      <c r="L347" s="386" t="s">
        <v>453</v>
      </c>
      <c r="M347" s="233" t="s">
        <v>452</v>
      </c>
      <c r="N347" s="233" t="s">
        <v>452</v>
      </c>
      <c r="O347" s="233"/>
      <c r="P347" s="233" t="s">
        <v>442</v>
      </c>
      <c r="Q347" s="235" t="s">
        <v>1152</v>
      </c>
      <c r="S347" s="547" t="s">
        <v>453</v>
      </c>
      <c r="T347" s="547" t="s">
        <v>477</v>
      </c>
      <c r="U347" s="547"/>
      <c r="V347" s="547"/>
      <c r="W347" s="547" t="s">
        <v>457</v>
      </c>
      <c r="X347" s="547" t="str">
        <f>VLOOKUP(W347,Equipment[],2,FALSE)</f>
        <v>Station</v>
      </c>
      <c r="Y347" s="547" t="str">
        <f>VLOOKUP(W347,Equipment[],3,FALSE)</f>
        <v>RTO</v>
      </c>
      <c r="Z347" s="547" t="str">
        <f>VLOOKUP(W347,Equipment[],4,FALSE)</f>
        <v>RTO</v>
      </c>
      <c r="AA347" s="547"/>
      <c r="AB347" s="547"/>
      <c r="AC347" s="547"/>
      <c r="AD347" s="547"/>
    </row>
    <row r="348" spans="1:30" ht="12" hidden="1" customHeight="1">
      <c r="A348" s="5" t="s">
        <v>720</v>
      </c>
      <c r="B348" s="5" t="s">
        <v>721</v>
      </c>
      <c r="C348" s="6">
        <v>432</v>
      </c>
      <c r="D348" s="55" t="s">
        <v>1871</v>
      </c>
      <c r="E348" s="233" t="s">
        <v>720</v>
      </c>
      <c r="F348" s="233" t="s">
        <v>721</v>
      </c>
      <c r="G348" s="233" t="s">
        <v>722</v>
      </c>
      <c r="H348" s="233" t="s">
        <v>451</v>
      </c>
      <c r="I348" s="385" t="s">
        <v>452</v>
      </c>
      <c r="J348" s="392" t="s">
        <v>452</v>
      </c>
      <c r="K348" s="393" t="s">
        <v>453</v>
      </c>
      <c r="L348" s="386" t="s">
        <v>453</v>
      </c>
      <c r="M348" s="233" t="s">
        <v>452</v>
      </c>
      <c r="N348" s="233" t="s">
        <v>452</v>
      </c>
      <c r="O348" s="233"/>
      <c r="P348" s="233" t="s">
        <v>442</v>
      </c>
      <c r="Q348" s="235" t="s">
        <v>1152</v>
      </c>
      <c r="S348" s="547"/>
      <c r="T348" s="547" t="s">
        <v>477</v>
      </c>
      <c r="U348" s="547" t="s">
        <v>444</v>
      </c>
      <c r="V348" s="547" t="s">
        <v>1873</v>
      </c>
      <c r="W348" s="547" t="s">
        <v>457</v>
      </c>
      <c r="X348" s="547" t="str">
        <f>VLOOKUP(W348,Equipment[],2,FALSE)</f>
        <v>Station</v>
      </c>
      <c r="Y348" s="547" t="str">
        <f>VLOOKUP(W348,Equipment[],3,FALSE)</f>
        <v>RTO</v>
      </c>
      <c r="Z348" s="547" t="str">
        <f>VLOOKUP(W348,Equipment[],4,FALSE)</f>
        <v>RTO</v>
      </c>
      <c r="AA348" s="547"/>
      <c r="AB348" s="547"/>
      <c r="AC348" s="547"/>
      <c r="AD348" s="547"/>
    </row>
    <row r="349" spans="1:30" ht="12" hidden="1" customHeight="1">
      <c r="A349" s="5" t="s">
        <v>2523</v>
      </c>
      <c r="B349" s="5" t="s">
        <v>2524</v>
      </c>
      <c r="C349" s="6">
        <v>432</v>
      </c>
      <c r="D349" s="55" t="s">
        <v>1871</v>
      </c>
      <c r="E349" s="233" t="s">
        <v>2523</v>
      </c>
      <c r="F349" s="233" t="s">
        <v>2524</v>
      </c>
      <c r="G349" s="233" t="s">
        <v>722</v>
      </c>
      <c r="H349" s="233" t="s">
        <v>451</v>
      </c>
      <c r="I349" s="385" t="s">
        <v>452</v>
      </c>
      <c r="J349" s="382" t="s">
        <v>452</v>
      </c>
      <c r="K349" s="382" t="s">
        <v>452</v>
      </c>
      <c r="L349" s="386" t="s">
        <v>453</v>
      </c>
      <c r="M349" s="233" t="s">
        <v>452</v>
      </c>
      <c r="N349" s="233" t="s">
        <v>452</v>
      </c>
      <c r="O349" s="233"/>
      <c r="P349" s="233" t="s">
        <v>442</v>
      </c>
      <c r="Q349" s="235" t="s">
        <v>1152</v>
      </c>
      <c r="S349" s="547"/>
      <c r="T349" s="547" t="s">
        <v>477</v>
      </c>
      <c r="U349" s="547" t="s">
        <v>444</v>
      </c>
      <c r="V349" s="547" t="s">
        <v>1873</v>
      </c>
      <c r="W349" s="547" t="s">
        <v>457</v>
      </c>
      <c r="X349" s="547" t="str">
        <f>VLOOKUP(W349,Equipment[],2,FALSE)</f>
        <v>Station</v>
      </c>
      <c r="Y349" s="547" t="str">
        <f>VLOOKUP(W349,Equipment[],3,FALSE)</f>
        <v>RTO</v>
      </c>
      <c r="Z349" s="547" t="str">
        <f>VLOOKUP(W349,Equipment[],4,FALSE)</f>
        <v>RTO</v>
      </c>
      <c r="AA349" s="547"/>
      <c r="AB349" s="547"/>
      <c r="AC349" s="547"/>
      <c r="AD349" s="547"/>
    </row>
    <row r="350" spans="1:30" s="127" customFormat="1" ht="12" hidden="1" customHeight="1">
      <c r="A350" s="124" t="s">
        <v>2525</v>
      </c>
      <c r="B350" s="124" t="s">
        <v>2526</v>
      </c>
      <c r="C350" s="125">
        <v>431</v>
      </c>
      <c r="D350" s="126" t="s">
        <v>1871</v>
      </c>
      <c r="E350" s="254" t="s">
        <v>2525</v>
      </c>
      <c r="F350" s="254" t="s">
        <v>2526</v>
      </c>
      <c r="G350" s="254" t="s">
        <v>722</v>
      </c>
      <c r="H350" s="254" t="s">
        <v>451</v>
      </c>
      <c r="I350" s="385" t="s">
        <v>452</v>
      </c>
      <c r="J350" s="382" t="s">
        <v>452</v>
      </c>
      <c r="K350" s="382" t="s">
        <v>452</v>
      </c>
      <c r="L350" s="386" t="s">
        <v>453</v>
      </c>
      <c r="M350" s="233" t="s">
        <v>452</v>
      </c>
      <c r="N350" s="233" t="s">
        <v>452</v>
      </c>
      <c r="O350" s="233"/>
      <c r="P350" s="233" t="s">
        <v>534</v>
      </c>
      <c r="Q350" s="235" t="s">
        <v>2527</v>
      </c>
      <c r="S350" s="547"/>
      <c r="T350" s="547" t="s">
        <v>477</v>
      </c>
      <c r="U350" s="547" t="s">
        <v>444</v>
      </c>
      <c r="V350" s="547" t="s">
        <v>1873</v>
      </c>
      <c r="W350" s="547" t="s">
        <v>457</v>
      </c>
      <c r="X350" s="547" t="str">
        <f>VLOOKUP(W350,Equipment[],2,FALSE)</f>
        <v>Station</v>
      </c>
      <c r="Y350" s="547" t="str">
        <f>VLOOKUP(W350,Equipment[],3,FALSE)</f>
        <v>RTO</v>
      </c>
      <c r="Z350" s="547" t="str">
        <f>VLOOKUP(W350,Equipment[],4,FALSE)</f>
        <v>RTO</v>
      </c>
      <c r="AA350" s="547"/>
      <c r="AB350" s="547"/>
      <c r="AC350" s="547"/>
      <c r="AD350" s="547"/>
    </row>
    <row r="351" spans="1:30" ht="12" hidden="1" customHeight="1">
      <c r="A351" s="24" t="s">
        <v>1956</v>
      </c>
      <c r="B351" s="24"/>
      <c r="C351" s="24"/>
      <c r="D351" s="24"/>
      <c r="E351" s="229"/>
      <c r="F351" s="229"/>
      <c r="G351" s="229"/>
      <c r="H351" s="229"/>
      <c r="I351" s="229"/>
      <c r="J351" s="388"/>
      <c r="K351" s="388"/>
      <c r="L351" s="229"/>
      <c r="M351" s="229"/>
      <c r="N351" s="229"/>
      <c r="O351" s="229"/>
      <c r="P351" s="229" t="s">
        <v>444</v>
      </c>
      <c r="Q351" s="234" t="s">
        <v>443</v>
      </c>
      <c r="S351" s="547" t="s">
        <v>444</v>
      </c>
      <c r="T351" s="547" t="s">
        <v>444</v>
      </c>
      <c r="U351" s="547"/>
      <c r="V351" s="547" t="s">
        <v>444</v>
      </c>
      <c r="W351" s="547" t="s">
        <v>444</v>
      </c>
      <c r="X351" s="547" t="s">
        <v>444</v>
      </c>
      <c r="Y351" s="547" t="s">
        <v>444</v>
      </c>
      <c r="Z351" s="547" t="s">
        <v>444</v>
      </c>
      <c r="AA351" s="547" t="s">
        <v>444</v>
      </c>
      <c r="AB351" s="547" t="s">
        <v>444</v>
      </c>
      <c r="AC351" s="547" t="s">
        <v>444</v>
      </c>
      <c r="AD351" s="547" t="s">
        <v>444</v>
      </c>
    </row>
    <row r="352" spans="1:30" ht="12" hidden="1" customHeight="1">
      <c r="A352" s="10" t="s">
        <v>2528</v>
      </c>
      <c r="B352" s="10" t="s">
        <v>2529</v>
      </c>
      <c r="C352" s="12">
        <v>432</v>
      </c>
      <c r="D352" s="93" t="s">
        <v>1871</v>
      </c>
      <c r="E352" s="233" t="s">
        <v>2528</v>
      </c>
      <c r="F352" s="233" t="s">
        <v>2529</v>
      </c>
      <c r="G352" s="233" t="s">
        <v>722</v>
      </c>
      <c r="H352" s="233" t="s">
        <v>451</v>
      </c>
      <c r="I352" s="385" t="s">
        <v>452</v>
      </c>
      <c r="J352" s="382" t="s">
        <v>452</v>
      </c>
      <c r="K352" s="383" t="s">
        <v>453</v>
      </c>
      <c r="L352" s="386" t="s">
        <v>453</v>
      </c>
      <c r="M352" s="233" t="s">
        <v>452</v>
      </c>
      <c r="N352" s="233" t="s">
        <v>452</v>
      </c>
      <c r="O352" s="233"/>
      <c r="P352" s="233" t="s">
        <v>442</v>
      </c>
      <c r="Q352" s="235" t="s">
        <v>1152</v>
      </c>
      <c r="S352" s="547" t="s">
        <v>453</v>
      </c>
      <c r="T352" s="547" t="s">
        <v>477</v>
      </c>
      <c r="U352" s="547"/>
      <c r="V352" s="547"/>
      <c r="W352" s="547" t="s">
        <v>457</v>
      </c>
      <c r="X352" s="547" t="str">
        <f>VLOOKUP(W352,Equipment[],2,FALSE)</f>
        <v>Station</v>
      </c>
      <c r="Y352" s="547" t="str">
        <f>VLOOKUP(W352,Equipment[],3,FALSE)</f>
        <v>RTO</v>
      </c>
      <c r="Z352" s="547" t="str">
        <f>VLOOKUP(W352,Equipment[],4,FALSE)</f>
        <v>RTO</v>
      </c>
      <c r="AA352" s="547"/>
      <c r="AB352" s="547"/>
      <c r="AC352" s="547"/>
      <c r="AD352" s="547"/>
    </row>
    <row r="353" spans="1:30" ht="12" hidden="1" customHeight="1">
      <c r="A353" s="5" t="s">
        <v>2530</v>
      </c>
      <c r="B353" s="5" t="s">
        <v>2531</v>
      </c>
      <c r="C353" s="6">
        <v>432</v>
      </c>
      <c r="D353" s="55" t="s">
        <v>1871</v>
      </c>
      <c r="E353" s="233" t="s">
        <v>2530</v>
      </c>
      <c r="F353" s="233" t="s">
        <v>2531</v>
      </c>
      <c r="G353" s="233" t="s">
        <v>722</v>
      </c>
      <c r="H353" s="233" t="s">
        <v>451</v>
      </c>
      <c r="I353" s="385" t="s">
        <v>452</v>
      </c>
      <c r="J353" s="392" t="s">
        <v>452</v>
      </c>
      <c r="K353" s="393" t="s">
        <v>453</v>
      </c>
      <c r="L353" s="386" t="s">
        <v>453</v>
      </c>
      <c r="M353" s="233" t="s">
        <v>452</v>
      </c>
      <c r="N353" s="233" t="s">
        <v>452</v>
      </c>
      <c r="O353" s="233"/>
      <c r="P353" s="233" t="s">
        <v>442</v>
      </c>
      <c r="Q353" s="235" t="s">
        <v>1152</v>
      </c>
      <c r="S353" s="547" t="s">
        <v>453</v>
      </c>
      <c r="T353" s="547" t="s">
        <v>477</v>
      </c>
      <c r="U353" s="547"/>
      <c r="V353" s="547"/>
      <c r="W353" s="547" t="s">
        <v>457</v>
      </c>
      <c r="X353" s="547" t="str">
        <f>VLOOKUP(W353,Equipment[],2,FALSE)</f>
        <v>Station</v>
      </c>
      <c r="Y353" s="547" t="str">
        <f>VLOOKUP(W353,Equipment[],3,FALSE)</f>
        <v>RTO</v>
      </c>
      <c r="Z353" s="547" t="str">
        <f>VLOOKUP(W353,Equipment[],4,FALSE)</f>
        <v>RTO</v>
      </c>
      <c r="AA353" s="547"/>
      <c r="AB353" s="547"/>
      <c r="AC353" s="547"/>
      <c r="AD353" s="547"/>
    </row>
    <row r="354" spans="1:30" ht="12" hidden="1" customHeight="1">
      <c r="A354" s="5" t="s">
        <v>723</v>
      </c>
      <c r="B354" s="5" t="s">
        <v>2532</v>
      </c>
      <c r="C354" s="6">
        <v>432</v>
      </c>
      <c r="D354" s="55" t="s">
        <v>1871</v>
      </c>
      <c r="E354" s="233" t="str">
        <f>A354</f>
        <v>EWS-140</v>
      </c>
      <c r="F354" s="233" t="str">
        <f>B354</f>
        <v>Retail Cladding to Retail Pod at Tram Platform</v>
      </c>
      <c r="G354" s="233" t="s">
        <v>722</v>
      </c>
      <c r="H354" s="233" t="s">
        <v>451</v>
      </c>
      <c r="I354" s="385" t="s">
        <v>452</v>
      </c>
      <c r="J354" s="382" t="s">
        <v>452</v>
      </c>
      <c r="K354" s="382" t="s">
        <v>452</v>
      </c>
      <c r="L354" s="386" t="s">
        <v>453</v>
      </c>
      <c r="M354" s="233" t="s">
        <v>452</v>
      </c>
      <c r="N354" s="233" t="s">
        <v>452</v>
      </c>
      <c r="O354" s="233"/>
      <c r="P354" s="233" t="s">
        <v>442</v>
      </c>
      <c r="Q354" s="235" t="s">
        <v>2050</v>
      </c>
      <c r="S354" s="547" t="s">
        <v>453</v>
      </c>
      <c r="T354" s="547" t="s">
        <v>477</v>
      </c>
      <c r="U354" s="547"/>
      <c r="V354" s="547"/>
      <c r="W354" s="547" t="s">
        <v>457</v>
      </c>
      <c r="X354" s="547" t="str">
        <f>VLOOKUP(W354,Equipment[],2,FALSE)</f>
        <v>Station</v>
      </c>
      <c r="Y354" s="547" t="str">
        <f>VLOOKUP(W354,Equipment[],3,FALSE)</f>
        <v>RTO</v>
      </c>
      <c r="Z354" s="547" t="str">
        <f>VLOOKUP(W354,Equipment[],4,FALSE)</f>
        <v>RTO</v>
      </c>
      <c r="AA354" s="547"/>
      <c r="AB354" s="547"/>
      <c r="AC354" s="547"/>
      <c r="AD354" s="547"/>
    </row>
    <row r="355" spans="1:30" ht="12" hidden="1" customHeight="1">
      <c r="A355" s="3" t="s">
        <v>2533</v>
      </c>
      <c r="B355" s="3" t="s">
        <v>2534</v>
      </c>
      <c r="C355" s="4"/>
      <c r="D355" s="91"/>
      <c r="E355" s="229"/>
      <c r="F355" s="229"/>
      <c r="G355" s="229"/>
      <c r="H355" s="229"/>
      <c r="I355" s="229"/>
      <c r="J355" s="388"/>
      <c r="K355" s="388"/>
      <c r="L355" s="229"/>
      <c r="M355" s="229"/>
      <c r="N355" s="229"/>
      <c r="O355" s="229"/>
      <c r="P355" s="229" t="s">
        <v>444</v>
      </c>
      <c r="Q355" s="234" t="s">
        <v>443</v>
      </c>
      <c r="S355" s="547" t="s">
        <v>444</v>
      </c>
      <c r="T355" s="547" t="s">
        <v>444</v>
      </c>
      <c r="U355" s="547"/>
      <c r="V355" s="547" t="s">
        <v>444</v>
      </c>
      <c r="W355" s="547" t="s">
        <v>444</v>
      </c>
      <c r="X355" s="547" t="s">
        <v>444</v>
      </c>
      <c r="Y355" s="547" t="s">
        <v>444</v>
      </c>
      <c r="Z355" s="547" t="s">
        <v>444</v>
      </c>
      <c r="AA355" s="547" t="s">
        <v>444</v>
      </c>
      <c r="AB355" s="547" t="s">
        <v>444</v>
      </c>
      <c r="AC355" s="547" t="s">
        <v>444</v>
      </c>
      <c r="AD355" s="547" t="s">
        <v>444</v>
      </c>
    </row>
    <row r="356" spans="1:30" ht="12" hidden="1" customHeight="1">
      <c r="A356" s="5" t="s">
        <v>2535</v>
      </c>
      <c r="B356" s="5" t="s">
        <v>2536</v>
      </c>
      <c r="C356" s="6">
        <v>435</v>
      </c>
      <c r="D356" s="55" t="s">
        <v>1871</v>
      </c>
      <c r="E356" s="233" t="s">
        <v>2535</v>
      </c>
      <c r="F356" s="233" t="s">
        <v>2536</v>
      </c>
      <c r="G356" s="233" t="s">
        <v>722</v>
      </c>
      <c r="H356" s="233" t="s">
        <v>451</v>
      </c>
      <c r="I356" s="385" t="s">
        <v>452</v>
      </c>
      <c r="J356" s="382" t="s">
        <v>452</v>
      </c>
      <c r="K356" s="383" t="s">
        <v>453</v>
      </c>
      <c r="L356" s="386" t="s">
        <v>453</v>
      </c>
      <c r="M356" s="233" t="s">
        <v>452</v>
      </c>
      <c r="N356" s="233" t="s">
        <v>452</v>
      </c>
      <c r="O356" s="233"/>
      <c r="P356" s="233" t="s">
        <v>442</v>
      </c>
      <c r="Q356" s="235" t="s">
        <v>1152</v>
      </c>
      <c r="S356" s="547" t="s">
        <v>453</v>
      </c>
      <c r="T356" s="547" t="s">
        <v>456</v>
      </c>
      <c r="U356" s="547"/>
      <c r="V356" s="547"/>
      <c r="W356" s="547" t="s">
        <v>457</v>
      </c>
      <c r="X356" s="547" t="str">
        <f>VLOOKUP(W356,Equipment[],2,FALSE)</f>
        <v>Station</v>
      </c>
      <c r="Y356" s="547" t="str">
        <f>VLOOKUP(W356,Equipment[],3,FALSE)</f>
        <v>RTO</v>
      </c>
      <c r="Z356" s="547" t="str">
        <f>VLOOKUP(W356,Equipment[],4,FALSE)</f>
        <v>RTO</v>
      </c>
      <c r="AA356" s="547"/>
      <c r="AB356" s="547"/>
      <c r="AC356" s="547"/>
      <c r="AD356" s="547"/>
    </row>
    <row r="357" spans="1:30" ht="12" hidden="1" customHeight="1">
      <c r="A357" s="5" t="s">
        <v>2537</v>
      </c>
      <c r="B357" s="5" t="s">
        <v>2538</v>
      </c>
      <c r="C357" s="6">
        <v>435</v>
      </c>
      <c r="D357" s="55" t="s">
        <v>1871</v>
      </c>
      <c r="E357" s="233" t="s">
        <v>2537</v>
      </c>
      <c r="F357" s="233" t="s">
        <v>2538</v>
      </c>
      <c r="G357" s="233" t="s">
        <v>722</v>
      </c>
      <c r="H357" s="233" t="s">
        <v>451</v>
      </c>
      <c r="I357" s="385" t="s">
        <v>452</v>
      </c>
      <c r="J357" s="382" t="s">
        <v>452</v>
      </c>
      <c r="K357" s="383" t="s">
        <v>453</v>
      </c>
      <c r="L357" s="386" t="s">
        <v>453</v>
      </c>
      <c r="M357" s="233" t="s">
        <v>452</v>
      </c>
      <c r="N357" s="233" t="s">
        <v>452</v>
      </c>
      <c r="O357" s="233"/>
      <c r="P357" s="233" t="s">
        <v>442</v>
      </c>
      <c r="Q357" s="235" t="s">
        <v>1152</v>
      </c>
      <c r="S357" s="547" t="s">
        <v>453</v>
      </c>
      <c r="T357" s="547" t="s">
        <v>456</v>
      </c>
      <c r="U357" s="547"/>
      <c r="V357" s="547"/>
      <c r="W357" s="547" t="s">
        <v>457</v>
      </c>
      <c r="X357" s="547" t="str">
        <f>VLOOKUP(W357,Equipment[],2,FALSE)</f>
        <v>Station</v>
      </c>
      <c r="Y357" s="547" t="str">
        <f>VLOOKUP(W357,Equipment[],3,FALSE)</f>
        <v>RTO</v>
      </c>
      <c r="Z357" s="547" t="str">
        <f>VLOOKUP(W357,Equipment[],4,FALSE)</f>
        <v>RTO</v>
      </c>
      <c r="AA357" s="547"/>
      <c r="AB357" s="547"/>
      <c r="AC357" s="547"/>
      <c r="AD357" s="547"/>
    </row>
    <row r="358" spans="1:30" ht="12" hidden="1" customHeight="1">
      <c r="A358" s="5" t="s">
        <v>2539</v>
      </c>
      <c r="B358" s="5" t="s">
        <v>2540</v>
      </c>
      <c r="C358" s="6">
        <v>435</v>
      </c>
      <c r="D358" s="55" t="s">
        <v>1871</v>
      </c>
      <c r="E358" s="233" t="s">
        <v>2539</v>
      </c>
      <c r="F358" s="233" t="s">
        <v>2540</v>
      </c>
      <c r="G358" s="233" t="s">
        <v>722</v>
      </c>
      <c r="H358" s="233" t="s">
        <v>451</v>
      </c>
      <c r="I358" s="385" t="s">
        <v>452</v>
      </c>
      <c r="J358" s="392" t="s">
        <v>452</v>
      </c>
      <c r="K358" s="393" t="s">
        <v>453</v>
      </c>
      <c r="L358" s="386" t="s">
        <v>453</v>
      </c>
      <c r="M358" s="233" t="s">
        <v>452</v>
      </c>
      <c r="N358" s="233" t="s">
        <v>452</v>
      </c>
      <c r="O358" s="233"/>
      <c r="P358" s="233" t="s">
        <v>442</v>
      </c>
      <c r="Q358" s="235" t="s">
        <v>1152</v>
      </c>
      <c r="S358" s="547" t="s">
        <v>453</v>
      </c>
      <c r="T358" s="547" t="s">
        <v>456</v>
      </c>
      <c r="U358" s="547"/>
      <c r="V358" s="547"/>
      <c r="W358" s="547" t="s">
        <v>457</v>
      </c>
      <c r="X358" s="547" t="str">
        <f>VLOOKUP(W358,Equipment[],2,FALSE)</f>
        <v>Station</v>
      </c>
      <c r="Y358" s="547" t="str">
        <f>VLOOKUP(W358,Equipment[],3,FALSE)</f>
        <v>RTO</v>
      </c>
      <c r="Z358" s="547" t="str">
        <f>VLOOKUP(W358,Equipment[],4,FALSE)</f>
        <v>RTO</v>
      </c>
      <c r="AA358" s="547"/>
      <c r="AB358" s="547"/>
      <c r="AC358" s="547"/>
      <c r="AD358" s="547"/>
    </row>
    <row r="359" spans="1:30" ht="12" hidden="1" customHeight="1">
      <c r="A359" s="5" t="s">
        <v>2541</v>
      </c>
      <c r="B359" s="5" t="s">
        <v>2542</v>
      </c>
      <c r="C359" s="6">
        <v>435</v>
      </c>
      <c r="D359" s="55" t="s">
        <v>1871</v>
      </c>
      <c r="E359" s="233" t="s">
        <v>2541</v>
      </c>
      <c r="F359" s="233" t="s">
        <v>2542</v>
      </c>
      <c r="G359" s="233" t="s">
        <v>722</v>
      </c>
      <c r="H359" s="233" t="s">
        <v>451</v>
      </c>
      <c r="I359" s="385" t="s">
        <v>452</v>
      </c>
      <c r="J359" s="382" t="s">
        <v>452</v>
      </c>
      <c r="K359" s="382" t="s">
        <v>452</v>
      </c>
      <c r="L359" s="386" t="s">
        <v>453</v>
      </c>
      <c r="M359" s="233" t="s">
        <v>452</v>
      </c>
      <c r="N359" s="233" t="s">
        <v>452</v>
      </c>
      <c r="O359" s="233"/>
      <c r="P359" s="233" t="s">
        <v>442</v>
      </c>
      <c r="Q359" s="235" t="s">
        <v>1152</v>
      </c>
      <c r="S359" s="547" t="s">
        <v>453</v>
      </c>
      <c r="T359" s="547" t="s">
        <v>477</v>
      </c>
      <c r="U359" s="547"/>
      <c r="V359" s="547"/>
      <c r="W359" s="547" t="s">
        <v>457</v>
      </c>
      <c r="X359" s="547" t="str">
        <f>VLOOKUP(W359,Equipment[],2,FALSE)</f>
        <v>Station</v>
      </c>
      <c r="Y359" s="547" t="str">
        <f>VLOOKUP(W359,Equipment[],3,FALSE)</f>
        <v>RTO</v>
      </c>
      <c r="Z359" s="547" t="str">
        <f>VLOOKUP(W359,Equipment[],4,FALSE)</f>
        <v>RTO</v>
      </c>
      <c r="AA359" s="547"/>
      <c r="AB359" s="547"/>
      <c r="AC359" s="547"/>
      <c r="AD359" s="547"/>
    </row>
    <row r="360" spans="1:30" ht="12" hidden="1" customHeight="1">
      <c r="A360" s="5" t="s">
        <v>2543</v>
      </c>
      <c r="B360" s="5" t="s">
        <v>2544</v>
      </c>
      <c r="C360" s="6">
        <v>435</v>
      </c>
      <c r="D360" s="55" t="s">
        <v>1871</v>
      </c>
      <c r="E360" s="233" t="s">
        <v>2543</v>
      </c>
      <c r="F360" s="233" t="s">
        <v>2544</v>
      </c>
      <c r="G360" s="233" t="s">
        <v>722</v>
      </c>
      <c r="H360" s="233" t="s">
        <v>451</v>
      </c>
      <c r="I360" s="385" t="s">
        <v>452</v>
      </c>
      <c r="J360" s="394" t="s">
        <v>452</v>
      </c>
      <c r="K360" s="395" t="s">
        <v>453</v>
      </c>
      <c r="L360" s="386" t="s">
        <v>453</v>
      </c>
      <c r="M360" s="233" t="s">
        <v>452</v>
      </c>
      <c r="N360" s="233" t="s">
        <v>452</v>
      </c>
      <c r="O360" s="233"/>
      <c r="P360" s="233" t="s">
        <v>442</v>
      </c>
      <c r="Q360" s="235" t="s">
        <v>1152</v>
      </c>
      <c r="S360" s="547" t="s">
        <v>453</v>
      </c>
      <c r="T360" s="547" t="s">
        <v>477</v>
      </c>
      <c r="U360" s="547"/>
      <c r="V360" s="547"/>
      <c r="W360" s="547" t="s">
        <v>457</v>
      </c>
      <c r="X360" s="547" t="str">
        <f>VLOOKUP(W360,Equipment[],2,FALSE)</f>
        <v>Station</v>
      </c>
      <c r="Y360" s="547" t="str">
        <f>VLOOKUP(W360,Equipment[],3,FALSE)</f>
        <v>RTO</v>
      </c>
      <c r="Z360" s="547" t="str">
        <f>VLOOKUP(W360,Equipment[],4,FALSE)</f>
        <v>RTO</v>
      </c>
      <c r="AA360" s="547"/>
      <c r="AB360" s="547"/>
      <c r="AC360" s="547"/>
      <c r="AD360" s="547"/>
    </row>
    <row r="361" spans="1:30" ht="12" hidden="1" customHeight="1">
      <c r="A361" s="5" t="s">
        <v>2545</v>
      </c>
      <c r="B361" s="5" t="s">
        <v>2546</v>
      </c>
      <c r="C361" s="6">
        <v>435</v>
      </c>
      <c r="D361" s="55" t="s">
        <v>1871</v>
      </c>
      <c r="E361" s="233" t="s">
        <v>2545</v>
      </c>
      <c r="F361" s="233" t="s">
        <v>2546</v>
      </c>
      <c r="G361" s="233" t="s">
        <v>722</v>
      </c>
      <c r="H361" s="233" t="s">
        <v>451</v>
      </c>
      <c r="I361" s="385" t="s">
        <v>452</v>
      </c>
      <c r="J361" s="382" t="s">
        <v>452</v>
      </c>
      <c r="K361" s="382" t="s">
        <v>452</v>
      </c>
      <c r="L361" s="386" t="s">
        <v>453</v>
      </c>
      <c r="M361" s="233" t="s">
        <v>452</v>
      </c>
      <c r="N361" s="233" t="s">
        <v>452</v>
      </c>
      <c r="O361" s="233"/>
      <c r="P361" s="233" t="s">
        <v>442</v>
      </c>
      <c r="Q361" s="235" t="s">
        <v>1152</v>
      </c>
      <c r="S361" s="547" t="s">
        <v>453</v>
      </c>
      <c r="T361" s="547" t="s">
        <v>477</v>
      </c>
      <c r="U361" s="547" t="s">
        <v>444</v>
      </c>
      <c r="V361" s="547" t="s">
        <v>1873</v>
      </c>
      <c r="W361" s="547" t="s">
        <v>457</v>
      </c>
      <c r="X361" s="547" t="str">
        <f>VLOOKUP(W361,Equipment[],2,FALSE)</f>
        <v>Station</v>
      </c>
      <c r="Y361" s="547" t="str">
        <f>VLOOKUP(W361,Equipment[],3,FALSE)</f>
        <v>RTO</v>
      </c>
      <c r="Z361" s="547" t="str">
        <f>VLOOKUP(W361,Equipment[],4,FALSE)</f>
        <v>RTO</v>
      </c>
      <c r="AA361" s="547"/>
      <c r="AB361" s="547"/>
      <c r="AC361" s="547"/>
      <c r="AD361" s="547"/>
    </row>
    <row r="362" spans="1:30" ht="12" hidden="1" customHeight="1">
      <c r="A362" s="5" t="s">
        <v>2547</v>
      </c>
      <c r="B362" s="5" t="s">
        <v>2548</v>
      </c>
      <c r="C362" s="6">
        <v>435</v>
      </c>
      <c r="D362" s="55" t="s">
        <v>1871</v>
      </c>
      <c r="E362" s="233" t="s">
        <v>2547</v>
      </c>
      <c r="F362" s="233" t="s">
        <v>2548</v>
      </c>
      <c r="G362" s="233" t="s">
        <v>722</v>
      </c>
      <c r="H362" s="233" t="s">
        <v>451</v>
      </c>
      <c r="I362" s="385" t="s">
        <v>452</v>
      </c>
      <c r="J362" s="382" t="s">
        <v>452</v>
      </c>
      <c r="K362" s="382" t="s">
        <v>452</v>
      </c>
      <c r="L362" s="386" t="s">
        <v>453</v>
      </c>
      <c r="M362" s="233" t="s">
        <v>452</v>
      </c>
      <c r="N362" s="233" t="s">
        <v>452</v>
      </c>
      <c r="O362" s="233"/>
      <c r="P362" s="233" t="s">
        <v>442</v>
      </c>
      <c r="Q362" s="235" t="s">
        <v>1152</v>
      </c>
      <c r="S362" s="547" t="s">
        <v>453</v>
      </c>
      <c r="T362" s="547" t="s">
        <v>477</v>
      </c>
      <c r="U362" s="547"/>
      <c r="V362" s="547"/>
      <c r="W362" s="547" t="s">
        <v>457</v>
      </c>
      <c r="X362" s="547" t="str">
        <f>VLOOKUP(W362,Equipment[],2,FALSE)</f>
        <v>Station</v>
      </c>
      <c r="Y362" s="547" t="str">
        <f>VLOOKUP(W362,Equipment[],3,FALSE)</f>
        <v>RTO</v>
      </c>
      <c r="Z362" s="547" t="str">
        <f>VLOOKUP(W362,Equipment[],4,FALSE)</f>
        <v>RTO</v>
      </c>
      <c r="AA362" s="547"/>
      <c r="AB362" s="547"/>
      <c r="AC362" s="547"/>
      <c r="AD362" s="547"/>
    </row>
    <row r="363" spans="1:30" ht="12" hidden="1" customHeight="1">
      <c r="A363" s="5" t="s">
        <v>2549</v>
      </c>
      <c r="B363" s="5" t="s">
        <v>2550</v>
      </c>
      <c r="C363" s="6">
        <v>435</v>
      </c>
      <c r="D363" s="55" t="s">
        <v>1871</v>
      </c>
      <c r="E363" s="233" t="s">
        <v>2549</v>
      </c>
      <c r="F363" s="233" t="s">
        <v>2550</v>
      </c>
      <c r="G363" s="233" t="s">
        <v>722</v>
      </c>
      <c r="H363" s="233" t="s">
        <v>451</v>
      </c>
      <c r="I363" s="385" t="s">
        <v>452</v>
      </c>
      <c r="J363" s="382" t="s">
        <v>452</v>
      </c>
      <c r="K363" s="382" t="s">
        <v>452</v>
      </c>
      <c r="L363" s="386" t="s">
        <v>453</v>
      </c>
      <c r="M363" s="233" t="s">
        <v>452</v>
      </c>
      <c r="N363" s="233" t="s">
        <v>452</v>
      </c>
      <c r="O363" s="233"/>
      <c r="P363" s="233" t="s">
        <v>442</v>
      </c>
      <c r="Q363" s="235" t="s">
        <v>1152</v>
      </c>
      <c r="S363" s="547" t="s">
        <v>453</v>
      </c>
      <c r="T363" s="547" t="s">
        <v>456</v>
      </c>
      <c r="U363" s="547"/>
      <c r="V363" s="547"/>
      <c r="W363" s="547" t="s">
        <v>457</v>
      </c>
      <c r="X363" s="547" t="str">
        <f>VLOOKUP(W363,Equipment[],2,FALSE)</f>
        <v>Station</v>
      </c>
      <c r="Y363" s="547" t="str">
        <f>VLOOKUP(W363,Equipment[],3,FALSE)</f>
        <v>RTO</v>
      </c>
      <c r="Z363" s="547" t="str">
        <f>VLOOKUP(W363,Equipment[],4,FALSE)</f>
        <v>RTO</v>
      </c>
      <c r="AA363" s="547"/>
      <c r="AB363" s="547"/>
      <c r="AC363" s="547"/>
      <c r="AD363" s="547"/>
    </row>
    <row r="364" spans="1:30" ht="12" hidden="1" customHeight="1">
      <c r="A364" s="5" t="s">
        <v>2551</v>
      </c>
      <c r="B364" s="5" t="s">
        <v>2552</v>
      </c>
      <c r="C364" s="6">
        <v>435</v>
      </c>
      <c r="D364" s="55" t="s">
        <v>1871</v>
      </c>
      <c r="E364" s="233" t="s">
        <v>2551</v>
      </c>
      <c r="F364" s="233" t="s">
        <v>2552</v>
      </c>
      <c r="G364" s="233" t="s">
        <v>722</v>
      </c>
      <c r="H364" s="233" t="s">
        <v>451</v>
      </c>
      <c r="I364" s="385" t="s">
        <v>452</v>
      </c>
      <c r="J364" s="382" t="s">
        <v>452</v>
      </c>
      <c r="K364" s="382" t="s">
        <v>452</v>
      </c>
      <c r="L364" s="386" t="s">
        <v>453</v>
      </c>
      <c r="M364" s="233" t="s">
        <v>452</v>
      </c>
      <c r="N364" s="233" t="s">
        <v>452</v>
      </c>
      <c r="O364" s="233"/>
      <c r="P364" s="233" t="s">
        <v>442</v>
      </c>
      <c r="Q364" s="235" t="s">
        <v>1152</v>
      </c>
      <c r="S364" s="547" t="s">
        <v>453</v>
      </c>
      <c r="T364" s="547" t="s">
        <v>456</v>
      </c>
      <c r="U364" s="547"/>
      <c r="V364" s="547"/>
      <c r="W364" s="547" t="s">
        <v>457</v>
      </c>
      <c r="X364" s="547" t="str">
        <f>VLOOKUP(W364,Equipment[],2,FALSE)</f>
        <v>Station</v>
      </c>
      <c r="Y364" s="547" t="str">
        <f>VLOOKUP(W364,Equipment[],3,FALSE)</f>
        <v>RTO</v>
      </c>
      <c r="Z364" s="547" t="str">
        <f>VLOOKUP(W364,Equipment[],4,FALSE)</f>
        <v>RTO</v>
      </c>
      <c r="AA364" s="547"/>
      <c r="AB364" s="547"/>
      <c r="AC364" s="547"/>
      <c r="AD364" s="547"/>
    </row>
    <row r="365" spans="1:30" ht="12" hidden="1" customHeight="1">
      <c r="A365" s="5" t="s">
        <v>2553</v>
      </c>
      <c r="B365" s="5" t="s">
        <v>2554</v>
      </c>
      <c r="C365" s="6">
        <v>435</v>
      </c>
      <c r="D365" s="55" t="s">
        <v>1871</v>
      </c>
      <c r="E365" s="233" t="s">
        <v>2553</v>
      </c>
      <c r="F365" s="233" t="s">
        <v>2554</v>
      </c>
      <c r="G365" s="233" t="s">
        <v>722</v>
      </c>
      <c r="H365" s="233" t="s">
        <v>451</v>
      </c>
      <c r="I365" s="385" t="s">
        <v>452</v>
      </c>
      <c r="J365" s="394" t="s">
        <v>452</v>
      </c>
      <c r="K365" s="395" t="s">
        <v>453</v>
      </c>
      <c r="L365" s="386" t="s">
        <v>453</v>
      </c>
      <c r="M365" s="233" t="s">
        <v>452</v>
      </c>
      <c r="N365" s="233" t="s">
        <v>452</v>
      </c>
      <c r="O365" s="233"/>
      <c r="P365" s="233" t="s">
        <v>442</v>
      </c>
      <c r="Q365" s="235" t="s">
        <v>1152</v>
      </c>
      <c r="S365" s="547" t="s">
        <v>453</v>
      </c>
      <c r="T365" s="547" t="s">
        <v>456</v>
      </c>
      <c r="U365" s="547"/>
      <c r="V365" s="547"/>
      <c r="W365" s="547" t="s">
        <v>457</v>
      </c>
      <c r="X365" s="547" t="str">
        <f>VLOOKUP(W365,Equipment[],2,FALSE)</f>
        <v>Station</v>
      </c>
      <c r="Y365" s="547" t="str">
        <f>VLOOKUP(W365,Equipment[],3,FALSE)</f>
        <v>RTO</v>
      </c>
      <c r="Z365" s="547" t="str">
        <f>VLOOKUP(W365,Equipment[],4,FALSE)</f>
        <v>RTO</v>
      </c>
      <c r="AA365" s="547"/>
      <c r="AB365" s="547"/>
      <c r="AC365" s="547"/>
      <c r="AD365" s="547"/>
    </row>
    <row r="366" spans="1:30" ht="12" hidden="1" customHeight="1">
      <c r="A366" s="5" t="s">
        <v>2555</v>
      </c>
      <c r="B366" s="5" t="s">
        <v>2556</v>
      </c>
      <c r="C366" s="6">
        <v>435</v>
      </c>
      <c r="D366" s="55" t="s">
        <v>1871</v>
      </c>
      <c r="E366" s="233" t="s">
        <v>2555</v>
      </c>
      <c r="F366" s="233" t="s">
        <v>2556</v>
      </c>
      <c r="G366" s="233" t="s">
        <v>722</v>
      </c>
      <c r="H366" s="233" t="s">
        <v>451</v>
      </c>
      <c r="I366" s="385" t="s">
        <v>452</v>
      </c>
      <c r="J366" s="382" t="s">
        <v>452</v>
      </c>
      <c r="K366" s="382" t="s">
        <v>452</v>
      </c>
      <c r="L366" s="386" t="s">
        <v>453</v>
      </c>
      <c r="M366" s="233" t="s">
        <v>452</v>
      </c>
      <c r="N366" s="233" t="s">
        <v>452</v>
      </c>
      <c r="O366" s="233"/>
      <c r="P366" s="233" t="s">
        <v>442</v>
      </c>
      <c r="Q366" s="235" t="s">
        <v>1152</v>
      </c>
      <c r="S366" s="547" t="s">
        <v>453</v>
      </c>
      <c r="T366" s="547" t="s">
        <v>456</v>
      </c>
      <c r="U366" s="547"/>
      <c r="V366" s="547"/>
      <c r="W366" s="547" t="s">
        <v>457</v>
      </c>
      <c r="X366" s="547" t="str">
        <f>VLOOKUP(W366,Equipment[],2,FALSE)</f>
        <v>Station</v>
      </c>
      <c r="Y366" s="547" t="str">
        <f>VLOOKUP(W366,Equipment[],3,FALSE)</f>
        <v>RTO</v>
      </c>
      <c r="Z366" s="547" t="str">
        <f>VLOOKUP(W366,Equipment[],4,FALSE)</f>
        <v>RTO</v>
      </c>
      <c r="AA366" s="547"/>
      <c r="AB366" s="547"/>
      <c r="AC366" s="547"/>
      <c r="AD366" s="547"/>
    </row>
    <row r="367" spans="1:30" ht="12" hidden="1" customHeight="1">
      <c r="A367" s="5" t="s">
        <v>2557</v>
      </c>
      <c r="B367" s="5" t="s">
        <v>2558</v>
      </c>
      <c r="C367" s="6">
        <v>435</v>
      </c>
      <c r="D367" s="55" t="s">
        <v>1871</v>
      </c>
      <c r="E367" s="233" t="s">
        <v>2557</v>
      </c>
      <c r="F367" s="233" t="s">
        <v>2558</v>
      </c>
      <c r="G367" s="233" t="s">
        <v>722</v>
      </c>
      <c r="H367" s="233" t="s">
        <v>451</v>
      </c>
      <c r="I367" s="385" t="s">
        <v>452</v>
      </c>
      <c r="J367" s="382" t="s">
        <v>452</v>
      </c>
      <c r="K367" s="382" t="s">
        <v>452</v>
      </c>
      <c r="L367" s="386" t="s">
        <v>453</v>
      </c>
      <c r="M367" s="233" t="s">
        <v>452</v>
      </c>
      <c r="N367" s="233" t="s">
        <v>452</v>
      </c>
      <c r="O367" s="233"/>
      <c r="P367" s="233" t="s">
        <v>442</v>
      </c>
      <c r="Q367" s="235" t="s">
        <v>1152</v>
      </c>
      <c r="S367" s="547" t="s">
        <v>453</v>
      </c>
      <c r="T367" s="547" t="s">
        <v>456</v>
      </c>
      <c r="U367" s="547"/>
      <c r="V367" s="547"/>
      <c r="W367" s="547" t="s">
        <v>457</v>
      </c>
      <c r="X367" s="547" t="str">
        <f>VLOOKUP(W367,Equipment[],2,FALSE)</f>
        <v>Station</v>
      </c>
      <c r="Y367" s="547" t="str">
        <f>VLOOKUP(W367,Equipment[],3,FALSE)</f>
        <v>RTO</v>
      </c>
      <c r="Z367" s="547" t="str">
        <f>VLOOKUP(W367,Equipment[],4,FALSE)</f>
        <v>RTO</v>
      </c>
      <c r="AA367" s="547"/>
      <c r="AB367" s="547"/>
      <c r="AC367" s="547"/>
      <c r="AD367" s="547"/>
    </row>
    <row r="368" spans="1:30" ht="12" hidden="1" customHeight="1">
      <c r="A368" s="5" t="s">
        <v>2559</v>
      </c>
      <c r="B368" s="5" t="s">
        <v>2560</v>
      </c>
      <c r="C368" s="6">
        <v>435</v>
      </c>
      <c r="D368" s="55" t="s">
        <v>1871</v>
      </c>
      <c r="E368" s="233" t="s">
        <v>2559</v>
      </c>
      <c r="F368" s="233" t="s">
        <v>2560</v>
      </c>
      <c r="G368" s="233" t="s">
        <v>722</v>
      </c>
      <c r="H368" s="233" t="s">
        <v>451</v>
      </c>
      <c r="I368" s="385" t="s">
        <v>452</v>
      </c>
      <c r="J368" s="394" t="s">
        <v>452</v>
      </c>
      <c r="K368" s="395" t="s">
        <v>453</v>
      </c>
      <c r="L368" s="386" t="s">
        <v>453</v>
      </c>
      <c r="M368" s="233" t="s">
        <v>452</v>
      </c>
      <c r="N368" s="233" t="s">
        <v>452</v>
      </c>
      <c r="O368" s="233"/>
      <c r="P368" s="233" t="s">
        <v>442</v>
      </c>
      <c r="Q368" s="235" t="s">
        <v>1152</v>
      </c>
      <c r="S368" s="547" t="s">
        <v>453</v>
      </c>
      <c r="T368" s="547" t="s">
        <v>456</v>
      </c>
      <c r="U368" s="547"/>
      <c r="V368" s="547"/>
      <c r="W368" s="547" t="s">
        <v>457</v>
      </c>
      <c r="X368" s="547" t="str">
        <f>VLOOKUP(W368,Equipment[],2,FALSE)</f>
        <v>Station</v>
      </c>
      <c r="Y368" s="547" t="str">
        <f>VLOOKUP(W368,Equipment[],3,FALSE)</f>
        <v>RTO</v>
      </c>
      <c r="Z368" s="547" t="str">
        <f>VLOOKUP(W368,Equipment[],4,FALSE)</f>
        <v>RTO</v>
      </c>
      <c r="AA368" s="547"/>
      <c r="AB368" s="547"/>
      <c r="AC368" s="547"/>
      <c r="AD368" s="547"/>
    </row>
    <row r="369" spans="1:30" ht="12" hidden="1" customHeight="1">
      <c r="A369" s="5" t="s">
        <v>2561</v>
      </c>
      <c r="B369" s="5" t="s">
        <v>2562</v>
      </c>
      <c r="C369" s="6">
        <v>435</v>
      </c>
      <c r="D369" s="55" t="s">
        <v>1871</v>
      </c>
      <c r="E369" s="233" t="s">
        <v>2561</v>
      </c>
      <c r="F369" s="233" t="s">
        <v>2562</v>
      </c>
      <c r="G369" s="233" t="s">
        <v>722</v>
      </c>
      <c r="H369" s="233" t="s">
        <v>451</v>
      </c>
      <c r="I369" s="385" t="s">
        <v>452</v>
      </c>
      <c r="J369" s="382" t="s">
        <v>452</v>
      </c>
      <c r="K369" s="382" t="s">
        <v>452</v>
      </c>
      <c r="L369" s="386" t="s">
        <v>453</v>
      </c>
      <c r="M369" s="233" t="s">
        <v>452</v>
      </c>
      <c r="N369" s="233" t="s">
        <v>452</v>
      </c>
      <c r="O369" s="233"/>
      <c r="P369" s="233" t="s">
        <v>442</v>
      </c>
      <c r="Q369" s="235" t="s">
        <v>1152</v>
      </c>
      <c r="S369" s="547" t="s">
        <v>453</v>
      </c>
      <c r="T369" s="547" t="s">
        <v>456</v>
      </c>
      <c r="U369" s="547"/>
      <c r="V369" s="547"/>
      <c r="W369" s="547" t="s">
        <v>457</v>
      </c>
      <c r="X369" s="547" t="str">
        <f>VLOOKUP(W369,Equipment[],2,FALSE)</f>
        <v>Station</v>
      </c>
      <c r="Y369" s="547" t="str">
        <f>VLOOKUP(W369,Equipment[],3,FALSE)</f>
        <v>RTO</v>
      </c>
      <c r="Z369" s="547" t="str">
        <f>VLOOKUP(W369,Equipment[],4,FALSE)</f>
        <v>RTO</v>
      </c>
      <c r="AA369" s="547"/>
      <c r="AB369" s="547"/>
      <c r="AC369" s="547"/>
      <c r="AD369" s="547"/>
    </row>
    <row r="370" spans="1:30" ht="12" hidden="1" customHeight="1">
      <c r="A370" s="5" t="s">
        <v>2563</v>
      </c>
      <c r="B370" s="5" t="s">
        <v>2564</v>
      </c>
      <c r="C370" s="6">
        <v>435</v>
      </c>
      <c r="D370" s="55" t="s">
        <v>1871</v>
      </c>
      <c r="E370" s="233" t="s">
        <v>2563</v>
      </c>
      <c r="F370" s="233" t="s">
        <v>2564</v>
      </c>
      <c r="G370" s="233" t="s">
        <v>722</v>
      </c>
      <c r="H370" s="233" t="s">
        <v>451</v>
      </c>
      <c r="I370" s="385" t="s">
        <v>452</v>
      </c>
      <c r="J370" s="396" t="s">
        <v>452</v>
      </c>
      <c r="K370" s="397" t="s">
        <v>453</v>
      </c>
      <c r="L370" s="386" t="s">
        <v>453</v>
      </c>
      <c r="M370" s="233" t="s">
        <v>452</v>
      </c>
      <c r="N370" s="233" t="s">
        <v>452</v>
      </c>
      <c r="O370" s="233"/>
      <c r="P370" s="233" t="s">
        <v>442</v>
      </c>
      <c r="Q370" s="235" t="s">
        <v>1152</v>
      </c>
      <c r="S370" s="547" t="s">
        <v>453</v>
      </c>
      <c r="T370" s="547" t="s">
        <v>477</v>
      </c>
      <c r="U370" s="547"/>
      <c r="V370" s="547"/>
      <c r="W370" s="547" t="s">
        <v>457</v>
      </c>
      <c r="X370" s="547" t="str">
        <f>VLOOKUP(W370,Equipment[],2,FALSE)</f>
        <v>Station</v>
      </c>
      <c r="Y370" s="547" t="str">
        <f>VLOOKUP(W370,Equipment[],3,FALSE)</f>
        <v>RTO</v>
      </c>
      <c r="Z370" s="547" t="str">
        <f>VLOOKUP(W370,Equipment[],4,FALSE)</f>
        <v>RTO</v>
      </c>
      <c r="AA370" s="547"/>
      <c r="AB370" s="547"/>
      <c r="AC370" s="547"/>
      <c r="AD370" s="547"/>
    </row>
    <row r="371" spans="1:30" ht="12" hidden="1" customHeight="1">
      <c r="A371" s="5" t="s">
        <v>2565</v>
      </c>
      <c r="B371" s="5" t="s">
        <v>2566</v>
      </c>
      <c r="C371" s="6">
        <v>435</v>
      </c>
      <c r="D371" s="55" t="s">
        <v>1871</v>
      </c>
      <c r="E371" s="233" t="s">
        <v>2565</v>
      </c>
      <c r="F371" s="233" t="s">
        <v>2566</v>
      </c>
      <c r="G371" s="233" t="s">
        <v>722</v>
      </c>
      <c r="H371" s="233" t="s">
        <v>451</v>
      </c>
      <c r="I371" s="385" t="s">
        <v>452</v>
      </c>
      <c r="J371" s="392" t="s">
        <v>452</v>
      </c>
      <c r="K371" s="393" t="s">
        <v>453</v>
      </c>
      <c r="L371" s="386" t="s">
        <v>453</v>
      </c>
      <c r="M371" s="233" t="s">
        <v>452</v>
      </c>
      <c r="N371" s="233" t="s">
        <v>452</v>
      </c>
      <c r="O371" s="233"/>
      <c r="P371" s="233" t="s">
        <v>442</v>
      </c>
      <c r="Q371" s="235" t="s">
        <v>1152</v>
      </c>
      <c r="S371" s="547" t="s">
        <v>453</v>
      </c>
      <c r="T371" s="547" t="s">
        <v>477</v>
      </c>
      <c r="U371" s="547"/>
      <c r="V371" s="547"/>
      <c r="W371" s="547" t="s">
        <v>457</v>
      </c>
      <c r="X371" s="547" t="str">
        <f>VLOOKUP(W371,Equipment[],2,FALSE)</f>
        <v>Station</v>
      </c>
      <c r="Y371" s="547" t="str">
        <f>VLOOKUP(W371,Equipment[],3,FALSE)</f>
        <v>RTO</v>
      </c>
      <c r="Z371" s="547" t="str">
        <f>VLOOKUP(W371,Equipment[],4,FALSE)</f>
        <v>RTO</v>
      </c>
      <c r="AA371" s="547"/>
      <c r="AB371" s="547"/>
      <c r="AC371" s="547"/>
      <c r="AD371" s="547"/>
    </row>
    <row r="372" spans="1:30" ht="12" hidden="1" customHeight="1">
      <c r="A372" s="5" t="s">
        <v>2567</v>
      </c>
      <c r="B372" s="5" t="s">
        <v>2568</v>
      </c>
      <c r="C372" s="6">
        <v>435</v>
      </c>
      <c r="D372" s="55" t="s">
        <v>1871</v>
      </c>
      <c r="E372" s="233" t="s">
        <v>2567</v>
      </c>
      <c r="F372" s="233" t="s">
        <v>2568</v>
      </c>
      <c r="G372" s="233" t="s">
        <v>722</v>
      </c>
      <c r="H372" s="233" t="s">
        <v>451</v>
      </c>
      <c r="I372" s="385" t="s">
        <v>452</v>
      </c>
      <c r="J372" s="382" t="s">
        <v>452</v>
      </c>
      <c r="K372" s="382" t="s">
        <v>452</v>
      </c>
      <c r="L372" s="386" t="s">
        <v>453</v>
      </c>
      <c r="M372" s="233" t="s">
        <v>452</v>
      </c>
      <c r="N372" s="233" t="s">
        <v>452</v>
      </c>
      <c r="O372" s="233"/>
      <c r="P372" s="233" t="s">
        <v>442</v>
      </c>
      <c r="Q372" s="235" t="s">
        <v>1152</v>
      </c>
      <c r="S372" s="547" t="s">
        <v>453</v>
      </c>
      <c r="T372" s="547" t="s">
        <v>477</v>
      </c>
      <c r="U372" s="547"/>
      <c r="V372" s="547"/>
      <c r="W372" s="547" t="s">
        <v>457</v>
      </c>
      <c r="X372" s="547" t="str">
        <f>VLOOKUP(W372,Equipment[],2,FALSE)</f>
        <v>Station</v>
      </c>
      <c r="Y372" s="547" t="str">
        <f>VLOOKUP(W372,Equipment[],3,FALSE)</f>
        <v>RTO</v>
      </c>
      <c r="Z372" s="547" t="str">
        <f>VLOOKUP(W372,Equipment[],4,FALSE)</f>
        <v>RTO</v>
      </c>
      <c r="AA372" s="547"/>
      <c r="AB372" s="547"/>
      <c r="AC372" s="547"/>
      <c r="AD372" s="547"/>
    </row>
    <row r="373" spans="1:30" ht="12" hidden="1" customHeight="1">
      <c r="A373" s="5" t="s">
        <v>2569</v>
      </c>
      <c r="B373" s="5" t="s">
        <v>2570</v>
      </c>
      <c r="C373" s="6">
        <v>435</v>
      </c>
      <c r="D373" s="55" t="s">
        <v>1871</v>
      </c>
      <c r="E373" s="233" t="s">
        <v>2569</v>
      </c>
      <c r="F373" s="233" t="s">
        <v>2570</v>
      </c>
      <c r="G373" s="233" t="s">
        <v>722</v>
      </c>
      <c r="H373" s="233" t="s">
        <v>451</v>
      </c>
      <c r="I373" s="385" t="s">
        <v>452</v>
      </c>
      <c r="J373" s="394" t="s">
        <v>452</v>
      </c>
      <c r="K373" s="395" t="s">
        <v>453</v>
      </c>
      <c r="L373" s="386" t="s">
        <v>453</v>
      </c>
      <c r="M373" s="233" t="s">
        <v>452</v>
      </c>
      <c r="N373" s="233" t="s">
        <v>452</v>
      </c>
      <c r="O373" s="233"/>
      <c r="P373" s="233" t="s">
        <v>442</v>
      </c>
      <c r="Q373" s="235" t="s">
        <v>1152</v>
      </c>
      <c r="S373" s="547" t="s">
        <v>453</v>
      </c>
      <c r="T373" s="547" t="s">
        <v>456</v>
      </c>
      <c r="U373" s="547"/>
      <c r="V373" s="547"/>
      <c r="W373" s="547" t="s">
        <v>457</v>
      </c>
      <c r="X373" s="547" t="str">
        <f>VLOOKUP(W373,Equipment[],2,FALSE)</f>
        <v>Station</v>
      </c>
      <c r="Y373" s="547" t="str">
        <f>VLOOKUP(W373,Equipment[],3,FALSE)</f>
        <v>RTO</v>
      </c>
      <c r="Z373" s="547" t="str">
        <f>VLOOKUP(W373,Equipment[],4,FALSE)</f>
        <v>RTO</v>
      </c>
      <c r="AA373" s="547"/>
      <c r="AB373" s="547"/>
      <c r="AC373" s="547"/>
      <c r="AD373" s="547"/>
    </row>
    <row r="374" spans="1:30" ht="12" hidden="1" customHeight="1">
      <c r="A374" s="5" t="s">
        <v>2571</v>
      </c>
      <c r="B374" s="5" t="s">
        <v>2572</v>
      </c>
      <c r="C374" s="6">
        <v>435</v>
      </c>
      <c r="D374" s="55" t="s">
        <v>1871</v>
      </c>
      <c r="E374" s="233" t="s">
        <v>2571</v>
      </c>
      <c r="F374" s="233" t="s">
        <v>2572</v>
      </c>
      <c r="G374" s="233" t="s">
        <v>722</v>
      </c>
      <c r="H374" s="233" t="s">
        <v>451</v>
      </c>
      <c r="I374" s="385" t="s">
        <v>452</v>
      </c>
      <c r="J374" s="382" t="s">
        <v>452</v>
      </c>
      <c r="K374" s="382" t="s">
        <v>452</v>
      </c>
      <c r="L374" s="386" t="s">
        <v>453</v>
      </c>
      <c r="M374" s="233" t="s">
        <v>452</v>
      </c>
      <c r="N374" s="233" t="s">
        <v>452</v>
      </c>
      <c r="O374" s="233"/>
      <c r="P374" s="233" t="s">
        <v>442</v>
      </c>
      <c r="Q374" s="235" t="s">
        <v>1152</v>
      </c>
      <c r="S374" s="547" t="s">
        <v>453</v>
      </c>
      <c r="T374" s="547" t="s">
        <v>477</v>
      </c>
      <c r="U374" s="547"/>
      <c r="V374" s="547"/>
      <c r="W374" s="547" t="s">
        <v>457</v>
      </c>
      <c r="X374" s="547" t="str">
        <f>VLOOKUP(W374,Equipment[],2,FALSE)</f>
        <v>Station</v>
      </c>
      <c r="Y374" s="547" t="str">
        <f>VLOOKUP(W374,Equipment[],3,FALSE)</f>
        <v>RTO</v>
      </c>
      <c r="Z374" s="547" t="str">
        <f>VLOOKUP(W374,Equipment[],4,FALSE)</f>
        <v>RTO</v>
      </c>
      <c r="AA374" s="547"/>
      <c r="AB374" s="547"/>
      <c r="AC374" s="547"/>
      <c r="AD374" s="547"/>
    </row>
    <row r="375" spans="1:30" ht="12" hidden="1" customHeight="1">
      <c r="A375" s="5" t="s">
        <v>2573</v>
      </c>
      <c r="B375" s="5" t="s">
        <v>2574</v>
      </c>
      <c r="C375" s="6">
        <v>435</v>
      </c>
      <c r="D375" s="55" t="s">
        <v>1871</v>
      </c>
      <c r="E375" s="233" t="s">
        <v>2573</v>
      </c>
      <c r="F375" s="233" t="s">
        <v>2574</v>
      </c>
      <c r="G375" s="233" t="s">
        <v>722</v>
      </c>
      <c r="H375" s="233" t="s">
        <v>451</v>
      </c>
      <c r="I375" s="385" t="s">
        <v>452</v>
      </c>
      <c r="J375" s="394" t="s">
        <v>452</v>
      </c>
      <c r="K375" s="395" t="s">
        <v>453</v>
      </c>
      <c r="L375" s="386" t="s">
        <v>453</v>
      </c>
      <c r="M375" s="233" t="s">
        <v>452</v>
      </c>
      <c r="N375" s="233" t="s">
        <v>452</v>
      </c>
      <c r="O375" s="233"/>
      <c r="P375" s="233" t="s">
        <v>442</v>
      </c>
      <c r="Q375" s="235" t="s">
        <v>1152</v>
      </c>
      <c r="S375" s="547" t="s">
        <v>453</v>
      </c>
      <c r="T375" s="547" t="s">
        <v>456</v>
      </c>
      <c r="U375" s="547"/>
      <c r="V375" s="547"/>
      <c r="W375" s="547" t="s">
        <v>457</v>
      </c>
      <c r="X375" s="547" t="str">
        <f>VLOOKUP(W375,Equipment[],2,FALSE)</f>
        <v>Station</v>
      </c>
      <c r="Y375" s="547" t="str">
        <f>VLOOKUP(W375,Equipment[],3,FALSE)</f>
        <v>RTO</v>
      </c>
      <c r="Z375" s="547" t="str">
        <f>VLOOKUP(W375,Equipment[],4,FALSE)</f>
        <v>RTO</v>
      </c>
      <c r="AA375" s="547"/>
      <c r="AB375" s="547"/>
      <c r="AC375" s="547"/>
      <c r="AD375" s="547"/>
    </row>
    <row r="376" spans="1:30" ht="12" hidden="1" customHeight="1">
      <c r="A376" s="5" t="s">
        <v>2575</v>
      </c>
      <c r="B376" s="5" t="s">
        <v>2576</v>
      </c>
      <c r="C376" s="6">
        <v>435</v>
      </c>
      <c r="D376" s="55" t="s">
        <v>1871</v>
      </c>
      <c r="E376" s="233" t="s">
        <v>2575</v>
      </c>
      <c r="F376" s="233" t="s">
        <v>2576</v>
      </c>
      <c r="G376" s="233" t="s">
        <v>722</v>
      </c>
      <c r="H376" s="233" t="s">
        <v>451</v>
      </c>
      <c r="I376" s="385" t="s">
        <v>452</v>
      </c>
      <c r="J376" s="382" t="s">
        <v>452</v>
      </c>
      <c r="K376" s="382" t="s">
        <v>452</v>
      </c>
      <c r="L376" s="386" t="s">
        <v>453</v>
      </c>
      <c r="M376" s="233" t="s">
        <v>452</v>
      </c>
      <c r="N376" s="233" t="s">
        <v>452</v>
      </c>
      <c r="O376" s="233"/>
      <c r="P376" s="233" t="s">
        <v>442</v>
      </c>
      <c r="Q376" s="235" t="s">
        <v>1152</v>
      </c>
      <c r="S376" s="547" t="s">
        <v>453</v>
      </c>
      <c r="T376" s="547" t="s">
        <v>477</v>
      </c>
      <c r="U376" s="547"/>
      <c r="V376" s="547"/>
      <c r="W376" s="547" t="s">
        <v>457</v>
      </c>
      <c r="X376" s="547" t="str">
        <f>VLOOKUP(W376,Equipment[],2,FALSE)</f>
        <v>Station</v>
      </c>
      <c r="Y376" s="547" t="str">
        <f>VLOOKUP(W376,Equipment[],3,FALSE)</f>
        <v>RTO</v>
      </c>
      <c r="Z376" s="547" t="str">
        <f>VLOOKUP(W376,Equipment[],4,FALSE)</f>
        <v>RTO</v>
      </c>
      <c r="AA376" s="547"/>
      <c r="AB376" s="547"/>
      <c r="AC376" s="547"/>
      <c r="AD376" s="547"/>
    </row>
    <row r="377" spans="1:30" ht="12" hidden="1" customHeight="1">
      <c r="A377" s="5" t="s">
        <v>2577</v>
      </c>
      <c r="B377" s="5" t="s">
        <v>2578</v>
      </c>
      <c r="C377" s="6">
        <v>435</v>
      </c>
      <c r="D377" s="55" t="s">
        <v>1871</v>
      </c>
      <c r="E377" s="233" t="s">
        <v>2577</v>
      </c>
      <c r="F377" s="233" t="s">
        <v>2578</v>
      </c>
      <c r="G377" s="233" t="s">
        <v>722</v>
      </c>
      <c r="H377" s="233" t="s">
        <v>451</v>
      </c>
      <c r="I377" s="385" t="s">
        <v>452</v>
      </c>
      <c r="J377" s="382" t="s">
        <v>452</v>
      </c>
      <c r="K377" s="382" t="s">
        <v>452</v>
      </c>
      <c r="L377" s="386" t="s">
        <v>453</v>
      </c>
      <c r="M377" s="233" t="s">
        <v>452</v>
      </c>
      <c r="N377" s="233" t="s">
        <v>452</v>
      </c>
      <c r="O377" s="233"/>
      <c r="P377" s="233" t="s">
        <v>442</v>
      </c>
      <c r="Q377" s="235" t="s">
        <v>1152</v>
      </c>
      <c r="S377" s="547" t="s">
        <v>453</v>
      </c>
      <c r="T377" s="547" t="s">
        <v>477</v>
      </c>
      <c r="U377" s="547"/>
      <c r="V377" s="547"/>
      <c r="W377" s="547" t="s">
        <v>457</v>
      </c>
      <c r="X377" s="547" t="str">
        <f>VLOOKUP(W377,Equipment[],2,FALSE)</f>
        <v>Station</v>
      </c>
      <c r="Y377" s="547" t="str">
        <f>VLOOKUP(W377,Equipment[],3,FALSE)</f>
        <v>RTO</v>
      </c>
      <c r="Z377" s="547" t="str">
        <f>VLOOKUP(W377,Equipment[],4,FALSE)</f>
        <v>RTO</v>
      </c>
      <c r="AA377" s="547"/>
      <c r="AB377" s="547"/>
      <c r="AC377" s="547"/>
      <c r="AD377" s="547"/>
    </row>
    <row r="378" spans="1:30" ht="12" hidden="1" customHeight="1">
      <c r="A378" s="5" t="s">
        <v>2579</v>
      </c>
      <c r="B378" s="5" t="s">
        <v>2580</v>
      </c>
      <c r="C378" s="6">
        <v>435</v>
      </c>
      <c r="D378" s="55" t="s">
        <v>1871</v>
      </c>
      <c r="E378" s="233" t="s">
        <v>2579</v>
      </c>
      <c r="F378" s="233" t="s">
        <v>2580</v>
      </c>
      <c r="G378" s="233" t="s">
        <v>722</v>
      </c>
      <c r="H378" s="233" t="s">
        <v>451</v>
      </c>
      <c r="I378" s="385" t="s">
        <v>452</v>
      </c>
      <c r="J378" s="382" t="s">
        <v>452</v>
      </c>
      <c r="K378" s="382" t="s">
        <v>452</v>
      </c>
      <c r="L378" s="386" t="s">
        <v>453</v>
      </c>
      <c r="M378" s="233" t="s">
        <v>452</v>
      </c>
      <c r="N378" s="233" t="s">
        <v>452</v>
      </c>
      <c r="O378" s="233"/>
      <c r="P378" s="233" t="s">
        <v>442</v>
      </c>
      <c r="Q378" s="235" t="s">
        <v>1152</v>
      </c>
      <c r="S378" s="547" t="s">
        <v>453</v>
      </c>
      <c r="T378" s="547" t="s">
        <v>477</v>
      </c>
      <c r="U378" s="547"/>
      <c r="V378" s="547"/>
      <c r="W378" s="547" t="s">
        <v>457</v>
      </c>
      <c r="X378" s="547" t="str">
        <f>VLOOKUP(W378,Equipment[],2,FALSE)</f>
        <v>Station</v>
      </c>
      <c r="Y378" s="547" t="str">
        <f>VLOOKUP(W378,Equipment[],3,FALSE)</f>
        <v>RTO</v>
      </c>
      <c r="Z378" s="547" t="str">
        <f>VLOOKUP(W378,Equipment[],4,FALSE)</f>
        <v>RTO</v>
      </c>
      <c r="AA378" s="547"/>
      <c r="AB378" s="547"/>
      <c r="AC378" s="547"/>
      <c r="AD378" s="547"/>
    </row>
    <row r="379" spans="1:30" ht="12" hidden="1" customHeight="1">
      <c r="A379" s="5" t="s">
        <v>2581</v>
      </c>
      <c r="B379" s="5" t="s">
        <v>2582</v>
      </c>
      <c r="C379" s="6">
        <v>435</v>
      </c>
      <c r="D379" s="55" t="s">
        <v>1871</v>
      </c>
      <c r="E379" s="233" t="s">
        <v>2581</v>
      </c>
      <c r="F379" s="233" t="s">
        <v>2582</v>
      </c>
      <c r="G379" s="233" t="s">
        <v>722</v>
      </c>
      <c r="H379" s="233" t="s">
        <v>451</v>
      </c>
      <c r="I379" s="385" t="s">
        <v>452</v>
      </c>
      <c r="J379" s="396" t="s">
        <v>452</v>
      </c>
      <c r="K379" s="397" t="s">
        <v>453</v>
      </c>
      <c r="L379" s="386" t="s">
        <v>453</v>
      </c>
      <c r="M379" s="233" t="s">
        <v>452</v>
      </c>
      <c r="N379" s="233" t="s">
        <v>452</v>
      </c>
      <c r="O379" s="233"/>
      <c r="P379" s="233" t="s">
        <v>442</v>
      </c>
      <c r="Q379" s="235" t="s">
        <v>1152</v>
      </c>
      <c r="S379" s="547"/>
      <c r="T379" s="547" t="s">
        <v>477</v>
      </c>
      <c r="U379" s="547" t="s">
        <v>444</v>
      </c>
      <c r="V379" s="547" t="s">
        <v>1873</v>
      </c>
      <c r="W379" s="547" t="s">
        <v>457</v>
      </c>
      <c r="X379" s="547" t="str">
        <f>VLOOKUP(W379,Equipment[],2,FALSE)</f>
        <v>Station</v>
      </c>
      <c r="Y379" s="547" t="str">
        <f>VLOOKUP(W379,Equipment[],3,FALSE)</f>
        <v>RTO</v>
      </c>
      <c r="Z379" s="547" t="str">
        <f>VLOOKUP(W379,Equipment[],4,FALSE)</f>
        <v>RTO</v>
      </c>
      <c r="AA379" s="547"/>
      <c r="AB379" s="547"/>
      <c r="AC379" s="547"/>
      <c r="AD379" s="547"/>
    </row>
    <row r="380" spans="1:30" ht="12" hidden="1" customHeight="1">
      <c r="A380" s="5" t="s">
        <v>2583</v>
      </c>
      <c r="B380" s="5" t="s">
        <v>2584</v>
      </c>
      <c r="C380" s="6">
        <v>435</v>
      </c>
      <c r="D380" s="55" t="s">
        <v>1871</v>
      </c>
      <c r="E380" s="233" t="s">
        <v>2583</v>
      </c>
      <c r="F380" s="233" t="s">
        <v>2584</v>
      </c>
      <c r="G380" s="233" t="s">
        <v>722</v>
      </c>
      <c r="H380" s="233" t="s">
        <v>451</v>
      </c>
      <c r="I380" s="385" t="s">
        <v>452</v>
      </c>
      <c r="J380" s="392" t="s">
        <v>452</v>
      </c>
      <c r="K380" s="393" t="s">
        <v>453</v>
      </c>
      <c r="L380" s="386" t="s">
        <v>453</v>
      </c>
      <c r="M380" s="233" t="s">
        <v>452</v>
      </c>
      <c r="N380" s="233" t="s">
        <v>452</v>
      </c>
      <c r="O380" s="233"/>
      <c r="P380" s="233" t="s">
        <v>442</v>
      </c>
      <c r="Q380" s="235" t="s">
        <v>1152</v>
      </c>
      <c r="S380" s="547"/>
      <c r="T380" s="547" t="s">
        <v>477</v>
      </c>
      <c r="U380" s="547" t="s">
        <v>444</v>
      </c>
      <c r="V380" s="547" t="s">
        <v>1873</v>
      </c>
      <c r="W380" s="547" t="s">
        <v>457</v>
      </c>
      <c r="X380" s="547" t="str">
        <f>VLOOKUP(W380,Equipment[],2,FALSE)</f>
        <v>Station</v>
      </c>
      <c r="Y380" s="547" t="str">
        <f>VLOOKUP(W380,Equipment[],3,FALSE)</f>
        <v>RTO</v>
      </c>
      <c r="Z380" s="547" t="str">
        <f>VLOOKUP(W380,Equipment[],4,FALSE)</f>
        <v>RTO</v>
      </c>
      <c r="AA380" s="547"/>
      <c r="AB380" s="547"/>
      <c r="AC380" s="547"/>
      <c r="AD380" s="547"/>
    </row>
    <row r="381" spans="1:30" ht="12" hidden="1" customHeight="1">
      <c r="A381" s="5" t="s">
        <v>2585</v>
      </c>
      <c r="B381" s="5" t="s">
        <v>2586</v>
      </c>
      <c r="C381" s="6">
        <v>435</v>
      </c>
      <c r="D381" s="55" t="s">
        <v>1871</v>
      </c>
      <c r="E381" s="233" t="s">
        <v>2585</v>
      </c>
      <c r="F381" s="233" t="s">
        <v>2586</v>
      </c>
      <c r="G381" s="233" t="s">
        <v>722</v>
      </c>
      <c r="H381" s="233" t="s">
        <v>451</v>
      </c>
      <c r="I381" s="385" t="s">
        <v>452</v>
      </c>
      <c r="J381" s="382" t="s">
        <v>452</v>
      </c>
      <c r="K381" s="382" t="s">
        <v>452</v>
      </c>
      <c r="L381" s="386" t="s">
        <v>453</v>
      </c>
      <c r="M381" s="233" t="s">
        <v>452</v>
      </c>
      <c r="N381" s="233" t="s">
        <v>452</v>
      </c>
      <c r="O381" s="233"/>
      <c r="P381" s="233" t="s">
        <v>442</v>
      </c>
      <c r="Q381" s="235" t="s">
        <v>1152</v>
      </c>
      <c r="S381" s="547" t="s">
        <v>453</v>
      </c>
      <c r="T381" s="547" t="s">
        <v>456</v>
      </c>
      <c r="U381" s="547"/>
      <c r="V381" s="547"/>
      <c r="W381" s="547" t="s">
        <v>457</v>
      </c>
      <c r="X381" s="547" t="str">
        <f>VLOOKUP(W381,Equipment[],2,FALSE)</f>
        <v>Station</v>
      </c>
      <c r="Y381" s="547" t="str">
        <f>VLOOKUP(W381,Equipment[],3,FALSE)</f>
        <v>RTO</v>
      </c>
      <c r="Z381" s="547" t="str">
        <f>VLOOKUP(W381,Equipment[],4,FALSE)</f>
        <v>RTO</v>
      </c>
      <c r="AA381" s="547"/>
      <c r="AB381" s="547"/>
      <c r="AC381" s="547"/>
      <c r="AD381" s="547"/>
    </row>
    <row r="382" spans="1:30" ht="12" hidden="1" customHeight="1">
      <c r="A382" s="5" t="s">
        <v>2587</v>
      </c>
      <c r="B382" s="5" t="s">
        <v>2588</v>
      </c>
      <c r="C382" s="6">
        <v>435</v>
      </c>
      <c r="D382" s="55" t="s">
        <v>1871</v>
      </c>
      <c r="E382" s="233" t="s">
        <v>2587</v>
      </c>
      <c r="F382" s="233" t="s">
        <v>2588</v>
      </c>
      <c r="G382" s="233" t="s">
        <v>722</v>
      </c>
      <c r="H382" s="233" t="s">
        <v>451</v>
      </c>
      <c r="I382" s="385" t="s">
        <v>452</v>
      </c>
      <c r="J382" s="394" t="s">
        <v>452</v>
      </c>
      <c r="K382" s="395" t="s">
        <v>453</v>
      </c>
      <c r="L382" s="386" t="s">
        <v>453</v>
      </c>
      <c r="M382" s="233" t="s">
        <v>452</v>
      </c>
      <c r="N382" s="233" t="s">
        <v>452</v>
      </c>
      <c r="O382" s="233"/>
      <c r="P382" s="233" t="s">
        <v>442</v>
      </c>
      <c r="Q382" s="235" t="s">
        <v>1152</v>
      </c>
      <c r="S382" s="547" t="s">
        <v>453</v>
      </c>
      <c r="T382" s="547" t="s">
        <v>477</v>
      </c>
      <c r="U382" s="547"/>
      <c r="V382" s="547"/>
      <c r="W382" s="547" t="s">
        <v>457</v>
      </c>
      <c r="X382" s="547" t="str">
        <f>VLOOKUP(W382,Equipment[],2,FALSE)</f>
        <v>Station</v>
      </c>
      <c r="Y382" s="547" t="str">
        <f>VLOOKUP(W382,Equipment[],3,FALSE)</f>
        <v>RTO</v>
      </c>
      <c r="Z382" s="547" t="str">
        <f>VLOOKUP(W382,Equipment[],4,FALSE)</f>
        <v>RTO</v>
      </c>
      <c r="AA382" s="547"/>
      <c r="AB382" s="547"/>
      <c r="AC382" s="547"/>
      <c r="AD382" s="547"/>
    </row>
    <row r="383" spans="1:30" ht="12" hidden="1" customHeight="1">
      <c r="A383" s="5" t="s">
        <v>2589</v>
      </c>
      <c r="B383" s="5" t="s">
        <v>2590</v>
      </c>
      <c r="C383" s="6">
        <v>435</v>
      </c>
      <c r="D383" s="55" t="s">
        <v>1871</v>
      </c>
      <c r="E383" s="233" t="s">
        <v>2589</v>
      </c>
      <c r="F383" s="233" t="s">
        <v>2590</v>
      </c>
      <c r="G383" s="233" t="s">
        <v>722</v>
      </c>
      <c r="H383" s="233" t="s">
        <v>451</v>
      </c>
      <c r="I383" s="385" t="s">
        <v>452</v>
      </c>
      <c r="J383" s="382" t="s">
        <v>452</v>
      </c>
      <c r="K383" s="382" t="s">
        <v>452</v>
      </c>
      <c r="L383" s="386" t="s">
        <v>453</v>
      </c>
      <c r="M383" s="233" t="s">
        <v>452</v>
      </c>
      <c r="N383" s="233" t="s">
        <v>452</v>
      </c>
      <c r="O383" s="233"/>
      <c r="P383" s="233" t="s">
        <v>442</v>
      </c>
      <c r="Q383" s="235" t="s">
        <v>1152</v>
      </c>
      <c r="S383" s="547" t="s">
        <v>453</v>
      </c>
      <c r="T383" s="547" t="s">
        <v>456</v>
      </c>
      <c r="U383" s="547"/>
      <c r="V383" s="547"/>
      <c r="W383" s="547" t="s">
        <v>457</v>
      </c>
      <c r="X383" s="547" t="str">
        <f>VLOOKUP(W383,Equipment[],2,FALSE)</f>
        <v>Station</v>
      </c>
      <c r="Y383" s="547" t="str">
        <f>VLOOKUP(W383,Equipment[],3,FALSE)</f>
        <v>RTO</v>
      </c>
      <c r="Z383" s="547" t="str">
        <f>VLOOKUP(W383,Equipment[],4,FALSE)</f>
        <v>RTO</v>
      </c>
      <c r="AA383" s="547"/>
      <c r="AB383" s="547"/>
      <c r="AC383" s="547"/>
      <c r="AD383" s="547"/>
    </row>
    <row r="384" spans="1:30" ht="12" hidden="1" customHeight="1">
      <c r="A384" s="5" t="s">
        <v>2591</v>
      </c>
      <c r="B384" s="5" t="s">
        <v>2592</v>
      </c>
      <c r="C384" s="6">
        <v>435</v>
      </c>
      <c r="D384" s="55" t="s">
        <v>1871</v>
      </c>
      <c r="E384" s="233" t="s">
        <v>2591</v>
      </c>
      <c r="F384" s="233" t="s">
        <v>2592</v>
      </c>
      <c r="G384" s="233" t="s">
        <v>722</v>
      </c>
      <c r="H384" s="233" t="s">
        <v>451</v>
      </c>
      <c r="I384" s="385" t="s">
        <v>452</v>
      </c>
      <c r="J384" s="382" t="s">
        <v>452</v>
      </c>
      <c r="K384" s="382" t="s">
        <v>452</v>
      </c>
      <c r="L384" s="386" t="s">
        <v>453</v>
      </c>
      <c r="M384" s="233" t="s">
        <v>452</v>
      </c>
      <c r="N384" s="233" t="s">
        <v>452</v>
      </c>
      <c r="O384" s="233"/>
      <c r="P384" s="233" t="s">
        <v>442</v>
      </c>
      <c r="Q384" s="235" t="s">
        <v>1152</v>
      </c>
      <c r="S384" s="547" t="s">
        <v>453</v>
      </c>
      <c r="T384" s="547" t="s">
        <v>456</v>
      </c>
      <c r="U384" s="547"/>
      <c r="V384" s="547"/>
      <c r="W384" s="547" t="s">
        <v>457</v>
      </c>
      <c r="X384" s="547" t="str">
        <f>VLOOKUP(W384,Equipment[],2,FALSE)</f>
        <v>Station</v>
      </c>
      <c r="Y384" s="547" t="str">
        <f>VLOOKUP(W384,Equipment[],3,FALSE)</f>
        <v>RTO</v>
      </c>
      <c r="Z384" s="547" t="str">
        <f>VLOOKUP(W384,Equipment[],4,FALSE)</f>
        <v>RTO</v>
      </c>
      <c r="AA384" s="547"/>
      <c r="AB384" s="547"/>
      <c r="AC384" s="547"/>
      <c r="AD384" s="547"/>
    </row>
    <row r="385" spans="1:30" ht="12" hidden="1" customHeight="1">
      <c r="A385" s="5" t="s">
        <v>2593</v>
      </c>
      <c r="B385" s="5" t="s">
        <v>2594</v>
      </c>
      <c r="C385" s="6">
        <v>435</v>
      </c>
      <c r="D385" s="55" t="s">
        <v>1871</v>
      </c>
      <c r="E385" s="233" t="str">
        <f>A385</f>
        <v>EWS-290</v>
      </c>
      <c r="F385" s="233" t="str">
        <f>B385</f>
        <v>Stone Faced Precast Concrete Wall (Type 0) (DOM)</v>
      </c>
      <c r="G385" s="233" t="s">
        <v>722</v>
      </c>
      <c r="H385" s="233" t="s">
        <v>451</v>
      </c>
      <c r="I385" s="385" t="s">
        <v>452</v>
      </c>
      <c r="J385" s="382" t="s">
        <v>452</v>
      </c>
      <c r="K385" s="382" t="s">
        <v>452</v>
      </c>
      <c r="L385" s="386" t="s">
        <v>453</v>
      </c>
      <c r="M385" s="233" t="s">
        <v>452</v>
      </c>
      <c r="N385" s="233" t="s">
        <v>452</v>
      </c>
      <c r="O385" s="233"/>
      <c r="P385" s="233" t="s">
        <v>442</v>
      </c>
      <c r="Q385" s="235" t="s">
        <v>2050</v>
      </c>
      <c r="S385" s="547" t="s">
        <v>453</v>
      </c>
      <c r="T385" s="547" t="s">
        <v>456</v>
      </c>
      <c r="U385" s="547" t="s">
        <v>444</v>
      </c>
      <c r="V385" s="547" t="s">
        <v>1873</v>
      </c>
      <c r="W385" s="547" t="s">
        <v>457</v>
      </c>
      <c r="X385" s="547" t="str">
        <f>VLOOKUP(W385,Equipment[],2,FALSE)</f>
        <v>Station</v>
      </c>
      <c r="Y385" s="547" t="str">
        <f>VLOOKUP(W385,Equipment[],3,FALSE)</f>
        <v>RTO</v>
      </c>
      <c r="Z385" s="547" t="str">
        <f>VLOOKUP(W385,Equipment[],4,FALSE)</f>
        <v>RTO</v>
      </c>
      <c r="AA385" s="547"/>
      <c r="AB385" s="547"/>
      <c r="AC385" s="547"/>
      <c r="AD385" s="547"/>
    </row>
    <row r="386" spans="1:30" ht="12" hidden="1" customHeight="1">
      <c r="A386" s="5" t="s">
        <v>2595</v>
      </c>
      <c r="B386" s="5" t="s">
        <v>2596</v>
      </c>
      <c r="C386" s="6">
        <v>435</v>
      </c>
      <c r="D386" s="55" t="s">
        <v>1871</v>
      </c>
      <c r="E386" s="233" t="s">
        <v>2595</v>
      </c>
      <c r="F386" s="233" t="s">
        <v>2596</v>
      </c>
      <c r="G386" s="233" t="s">
        <v>722</v>
      </c>
      <c r="H386" s="233" t="s">
        <v>451</v>
      </c>
      <c r="I386" s="385" t="s">
        <v>452</v>
      </c>
      <c r="J386" s="382" t="s">
        <v>452</v>
      </c>
      <c r="K386" s="382" t="s">
        <v>452</v>
      </c>
      <c r="L386" s="386" t="s">
        <v>453</v>
      </c>
      <c r="M386" s="233" t="s">
        <v>452</v>
      </c>
      <c r="N386" s="233" t="s">
        <v>452</v>
      </c>
      <c r="O386" s="233"/>
      <c r="P386" s="233" t="s">
        <v>442</v>
      </c>
      <c r="Q386" s="235" t="s">
        <v>1152</v>
      </c>
      <c r="S386" s="547" t="s">
        <v>453</v>
      </c>
      <c r="T386" s="547" t="s">
        <v>456</v>
      </c>
      <c r="U386" s="547" t="s">
        <v>444</v>
      </c>
      <c r="V386" s="547" t="s">
        <v>1873</v>
      </c>
      <c r="W386" s="547" t="s">
        <v>457</v>
      </c>
      <c r="X386" s="547" t="str">
        <f>VLOOKUP(W386,Equipment[],2,FALSE)</f>
        <v>Station</v>
      </c>
      <c r="Y386" s="547" t="str">
        <f>VLOOKUP(W386,Equipment[],3,FALSE)</f>
        <v>RTO</v>
      </c>
      <c r="Z386" s="547" t="str">
        <f>VLOOKUP(W386,Equipment[],4,FALSE)</f>
        <v>RTO</v>
      </c>
      <c r="AA386" s="547"/>
      <c r="AB386" s="547"/>
      <c r="AC386" s="547"/>
      <c r="AD386" s="547"/>
    </row>
    <row r="387" spans="1:30" ht="12" hidden="1" customHeight="1">
      <c r="A387" s="5" t="s">
        <v>2597</v>
      </c>
      <c r="B387" s="5" t="s">
        <v>2598</v>
      </c>
      <c r="C387" s="9">
        <v>435</v>
      </c>
      <c r="D387" s="55" t="s">
        <v>1871</v>
      </c>
      <c r="E387" s="232" t="s">
        <v>2597</v>
      </c>
      <c r="F387" s="232" t="s">
        <v>2598</v>
      </c>
      <c r="G387" s="233" t="s">
        <v>722</v>
      </c>
      <c r="H387" s="233" t="s">
        <v>451</v>
      </c>
      <c r="I387" s="385" t="s">
        <v>452</v>
      </c>
      <c r="J387" s="382" t="s">
        <v>452</v>
      </c>
      <c r="K387" s="382" t="s">
        <v>452</v>
      </c>
      <c r="L387" s="391" t="s">
        <v>453</v>
      </c>
      <c r="M387" s="232" t="s">
        <v>452</v>
      </c>
      <c r="N387" s="232" t="s">
        <v>452</v>
      </c>
      <c r="O387" s="232"/>
      <c r="P387" s="233" t="s">
        <v>1952</v>
      </c>
      <c r="Q387" s="286" t="s">
        <v>1152</v>
      </c>
      <c r="S387" s="547" t="s">
        <v>453</v>
      </c>
      <c r="T387" s="547" t="s">
        <v>456</v>
      </c>
      <c r="U387" s="547"/>
      <c r="V387" s="547" t="s">
        <v>1873</v>
      </c>
      <c r="W387" s="547" t="s">
        <v>457</v>
      </c>
      <c r="X387" s="547" t="str">
        <f>VLOOKUP(W387,Equipment[],2,FALSE)</f>
        <v>Station</v>
      </c>
      <c r="Y387" s="547" t="str">
        <f>VLOOKUP(W387,Equipment[],3,FALSE)</f>
        <v>RTO</v>
      </c>
      <c r="Z387" s="547" t="str">
        <f>VLOOKUP(W387,Equipment[],4,FALSE)</f>
        <v>RTO</v>
      </c>
      <c r="AA387" s="547"/>
      <c r="AB387" s="547"/>
      <c r="AC387" s="547"/>
      <c r="AD387" s="547"/>
    </row>
    <row r="388" spans="1:30" ht="12" hidden="1" customHeight="1">
      <c r="A388" s="5" t="s">
        <v>2599</v>
      </c>
      <c r="B388" s="5" t="s">
        <v>2600</v>
      </c>
      <c r="C388" s="6">
        <v>435</v>
      </c>
      <c r="D388" s="55" t="s">
        <v>1871</v>
      </c>
      <c r="E388" s="233" t="s">
        <v>2599</v>
      </c>
      <c r="F388" s="233" t="s">
        <v>2600</v>
      </c>
      <c r="G388" s="233" t="s">
        <v>722</v>
      </c>
      <c r="H388" s="233" t="s">
        <v>451</v>
      </c>
      <c r="I388" s="385" t="s">
        <v>452</v>
      </c>
      <c r="J388" s="396" t="s">
        <v>452</v>
      </c>
      <c r="K388" s="397" t="s">
        <v>453</v>
      </c>
      <c r="L388" s="386" t="s">
        <v>453</v>
      </c>
      <c r="M388" s="233" t="s">
        <v>452</v>
      </c>
      <c r="N388" s="233" t="s">
        <v>452</v>
      </c>
      <c r="O388" s="233"/>
      <c r="P388" s="233" t="s">
        <v>442</v>
      </c>
      <c r="Q388" s="235" t="s">
        <v>1152</v>
      </c>
      <c r="S388" s="547" t="s">
        <v>453</v>
      </c>
      <c r="T388" s="547" t="s">
        <v>456</v>
      </c>
      <c r="U388" s="547" t="s">
        <v>444</v>
      </c>
      <c r="V388" s="547" t="s">
        <v>1873</v>
      </c>
      <c r="W388" s="547" t="s">
        <v>457</v>
      </c>
      <c r="X388" s="547" t="str">
        <f>VLOOKUP(W388,Equipment[],2,FALSE)</f>
        <v>Station</v>
      </c>
      <c r="Y388" s="547" t="str">
        <f>VLOOKUP(W388,Equipment[],3,FALSE)</f>
        <v>RTO</v>
      </c>
      <c r="Z388" s="547" t="str">
        <f>VLOOKUP(W388,Equipment[],4,FALSE)</f>
        <v>RTO</v>
      </c>
      <c r="AA388" s="547"/>
      <c r="AB388" s="547"/>
      <c r="AC388" s="547"/>
      <c r="AD388" s="547"/>
    </row>
    <row r="389" spans="1:30" ht="12" hidden="1" customHeight="1">
      <c r="A389" s="3" t="s">
        <v>2601</v>
      </c>
      <c r="B389" s="3" t="s">
        <v>2602</v>
      </c>
      <c r="C389" s="4"/>
      <c r="D389" s="91"/>
      <c r="E389" s="229"/>
      <c r="F389" s="229"/>
      <c r="G389" s="229"/>
      <c r="H389" s="229"/>
      <c r="I389" s="229"/>
      <c r="J389" s="388"/>
      <c r="K389" s="388"/>
      <c r="L389" s="229"/>
      <c r="M389" s="229"/>
      <c r="N389" s="229"/>
      <c r="O389" s="229"/>
      <c r="P389" s="229" t="s">
        <v>444</v>
      </c>
      <c r="Q389" s="234" t="s">
        <v>443</v>
      </c>
      <c r="S389" s="547" t="s">
        <v>444</v>
      </c>
      <c r="T389" s="547" t="s">
        <v>444</v>
      </c>
      <c r="U389" s="547"/>
      <c r="V389" s="547" t="s">
        <v>444</v>
      </c>
      <c r="W389" s="547" t="s">
        <v>444</v>
      </c>
      <c r="X389" s="547" t="s">
        <v>444</v>
      </c>
      <c r="Y389" s="547" t="s">
        <v>444</v>
      </c>
      <c r="Z389" s="547" t="s">
        <v>444</v>
      </c>
      <c r="AA389" s="547" t="s">
        <v>444</v>
      </c>
      <c r="AB389" s="547" t="s">
        <v>444</v>
      </c>
      <c r="AC389" s="547" t="s">
        <v>444</v>
      </c>
      <c r="AD389" s="547" t="s">
        <v>444</v>
      </c>
    </row>
    <row r="390" spans="1:30" ht="12" hidden="1" customHeight="1">
      <c r="A390" s="5" t="s">
        <v>2603</v>
      </c>
      <c r="B390" s="5" t="s">
        <v>2604</v>
      </c>
      <c r="C390" s="6">
        <v>435</v>
      </c>
      <c r="D390" s="55" t="s">
        <v>1871</v>
      </c>
      <c r="E390" s="233" t="s">
        <v>2603</v>
      </c>
      <c r="F390" s="233" t="s">
        <v>2604</v>
      </c>
      <c r="G390" s="233" t="s">
        <v>722</v>
      </c>
      <c r="H390" s="233" t="s">
        <v>451</v>
      </c>
      <c r="I390" s="385" t="s">
        <v>452</v>
      </c>
      <c r="J390" s="382" t="s">
        <v>452</v>
      </c>
      <c r="K390" s="383" t="s">
        <v>453</v>
      </c>
      <c r="L390" s="386" t="s">
        <v>453</v>
      </c>
      <c r="M390" s="233" t="s">
        <v>452</v>
      </c>
      <c r="N390" s="233" t="s">
        <v>452</v>
      </c>
      <c r="O390" s="233"/>
      <c r="P390" s="233" t="s">
        <v>442</v>
      </c>
      <c r="Q390" s="235" t="s">
        <v>1152</v>
      </c>
      <c r="S390" s="547" t="s">
        <v>453</v>
      </c>
      <c r="T390" s="547" t="s">
        <v>477</v>
      </c>
      <c r="U390" s="547"/>
      <c r="V390" s="547"/>
      <c r="W390" s="547" t="s">
        <v>457</v>
      </c>
      <c r="X390" s="547" t="str">
        <f>VLOOKUP(W390,Equipment[],2,FALSE)</f>
        <v>Station</v>
      </c>
      <c r="Y390" s="547" t="str">
        <f>VLOOKUP(W390,Equipment[],3,FALSE)</f>
        <v>RTO</v>
      </c>
      <c r="Z390" s="547" t="str">
        <f>VLOOKUP(W390,Equipment[],4,FALSE)</f>
        <v>RTO</v>
      </c>
      <c r="AA390" s="547"/>
      <c r="AB390" s="547"/>
      <c r="AC390" s="547"/>
      <c r="AD390" s="547"/>
    </row>
    <row r="391" spans="1:30" ht="12" hidden="1" customHeight="1">
      <c r="A391" s="5" t="s">
        <v>2605</v>
      </c>
      <c r="B391" s="5" t="s">
        <v>2606</v>
      </c>
      <c r="C391" s="6">
        <v>435</v>
      </c>
      <c r="D391" s="55" t="s">
        <v>1871</v>
      </c>
      <c r="E391" s="233" t="s">
        <v>2605</v>
      </c>
      <c r="F391" s="233" t="s">
        <v>2606</v>
      </c>
      <c r="G391" s="233" t="s">
        <v>722</v>
      </c>
      <c r="H391" s="233" t="s">
        <v>451</v>
      </c>
      <c r="I391" s="385" t="s">
        <v>452</v>
      </c>
      <c r="J391" s="382" t="s">
        <v>452</v>
      </c>
      <c r="K391" s="383" t="s">
        <v>453</v>
      </c>
      <c r="L391" s="386" t="s">
        <v>453</v>
      </c>
      <c r="M391" s="233" t="s">
        <v>452</v>
      </c>
      <c r="N391" s="233" t="s">
        <v>452</v>
      </c>
      <c r="O391" s="233"/>
      <c r="P391" s="233" t="s">
        <v>442</v>
      </c>
      <c r="Q391" s="235" t="s">
        <v>1152</v>
      </c>
      <c r="S391" s="547" t="s">
        <v>453</v>
      </c>
      <c r="T391" s="547" t="s">
        <v>477</v>
      </c>
      <c r="U391" s="547"/>
      <c r="V391" s="547"/>
      <c r="W391" s="547" t="s">
        <v>457</v>
      </c>
      <c r="X391" s="547" t="str">
        <f>VLOOKUP(W391,Equipment[],2,FALSE)</f>
        <v>Station</v>
      </c>
      <c r="Y391" s="547" t="str">
        <f>VLOOKUP(W391,Equipment[],3,FALSE)</f>
        <v>RTO</v>
      </c>
      <c r="Z391" s="547" t="str">
        <f>VLOOKUP(W391,Equipment[],4,FALSE)</f>
        <v>RTO</v>
      </c>
      <c r="AA391" s="547"/>
      <c r="AB391" s="547"/>
      <c r="AC391" s="547"/>
      <c r="AD391" s="547"/>
    </row>
    <row r="392" spans="1:30" ht="12" hidden="1" customHeight="1">
      <c r="A392" s="3" t="s">
        <v>2607</v>
      </c>
      <c r="B392" s="3" t="s">
        <v>2608</v>
      </c>
      <c r="C392" s="4"/>
      <c r="D392" s="91"/>
      <c r="E392" s="229"/>
      <c r="F392" s="229"/>
      <c r="G392" s="229"/>
      <c r="H392" s="229"/>
      <c r="I392" s="229"/>
      <c r="J392" s="388"/>
      <c r="K392" s="388"/>
      <c r="L392" s="229"/>
      <c r="M392" s="229"/>
      <c r="N392" s="229"/>
      <c r="O392" s="229"/>
      <c r="P392" s="229" t="s">
        <v>444</v>
      </c>
      <c r="Q392" s="234" t="s">
        <v>443</v>
      </c>
      <c r="S392" s="547" t="s">
        <v>444</v>
      </c>
      <c r="T392" s="547" t="s">
        <v>444</v>
      </c>
      <c r="U392" s="547"/>
      <c r="V392" s="547" t="s">
        <v>444</v>
      </c>
      <c r="W392" s="547" t="s">
        <v>444</v>
      </c>
      <c r="X392" s="547" t="s">
        <v>444</v>
      </c>
      <c r="Y392" s="547" t="s">
        <v>444</v>
      </c>
      <c r="Z392" s="547" t="s">
        <v>444</v>
      </c>
      <c r="AA392" s="547" t="s">
        <v>444</v>
      </c>
      <c r="AB392" s="547" t="s">
        <v>444</v>
      </c>
      <c r="AC392" s="547" t="s">
        <v>444</v>
      </c>
      <c r="AD392" s="547" t="s">
        <v>444</v>
      </c>
    </row>
    <row r="393" spans="1:30" ht="12" hidden="1" customHeight="1">
      <c r="A393" s="5" t="s">
        <v>2609</v>
      </c>
      <c r="B393" s="5" t="s">
        <v>2610</v>
      </c>
      <c r="C393" s="6">
        <v>451</v>
      </c>
      <c r="D393" s="55" t="s">
        <v>1871</v>
      </c>
      <c r="E393" s="233" t="s">
        <v>2609</v>
      </c>
      <c r="F393" s="233" t="s">
        <v>2610</v>
      </c>
      <c r="G393" s="233" t="s">
        <v>722</v>
      </c>
      <c r="H393" s="233" t="s">
        <v>451</v>
      </c>
      <c r="I393" s="385" t="s">
        <v>452</v>
      </c>
      <c r="J393" s="382" t="s">
        <v>452</v>
      </c>
      <c r="K393" s="383" t="s">
        <v>453</v>
      </c>
      <c r="L393" s="386" t="s">
        <v>453</v>
      </c>
      <c r="M393" s="233" t="s">
        <v>452</v>
      </c>
      <c r="N393" s="233" t="s">
        <v>452</v>
      </c>
      <c r="O393" s="233"/>
      <c r="P393" s="233" t="s">
        <v>442</v>
      </c>
      <c r="Q393" s="235" t="s">
        <v>1152</v>
      </c>
      <c r="S393" s="547" t="s">
        <v>453</v>
      </c>
      <c r="T393" s="547" t="s">
        <v>477</v>
      </c>
      <c r="U393" s="547"/>
      <c r="V393" s="547"/>
      <c r="W393" s="547" t="s">
        <v>457</v>
      </c>
      <c r="X393" s="547" t="str">
        <f>VLOOKUP(W393,Equipment[],2,FALSE)</f>
        <v>Station</v>
      </c>
      <c r="Y393" s="547" t="str">
        <f>VLOOKUP(W393,Equipment[],3,FALSE)</f>
        <v>RTO</v>
      </c>
      <c r="Z393" s="547" t="str">
        <f>VLOOKUP(W393,Equipment[],4,FALSE)</f>
        <v>RTO</v>
      </c>
      <c r="AA393" s="547"/>
      <c r="AB393" s="547"/>
      <c r="AC393" s="547"/>
      <c r="AD393" s="547"/>
    </row>
    <row r="394" spans="1:30" ht="12" hidden="1" customHeight="1">
      <c r="A394" s="5" t="s">
        <v>2611</v>
      </c>
      <c r="B394" s="5" t="s">
        <v>2612</v>
      </c>
      <c r="C394" s="6">
        <v>451</v>
      </c>
      <c r="D394" s="55" t="s">
        <v>1871</v>
      </c>
      <c r="E394" s="233" t="s">
        <v>2611</v>
      </c>
      <c r="F394" s="233" t="s">
        <v>2612</v>
      </c>
      <c r="G394" s="233" t="s">
        <v>722</v>
      </c>
      <c r="H394" s="233" t="s">
        <v>451</v>
      </c>
      <c r="I394" s="385" t="s">
        <v>452</v>
      </c>
      <c r="J394" s="382" t="s">
        <v>452</v>
      </c>
      <c r="K394" s="383" t="s">
        <v>453</v>
      </c>
      <c r="L394" s="386" t="s">
        <v>453</v>
      </c>
      <c r="M394" s="233" t="s">
        <v>452</v>
      </c>
      <c r="N394" s="233" t="s">
        <v>452</v>
      </c>
      <c r="O394" s="233"/>
      <c r="P394" s="233" t="s">
        <v>442</v>
      </c>
      <c r="Q394" s="235" t="s">
        <v>1152</v>
      </c>
      <c r="S394" s="547" t="s">
        <v>453</v>
      </c>
      <c r="T394" s="547" t="s">
        <v>477</v>
      </c>
      <c r="U394" s="547"/>
      <c r="V394" s="547"/>
      <c r="W394" s="547" t="s">
        <v>457</v>
      </c>
      <c r="X394" s="547" t="str">
        <f>VLOOKUP(W394,Equipment[],2,FALSE)</f>
        <v>Station</v>
      </c>
      <c r="Y394" s="547" t="str">
        <f>VLOOKUP(W394,Equipment[],3,FALSE)</f>
        <v>RTO</v>
      </c>
      <c r="Z394" s="547" t="str">
        <f>VLOOKUP(W394,Equipment[],4,FALSE)</f>
        <v>RTO</v>
      </c>
      <c r="AA394" s="547"/>
      <c r="AB394" s="547"/>
      <c r="AC394" s="547"/>
      <c r="AD394" s="547"/>
    </row>
    <row r="395" spans="1:30" ht="12" hidden="1" customHeight="1">
      <c r="A395" s="5" t="s">
        <v>2613</v>
      </c>
      <c r="B395" s="5" t="s">
        <v>2614</v>
      </c>
      <c r="C395" s="6">
        <v>451</v>
      </c>
      <c r="D395" s="55" t="s">
        <v>1871</v>
      </c>
      <c r="E395" s="233" t="s">
        <v>2613</v>
      </c>
      <c r="F395" s="233" t="s">
        <v>2614</v>
      </c>
      <c r="G395" s="233" t="s">
        <v>722</v>
      </c>
      <c r="H395" s="233" t="s">
        <v>451</v>
      </c>
      <c r="I395" s="385" t="s">
        <v>452</v>
      </c>
      <c r="J395" s="392" t="s">
        <v>452</v>
      </c>
      <c r="K395" s="393" t="s">
        <v>453</v>
      </c>
      <c r="L395" s="386" t="s">
        <v>453</v>
      </c>
      <c r="M395" s="233" t="s">
        <v>452</v>
      </c>
      <c r="N395" s="233" t="s">
        <v>452</v>
      </c>
      <c r="O395" s="233"/>
      <c r="P395" s="233" t="s">
        <v>442</v>
      </c>
      <c r="Q395" s="235" t="s">
        <v>1152</v>
      </c>
      <c r="S395" s="547" t="s">
        <v>453</v>
      </c>
      <c r="T395" s="547" t="s">
        <v>477</v>
      </c>
      <c r="U395" s="547"/>
      <c r="V395" s="547"/>
      <c r="W395" s="547" t="s">
        <v>457</v>
      </c>
      <c r="X395" s="547" t="str">
        <f>VLOOKUP(W395,Equipment[],2,FALSE)</f>
        <v>Station</v>
      </c>
      <c r="Y395" s="547" t="str">
        <f>VLOOKUP(W395,Equipment[],3,FALSE)</f>
        <v>RTO</v>
      </c>
      <c r="Z395" s="547" t="str">
        <f>VLOOKUP(W395,Equipment[],4,FALSE)</f>
        <v>RTO</v>
      </c>
      <c r="AA395" s="547"/>
      <c r="AB395" s="547"/>
      <c r="AC395" s="547"/>
      <c r="AD395" s="547"/>
    </row>
    <row r="396" spans="1:30" ht="12" hidden="1" customHeight="1">
      <c r="A396" s="5" t="s">
        <v>2615</v>
      </c>
      <c r="B396" s="5" t="s">
        <v>2616</v>
      </c>
      <c r="C396" s="6">
        <v>451</v>
      </c>
      <c r="D396" s="55" t="s">
        <v>1871</v>
      </c>
      <c r="E396" s="233" t="s">
        <v>2615</v>
      </c>
      <c r="F396" s="233" t="s">
        <v>2616</v>
      </c>
      <c r="G396" s="233" t="s">
        <v>722</v>
      </c>
      <c r="H396" s="233" t="s">
        <v>451</v>
      </c>
      <c r="I396" s="385" t="s">
        <v>452</v>
      </c>
      <c r="J396" s="382" t="s">
        <v>452</v>
      </c>
      <c r="K396" s="382" t="s">
        <v>452</v>
      </c>
      <c r="L396" s="386" t="s">
        <v>453</v>
      </c>
      <c r="M396" s="233" t="s">
        <v>452</v>
      </c>
      <c r="N396" s="233" t="s">
        <v>452</v>
      </c>
      <c r="O396" s="233"/>
      <c r="P396" s="233" t="s">
        <v>442</v>
      </c>
      <c r="Q396" s="235" t="s">
        <v>1152</v>
      </c>
      <c r="S396" s="547"/>
      <c r="T396" s="547" t="s">
        <v>477</v>
      </c>
      <c r="U396" s="547" t="s">
        <v>444</v>
      </c>
      <c r="V396" s="547" t="s">
        <v>1873</v>
      </c>
      <c r="W396" s="547" t="s">
        <v>457</v>
      </c>
      <c r="X396" s="547" t="str">
        <f>VLOOKUP(W396,Equipment[],2,FALSE)</f>
        <v>Station</v>
      </c>
      <c r="Y396" s="547" t="str">
        <f>VLOOKUP(W396,Equipment[],3,FALSE)</f>
        <v>RTO</v>
      </c>
      <c r="Z396" s="547" t="str">
        <f>VLOOKUP(W396,Equipment[],4,FALSE)</f>
        <v>RTO</v>
      </c>
      <c r="AA396" s="547"/>
      <c r="AB396" s="547"/>
      <c r="AC396" s="547"/>
      <c r="AD396" s="547"/>
    </row>
    <row r="397" spans="1:30" ht="12" hidden="1" customHeight="1">
      <c r="A397" s="5" t="s">
        <v>2617</v>
      </c>
      <c r="B397" s="5" t="s">
        <v>2618</v>
      </c>
      <c r="C397" s="6">
        <v>435</v>
      </c>
      <c r="D397" s="55" t="s">
        <v>1871</v>
      </c>
      <c r="E397" s="233" t="s">
        <v>2617</v>
      </c>
      <c r="F397" s="233" t="s">
        <v>2618</v>
      </c>
      <c r="G397" s="233" t="s">
        <v>722</v>
      </c>
      <c r="H397" s="233" t="s">
        <v>451</v>
      </c>
      <c r="I397" s="385" t="s">
        <v>452</v>
      </c>
      <c r="J397" s="382" t="s">
        <v>452</v>
      </c>
      <c r="K397" s="382" t="s">
        <v>452</v>
      </c>
      <c r="L397" s="386" t="s">
        <v>453</v>
      </c>
      <c r="M397" s="233" t="s">
        <v>452</v>
      </c>
      <c r="N397" s="233" t="s">
        <v>452</v>
      </c>
      <c r="O397" s="233"/>
      <c r="P397" s="233" t="s">
        <v>442</v>
      </c>
      <c r="Q397" s="235" t="s">
        <v>1152</v>
      </c>
      <c r="S397" s="547" t="s">
        <v>453</v>
      </c>
      <c r="T397" s="547" t="s">
        <v>477</v>
      </c>
      <c r="U397" s="547"/>
      <c r="V397" s="547"/>
      <c r="W397" s="547" t="s">
        <v>457</v>
      </c>
      <c r="X397" s="547" t="str">
        <f>VLOOKUP(W397,Equipment[],2,FALSE)</f>
        <v>Station</v>
      </c>
      <c r="Y397" s="547" t="str">
        <f>VLOOKUP(W397,Equipment[],3,FALSE)</f>
        <v>RTO</v>
      </c>
      <c r="Z397" s="547" t="str">
        <f>VLOOKUP(W397,Equipment[],4,FALSE)</f>
        <v>RTO</v>
      </c>
      <c r="AA397" s="547"/>
      <c r="AB397" s="547"/>
      <c r="AC397" s="547"/>
      <c r="AD397" s="547"/>
    </row>
    <row r="398" spans="1:30" ht="12" hidden="1" customHeight="1">
      <c r="A398" s="5" t="s">
        <v>2619</v>
      </c>
      <c r="B398" s="5" t="s">
        <v>2620</v>
      </c>
      <c r="C398" s="5" t="s">
        <v>825</v>
      </c>
      <c r="D398" s="55" t="s">
        <v>1878</v>
      </c>
      <c r="E398" s="233" t="s">
        <v>2619</v>
      </c>
      <c r="F398" s="233" t="s">
        <v>2620</v>
      </c>
      <c r="G398" s="233" t="s">
        <v>722</v>
      </c>
      <c r="H398" s="233" t="s">
        <v>451</v>
      </c>
      <c r="I398" s="385" t="s">
        <v>452</v>
      </c>
      <c r="J398" s="382" t="s">
        <v>452</v>
      </c>
      <c r="K398" s="382" t="s">
        <v>452</v>
      </c>
      <c r="L398" s="386" t="s">
        <v>453</v>
      </c>
      <c r="M398" s="233" t="s">
        <v>452</v>
      </c>
      <c r="N398" s="233" t="s">
        <v>452</v>
      </c>
      <c r="O398" s="233"/>
      <c r="P398" s="233" t="s">
        <v>442</v>
      </c>
      <c r="Q398" s="235" t="s">
        <v>1152</v>
      </c>
      <c r="S398" s="547" t="s">
        <v>453</v>
      </c>
      <c r="T398" s="547" t="s">
        <v>477</v>
      </c>
      <c r="U398" s="547"/>
      <c r="V398" s="547"/>
      <c r="W398" s="547" t="s">
        <v>457</v>
      </c>
      <c r="X398" s="547" t="str">
        <f>VLOOKUP(W398,Equipment[],2,FALSE)</f>
        <v>Station</v>
      </c>
      <c r="Y398" s="547" t="str">
        <f>VLOOKUP(W398,Equipment[],3,FALSE)</f>
        <v>RTO</v>
      </c>
      <c r="Z398" s="547" t="str">
        <f>VLOOKUP(W398,Equipment[],4,FALSE)</f>
        <v>RTO</v>
      </c>
      <c r="AA398" s="547"/>
      <c r="AB398" s="547"/>
      <c r="AC398" s="547"/>
      <c r="AD398" s="547"/>
    </row>
    <row r="399" spans="1:30" ht="12" hidden="1" customHeight="1">
      <c r="A399" s="5" t="s">
        <v>2621</v>
      </c>
      <c r="B399" s="5" t="s">
        <v>2622</v>
      </c>
      <c r="C399" s="6">
        <v>451</v>
      </c>
      <c r="D399" s="55" t="s">
        <v>1871</v>
      </c>
      <c r="E399" s="233" t="s">
        <v>2621</v>
      </c>
      <c r="F399" s="233" t="s">
        <v>2622</v>
      </c>
      <c r="G399" s="233" t="s">
        <v>722</v>
      </c>
      <c r="H399" s="233" t="s">
        <v>451</v>
      </c>
      <c r="I399" s="385" t="s">
        <v>452</v>
      </c>
      <c r="J399" s="396" t="s">
        <v>452</v>
      </c>
      <c r="K399" s="397" t="s">
        <v>453</v>
      </c>
      <c r="L399" s="386" t="s">
        <v>453</v>
      </c>
      <c r="M399" s="233" t="s">
        <v>452</v>
      </c>
      <c r="N399" s="233" t="s">
        <v>452</v>
      </c>
      <c r="O399" s="233"/>
      <c r="P399" s="233" t="s">
        <v>442</v>
      </c>
      <c r="Q399" s="235" t="s">
        <v>1152</v>
      </c>
      <c r="S399" s="547" t="s">
        <v>453</v>
      </c>
      <c r="T399" s="547" t="s">
        <v>477</v>
      </c>
      <c r="U399" s="547"/>
      <c r="V399" s="547"/>
      <c r="W399" s="547" t="s">
        <v>457</v>
      </c>
      <c r="X399" s="547" t="str">
        <f>VLOOKUP(W399,Equipment[],2,FALSE)</f>
        <v>Station</v>
      </c>
      <c r="Y399" s="547" t="str">
        <f>VLOOKUP(W399,Equipment[],3,FALSE)</f>
        <v>RTO</v>
      </c>
      <c r="Z399" s="547" t="str">
        <f>VLOOKUP(W399,Equipment[],4,FALSE)</f>
        <v>RTO</v>
      </c>
      <c r="AA399" s="547"/>
      <c r="AB399" s="547"/>
      <c r="AC399" s="547"/>
      <c r="AD399" s="547"/>
    </row>
    <row r="400" spans="1:30" ht="12" hidden="1" customHeight="1">
      <c r="A400" s="5" t="s">
        <v>2623</v>
      </c>
      <c r="B400" s="5" t="s">
        <v>2624</v>
      </c>
      <c r="C400" s="6">
        <v>451</v>
      </c>
      <c r="D400" s="55" t="s">
        <v>1871</v>
      </c>
      <c r="E400" s="233" t="s">
        <v>2623</v>
      </c>
      <c r="F400" s="233" t="s">
        <v>2624</v>
      </c>
      <c r="G400" s="233" t="s">
        <v>722</v>
      </c>
      <c r="H400" s="233" t="s">
        <v>451</v>
      </c>
      <c r="I400" s="385" t="s">
        <v>452</v>
      </c>
      <c r="J400" s="382" t="s">
        <v>452</v>
      </c>
      <c r="K400" s="383" t="s">
        <v>453</v>
      </c>
      <c r="L400" s="386" t="s">
        <v>453</v>
      </c>
      <c r="M400" s="233" t="s">
        <v>452</v>
      </c>
      <c r="N400" s="233" t="s">
        <v>452</v>
      </c>
      <c r="O400" s="233"/>
      <c r="P400" s="233" t="s">
        <v>442</v>
      </c>
      <c r="Q400" s="235" t="s">
        <v>1152</v>
      </c>
      <c r="S400" s="547" t="s">
        <v>453</v>
      </c>
      <c r="T400" s="547" t="s">
        <v>477</v>
      </c>
      <c r="U400" s="547"/>
      <c r="V400" s="547"/>
      <c r="W400" s="547" t="s">
        <v>457</v>
      </c>
      <c r="X400" s="547" t="str">
        <f>VLOOKUP(W400,Equipment[],2,FALSE)</f>
        <v>Station</v>
      </c>
      <c r="Y400" s="547" t="str">
        <f>VLOOKUP(W400,Equipment[],3,FALSE)</f>
        <v>RTO</v>
      </c>
      <c r="Z400" s="547" t="str">
        <f>VLOOKUP(W400,Equipment[],4,FALSE)</f>
        <v>RTO</v>
      </c>
      <c r="AA400" s="547"/>
      <c r="AB400" s="547"/>
      <c r="AC400" s="547"/>
      <c r="AD400" s="547"/>
    </row>
    <row r="401" spans="1:30" ht="12" hidden="1" customHeight="1">
      <c r="A401" s="5" t="s">
        <v>2625</v>
      </c>
      <c r="B401" s="5" t="s">
        <v>2626</v>
      </c>
      <c r="C401" s="6">
        <v>431</v>
      </c>
      <c r="D401" s="55" t="s">
        <v>1871</v>
      </c>
      <c r="E401" s="233" t="s">
        <v>2625</v>
      </c>
      <c r="F401" s="233" t="s">
        <v>2626</v>
      </c>
      <c r="G401" s="233" t="s">
        <v>722</v>
      </c>
      <c r="H401" s="233" t="s">
        <v>451</v>
      </c>
      <c r="I401" s="385" t="s">
        <v>452</v>
      </c>
      <c r="J401" s="392" t="s">
        <v>452</v>
      </c>
      <c r="K401" s="393" t="s">
        <v>453</v>
      </c>
      <c r="L401" s="386" t="s">
        <v>453</v>
      </c>
      <c r="M401" s="233" t="s">
        <v>452</v>
      </c>
      <c r="N401" s="233" t="s">
        <v>452</v>
      </c>
      <c r="O401" s="233"/>
      <c r="P401" s="233" t="s">
        <v>442</v>
      </c>
      <c r="Q401" s="235" t="s">
        <v>1152</v>
      </c>
      <c r="S401" s="547" t="s">
        <v>453</v>
      </c>
      <c r="T401" s="547" t="s">
        <v>477</v>
      </c>
      <c r="U401" s="547"/>
      <c r="V401" s="547"/>
      <c r="W401" s="547" t="s">
        <v>457</v>
      </c>
      <c r="X401" s="547" t="str">
        <f>VLOOKUP(W401,Equipment[],2,FALSE)</f>
        <v>Station</v>
      </c>
      <c r="Y401" s="547" t="str">
        <f>VLOOKUP(W401,Equipment[],3,FALSE)</f>
        <v>RTO</v>
      </c>
      <c r="Z401" s="547" t="str">
        <f>VLOOKUP(W401,Equipment[],4,FALSE)</f>
        <v>RTO</v>
      </c>
      <c r="AA401" s="547"/>
      <c r="AB401" s="547"/>
      <c r="AC401" s="547"/>
      <c r="AD401" s="547"/>
    </row>
    <row r="402" spans="1:30" ht="12" hidden="1" customHeight="1">
      <c r="A402" s="5" t="s">
        <v>2627</v>
      </c>
      <c r="B402" s="5" t="s">
        <v>2628</v>
      </c>
      <c r="C402" s="6">
        <v>431</v>
      </c>
      <c r="D402" s="55" t="s">
        <v>1871</v>
      </c>
      <c r="E402" s="233" t="s">
        <v>2627</v>
      </c>
      <c r="F402" s="233" t="s">
        <v>2628</v>
      </c>
      <c r="G402" s="233" t="s">
        <v>722</v>
      </c>
      <c r="H402" s="233" t="s">
        <v>451</v>
      </c>
      <c r="I402" s="385" t="s">
        <v>452</v>
      </c>
      <c r="J402" s="382" t="s">
        <v>452</v>
      </c>
      <c r="K402" s="382" t="s">
        <v>452</v>
      </c>
      <c r="L402" s="386" t="s">
        <v>453</v>
      </c>
      <c r="M402" s="233" t="s">
        <v>452</v>
      </c>
      <c r="N402" s="233" t="s">
        <v>452</v>
      </c>
      <c r="O402" s="233"/>
      <c r="P402" s="233" t="s">
        <v>442</v>
      </c>
      <c r="Q402" s="235" t="s">
        <v>1152</v>
      </c>
      <c r="S402" s="547" t="s">
        <v>453</v>
      </c>
      <c r="T402" s="547" t="s">
        <v>477</v>
      </c>
      <c r="U402" s="547"/>
      <c r="V402" s="547"/>
      <c r="W402" s="547" t="s">
        <v>457</v>
      </c>
      <c r="X402" s="547" t="str">
        <f>VLOOKUP(W402,Equipment[],2,FALSE)</f>
        <v>Station</v>
      </c>
      <c r="Y402" s="547" t="str">
        <f>VLOOKUP(W402,Equipment[],3,FALSE)</f>
        <v>RTO</v>
      </c>
      <c r="Z402" s="547" t="str">
        <f>VLOOKUP(W402,Equipment[],4,FALSE)</f>
        <v>RTO</v>
      </c>
      <c r="AA402" s="547"/>
      <c r="AB402" s="547"/>
      <c r="AC402" s="547"/>
      <c r="AD402" s="547"/>
    </row>
    <row r="403" spans="1:30" ht="12" hidden="1" customHeight="1">
      <c r="A403" s="5" t="s">
        <v>2629</v>
      </c>
      <c r="B403" s="5" t="s">
        <v>2630</v>
      </c>
      <c r="C403" s="6">
        <v>451</v>
      </c>
      <c r="D403" s="55" t="s">
        <v>1871</v>
      </c>
      <c r="E403" s="233" t="s">
        <v>2629</v>
      </c>
      <c r="F403" s="233" t="s">
        <v>2630</v>
      </c>
      <c r="G403" s="233" t="s">
        <v>722</v>
      </c>
      <c r="H403" s="233" t="s">
        <v>451</v>
      </c>
      <c r="I403" s="385" t="s">
        <v>452</v>
      </c>
      <c r="J403" s="382" t="s">
        <v>452</v>
      </c>
      <c r="K403" s="382" t="s">
        <v>452</v>
      </c>
      <c r="L403" s="386" t="s">
        <v>453</v>
      </c>
      <c r="M403" s="233" t="s">
        <v>452</v>
      </c>
      <c r="N403" s="233" t="s">
        <v>452</v>
      </c>
      <c r="O403" s="233"/>
      <c r="P403" s="233" t="s">
        <v>442</v>
      </c>
      <c r="Q403" s="235" t="s">
        <v>1152</v>
      </c>
      <c r="S403" s="547" t="s">
        <v>453</v>
      </c>
      <c r="T403" s="547" t="s">
        <v>477</v>
      </c>
      <c r="U403" s="547"/>
      <c r="V403" s="547"/>
      <c r="W403" s="547" t="s">
        <v>457</v>
      </c>
      <c r="X403" s="547" t="str">
        <f>VLOOKUP(W403,Equipment[],2,FALSE)</f>
        <v>Station</v>
      </c>
      <c r="Y403" s="547" t="str">
        <f>VLOOKUP(W403,Equipment[],3,FALSE)</f>
        <v>RTO</v>
      </c>
      <c r="Z403" s="547" t="str">
        <f>VLOOKUP(W403,Equipment[],4,FALSE)</f>
        <v>RTO</v>
      </c>
      <c r="AA403" s="547"/>
      <c r="AB403" s="547"/>
      <c r="AC403" s="547"/>
      <c r="AD403" s="547"/>
    </row>
    <row r="404" spans="1:30" ht="12" hidden="1" customHeight="1">
      <c r="A404" s="5" t="s">
        <v>2631</v>
      </c>
      <c r="B404" s="5" t="s">
        <v>2632</v>
      </c>
      <c r="C404" s="6">
        <v>451</v>
      </c>
      <c r="D404" s="55" t="s">
        <v>1871</v>
      </c>
      <c r="E404" s="233" t="str">
        <f>A404</f>
        <v>EWS-471</v>
      </c>
      <c r="F404" s="233" t="str">
        <f>B404</f>
        <v>Lift Cladding Louvre - Degraves</v>
      </c>
      <c r="G404" s="233" t="s">
        <v>722</v>
      </c>
      <c r="H404" s="233" t="s">
        <v>451</v>
      </c>
      <c r="I404" s="385" t="s">
        <v>452</v>
      </c>
      <c r="J404" s="382" t="s">
        <v>452</v>
      </c>
      <c r="K404" s="382" t="s">
        <v>452</v>
      </c>
      <c r="L404" s="386" t="s">
        <v>453</v>
      </c>
      <c r="M404" s="233" t="s">
        <v>452</v>
      </c>
      <c r="N404" s="233" t="s">
        <v>452</v>
      </c>
      <c r="O404" s="233"/>
      <c r="P404" s="233" t="s">
        <v>442</v>
      </c>
      <c r="Q404" s="235" t="s">
        <v>2050</v>
      </c>
      <c r="S404" s="547"/>
      <c r="T404" s="547" t="s">
        <v>477</v>
      </c>
      <c r="U404" s="547" t="s">
        <v>444</v>
      </c>
      <c r="V404" s="547" t="s">
        <v>1873</v>
      </c>
      <c r="W404" s="547" t="s">
        <v>457</v>
      </c>
      <c r="X404" s="547" t="str">
        <f>VLOOKUP(W404,Equipment[],2,FALSE)</f>
        <v>Station</v>
      </c>
      <c r="Y404" s="547" t="str">
        <f>VLOOKUP(W404,Equipment[],3,FALSE)</f>
        <v>RTO</v>
      </c>
      <c r="Z404" s="547" t="str">
        <f>VLOOKUP(W404,Equipment[],4,FALSE)</f>
        <v>RTO</v>
      </c>
      <c r="AA404" s="547"/>
      <c r="AB404" s="547"/>
      <c r="AC404" s="547"/>
      <c r="AD404" s="547"/>
    </row>
    <row r="405" spans="1:30" ht="12" hidden="1" customHeight="1">
      <c r="A405" s="3" t="s">
        <v>726</v>
      </c>
      <c r="B405" s="3" t="s">
        <v>727</v>
      </c>
      <c r="C405" s="4"/>
      <c r="D405" s="91"/>
      <c r="E405" s="229"/>
      <c r="F405" s="229"/>
      <c r="G405" s="229"/>
      <c r="H405" s="229"/>
      <c r="I405" s="229"/>
      <c r="J405" s="388"/>
      <c r="K405" s="388"/>
      <c r="L405" s="229"/>
      <c r="M405" s="229"/>
      <c r="N405" s="229"/>
      <c r="O405" s="229"/>
      <c r="P405" s="229" t="s">
        <v>444</v>
      </c>
      <c r="Q405" s="234" t="s">
        <v>443</v>
      </c>
      <c r="S405" s="547" t="s">
        <v>444</v>
      </c>
      <c r="T405" s="547" t="s">
        <v>444</v>
      </c>
      <c r="U405" s="547"/>
      <c r="V405" s="547" t="s">
        <v>444</v>
      </c>
      <c r="W405" s="547" t="s">
        <v>444</v>
      </c>
      <c r="X405" s="547" t="s">
        <v>444</v>
      </c>
      <c r="Y405" s="547" t="s">
        <v>444</v>
      </c>
      <c r="Z405" s="547" t="s">
        <v>444</v>
      </c>
      <c r="AA405" s="547" t="s">
        <v>444</v>
      </c>
      <c r="AB405" s="547" t="s">
        <v>444</v>
      </c>
      <c r="AC405" s="547" t="s">
        <v>444</v>
      </c>
      <c r="AD405" s="547" t="s">
        <v>444</v>
      </c>
    </row>
    <row r="406" spans="1:30" ht="12" hidden="1" customHeight="1">
      <c r="A406" s="5" t="s">
        <v>2633</v>
      </c>
      <c r="B406" s="5" t="s">
        <v>2634</v>
      </c>
      <c r="C406" s="6">
        <v>451</v>
      </c>
      <c r="D406" s="55" t="s">
        <v>1871</v>
      </c>
      <c r="E406" s="233" t="s">
        <v>2633</v>
      </c>
      <c r="F406" s="233" t="s">
        <v>2634</v>
      </c>
      <c r="G406" s="233" t="s">
        <v>722</v>
      </c>
      <c r="H406" s="233" t="s">
        <v>451</v>
      </c>
      <c r="I406" s="385" t="s">
        <v>452</v>
      </c>
      <c r="J406" s="382" t="s">
        <v>452</v>
      </c>
      <c r="K406" s="383" t="s">
        <v>453</v>
      </c>
      <c r="L406" s="386" t="s">
        <v>453</v>
      </c>
      <c r="M406" s="233" t="s">
        <v>452</v>
      </c>
      <c r="N406" s="233" t="s">
        <v>452</v>
      </c>
      <c r="O406" s="233"/>
      <c r="P406" s="233" t="s">
        <v>442</v>
      </c>
      <c r="Q406" s="235" t="s">
        <v>1152</v>
      </c>
      <c r="S406" s="547"/>
      <c r="T406" s="547" t="s">
        <v>456</v>
      </c>
      <c r="U406" s="547" t="s">
        <v>444</v>
      </c>
      <c r="V406" s="547" t="s">
        <v>1873</v>
      </c>
      <c r="W406" s="547" t="s">
        <v>457</v>
      </c>
      <c r="X406" s="547" t="str">
        <f>VLOOKUP(W406,Equipment[],2,FALSE)</f>
        <v>Station</v>
      </c>
      <c r="Y406" s="547" t="str">
        <f>VLOOKUP(W406,Equipment[],3,FALSE)</f>
        <v>RTO</v>
      </c>
      <c r="Z406" s="547" t="str">
        <f>VLOOKUP(W406,Equipment[],4,FALSE)</f>
        <v>RTO</v>
      </c>
      <c r="AA406" s="547"/>
      <c r="AB406" s="547"/>
      <c r="AC406" s="547"/>
      <c r="AD406" s="547"/>
    </row>
    <row r="407" spans="1:30" ht="12" hidden="1" customHeight="1">
      <c r="A407" s="5" t="s">
        <v>2635</v>
      </c>
      <c r="B407" s="5" t="s">
        <v>2636</v>
      </c>
      <c r="C407" s="6">
        <v>451</v>
      </c>
      <c r="D407" s="55" t="s">
        <v>1871</v>
      </c>
      <c r="E407" s="233" t="s">
        <v>2635</v>
      </c>
      <c r="F407" s="233" t="s">
        <v>2636</v>
      </c>
      <c r="G407" s="233" t="s">
        <v>722</v>
      </c>
      <c r="H407" s="233" t="s">
        <v>451</v>
      </c>
      <c r="I407" s="385" t="s">
        <v>452</v>
      </c>
      <c r="J407" s="392" t="s">
        <v>452</v>
      </c>
      <c r="K407" s="393" t="s">
        <v>453</v>
      </c>
      <c r="L407" s="386" t="s">
        <v>453</v>
      </c>
      <c r="M407" s="233" t="s">
        <v>452</v>
      </c>
      <c r="N407" s="233" t="s">
        <v>452</v>
      </c>
      <c r="O407" s="233"/>
      <c r="P407" s="233" t="s">
        <v>442</v>
      </c>
      <c r="Q407" s="235" t="s">
        <v>1152</v>
      </c>
      <c r="S407" s="547"/>
      <c r="T407" s="547" t="s">
        <v>456</v>
      </c>
      <c r="U407" s="547" t="s">
        <v>444</v>
      </c>
      <c r="V407" s="547" t="s">
        <v>1873</v>
      </c>
      <c r="W407" s="547" t="s">
        <v>457</v>
      </c>
      <c r="X407" s="547" t="str">
        <f>VLOOKUP(W407,Equipment[],2,FALSE)</f>
        <v>Station</v>
      </c>
      <c r="Y407" s="547" t="str">
        <f>VLOOKUP(W407,Equipment[],3,FALSE)</f>
        <v>RTO</v>
      </c>
      <c r="Z407" s="547" t="str">
        <f>VLOOKUP(W407,Equipment[],4,FALSE)</f>
        <v>RTO</v>
      </c>
      <c r="AA407" s="547"/>
      <c r="AB407" s="547"/>
      <c r="AC407" s="547"/>
      <c r="AD407" s="547"/>
    </row>
    <row r="408" spans="1:30" ht="12" hidden="1" customHeight="1">
      <c r="A408" s="5" t="s">
        <v>728</v>
      </c>
      <c r="B408" s="5" t="s">
        <v>729</v>
      </c>
      <c r="C408" s="6">
        <v>451</v>
      </c>
      <c r="D408" s="55" t="s">
        <v>1871</v>
      </c>
      <c r="E408" s="233" t="s">
        <v>728</v>
      </c>
      <c r="F408" s="233" t="s">
        <v>729</v>
      </c>
      <c r="G408" s="233" t="s">
        <v>722</v>
      </c>
      <c r="H408" s="233" t="s">
        <v>451</v>
      </c>
      <c r="I408" s="385" t="s">
        <v>452</v>
      </c>
      <c r="J408" s="382" t="s">
        <v>452</v>
      </c>
      <c r="K408" s="382" t="s">
        <v>452</v>
      </c>
      <c r="L408" s="386" t="s">
        <v>453</v>
      </c>
      <c r="M408" s="233" t="s">
        <v>452</v>
      </c>
      <c r="N408" s="233" t="s">
        <v>452</v>
      </c>
      <c r="O408" s="233"/>
      <c r="P408" s="233" t="s">
        <v>442</v>
      </c>
      <c r="Q408" s="235" t="s">
        <v>1152</v>
      </c>
      <c r="S408" s="547"/>
      <c r="T408" s="547" t="s">
        <v>456</v>
      </c>
      <c r="U408" s="547" t="s">
        <v>444</v>
      </c>
      <c r="V408" s="547" t="s">
        <v>1873</v>
      </c>
      <c r="W408" s="547" t="s">
        <v>457</v>
      </c>
      <c r="X408" s="547" t="str">
        <f>VLOOKUP(W408,Equipment[],2,FALSE)</f>
        <v>Station</v>
      </c>
      <c r="Y408" s="547" t="str">
        <f>VLOOKUP(W408,Equipment[],3,FALSE)</f>
        <v>RTO</v>
      </c>
      <c r="Z408" s="547" t="str">
        <f>VLOOKUP(W408,Equipment[],4,FALSE)</f>
        <v>RTO</v>
      </c>
      <c r="AA408" s="547"/>
      <c r="AB408" s="547"/>
      <c r="AC408" s="547"/>
      <c r="AD408" s="547"/>
    </row>
    <row r="409" spans="1:30" ht="12" hidden="1" customHeight="1">
      <c r="A409" s="5" t="s">
        <v>2637</v>
      </c>
      <c r="B409" s="5" t="s">
        <v>2638</v>
      </c>
      <c r="C409" s="6">
        <v>451</v>
      </c>
      <c r="D409" s="55" t="s">
        <v>1871</v>
      </c>
      <c r="E409" s="233" t="s">
        <v>2637</v>
      </c>
      <c r="F409" s="233" t="s">
        <v>2638</v>
      </c>
      <c r="G409" s="233" t="s">
        <v>722</v>
      </c>
      <c r="H409" s="233" t="s">
        <v>451</v>
      </c>
      <c r="I409" s="385" t="s">
        <v>452</v>
      </c>
      <c r="J409" s="382" t="s">
        <v>452</v>
      </c>
      <c r="K409" s="382" t="s">
        <v>452</v>
      </c>
      <c r="L409" s="386" t="s">
        <v>453</v>
      </c>
      <c r="M409" s="233" t="s">
        <v>452</v>
      </c>
      <c r="N409" s="233" t="s">
        <v>452</v>
      </c>
      <c r="O409" s="233"/>
      <c r="P409" s="233" t="s">
        <v>442</v>
      </c>
      <c r="Q409" s="235" t="s">
        <v>1152</v>
      </c>
      <c r="S409" s="547"/>
      <c r="T409" s="547" t="s">
        <v>456</v>
      </c>
      <c r="U409" s="547" t="s">
        <v>444</v>
      </c>
      <c r="V409" s="547" t="s">
        <v>1873</v>
      </c>
      <c r="W409" s="547" t="s">
        <v>457</v>
      </c>
      <c r="X409" s="547" t="str">
        <f>VLOOKUP(W409,Equipment[],2,FALSE)</f>
        <v>Station</v>
      </c>
      <c r="Y409" s="547" t="str">
        <f>VLOOKUP(W409,Equipment[],3,FALSE)</f>
        <v>RTO</v>
      </c>
      <c r="Z409" s="547" t="str">
        <f>VLOOKUP(W409,Equipment[],4,FALSE)</f>
        <v>RTO</v>
      </c>
      <c r="AA409" s="547"/>
      <c r="AB409" s="547"/>
      <c r="AC409" s="547"/>
      <c r="AD409" s="547"/>
    </row>
    <row r="410" spans="1:30" ht="12" hidden="1" customHeight="1">
      <c r="A410" s="5" t="s">
        <v>2639</v>
      </c>
      <c r="B410" s="5" t="s">
        <v>2640</v>
      </c>
      <c r="C410" s="6">
        <v>451</v>
      </c>
      <c r="D410" s="55" t="s">
        <v>1871</v>
      </c>
      <c r="E410" s="233" t="s">
        <v>2639</v>
      </c>
      <c r="F410" s="233" t="s">
        <v>2640</v>
      </c>
      <c r="G410" s="233" t="s">
        <v>722</v>
      </c>
      <c r="H410" s="233" t="s">
        <v>451</v>
      </c>
      <c r="I410" s="385" t="s">
        <v>452</v>
      </c>
      <c r="J410" s="382" t="s">
        <v>452</v>
      </c>
      <c r="K410" s="382" t="s">
        <v>452</v>
      </c>
      <c r="L410" s="386" t="s">
        <v>453</v>
      </c>
      <c r="M410" s="233" t="s">
        <v>452</v>
      </c>
      <c r="N410" s="233" t="s">
        <v>452</v>
      </c>
      <c r="O410" s="233"/>
      <c r="P410" s="233" t="s">
        <v>442</v>
      </c>
      <c r="Q410" s="235" t="s">
        <v>1152</v>
      </c>
      <c r="S410" s="547"/>
      <c r="T410" s="547" t="s">
        <v>456</v>
      </c>
      <c r="U410" s="547" t="s">
        <v>444</v>
      </c>
      <c r="V410" s="547" t="s">
        <v>1873</v>
      </c>
      <c r="W410" s="547" t="s">
        <v>457</v>
      </c>
      <c r="X410" s="547" t="str">
        <f>VLOOKUP(W410,Equipment[],2,FALSE)</f>
        <v>Station</v>
      </c>
      <c r="Y410" s="547" t="str">
        <f>VLOOKUP(W410,Equipment[],3,FALSE)</f>
        <v>RTO</v>
      </c>
      <c r="Z410" s="547" t="str">
        <f>VLOOKUP(W410,Equipment[],4,FALSE)</f>
        <v>RTO</v>
      </c>
      <c r="AA410" s="547"/>
      <c r="AB410" s="547"/>
      <c r="AC410" s="547"/>
      <c r="AD410" s="547"/>
    </row>
    <row r="411" spans="1:30" ht="12" hidden="1" customHeight="1">
      <c r="A411" s="24" t="s">
        <v>1956</v>
      </c>
      <c r="B411" s="24"/>
      <c r="C411" s="24"/>
      <c r="D411" s="24"/>
      <c r="E411" s="229"/>
      <c r="F411" s="229"/>
      <c r="G411" s="229"/>
      <c r="H411" s="229"/>
      <c r="I411" s="229"/>
      <c r="J411" s="388"/>
      <c r="K411" s="388"/>
      <c r="L411" s="229"/>
      <c r="M411" s="229"/>
      <c r="N411" s="229"/>
      <c r="O411" s="229"/>
      <c r="P411" s="229" t="s">
        <v>444</v>
      </c>
      <c r="Q411" s="234" t="s">
        <v>443</v>
      </c>
      <c r="S411" s="547" t="s">
        <v>444</v>
      </c>
      <c r="T411" s="547" t="s">
        <v>444</v>
      </c>
      <c r="U411" s="547"/>
      <c r="V411" s="547" t="s">
        <v>444</v>
      </c>
      <c r="W411" s="547" t="s">
        <v>444</v>
      </c>
      <c r="X411" s="547" t="s">
        <v>444</v>
      </c>
      <c r="Y411" s="547" t="s">
        <v>444</v>
      </c>
      <c r="Z411" s="547" t="s">
        <v>444</v>
      </c>
      <c r="AA411" s="547" t="s">
        <v>444</v>
      </c>
      <c r="AB411" s="547" t="s">
        <v>444</v>
      </c>
      <c r="AC411" s="547" t="s">
        <v>444</v>
      </c>
      <c r="AD411" s="547" t="s">
        <v>444</v>
      </c>
    </row>
    <row r="412" spans="1:30" ht="12" hidden="1" customHeight="1">
      <c r="A412" s="10" t="s">
        <v>2641</v>
      </c>
      <c r="B412" s="10" t="s">
        <v>2642</v>
      </c>
      <c r="C412" s="12">
        <v>451</v>
      </c>
      <c r="D412" s="93" t="s">
        <v>1871</v>
      </c>
      <c r="E412" s="233" t="s">
        <v>2641</v>
      </c>
      <c r="F412" s="233" t="s">
        <v>2642</v>
      </c>
      <c r="G412" s="233" t="s">
        <v>722</v>
      </c>
      <c r="H412" s="233" t="s">
        <v>451</v>
      </c>
      <c r="I412" s="385" t="s">
        <v>452</v>
      </c>
      <c r="J412" s="382" t="s">
        <v>452</v>
      </c>
      <c r="K412" s="382" t="s">
        <v>452</v>
      </c>
      <c r="L412" s="386" t="s">
        <v>453</v>
      </c>
      <c r="M412" s="233" t="s">
        <v>452</v>
      </c>
      <c r="N412" s="233" t="s">
        <v>452</v>
      </c>
      <c r="O412" s="233"/>
      <c r="P412" s="233" t="s">
        <v>442</v>
      </c>
      <c r="Q412" s="235" t="s">
        <v>1152</v>
      </c>
      <c r="S412" s="547"/>
      <c r="T412" s="547" t="s">
        <v>456</v>
      </c>
      <c r="U412" s="547" t="s">
        <v>444</v>
      </c>
      <c r="V412" s="547" t="s">
        <v>1873</v>
      </c>
      <c r="W412" s="547" t="s">
        <v>457</v>
      </c>
      <c r="X412" s="547" t="str">
        <f>VLOOKUP(W412,Equipment[],2,FALSE)</f>
        <v>Station</v>
      </c>
      <c r="Y412" s="547" t="str">
        <f>VLOOKUP(W412,Equipment[],3,FALSE)</f>
        <v>RTO</v>
      </c>
      <c r="Z412" s="547" t="str">
        <f>VLOOKUP(W412,Equipment[],4,FALSE)</f>
        <v>RTO</v>
      </c>
      <c r="AA412" s="547"/>
      <c r="AB412" s="547"/>
      <c r="AC412" s="547"/>
      <c r="AD412" s="547"/>
    </row>
    <row r="413" spans="1:30" ht="12" hidden="1" customHeight="1">
      <c r="A413" s="5" t="s">
        <v>2643</v>
      </c>
      <c r="B413" s="5" t="s">
        <v>2644</v>
      </c>
      <c r="C413" s="6">
        <v>451</v>
      </c>
      <c r="D413" s="55" t="s">
        <v>1871</v>
      </c>
      <c r="E413" s="233" t="s">
        <v>2643</v>
      </c>
      <c r="F413" s="233" t="s">
        <v>2644</v>
      </c>
      <c r="G413" s="233" t="s">
        <v>722</v>
      </c>
      <c r="H413" s="233" t="s">
        <v>451</v>
      </c>
      <c r="I413" s="385" t="s">
        <v>452</v>
      </c>
      <c r="J413" s="382" t="s">
        <v>452</v>
      </c>
      <c r="K413" s="382" t="s">
        <v>452</v>
      </c>
      <c r="L413" s="386" t="s">
        <v>453</v>
      </c>
      <c r="M413" s="233" t="s">
        <v>452</v>
      </c>
      <c r="N413" s="233" t="s">
        <v>452</v>
      </c>
      <c r="O413" s="233"/>
      <c r="P413" s="233" t="s">
        <v>442</v>
      </c>
      <c r="Q413" s="235" t="s">
        <v>1152</v>
      </c>
      <c r="S413" s="547"/>
      <c r="T413" s="547" t="s">
        <v>456</v>
      </c>
      <c r="U413" s="547" t="s">
        <v>444</v>
      </c>
      <c r="V413" s="547" t="s">
        <v>1873</v>
      </c>
      <c r="W413" s="547" t="s">
        <v>457</v>
      </c>
      <c r="X413" s="547" t="str">
        <f>VLOOKUP(W413,Equipment[],2,FALSE)</f>
        <v>Station</v>
      </c>
      <c r="Y413" s="547" t="str">
        <f>VLOOKUP(W413,Equipment[],3,FALSE)</f>
        <v>RTO</v>
      </c>
      <c r="Z413" s="547" t="str">
        <f>VLOOKUP(W413,Equipment[],4,FALSE)</f>
        <v>RTO</v>
      </c>
      <c r="AA413" s="547"/>
      <c r="AB413" s="547"/>
      <c r="AC413" s="547"/>
      <c r="AD413" s="547"/>
    </row>
    <row r="414" spans="1:30" ht="12" hidden="1" customHeight="1">
      <c r="A414" s="5" t="s">
        <v>2645</v>
      </c>
      <c r="B414" s="5" t="s">
        <v>2646</v>
      </c>
      <c r="C414" s="6">
        <v>451</v>
      </c>
      <c r="D414" s="55" t="s">
        <v>1871</v>
      </c>
      <c r="E414" s="233" t="s">
        <v>2645</v>
      </c>
      <c r="F414" s="233" t="s">
        <v>2646</v>
      </c>
      <c r="G414" s="233" t="s">
        <v>722</v>
      </c>
      <c r="H414" s="233" t="s">
        <v>451</v>
      </c>
      <c r="I414" s="385" t="s">
        <v>452</v>
      </c>
      <c r="J414" s="382" t="s">
        <v>452</v>
      </c>
      <c r="K414" s="382" t="s">
        <v>452</v>
      </c>
      <c r="L414" s="386" t="s">
        <v>453</v>
      </c>
      <c r="M414" s="233" t="s">
        <v>452</v>
      </c>
      <c r="N414" s="233" t="s">
        <v>452</v>
      </c>
      <c r="O414" s="233"/>
      <c r="P414" s="233" t="s">
        <v>442</v>
      </c>
      <c r="Q414" s="235" t="s">
        <v>1152</v>
      </c>
      <c r="S414" s="547"/>
      <c r="T414" s="547" t="s">
        <v>456</v>
      </c>
      <c r="U414" s="547" t="s">
        <v>444</v>
      </c>
      <c r="V414" s="547" t="s">
        <v>1873</v>
      </c>
      <c r="W414" s="547" t="s">
        <v>457</v>
      </c>
      <c r="X414" s="547" t="str">
        <f>VLOOKUP(W414,Equipment[],2,FALSE)</f>
        <v>Station</v>
      </c>
      <c r="Y414" s="547" t="str">
        <f>VLOOKUP(W414,Equipment[],3,FALSE)</f>
        <v>RTO</v>
      </c>
      <c r="Z414" s="547" t="str">
        <f>VLOOKUP(W414,Equipment[],4,FALSE)</f>
        <v>RTO</v>
      </c>
      <c r="AA414" s="547"/>
      <c r="AB414" s="547"/>
      <c r="AC414" s="547"/>
      <c r="AD414" s="547"/>
    </row>
    <row r="415" spans="1:30" ht="12" hidden="1" customHeight="1">
      <c r="A415" s="5" t="s">
        <v>2647</v>
      </c>
      <c r="B415" s="5" t="s">
        <v>2648</v>
      </c>
      <c r="C415" s="6">
        <v>451</v>
      </c>
      <c r="D415" s="55" t="s">
        <v>1871</v>
      </c>
      <c r="E415" s="233" t="str">
        <f>A415</f>
        <v>EWS-534</v>
      </c>
      <c r="F415" s="233" t="str">
        <f>B415</f>
        <v>Anodised Louvre (DOM Retail Kiosk)</v>
      </c>
      <c r="G415" s="233" t="s">
        <v>722</v>
      </c>
      <c r="H415" s="233" t="s">
        <v>451</v>
      </c>
      <c r="I415" s="385" t="s">
        <v>452</v>
      </c>
      <c r="J415" s="382" t="s">
        <v>452</v>
      </c>
      <c r="K415" s="382" t="s">
        <v>452</v>
      </c>
      <c r="L415" s="386" t="s">
        <v>453</v>
      </c>
      <c r="M415" s="233" t="s">
        <v>452</v>
      </c>
      <c r="N415" s="233" t="s">
        <v>452</v>
      </c>
      <c r="O415" s="233"/>
      <c r="P415" s="233" t="s">
        <v>442</v>
      </c>
      <c r="Q415" s="235" t="s">
        <v>2050</v>
      </c>
      <c r="S415" s="547"/>
      <c r="T415" s="547" t="s">
        <v>456</v>
      </c>
      <c r="U415" s="547" t="s">
        <v>444</v>
      </c>
      <c r="V415" s="547" t="s">
        <v>1873</v>
      </c>
      <c r="W415" s="547" t="s">
        <v>457</v>
      </c>
      <c r="X415" s="547" t="str">
        <f>VLOOKUP(W415,Equipment[],2,FALSE)</f>
        <v>Station</v>
      </c>
      <c r="Y415" s="547" t="str">
        <f>VLOOKUP(W415,Equipment[],3,FALSE)</f>
        <v>RTO</v>
      </c>
      <c r="Z415" s="547" t="str">
        <f>VLOOKUP(W415,Equipment[],4,FALSE)</f>
        <v>RTO</v>
      </c>
      <c r="AA415" s="547"/>
      <c r="AB415" s="547"/>
      <c r="AC415" s="547"/>
      <c r="AD415" s="547"/>
    </row>
    <row r="416" spans="1:30" ht="12" hidden="1" customHeight="1">
      <c r="A416" s="3" t="s">
        <v>2649</v>
      </c>
      <c r="B416" s="3" t="s">
        <v>2650</v>
      </c>
      <c r="C416" s="4"/>
      <c r="D416" s="91"/>
      <c r="E416" s="229"/>
      <c r="F416" s="229"/>
      <c r="G416" s="229"/>
      <c r="H416" s="229"/>
      <c r="I416" s="229"/>
      <c r="J416" s="388"/>
      <c r="K416" s="388"/>
      <c r="L416" s="229"/>
      <c r="M416" s="229"/>
      <c r="N416" s="229"/>
      <c r="O416" s="229"/>
      <c r="P416" s="229" t="s">
        <v>444</v>
      </c>
      <c r="Q416" s="234" t="s">
        <v>443</v>
      </c>
      <c r="S416" s="547" t="s">
        <v>444</v>
      </c>
      <c r="T416" s="547" t="s">
        <v>444</v>
      </c>
      <c r="U416" s="547"/>
      <c r="V416" s="547" t="s">
        <v>444</v>
      </c>
      <c r="W416" s="547" t="s">
        <v>444</v>
      </c>
      <c r="X416" s="547" t="s">
        <v>444</v>
      </c>
      <c r="Y416" s="547" t="s">
        <v>444</v>
      </c>
      <c r="Z416" s="547" t="s">
        <v>444</v>
      </c>
      <c r="AA416" s="547" t="s">
        <v>444</v>
      </c>
      <c r="AB416" s="547" t="s">
        <v>444</v>
      </c>
      <c r="AC416" s="547" t="s">
        <v>444</v>
      </c>
      <c r="AD416" s="547" t="s">
        <v>444</v>
      </c>
    </row>
    <row r="417" spans="1:30" ht="12" hidden="1" customHeight="1">
      <c r="A417" s="5" t="s">
        <v>2651</v>
      </c>
      <c r="B417" s="5" t="s">
        <v>2652</v>
      </c>
      <c r="C417" s="6">
        <v>431</v>
      </c>
      <c r="D417" s="55" t="s">
        <v>1871</v>
      </c>
      <c r="E417" s="233" t="s">
        <v>2651</v>
      </c>
      <c r="F417" s="233" t="s">
        <v>2652</v>
      </c>
      <c r="G417" s="233" t="s">
        <v>722</v>
      </c>
      <c r="H417" s="233" t="s">
        <v>451</v>
      </c>
      <c r="I417" s="385" t="s">
        <v>452</v>
      </c>
      <c r="J417" s="382" t="s">
        <v>452</v>
      </c>
      <c r="K417" s="382" t="s">
        <v>452</v>
      </c>
      <c r="L417" s="386" t="s">
        <v>453</v>
      </c>
      <c r="M417" s="233" t="s">
        <v>452</v>
      </c>
      <c r="N417" s="233" t="s">
        <v>452</v>
      </c>
      <c r="O417" s="233"/>
      <c r="P417" s="233" t="s">
        <v>442</v>
      </c>
      <c r="Q417" s="235" t="s">
        <v>1152</v>
      </c>
      <c r="S417" s="547" t="s">
        <v>453</v>
      </c>
      <c r="T417" s="547" t="s">
        <v>477</v>
      </c>
      <c r="U417" s="547"/>
      <c r="V417" s="547"/>
      <c r="W417" s="547" t="s">
        <v>457</v>
      </c>
      <c r="X417" s="547" t="str">
        <f>VLOOKUP(W417,Equipment[],2,FALSE)</f>
        <v>Station</v>
      </c>
      <c r="Y417" s="547" t="str">
        <f>VLOOKUP(W417,Equipment[],3,FALSE)</f>
        <v>RTO</v>
      </c>
      <c r="Z417" s="547" t="str">
        <f>VLOOKUP(W417,Equipment[],4,FALSE)</f>
        <v>RTO</v>
      </c>
      <c r="AA417" s="547"/>
      <c r="AB417" s="547"/>
      <c r="AC417" s="547"/>
      <c r="AD417" s="547"/>
    </row>
    <row r="418" spans="1:30" ht="12" hidden="1" customHeight="1">
      <c r="A418" s="5" t="s">
        <v>2653</v>
      </c>
      <c r="B418" s="5" t="s">
        <v>2654</v>
      </c>
      <c r="C418" s="6">
        <v>431</v>
      </c>
      <c r="D418" s="55" t="s">
        <v>1871</v>
      </c>
      <c r="E418" s="233" t="s">
        <v>2653</v>
      </c>
      <c r="F418" s="233" t="s">
        <v>2654</v>
      </c>
      <c r="G418" s="233" t="s">
        <v>722</v>
      </c>
      <c r="H418" s="233" t="s">
        <v>451</v>
      </c>
      <c r="I418" s="385" t="s">
        <v>452</v>
      </c>
      <c r="J418" s="382" t="s">
        <v>452</v>
      </c>
      <c r="K418" s="382" t="s">
        <v>452</v>
      </c>
      <c r="L418" s="386" t="s">
        <v>453</v>
      </c>
      <c r="M418" s="233" t="s">
        <v>452</v>
      </c>
      <c r="N418" s="233" t="s">
        <v>452</v>
      </c>
      <c r="O418" s="233"/>
      <c r="P418" s="233" t="s">
        <v>442</v>
      </c>
      <c r="Q418" s="235" t="s">
        <v>1152</v>
      </c>
      <c r="S418" s="547" t="s">
        <v>453</v>
      </c>
      <c r="T418" s="547" t="s">
        <v>477</v>
      </c>
      <c r="U418" s="547"/>
      <c r="V418" s="547"/>
      <c r="W418" s="547" t="s">
        <v>457</v>
      </c>
      <c r="X418" s="547" t="str">
        <f>VLOOKUP(W418,Equipment[],2,FALSE)</f>
        <v>Station</v>
      </c>
      <c r="Y418" s="547" t="str">
        <f>VLOOKUP(W418,Equipment[],3,FALSE)</f>
        <v>RTO</v>
      </c>
      <c r="Z418" s="547" t="str">
        <f>VLOOKUP(W418,Equipment[],4,FALSE)</f>
        <v>RTO</v>
      </c>
      <c r="AA418" s="547"/>
      <c r="AB418" s="547"/>
      <c r="AC418" s="547"/>
      <c r="AD418" s="547"/>
    </row>
    <row r="419" spans="1:30" ht="12" hidden="1" customHeight="1">
      <c r="A419" s="5" t="s">
        <v>2655</v>
      </c>
      <c r="B419" s="5" t="s">
        <v>2656</v>
      </c>
      <c r="C419" s="9">
        <v>431</v>
      </c>
      <c r="D419" s="55" t="s">
        <v>1871</v>
      </c>
      <c r="E419" s="232" t="s">
        <v>2655</v>
      </c>
      <c r="F419" s="232" t="s">
        <v>2656</v>
      </c>
      <c r="G419" s="233" t="s">
        <v>722</v>
      </c>
      <c r="H419" s="233" t="s">
        <v>451</v>
      </c>
      <c r="I419" s="385" t="s">
        <v>452</v>
      </c>
      <c r="J419" s="382" t="s">
        <v>452</v>
      </c>
      <c r="K419" s="382" t="s">
        <v>452</v>
      </c>
      <c r="L419" s="391" t="s">
        <v>453</v>
      </c>
      <c r="M419" s="232" t="s">
        <v>452</v>
      </c>
      <c r="N419" s="232" t="s">
        <v>452</v>
      </c>
      <c r="O419" s="232"/>
      <c r="P419" s="233" t="s">
        <v>1952</v>
      </c>
      <c r="Q419" s="286" t="s">
        <v>1152</v>
      </c>
      <c r="S419" s="547"/>
      <c r="T419" s="547" t="s">
        <v>477</v>
      </c>
      <c r="U419" s="547"/>
      <c r="V419" s="547"/>
      <c r="W419" s="547" t="s">
        <v>457</v>
      </c>
      <c r="X419" s="547" t="str">
        <f>VLOOKUP(W419,Equipment[],2,FALSE)</f>
        <v>Station</v>
      </c>
      <c r="Y419" s="547" t="str">
        <f>VLOOKUP(W419,Equipment[],3,FALSE)</f>
        <v>RTO</v>
      </c>
      <c r="Z419" s="547" t="str">
        <f>VLOOKUP(W419,Equipment[],4,FALSE)</f>
        <v>RTO</v>
      </c>
      <c r="AA419" s="547"/>
      <c r="AB419" s="547"/>
      <c r="AC419" s="547"/>
      <c r="AD419" s="547"/>
    </row>
    <row r="420" spans="1:30" ht="12" hidden="1" customHeight="1">
      <c r="A420" s="5" t="s">
        <v>2657</v>
      </c>
      <c r="B420" s="5" t="s">
        <v>2658</v>
      </c>
      <c r="C420" s="6">
        <v>431</v>
      </c>
      <c r="D420" s="55" t="s">
        <v>1871</v>
      </c>
      <c r="E420" s="233" t="s">
        <v>2657</v>
      </c>
      <c r="F420" s="233" t="s">
        <v>2658</v>
      </c>
      <c r="G420" s="233" t="s">
        <v>722</v>
      </c>
      <c r="H420" s="233" t="s">
        <v>451</v>
      </c>
      <c r="I420" s="385" t="s">
        <v>452</v>
      </c>
      <c r="J420" s="382" t="s">
        <v>452</v>
      </c>
      <c r="K420" s="382" t="s">
        <v>452</v>
      </c>
      <c r="L420" s="386" t="s">
        <v>453</v>
      </c>
      <c r="M420" s="233" t="s">
        <v>452</v>
      </c>
      <c r="N420" s="233" t="s">
        <v>452</v>
      </c>
      <c r="O420" s="233"/>
      <c r="P420" s="233" t="s">
        <v>442</v>
      </c>
      <c r="Q420" s="235" t="s">
        <v>1152</v>
      </c>
      <c r="S420" s="547" t="s">
        <v>453</v>
      </c>
      <c r="T420" s="547" t="s">
        <v>477</v>
      </c>
      <c r="U420" s="547"/>
      <c r="V420" s="547"/>
      <c r="W420" s="547" t="s">
        <v>457</v>
      </c>
      <c r="X420" s="547" t="str">
        <f>VLOOKUP(W420,Equipment[],2,FALSE)</f>
        <v>Station</v>
      </c>
      <c r="Y420" s="547" t="str">
        <f>VLOOKUP(W420,Equipment[],3,FALSE)</f>
        <v>RTO</v>
      </c>
      <c r="Z420" s="547" t="str">
        <f>VLOOKUP(W420,Equipment[],4,FALSE)</f>
        <v>RTO</v>
      </c>
      <c r="AA420" s="547"/>
      <c r="AB420" s="547"/>
      <c r="AC420" s="547"/>
      <c r="AD420" s="547"/>
    </row>
    <row r="421" spans="1:30" ht="12" hidden="1" customHeight="1">
      <c r="A421" s="5" t="s">
        <v>2659</v>
      </c>
      <c r="B421" s="5" t="s">
        <v>2660</v>
      </c>
      <c r="C421" s="6">
        <v>431</v>
      </c>
      <c r="D421" s="55" t="s">
        <v>1871</v>
      </c>
      <c r="E421" s="233" t="s">
        <v>2659</v>
      </c>
      <c r="F421" s="233" t="s">
        <v>2660</v>
      </c>
      <c r="G421" s="233" t="s">
        <v>722</v>
      </c>
      <c r="H421" s="233" t="s">
        <v>451</v>
      </c>
      <c r="I421" s="385" t="s">
        <v>452</v>
      </c>
      <c r="J421" s="382" t="s">
        <v>452</v>
      </c>
      <c r="K421" s="382" t="s">
        <v>452</v>
      </c>
      <c r="L421" s="386" t="s">
        <v>453</v>
      </c>
      <c r="M421" s="233" t="s">
        <v>452</v>
      </c>
      <c r="N421" s="233" t="s">
        <v>452</v>
      </c>
      <c r="O421" s="233"/>
      <c r="P421" s="233" t="s">
        <v>442</v>
      </c>
      <c r="Q421" s="235" t="s">
        <v>1152</v>
      </c>
      <c r="S421" s="547" t="s">
        <v>453</v>
      </c>
      <c r="T421" s="547" t="s">
        <v>477</v>
      </c>
      <c r="U421" s="547"/>
      <c r="V421" s="547"/>
      <c r="W421" s="547" t="s">
        <v>457</v>
      </c>
      <c r="X421" s="547" t="str">
        <f>VLOOKUP(W421,Equipment[],2,FALSE)</f>
        <v>Station</v>
      </c>
      <c r="Y421" s="547" t="str">
        <f>VLOOKUP(W421,Equipment[],3,FALSE)</f>
        <v>RTO</v>
      </c>
      <c r="Z421" s="547" t="str">
        <f>VLOOKUP(W421,Equipment[],4,FALSE)</f>
        <v>RTO</v>
      </c>
      <c r="AA421" s="547"/>
      <c r="AB421" s="547"/>
      <c r="AC421" s="547"/>
      <c r="AD421" s="547"/>
    </row>
    <row r="422" spans="1:30" ht="12" hidden="1" customHeight="1">
      <c r="A422" s="5" t="s">
        <v>2661</v>
      </c>
      <c r="B422" s="5" t="s">
        <v>2662</v>
      </c>
      <c r="C422" s="6">
        <v>431</v>
      </c>
      <c r="D422" s="55" t="s">
        <v>1871</v>
      </c>
      <c r="E422" s="233" t="s">
        <v>2661</v>
      </c>
      <c r="F422" s="233" t="s">
        <v>2662</v>
      </c>
      <c r="G422" s="233" t="s">
        <v>722</v>
      </c>
      <c r="H422" s="233" t="s">
        <v>451</v>
      </c>
      <c r="I422" s="385" t="s">
        <v>452</v>
      </c>
      <c r="J422" s="396" t="s">
        <v>452</v>
      </c>
      <c r="K422" s="397" t="s">
        <v>453</v>
      </c>
      <c r="L422" s="386" t="s">
        <v>453</v>
      </c>
      <c r="M422" s="233" t="s">
        <v>452</v>
      </c>
      <c r="N422" s="233" t="s">
        <v>452</v>
      </c>
      <c r="O422" s="233"/>
      <c r="P422" s="233" t="s">
        <v>442</v>
      </c>
      <c r="Q422" s="235" t="s">
        <v>1152</v>
      </c>
      <c r="S422" s="547" t="s">
        <v>453</v>
      </c>
      <c r="T422" s="547" t="s">
        <v>477</v>
      </c>
      <c r="U422" s="547"/>
      <c r="V422" s="547"/>
      <c r="W422" s="547" t="s">
        <v>457</v>
      </c>
      <c r="X422" s="547" t="str">
        <f>VLOOKUP(W422,Equipment[],2,FALSE)</f>
        <v>Station</v>
      </c>
      <c r="Y422" s="547" t="str">
        <f>VLOOKUP(W422,Equipment[],3,FALSE)</f>
        <v>RTO</v>
      </c>
      <c r="Z422" s="547" t="str">
        <f>VLOOKUP(W422,Equipment[],4,FALSE)</f>
        <v>RTO</v>
      </c>
      <c r="AA422" s="547"/>
      <c r="AB422" s="547"/>
      <c r="AC422" s="547"/>
      <c r="AD422" s="547"/>
    </row>
    <row r="423" spans="1:30" ht="12" hidden="1" customHeight="1">
      <c r="A423" s="5" t="s">
        <v>2663</v>
      </c>
      <c r="B423" s="5" t="s">
        <v>2664</v>
      </c>
      <c r="C423" s="6">
        <v>431</v>
      </c>
      <c r="D423" s="55" t="s">
        <v>1871</v>
      </c>
      <c r="E423" s="233" t="s">
        <v>2663</v>
      </c>
      <c r="F423" s="233" t="s">
        <v>2664</v>
      </c>
      <c r="G423" s="233" t="s">
        <v>722</v>
      </c>
      <c r="H423" s="233" t="s">
        <v>451</v>
      </c>
      <c r="I423" s="385" t="s">
        <v>452</v>
      </c>
      <c r="J423" s="392" t="s">
        <v>452</v>
      </c>
      <c r="K423" s="393" t="s">
        <v>453</v>
      </c>
      <c r="L423" s="386" t="s">
        <v>453</v>
      </c>
      <c r="M423" s="233" t="s">
        <v>452</v>
      </c>
      <c r="N423" s="233" t="s">
        <v>452</v>
      </c>
      <c r="O423" s="233"/>
      <c r="P423" s="233" t="s">
        <v>442</v>
      </c>
      <c r="Q423" s="235" t="s">
        <v>1152</v>
      </c>
      <c r="S423" s="547" t="s">
        <v>453</v>
      </c>
      <c r="T423" s="547" t="s">
        <v>477</v>
      </c>
      <c r="U423" s="547"/>
      <c r="V423" s="547"/>
      <c r="W423" s="547" t="s">
        <v>457</v>
      </c>
      <c r="X423" s="547" t="str">
        <f>VLOOKUP(W423,Equipment[],2,FALSE)</f>
        <v>Station</v>
      </c>
      <c r="Y423" s="547" t="str">
        <f>VLOOKUP(W423,Equipment[],3,FALSE)</f>
        <v>RTO</v>
      </c>
      <c r="Z423" s="547" t="str">
        <f>VLOOKUP(W423,Equipment[],4,FALSE)</f>
        <v>RTO</v>
      </c>
      <c r="AA423" s="547"/>
      <c r="AB423" s="547"/>
      <c r="AC423" s="547"/>
      <c r="AD423" s="547"/>
    </row>
    <row r="424" spans="1:30" ht="12" hidden="1" customHeight="1">
      <c r="A424" s="5" t="s">
        <v>2665</v>
      </c>
      <c r="B424" s="5" t="s">
        <v>2666</v>
      </c>
      <c r="C424" s="6">
        <v>431</v>
      </c>
      <c r="D424" s="55" t="s">
        <v>1871</v>
      </c>
      <c r="E424" s="233" t="str">
        <f>A424</f>
        <v>EWS-622</v>
      </c>
      <c r="F424" s="233" t="str">
        <f>B424</f>
        <v>Solid Metal Cladding - Arden</v>
      </c>
      <c r="G424" s="233" t="s">
        <v>722</v>
      </c>
      <c r="H424" s="233" t="s">
        <v>451</v>
      </c>
      <c r="I424" s="385" t="s">
        <v>452</v>
      </c>
      <c r="J424" s="382" t="s">
        <v>452</v>
      </c>
      <c r="K424" s="382" t="s">
        <v>452</v>
      </c>
      <c r="L424" s="386" t="s">
        <v>453</v>
      </c>
      <c r="M424" s="233" t="s">
        <v>452</v>
      </c>
      <c r="N424" s="233" t="s">
        <v>452</v>
      </c>
      <c r="O424" s="233"/>
      <c r="P424" s="233" t="s">
        <v>442</v>
      </c>
      <c r="Q424" s="235" t="s">
        <v>2050</v>
      </c>
      <c r="S424" s="547" t="s">
        <v>453</v>
      </c>
      <c r="T424" s="547" t="s">
        <v>477</v>
      </c>
      <c r="U424" s="547"/>
      <c r="V424" s="547"/>
      <c r="W424" s="547" t="s">
        <v>457</v>
      </c>
      <c r="X424" s="547" t="str">
        <f>VLOOKUP(W424,Equipment[],2,FALSE)</f>
        <v>Station</v>
      </c>
      <c r="Y424" s="547" t="str">
        <f>VLOOKUP(W424,Equipment[],3,FALSE)</f>
        <v>RTO</v>
      </c>
      <c r="Z424" s="547" t="str">
        <f>VLOOKUP(W424,Equipment[],4,FALSE)</f>
        <v>RTO</v>
      </c>
      <c r="AA424" s="547"/>
      <c r="AB424" s="547"/>
      <c r="AC424" s="547"/>
      <c r="AD424" s="547"/>
    </row>
    <row r="425" spans="1:30" ht="12" hidden="1" customHeight="1">
      <c r="A425" s="5" t="s">
        <v>2667</v>
      </c>
      <c r="B425" s="5" t="s">
        <v>2668</v>
      </c>
      <c r="C425" s="6">
        <v>431</v>
      </c>
      <c r="D425" s="55" t="s">
        <v>1871</v>
      </c>
      <c r="E425" s="233" t="s">
        <v>2667</v>
      </c>
      <c r="F425" s="233" t="s">
        <v>2668</v>
      </c>
      <c r="G425" s="233" t="s">
        <v>722</v>
      </c>
      <c r="H425" s="233" t="s">
        <v>451</v>
      </c>
      <c r="I425" s="385" t="s">
        <v>452</v>
      </c>
      <c r="J425" s="396" t="s">
        <v>452</v>
      </c>
      <c r="K425" s="397" t="s">
        <v>453</v>
      </c>
      <c r="L425" s="386" t="s">
        <v>453</v>
      </c>
      <c r="M425" s="233" t="s">
        <v>452</v>
      </c>
      <c r="N425" s="233" t="s">
        <v>452</v>
      </c>
      <c r="O425" s="233"/>
      <c r="P425" s="233" t="s">
        <v>442</v>
      </c>
      <c r="Q425" s="235" t="s">
        <v>1152</v>
      </c>
      <c r="S425" s="547" t="s">
        <v>453</v>
      </c>
      <c r="T425" s="547" t="s">
        <v>477</v>
      </c>
      <c r="U425" s="547"/>
      <c r="V425" s="547"/>
      <c r="W425" s="547" t="s">
        <v>457</v>
      </c>
      <c r="X425" s="547" t="str">
        <f>VLOOKUP(W425,Equipment[],2,FALSE)</f>
        <v>Station</v>
      </c>
      <c r="Y425" s="547" t="str">
        <f>VLOOKUP(W425,Equipment[],3,FALSE)</f>
        <v>RTO</v>
      </c>
      <c r="Z425" s="547" t="str">
        <f>VLOOKUP(W425,Equipment[],4,FALSE)</f>
        <v>RTO</v>
      </c>
      <c r="AA425" s="547"/>
      <c r="AB425" s="547"/>
      <c r="AC425" s="547"/>
      <c r="AD425" s="547"/>
    </row>
    <row r="426" spans="1:30" ht="12" hidden="1" customHeight="1">
      <c r="A426" s="5" t="s">
        <v>2669</v>
      </c>
      <c r="B426" s="5" t="s">
        <v>2670</v>
      </c>
      <c r="C426" s="6">
        <v>431</v>
      </c>
      <c r="D426" s="55" t="s">
        <v>1871</v>
      </c>
      <c r="E426" s="233" t="s">
        <v>2669</v>
      </c>
      <c r="F426" s="233" t="s">
        <v>2670</v>
      </c>
      <c r="G426" s="233" t="s">
        <v>722</v>
      </c>
      <c r="H426" s="233" t="s">
        <v>451</v>
      </c>
      <c r="I426" s="385" t="s">
        <v>452</v>
      </c>
      <c r="J426" s="382" t="s">
        <v>452</v>
      </c>
      <c r="K426" s="383" t="s">
        <v>453</v>
      </c>
      <c r="L426" s="386" t="s">
        <v>453</v>
      </c>
      <c r="M426" s="233" t="s">
        <v>452</v>
      </c>
      <c r="N426" s="233" t="s">
        <v>452</v>
      </c>
      <c r="O426" s="233"/>
      <c r="P426" s="233" t="s">
        <v>442</v>
      </c>
      <c r="Q426" s="235" t="s">
        <v>1152</v>
      </c>
      <c r="S426" s="547"/>
      <c r="T426" s="547" t="s">
        <v>477</v>
      </c>
      <c r="U426" s="547" t="s">
        <v>444</v>
      </c>
      <c r="V426" s="547" t="s">
        <v>1873</v>
      </c>
      <c r="W426" s="547" t="s">
        <v>457</v>
      </c>
      <c r="X426" s="547" t="str">
        <f>VLOOKUP(W426,Equipment[],2,FALSE)</f>
        <v>Station</v>
      </c>
      <c r="Y426" s="547" t="str">
        <f>VLOOKUP(W426,Equipment[],3,FALSE)</f>
        <v>RTO</v>
      </c>
      <c r="Z426" s="547" t="str">
        <f>VLOOKUP(W426,Equipment[],4,FALSE)</f>
        <v>RTO</v>
      </c>
      <c r="AA426" s="547"/>
      <c r="AB426" s="547"/>
      <c r="AC426" s="547"/>
      <c r="AD426" s="547"/>
    </row>
    <row r="427" spans="1:30" ht="12" hidden="1" customHeight="1">
      <c r="A427" s="5" t="s">
        <v>2671</v>
      </c>
      <c r="B427" s="5" t="s">
        <v>2672</v>
      </c>
      <c r="C427" s="6">
        <v>431</v>
      </c>
      <c r="D427" s="55" t="s">
        <v>1871</v>
      </c>
      <c r="E427" s="233" t="s">
        <v>2671</v>
      </c>
      <c r="F427" s="233" t="s">
        <v>2672</v>
      </c>
      <c r="G427" s="233" t="s">
        <v>722</v>
      </c>
      <c r="H427" s="233" t="s">
        <v>451</v>
      </c>
      <c r="I427" s="385" t="s">
        <v>452</v>
      </c>
      <c r="J427" s="382" t="s">
        <v>452</v>
      </c>
      <c r="K427" s="383" t="s">
        <v>453</v>
      </c>
      <c r="L427" s="386" t="s">
        <v>453</v>
      </c>
      <c r="M427" s="233" t="s">
        <v>452</v>
      </c>
      <c r="N427" s="233" t="s">
        <v>452</v>
      </c>
      <c r="O427" s="233"/>
      <c r="P427" s="233" t="s">
        <v>442</v>
      </c>
      <c r="Q427" s="235" t="s">
        <v>1152</v>
      </c>
      <c r="S427" s="547" t="s">
        <v>453</v>
      </c>
      <c r="T427" s="547" t="s">
        <v>477</v>
      </c>
      <c r="U427" s="547"/>
      <c r="V427" s="547"/>
      <c r="W427" s="547" t="s">
        <v>457</v>
      </c>
      <c r="X427" s="547" t="str">
        <f>VLOOKUP(W427,Equipment[],2,FALSE)</f>
        <v>Station</v>
      </c>
      <c r="Y427" s="547" t="str">
        <f>VLOOKUP(W427,Equipment[],3,FALSE)</f>
        <v>RTO</v>
      </c>
      <c r="Z427" s="547" t="str">
        <f>VLOOKUP(W427,Equipment[],4,FALSE)</f>
        <v>RTO</v>
      </c>
      <c r="AA427" s="547"/>
      <c r="AB427" s="547"/>
      <c r="AC427" s="547"/>
      <c r="AD427" s="547"/>
    </row>
    <row r="428" spans="1:30" ht="12" hidden="1" customHeight="1">
      <c r="A428" s="5" t="s">
        <v>2673</v>
      </c>
      <c r="B428" s="5" t="s">
        <v>2674</v>
      </c>
      <c r="C428" s="6">
        <v>431</v>
      </c>
      <c r="D428" s="55" t="s">
        <v>1871</v>
      </c>
      <c r="E428" s="233" t="s">
        <v>2673</v>
      </c>
      <c r="F428" s="233" t="s">
        <v>2674</v>
      </c>
      <c r="G428" s="233" t="s">
        <v>722</v>
      </c>
      <c r="H428" s="233" t="s">
        <v>451</v>
      </c>
      <c r="I428" s="385" t="s">
        <v>452</v>
      </c>
      <c r="J428" s="392" t="s">
        <v>452</v>
      </c>
      <c r="K428" s="393" t="s">
        <v>453</v>
      </c>
      <c r="L428" s="386" t="s">
        <v>453</v>
      </c>
      <c r="M428" s="233" t="s">
        <v>452</v>
      </c>
      <c r="N428" s="233" t="s">
        <v>452</v>
      </c>
      <c r="O428" s="233"/>
      <c r="P428" s="233" t="s">
        <v>442</v>
      </c>
      <c r="Q428" s="235" t="s">
        <v>1152</v>
      </c>
      <c r="S428" s="547" t="s">
        <v>453</v>
      </c>
      <c r="T428" s="547" t="s">
        <v>477</v>
      </c>
      <c r="U428" s="547"/>
      <c r="V428" s="547"/>
      <c r="W428" s="547" t="s">
        <v>457</v>
      </c>
      <c r="X428" s="547" t="str">
        <f>VLOOKUP(W428,Equipment[],2,FALSE)</f>
        <v>Station</v>
      </c>
      <c r="Y428" s="547" t="str">
        <f>VLOOKUP(W428,Equipment[],3,FALSE)</f>
        <v>RTO</v>
      </c>
      <c r="Z428" s="547" t="str">
        <f>VLOOKUP(W428,Equipment[],4,FALSE)</f>
        <v>RTO</v>
      </c>
      <c r="AA428" s="547"/>
      <c r="AB428" s="547"/>
      <c r="AC428" s="547"/>
      <c r="AD428" s="547"/>
    </row>
    <row r="429" spans="1:30" ht="12" hidden="1" customHeight="1">
      <c r="A429" s="5" t="s">
        <v>2675</v>
      </c>
      <c r="B429" s="5" t="s">
        <v>2676</v>
      </c>
      <c r="C429" s="6">
        <v>431</v>
      </c>
      <c r="D429" s="55" t="s">
        <v>1871</v>
      </c>
      <c r="E429" s="233" t="s">
        <v>2675</v>
      </c>
      <c r="F429" s="233" t="s">
        <v>2676</v>
      </c>
      <c r="G429" s="233" t="s">
        <v>722</v>
      </c>
      <c r="H429" s="233" t="s">
        <v>451</v>
      </c>
      <c r="I429" s="385" t="s">
        <v>452</v>
      </c>
      <c r="J429" s="382" t="s">
        <v>452</v>
      </c>
      <c r="K429" s="382" t="s">
        <v>452</v>
      </c>
      <c r="L429" s="386" t="s">
        <v>453</v>
      </c>
      <c r="M429" s="233" t="s">
        <v>452</v>
      </c>
      <c r="N429" s="233" t="s">
        <v>452</v>
      </c>
      <c r="O429" s="233"/>
      <c r="P429" s="233" t="s">
        <v>442</v>
      </c>
      <c r="Q429" s="235" t="s">
        <v>1152</v>
      </c>
      <c r="S429" s="547"/>
      <c r="T429" s="547" t="s">
        <v>477</v>
      </c>
      <c r="U429" s="547" t="s">
        <v>444</v>
      </c>
      <c r="V429" s="547" t="s">
        <v>1873</v>
      </c>
      <c r="W429" s="547" t="s">
        <v>457</v>
      </c>
      <c r="X429" s="547" t="str">
        <f>VLOOKUP(W429,Equipment[],2,FALSE)</f>
        <v>Station</v>
      </c>
      <c r="Y429" s="547" t="str">
        <f>VLOOKUP(W429,Equipment[],3,FALSE)</f>
        <v>RTO</v>
      </c>
      <c r="Z429" s="547" t="str">
        <f>VLOOKUP(W429,Equipment[],4,FALSE)</f>
        <v>RTO</v>
      </c>
      <c r="AA429" s="547"/>
      <c r="AB429" s="547"/>
      <c r="AC429" s="547"/>
      <c r="AD429" s="547"/>
    </row>
    <row r="430" spans="1:30" ht="12" hidden="1" customHeight="1">
      <c r="A430" s="5" t="s">
        <v>2677</v>
      </c>
      <c r="B430" s="5" t="s">
        <v>2678</v>
      </c>
      <c r="C430" s="6">
        <v>431</v>
      </c>
      <c r="D430" s="55" t="s">
        <v>1871</v>
      </c>
      <c r="E430" s="233" t="s">
        <v>2677</v>
      </c>
      <c r="F430" s="233" t="s">
        <v>2678</v>
      </c>
      <c r="G430" s="233" t="s">
        <v>722</v>
      </c>
      <c r="H430" s="233" t="s">
        <v>451</v>
      </c>
      <c r="I430" s="385" t="s">
        <v>452</v>
      </c>
      <c r="J430" s="382" t="s">
        <v>452</v>
      </c>
      <c r="K430" s="382" t="s">
        <v>452</v>
      </c>
      <c r="L430" s="386" t="s">
        <v>453</v>
      </c>
      <c r="M430" s="233" t="s">
        <v>452</v>
      </c>
      <c r="N430" s="233" t="s">
        <v>452</v>
      </c>
      <c r="O430" s="233"/>
      <c r="P430" s="233" t="s">
        <v>442</v>
      </c>
      <c r="Q430" s="235" t="s">
        <v>1152</v>
      </c>
      <c r="S430" s="547" t="s">
        <v>453</v>
      </c>
      <c r="T430" s="547" t="s">
        <v>477</v>
      </c>
      <c r="U430" s="547"/>
      <c r="V430" s="547"/>
      <c r="W430" s="547" t="s">
        <v>457</v>
      </c>
      <c r="X430" s="547" t="str">
        <f>VLOOKUP(W430,Equipment[],2,FALSE)</f>
        <v>Station</v>
      </c>
      <c r="Y430" s="547" t="str">
        <f>VLOOKUP(W430,Equipment[],3,FALSE)</f>
        <v>RTO</v>
      </c>
      <c r="Z430" s="547" t="str">
        <f>VLOOKUP(W430,Equipment[],4,FALSE)</f>
        <v>RTO</v>
      </c>
      <c r="AA430" s="547"/>
      <c r="AB430" s="547"/>
      <c r="AC430" s="547"/>
      <c r="AD430" s="547"/>
    </row>
    <row r="431" spans="1:30" ht="12" hidden="1" customHeight="1">
      <c r="A431" s="5" t="s">
        <v>2679</v>
      </c>
      <c r="B431" s="5" t="s">
        <v>2680</v>
      </c>
      <c r="C431" s="6">
        <v>431</v>
      </c>
      <c r="D431" s="55" t="s">
        <v>1871</v>
      </c>
      <c r="E431" s="233" t="s">
        <v>2679</v>
      </c>
      <c r="F431" s="233" t="s">
        <v>2680</v>
      </c>
      <c r="G431" s="233" t="s">
        <v>722</v>
      </c>
      <c r="H431" s="233" t="s">
        <v>451</v>
      </c>
      <c r="I431" s="385" t="s">
        <v>452</v>
      </c>
      <c r="J431" s="396" t="s">
        <v>452</v>
      </c>
      <c r="K431" s="397" t="s">
        <v>453</v>
      </c>
      <c r="L431" s="386" t="s">
        <v>453</v>
      </c>
      <c r="M431" s="233" t="s">
        <v>452</v>
      </c>
      <c r="N431" s="233" t="s">
        <v>452</v>
      </c>
      <c r="O431" s="233"/>
      <c r="P431" s="233" t="s">
        <v>442</v>
      </c>
      <c r="Q431" s="235" t="s">
        <v>1152</v>
      </c>
      <c r="S431" s="547" t="s">
        <v>453</v>
      </c>
      <c r="T431" s="547" t="s">
        <v>477</v>
      </c>
      <c r="U431" s="547"/>
      <c r="V431" s="547"/>
      <c r="W431" s="547" t="s">
        <v>457</v>
      </c>
      <c r="X431" s="547" t="str">
        <f>VLOOKUP(W431,Equipment[],2,FALSE)</f>
        <v>Station</v>
      </c>
      <c r="Y431" s="547" t="str">
        <f>VLOOKUP(W431,Equipment[],3,FALSE)</f>
        <v>RTO</v>
      </c>
      <c r="Z431" s="547" t="str">
        <f>VLOOKUP(W431,Equipment[],4,FALSE)</f>
        <v>RTO</v>
      </c>
      <c r="AA431" s="547"/>
      <c r="AB431" s="547"/>
      <c r="AC431" s="547"/>
      <c r="AD431" s="547"/>
    </row>
    <row r="432" spans="1:30" ht="12" hidden="1" customHeight="1">
      <c r="A432" s="5" t="s">
        <v>2681</v>
      </c>
      <c r="B432" s="5" t="s">
        <v>2682</v>
      </c>
      <c r="C432" s="6">
        <v>431</v>
      </c>
      <c r="D432" s="55" t="s">
        <v>1871</v>
      </c>
      <c r="E432" s="233" t="s">
        <v>2681</v>
      </c>
      <c r="F432" s="233" t="s">
        <v>2682</v>
      </c>
      <c r="G432" s="233" t="s">
        <v>722</v>
      </c>
      <c r="H432" s="233" t="s">
        <v>451</v>
      </c>
      <c r="I432" s="385" t="s">
        <v>452</v>
      </c>
      <c r="J432" s="382" t="s">
        <v>452</v>
      </c>
      <c r="K432" s="383" t="s">
        <v>453</v>
      </c>
      <c r="L432" s="386" t="s">
        <v>453</v>
      </c>
      <c r="M432" s="233" t="s">
        <v>452</v>
      </c>
      <c r="N432" s="233" t="s">
        <v>452</v>
      </c>
      <c r="O432" s="233"/>
      <c r="P432" s="233" t="s">
        <v>442</v>
      </c>
      <c r="Q432" s="235" t="s">
        <v>1152</v>
      </c>
      <c r="S432" s="547" t="s">
        <v>453</v>
      </c>
      <c r="T432" s="547" t="s">
        <v>477</v>
      </c>
      <c r="U432" s="547"/>
      <c r="V432" s="547"/>
      <c r="W432" s="547" t="s">
        <v>457</v>
      </c>
      <c r="X432" s="547" t="str">
        <f>VLOOKUP(W432,Equipment[],2,FALSE)</f>
        <v>Station</v>
      </c>
      <c r="Y432" s="547" t="str">
        <f>VLOOKUP(W432,Equipment[],3,FALSE)</f>
        <v>RTO</v>
      </c>
      <c r="Z432" s="547" t="str">
        <f>VLOOKUP(W432,Equipment[],4,FALSE)</f>
        <v>RTO</v>
      </c>
      <c r="AA432" s="547"/>
      <c r="AB432" s="547"/>
      <c r="AC432" s="547"/>
      <c r="AD432" s="547"/>
    </row>
    <row r="433" spans="1:30" ht="12" hidden="1" customHeight="1">
      <c r="A433" s="5" t="s">
        <v>2683</v>
      </c>
      <c r="B433" s="5" t="s">
        <v>2684</v>
      </c>
      <c r="C433" s="6">
        <v>431</v>
      </c>
      <c r="D433" s="55" t="s">
        <v>1871</v>
      </c>
      <c r="E433" s="233" t="s">
        <v>2683</v>
      </c>
      <c r="F433" s="233" t="s">
        <v>2684</v>
      </c>
      <c r="G433" s="233" t="s">
        <v>722</v>
      </c>
      <c r="H433" s="233" t="s">
        <v>451</v>
      </c>
      <c r="I433" s="385" t="s">
        <v>452</v>
      </c>
      <c r="J433" s="392" t="s">
        <v>452</v>
      </c>
      <c r="K433" s="393" t="s">
        <v>453</v>
      </c>
      <c r="L433" s="386" t="s">
        <v>453</v>
      </c>
      <c r="M433" s="233" t="s">
        <v>452</v>
      </c>
      <c r="N433" s="233" t="s">
        <v>452</v>
      </c>
      <c r="O433" s="233"/>
      <c r="P433" s="233" t="s">
        <v>442</v>
      </c>
      <c r="Q433" s="235" t="s">
        <v>1152</v>
      </c>
      <c r="S433" s="547" t="s">
        <v>453</v>
      </c>
      <c r="T433" s="547" t="s">
        <v>477</v>
      </c>
      <c r="U433" s="547"/>
      <c r="V433" s="547"/>
      <c r="W433" s="547" t="s">
        <v>457</v>
      </c>
      <c r="X433" s="547" t="str">
        <f>VLOOKUP(W433,Equipment[],2,FALSE)</f>
        <v>Station</v>
      </c>
      <c r="Y433" s="547" t="str">
        <f>VLOOKUP(W433,Equipment[],3,FALSE)</f>
        <v>RTO</v>
      </c>
      <c r="Z433" s="547" t="str">
        <f>VLOOKUP(W433,Equipment[],4,FALSE)</f>
        <v>RTO</v>
      </c>
      <c r="AA433" s="547"/>
      <c r="AB433" s="547"/>
      <c r="AC433" s="547"/>
      <c r="AD433" s="547"/>
    </row>
    <row r="434" spans="1:30" ht="12" hidden="1" customHeight="1">
      <c r="A434" s="5" t="s">
        <v>2685</v>
      </c>
      <c r="B434" s="5" t="s">
        <v>2686</v>
      </c>
      <c r="C434" s="6">
        <v>451</v>
      </c>
      <c r="D434" s="55" t="s">
        <v>1871</v>
      </c>
      <c r="E434" s="233" t="str">
        <f>A434</f>
        <v>EWS-672</v>
      </c>
      <c r="F434" s="233" t="str">
        <f>B434</f>
        <v>Fin Metal Screen (ISS)</v>
      </c>
      <c r="G434" s="233" t="s">
        <v>722</v>
      </c>
      <c r="H434" s="233" t="s">
        <v>451</v>
      </c>
      <c r="I434" s="385" t="s">
        <v>452</v>
      </c>
      <c r="J434" s="382" t="s">
        <v>452</v>
      </c>
      <c r="K434" s="382" t="s">
        <v>452</v>
      </c>
      <c r="L434" s="386" t="s">
        <v>453</v>
      </c>
      <c r="M434" s="233" t="s">
        <v>452</v>
      </c>
      <c r="N434" s="233" t="s">
        <v>452</v>
      </c>
      <c r="O434" s="233"/>
      <c r="P434" s="233" t="s">
        <v>442</v>
      </c>
      <c r="Q434" s="235" t="s">
        <v>2050</v>
      </c>
      <c r="S434" s="547"/>
      <c r="T434" s="547" t="s">
        <v>477</v>
      </c>
      <c r="U434" s="547" t="s">
        <v>444</v>
      </c>
      <c r="V434" s="547" t="s">
        <v>1873</v>
      </c>
      <c r="W434" s="547" t="s">
        <v>457</v>
      </c>
      <c r="X434" s="547" t="str">
        <f>VLOOKUP(W434,Equipment[],2,FALSE)</f>
        <v>Station</v>
      </c>
      <c r="Y434" s="547" t="str">
        <f>VLOOKUP(W434,Equipment[],3,FALSE)</f>
        <v>RTO</v>
      </c>
      <c r="Z434" s="547" t="str">
        <f>VLOOKUP(W434,Equipment[],4,FALSE)</f>
        <v>RTO</v>
      </c>
      <c r="AA434" s="547"/>
      <c r="AB434" s="547"/>
      <c r="AC434" s="547"/>
      <c r="AD434" s="547"/>
    </row>
    <row r="435" spans="1:30" ht="12" hidden="1" customHeight="1">
      <c r="A435" s="3" t="s">
        <v>730</v>
      </c>
      <c r="B435" s="3" t="s">
        <v>731</v>
      </c>
      <c r="C435" s="4"/>
      <c r="D435" s="91"/>
      <c r="E435" s="229"/>
      <c r="F435" s="229"/>
      <c r="G435" s="229"/>
      <c r="H435" s="229"/>
      <c r="I435" s="229"/>
      <c r="J435" s="388"/>
      <c r="K435" s="388"/>
      <c r="L435" s="229"/>
      <c r="M435" s="229"/>
      <c r="N435" s="229"/>
      <c r="O435" s="229"/>
      <c r="P435" s="229" t="s">
        <v>444</v>
      </c>
      <c r="Q435" s="234" t="s">
        <v>443</v>
      </c>
      <c r="S435" s="547" t="s">
        <v>444</v>
      </c>
      <c r="T435" s="547" t="s">
        <v>444</v>
      </c>
      <c r="U435" s="547"/>
      <c r="V435" s="547" t="s">
        <v>444</v>
      </c>
      <c r="W435" s="547" t="s">
        <v>444</v>
      </c>
      <c r="X435" s="547" t="s">
        <v>444</v>
      </c>
      <c r="Y435" s="547" t="s">
        <v>444</v>
      </c>
      <c r="Z435" s="547" t="s">
        <v>444</v>
      </c>
      <c r="AA435" s="547" t="s">
        <v>444</v>
      </c>
      <c r="AB435" s="547" t="s">
        <v>444</v>
      </c>
      <c r="AC435" s="547" t="s">
        <v>444</v>
      </c>
      <c r="AD435" s="547" t="s">
        <v>444</v>
      </c>
    </row>
    <row r="436" spans="1:30" ht="12" hidden="1" customHeight="1">
      <c r="A436" s="5" t="s">
        <v>2687</v>
      </c>
      <c r="B436" s="5" t="s">
        <v>2688</v>
      </c>
      <c r="C436" s="5" t="s">
        <v>825</v>
      </c>
      <c r="D436" s="55" t="s">
        <v>1878</v>
      </c>
      <c r="E436" s="233" t="s">
        <v>2687</v>
      </c>
      <c r="F436" s="233" t="s">
        <v>2689</v>
      </c>
      <c r="G436" s="233" t="s">
        <v>722</v>
      </c>
      <c r="H436" s="233" t="s">
        <v>451</v>
      </c>
      <c r="I436" s="385" t="s">
        <v>452</v>
      </c>
      <c r="J436" s="382" t="s">
        <v>452</v>
      </c>
      <c r="K436" s="382" t="s">
        <v>452</v>
      </c>
      <c r="L436" s="386" t="s">
        <v>453</v>
      </c>
      <c r="M436" s="233" t="s">
        <v>452</v>
      </c>
      <c r="N436" s="233" t="s">
        <v>452</v>
      </c>
      <c r="O436" s="233"/>
      <c r="P436" s="233" t="s">
        <v>442</v>
      </c>
      <c r="Q436" s="235" t="s">
        <v>1152</v>
      </c>
      <c r="S436" s="547" t="s">
        <v>453</v>
      </c>
      <c r="T436" s="547" t="s">
        <v>477</v>
      </c>
      <c r="U436" s="547"/>
      <c r="V436" s="547"/>
      <c r="W436" s="547" t="s">
        <v>457</v>
      </c>
      <c r="X436" s="547" t="str">
        <f>VLOOKUP(W436,Equipment[],2,FALSE)</f>
        <v>Station</v>
      </c>
      <c r="Y436" s="547" t="str">
        <f>VLOOKUP(W436,Equipment[],3,FALSE)</f>
        <v>RTO</v>
      </c>
      <c r="Z436" s="547" t="str">
        <f>VLOOKUP(W436,Equipment[],4,FALSE)</f>
        <v>RTO</v>
      </c>
      <c r="AA436" s="547"/>
      <c r="AB436" s="547"/>
      <c r="AC436" s="547"/>
      <c r="AD436" s="547"/>
    </row>
    <row r="437" spans="1:30" ht="12" hidden="1" customHeight="1">
      <c r="A437" s="5" t="s">
        <v>2690</v>
      </c>
      <c r="B437" s="5" t="s">
        <v>2691</v>
      </c>
      <c r="C437" s="6">
        <v>431</v>
      </c>
      <c r="D437" s="55" t="s">
        <v>1871</v>
      </c>
      <c r="E437" s="233" t="s">
        <v>2690</v>
      </c>
      <c r="F437" s="233" t="s">
        <v>2691</v>
      </c>
      <c r="G437" s="233" t="s">
        <v>722</v>
      </c>
      <c r="H437" s="233" t="s">
        <v>451</v>
      </c>
      <c r="I437" s="385" t="s">
        <v>452</v>
      </c>
      <c r="J437" s="394" t="s">
        <v>452</v>
      </c>
      <c r="K437" s="395" t="s">
        <v>453</v>
      </c>
      <c r="L437" s="386" t="s">
        <v>453</v>
      </c>
      <c r="M437" s="233" t="s">
        <v>452</v>
      </c>
      <c r="N437" s="233" t="s">
        <v>452</v>
      </c>
      <c r="O437" s="233"/>
      <c r="P437" s="233" t="s">
        <v>442</v>
      </c>
      <c r="Q437" s="235" t="s">
        <v>1152</v>
      </c>
      <c r="S437" s="547" t="s">
        <v>453</v>
      </c>
      <c r="T437" s="547" t="s">
        <v>456</v>
      </c>
      <c r="U437" s="547"/>
      <c r="V437" s="547"/>
      <c r="W437" s="547" t="s">
        <v>457</v>
      </c>
      <c r="X437" s="547" t="str">
        <f>VLOOKUP(W437,Equipment[],2,FALSE)</f>
        <v>Station</v>
      </c>
      <c r="Y437" s="547" t="str">
        <f>VLOOKUP(W437,Equipment[],3,FALSE)</f>
        <v>RTO</v>
      </c>
      <c r="Z437" s="547" t="str">
        <f>VLOOKUP(W437,Equipment[],4,FALSE)</f>
        <v>RTO</v>
      </c>
      <c r="AA437" s="547"/>
      <c r="AB437" s="547"/>
      <c r="AC437" s="547"/>
      <c r="AD437" s="547"/>
    </row>
    <row r="438" spans="1:30" ht="12" hidden="1" customHeight="1">
      <c r="A438" s="5" t="s">
        <v>2692</v>
      </c>
      <c r="B438" s="5" t="s">
        <v>2693</v>
      </c>
      <c r="C438" s="5" t="s">
        <v>825</v>
      </c>
      <c r="D438" s="55" t="s">
        <v>1878</v>
      </c>
      <c r="E438" s="233" t="s">
        <v>2692</v>
      </c>
      <c r="F438" s="233" t="s">
        <v>2693</v>
      </c>
      <c r="G438" s="233" t="s">
        <v>722</v>
      </c>
      <c r="H438" s="233" t="s">
        <v>451</v>
      </c>
      <c r="I438" s="385" t="s">
        <v>452</v>
      </c>
      <c r="J438" s="382" t="s">
        <v>452</v>
      </c>
      <c r="K438" s="382" t="s">
        <v>452</v>
      </c>
      <c r="L438" s="386" t="s">
        <v>453</v>
      </c>
      <c r="M438" s="233" t="s">
        <v>452</v>
      </c>
      <c r="N438" s="233" t="s">
        <v>452</v>
      </c>
      <c r="O438" s="233"/>
      <c r="P438" s="233" t="s">
        <v>442</v>
      </c>
      <c r="Q438" s="235" t="s">
        <v>1152</v>
      </c>
      <c r="S438" s="547" t="s">
        <v>453</v>
      </c>
      <c r="T438" s="547" t="s">
        <v>456</v>
      </c>
      <c r="U438" s="547"/>
      <c r="V438" s="547"/>
      <c r="W438" s="547" t="s">
        <v>457</v>
      </c>
      <c r="X438" s="547" t="str">
        <f>VLOOKUP(W438,Equipment[],2,FALSE)</f>
        <v>Station</v>
      </c>
      <c r="Y438" s="547" t="str">
        <f>VLOOKUP(W438,Equipment[],3,FALSE)</f>
        <v>RTO</v>
      </c>
      <c r="Z438" s="547" t="str">
        <f>VLOOKUP(W438,Equipment[],4,FALSE)</f>
        <v>RTO</v>
      </c>
      <c r="AA438" s="547"/>
      <c r="AB438" s="547"/>
      <c r="AC438" s="547"/>
      <c r="AD438" s="547"/>
    </row>
    <row r="439" spans="1:30" ht="12" hidden="1" customHeight="1">
      <c r="A439" s="5" t="s">
        <v>2694</v>
      </c>
      <c r="B439" s="5" t="s">
        <v>733</v>
      </c>
      <c r="C439" s="5" t="s">
        <v>825</v>
      </c>
      <c r="D439" s="55" t="s">
        <v>1878</v>
      </c>
      <c r="E439" s="233" t="s">
        <v>2694</v>
      </c>
      <c r="F439" s="233" t="s">
        <v>733</v>
      </c>
      <c r="G439" s="233" t="s">
        <v>722</v>
      </c>
      <c r="H439" s="233" t="s">
        <v>451</v>
      </c>
      <c r="I439" s="385" t="s">
        <v>452</v>
      </c>
      <c r="J439" s="394" t="s">
        <v>452</v>
      </c>
      <c r="K439" s="395" t="s">
        <v>453</v>
      </c>
      <c r="L439" s="386" t="s">
        <v>453</v>
      </c>
      <c r="M439" s="233" t="s">
        <v>452</v>
      </c>
      <c r="N439" s="233" t="s">
        <v>452</v>
      </c>
      <c r="O439" s="233"/>
      <c r="P439" s="233" t="s">
        <v>442</v>
      </c>
      <c r="Q439" s="235" t="s">
        <v>1152</v>
      </c>
      <c r="S439" s="547" t="s">
        <v>453</v>
      </c>
      <c r="T439" s="547" t="s">
        <v>477</v>
      </c>
      <c r="U439" s="547"/>
      <c r="V439" s="547"/>
      <c r="W439" s="547" t="s">
        <v>457</v>
      </c>
      <c r="X439" s="547" t="str">
        <f>VLOOKUP(W439,Equipment[],2,FALSE)</f>
        <v>Station</v>
      </c>
      <c r="Y439" s="547" t="str">
        <f>VLOOKUP(W439,Equipment[],3,FALSE)</f>
        <v>RTO</v>
      </c>
      <c r="Z439" s="547" t="str">
        <f>VLOOKUP(W439,Equipment[],4,FALSE)</f>
        <v>RTO</v>
      </c>
      <c r="AA439" s="547"/>
      <c r="AB439" s="547"/>
      <c r="AC439" s="547"/>
      <c r="AD439" s="547"/>
    </row>
    <row r="440" spans="1:30" ht="12" hidden="1" customHeight="1">
      <c r="A440" s="5" t="s">
        <v>732</v>
      </c>
      <c r="B440" s="5" t="s">
        <v>2695</v>
      </c>
      <c r="C440" s="9">
        <v>451</v>
      </c>
      <c r="D440" s="55" t="s">
        <v>1871</v>
      </c>
      <c r="E440" s="232" t="str">
        <f>A440</f>
        <v>EWS-730</v>
      </c>
      <c r="F440" s="232" t="str">
        <f>B440</f>
        <v>Vertical End Glazing to Main Entry Canopy</v>
      </c>
      <c r="G440" s="232" t="s">
        <v>722</v>
      </c>
      <c r="H440" s="232" t="s">
        <v>451</v>
      </c>
      <c r="I440" s="390" t="s">
        <v>453</v>
      </c>
      <c r="J440" s="382" t="s">
        <v>452</v>
      </c>
      <c r="K440" s="382" t="s">
        <v>452</v>
      </c>
      <c r="L440" s="391" t="s">
        <v>453</v>
      </c>
      <c r="M440" s="231" t="s">
        <v>453</v>
      </c>
      <c r="N440" s="232" t="s">
        <v>200</v>
      </c>
      <c r="O440" s="232"/>
      <c r="P440" s="233" t="s">
        <v>1952</v>
      </c>
      <c r="Q440" s="286" t="s">
        <v>1248</v>
      </c>
      <c r="S440" s="547"/>
      <c r="T440" s="547" t="s">
        <v>477</v>
      </c>
      <c r="U440" s="547"/>
      <c r="V440" s="547"/>
      <c r="W440" s="547" t="s">
        <v>457</v>
      </c>
      <c r="X440" s="547" t="str">
        <f>VLOOKUP(W440,Equipment[],2,FALSE)</f>
        <v>Station</v>
      </c>
      <c r="Y440" s="547" t="str">
        <f>VLOOKUP(W440,Equipment[],3,FALSE)</f>
        <v>RTO</v>
      </c>
      <c r="Z440" s="547" t="str">
        <f>VLOOKUP(W440,Equipment[],4,FALSE)</f>
        <v>RTO</v>
      </c>
      <c r="AA440" s="547"/>
      <c r="AB440" s="547"/>
      <c r="AC440" s="547"/>
      <c r="AD440" s="547"/>
    </row>
    <row r="441" spans="1:30" ht="12" hidden="1" customHeight="1">
      <c r="A441" s="5" t="s">
        <v>2696</v>
      </c>
      <c r="B441" s="5" t="s">
        <v>2697</v>
      </c>
      <c r="C441" s="6">
        <v>451</v>
      </c>
      <c r="D441" s="55" t="s">
        <v>1871</v>
      </c>
      <c r="E441" s="233" t="s">
        <v>2696</v>
      </c>
      <c r="F441" s="233" t="s">
        <v>2697</v>
      </c>
      <c r="G441" s="233" t="s">
        <v>722</v>
      </c>
      <c r="H441" s="233" t="s">
        <v>451</v>
      </c>
      <c r="I441" s="385" t="s">
        <v>452</v>
      </c>
      <c r="J441" s="396" t="s">
        <v>452</v>
      </c>
      <c r="K441" s="397" t="s">
        <v>453</v>
      </c>
      <c r="L441" s="386" t="s">
        <v>453</v>
      </c>
      <c r="M441" s="233" t="s">
        <v>452</v>
      </c>
      <c r="N441" s="233" t="s">
        <v>452</v>
      </c>
      <c r="O441" s="233"/>
      <c r="P441" s="233" t="s">
        <v>442</v>
      </c>
      <c r="Q441" s="235" t="s">
        <v>1152</v>
      </c>
      <c r="S441" s="547" t="s">
        <v>453</v>
      </c>
      <c r="T441" s="547" t="s">
        <v>477</v>
      </c>
      <c r="U441" s="547"/>
      <c r="V441" s="547"/>
      <c r="W441" s="547" t="s">
        <v>457</v>
      </c>
      <c r="X441" s="547" t="str">
        <f>VLOOKUP(W441,Equipment[],2,FALSE)</f>
        <v>Station</v>
      </c>
      <c r="Y441" s="547" t="str">
        <f>VLOOKUP(W441,Equipment[],3,FALSE)</f>
        <v>RTO</v>
      </c>
      <c r="Z441" s="547" t="str">
        <f>VLOOKUP(W441,Equipment[],4,FALSE)</f>
        <v>RTO</v>
      </c>
      <c r="AA441" s="547"/>
      <c r="AB441" s="547"/>
      <c r="AC441" s="547"/>
      <c r="AD441" s="547"/>
    </row>
    <row r="442" spans="1:30" ht="12" hidden="1" customHeight="1">
      <c r="A442" s="5" t="s">
        <v>2698</v>
      </c>
      <c r="B442" s="5" t="s">
        <v>2699</v>
      </c>
      <c r="C442" s="6">
        <v>522</v>
      </c>
      <c r="D442" s="55" t="s">
        <v>1871</v>
      </c>
      <c r="E442" s="233" t="s">
        <v>2698</v>
      </c>
      <c r="F442" s="233" t="s">
        <v>2699</v>
      </c>
      <c r="G442" s="233" t="s">
        <v>722</v>
      </c>
      <c r="H442" s="233" t="s">
        <v>451</v>
      </c>
      <c r="I442" s="385" t="s">
        <v>452</v>
      </c>
      <c r="J442" s="382" t="s">
        <v>452</v>
      </c>
      <c r="K442" s="383" t="s">
        <v>453</v>
      </c>
      <c r="L442" s="386" t="s">
        <v>453</v>
      </c>
      <c r="M442" s="233" t="s">
        <v>452</v>
      </c>
      <c r="N442" s="233" t="s">
        <v>452</v>
      </c>
      <c r="O442" s="233"/>
      <c r="P442" s="233" t="s">
        <v>442</v>
      </c>
      <c r="Q442" s="235" t="s">
        <v>1152</v>
      </c>
      <c r="S442" s="547" t="s">
        <v>453</v>
      </c>
      <c r="T442" s="547" t="s">
        <v>477</v>
      </c>
      <c r="U442" s="547"/>
      <c r="V442" s="547"/>
      <c r="W442" s="547" t="s">
        <v>457</v>
      </c>
      <c r="X442" s="547" t="str">
        <f>VLOOKUP(W442,Equipment[],2,FALSE)</f>
        <v>Station</v>
      </c>
      <c r="Y442" s="547" t="str">
        <f>VLOOKUP(W442,Equipment[],3,FALSE)</f>
        <v>RTO</v>
      </c>
      <c r="Z442" s="547" t="str">
        <f>VLOOKUP(W442,Equipment[],4,FALSE)</f>
        <v>RTO</v>
      </c>
      <c r="AA442" s="547"/>
      <c r="AB442" s="547"/>
      <c r="AC442" s="547"/>
      <c r="AD442" s="547"/>
    </row>
    <row r="443" spans="1:30" ht="12" hidden="1" customHeight="1">
      <c r="A443" s="5" t="s">
        <v>2700</v>
      </c>
      <c r="B443" s="5" t="s">
        <v>2701</v>
      </c>
      <c r="C443" s="6">
        <v>522</v>
      </c>
      <c r="D443" s="55" t="s">
        <v>1871</v>
      </c>
      <c r="E443" s="233" t="s">
        <v>2700</v>
      </c>
      <c r="F443" s="233" t="s">
        <v>2701</v>
      </c>
      <c r="G443" s="233" t="s">
        <v>722</v>
      </c>
      <c r="H443" s="233" t="s">
        <v>451</v>
      </c>
      <c r="I443" s="385" t="s">
        <v>452</v>
      </c>
      <c r="J443" s="382" t="s">
        <v>452</v>
      </c>
      <c r="K443" s="383" t="s">
        <v>453</v>
      </c>
      <c r="L443" s="386" t="s">
        <v>453</v>
      </c>
      <c r="M443" s="233" t="s">
        <v>452</v>
      </c>
      <c r="N443" s="233" t="s">
        <v>452</v>
      </c>
      <c r="O443" s="233"/>
      <c r="P443" s="233" t="s">
        <v>442</v>
      </c>
      <c r="Q443" s="235" t="s">
        <v>1152</v>
      </c>
      <c r="S443" s="547" t="s">
        <v>453</v>
      </c>
      <c r="T443" s="547" t="s">
        <v>456</v>
      </c>
      <c r="U443" s="547"/>
      <c r="V443" s="547"/>
      <c r="W443" s="547" t="s">
        <v>457</v>
      </c>
      <c r="X443" s="547" t="str">
        <f>VLOOKUP(W443,Equipment[],2,FALSE)</f>
        <v>Station</v>
      </c>
      <c r="Y443" s="547" t="str">
        <f>VLOOKUP(W443,Equipment[],3,FALSE)</f>
        <v>RTO</v>
      </c>
      <c r="Z443" s="547" t="str">
        <f>VLOOKUP(W443,Equipment[],4,FALSE)</f>
        <v>RTO</v>
      </c>
      <c r="AA443" s="547"/>
      <c r="AB443" s="547"/>
      <c r="AC443" s="547"/>
      <c r="AD443" s="547"/>
    </row>
    <row r="444" spans="1:30" ht="12" hidden="1" customHeight="1">
      <c r="A444" s="5" t="s">
        <v>2702</v>
      </c>
      <c r="B444" s="5" t="s">
        <v>2703</v>
      </c>
      <c r="C444" s="6">
        <v>451</v>
      </c>
      <c r="D444" s="55" t="s">
        <v>1871</v>
      </c>
      <c r="E444" s="233" t="s">
        <v>2702</v>
      </c>
      <c r="F444" s="233" t="s">
        <v>2703</v>
      </c>
      <c r="G444" s="156" t="s">
        <v>722</v>
      </c>
      <c r="H444" s="156" t="s">
        <v>451</v>
      </c>
      <c r="I444" s="385" t="s">
        <v>452</v>
      </c>
      <c r="J444" s="382" t="s">
        <v>452</v>
      </c>
      <c r="K444" s="383" t="s">
        <v>453</v>
      </c>
      <c r="L444" s="386" t="s">
        <v>453</v>
      </c>
      <c r="M444" s="233" t="s">
        <v>452</v>
      </c>
      <c r="N444" s="233" t="s">
        <v>452</v>
      </c>
      <c r="O444" s="233"/>
      <c r="P444" s="233" t="s">
        <v>442</v>
      </c>
      <c r="Q444" s="235" t="s">
        <v>1152</v>
      </c>
      <c r="S444" s="547" t="s">
        <v>453</v>
      </c>
      <c r="T444" s="547" t="s">
        <v>456</v>
      </c>
      <c r="U444" s="547"/>
      <c r="V444" s="547"/>
      <c r="W444" s="547" t="s">
        <v>457</v>
      </c>
      <c r="X444" s="547" t="str">
        <f>VLOOKUP(W444,Equipment[],2,FALSE)</f>
        <v>Station</v>
      </c>
      <c r="Y444" s="547" t="str">
        <f>VLOOKUP(W444,Equipment[],3,FALSE)</f>
        <v>RTO</v>
      </c>
      <c r="Z444" s="547" t="str">
        <f>VLOOKUP(W444,Equipment[],4,FALSE)</f>
        <v>RTO</v>
      </c>
      <c r="AA444" s="547"/>
      <c r="AB444" s="547"/>
      <c r="AC444" s="547"/>
      <c r="AD444" s="547"/>
    </row>
    <row r="445" spans="1:30" ht="12" hidden="1" customHeight="1">
      <c r="A445" s="5" t="s">
        <v>2704</v>
      </c>
      <c r="B445" s="5" t="s">
        <v>2705</v>
      </c>
      <c r="C445" s="6">
        <v>451</v>
      </c>
      <c r="D445" s="55" t="s">
        <v>1871</v>
      </c>
      <c r="E445" s="233" t="s">
        <v>2704</v>
      </c>
      <c r="F445" s="233" t="s">
        <v>2705</v>
      </c>
      <c r="G445" s="233" t="s">
        <v>722</v>
      </c>
      <c r="H445" s="233" t="s">
        <v>451</v>
      </c>
      <c r="I445" s="385" t="s">
        <v>452</v>
      </c>
      <c r="J445" s="382" t="s">
        <v>452</v>
      </c>
      <c r="K445" s="383" t="s">
        <v>453</v>
      </c>
      <c r="L445" s="386" t="s">
        <v>453</v>
      </c>
      <c r="M445" s="233" t="s">
        <v>452</v>
      </c>
      <c r="N445" s="233" t="s">
        <v>452</v>
      </c>
      <c r="O445" s="233"/>
      <c r="P445" s="233" t="s">
        <v>442</v>
      </c>
      <c r="Q445" s="235" t="s">
        <v>1152</v>
      </c>
      <c r="S445" s="547" t="s">
        <v>453</v>
      </c>
      <c r="T445" s="547" t="s">
        <v>456</v>
      </c>
      <c r="U445" s="547"/>
      <c r="V445" s="547"/>
      <c r="W445" s="547" t="s">
        <v>457</v>
      </c>
      <c r="X445" s="547" t="str">
        <f>VLOOKUP(W445,Equipment[],2,FALSE)</f>
        <v>Station</v>
      </c>
      <c r="Y445" s="547" t="str">
        <f>VLOOKUP(W445,Equipment[],3,FALSE)</f>
        <v>RTO</v>
      </c>
      <c r="Z445" s="547" t="str">
        <f>VLOOKUP(W445,Equipment[],4,FALSE)</f>
        <v>RTO</v>
      </c>
      <c r="AA445" s="547"/>
      <c r="AB445" s="547"/>
      <c r="AC445" s="547"/>
      <c r="AD445" s="547"/>
    </row>
    <row r="446" spans="1:30" ht="12" hidden="1" customHeight="1">
      <c r="A446" s="5" t="s">
        <v>2706</v>
      </c>
      <c r="B446" s="5" t="s">
        <v>2707</v>
      </c>
      <c r="C446" s="5" t="s">
        <v>825</v>
      </c>
      <c r="D446" s="55" t="s">
        <v>1878</v>
      </c>
      <c r="E446" s="233" t="s">
        <v>2706</v>
      </c>
      <c r="F446" s="233" t="s">
        <v>2707</v>
      </c>
      <c r="G446" s="233" t="s">
        <v>722</v>
      </c>
      <c r="H446" s="233" t="s">
        <v>451</v>
      </c>
      <c r="I446" s="385" t="s">
        <v>452</v>
      </c>
      <c r="J446" s="382" t="s">
        <v>452</v>
      </c>
      <c r="K446" s="383" t="s">
        <v>453</v>
      </c>
      <c r="L446" s="386" t="s">
        <v>453</v>
      </c>
      <c r="M446" s="233" t="s">
        <v>452</v>
      </c>
      <c r="N446" s="233" t="s">
        <v>452</v>
      </c>
      <c r="O446" s="233"/>
      <c r="P446" s="233" t="s">
        <v>442</v>
      </c>
      <c r="Q446" s="235" t="s">
        <v>1152</v>
      </c>
      <c r="S446" s="547" t="s">
        <v>453</v>
      </c>
      <c r="T446" s="547" t="s">
        <v>456</v>
      </c>
      <c r="U446" s="547"/>
      <c r="V446" s="547"/>
      <c r="W446" s="547" t="s">
        <v>457</v>
      </c>
      <c r="X446" s="547" t="str">
        <f>VLOOKUP(W446,Equipment[],2,FALSE)</f>
        <v>Station</v>
      </c>
      <c r="Y446" s="547" t="str">
        <f>VLOOKUP(W446,Equipment[],3,FALSE)</f>
        <v>RTO</v>
      </c>
      <c r="Z446" s="547" t="str">
        <f>VLOOKUP(W446,Equipment[],4,FALSE)</f>
        <v>RTO</v>
      </c>
      <c r="AA446" s="547"/>
      <c r="AB446" s="547"/>
      <c r="AC446" s="547"/>
      <c r="AD446" s="547"/>
    </row>
    <row r="447" spans="1:30" ht="12" hidden="1" customHeight="1">
      <c r="A447" s="5" t="s">
        <v>2708</v>
      </c>
      <c r="B447" s="5" t="s">
        <v>2709</v>
      </c>
      <c r="C447" s="6">
        <v>433</v>
      </c>
      <c r="D447" s="55" t="s">
        <v>1871</v>
      </c>
      <c r="E447" s="233" t="s">
        <v>2708</v>
      </c>
      <c r="F447" s="233" t="s">
        <v>2709</v>
      </c>
      <c r="G447" s="233" t="s">
        <v>722</v>
      </c>
      <c r="H447" s="233" t="s">
        <v>451</v>
      </c>
      <c r="I447" s="385" t="s">
        <v>452</v>
      </c>
      <c r="J447" s="392" t="s">
        <v>452</v>
      </c>
      <c r="K447" s="393" t="s">
        <v>453</v>
      </c>
      <c r="L447" s="386" t="s">
        <v>453</v>
      </c>
      <c r="M447" s="233" t="s">
        <v>452</v>
      </c>
      <c r="N447" s="233" t="s">
        <v>452</v>
      </c>
      <c r="O447" s="233"/>
      <c r="P447" s="233" t="s">
        <v>442</v>
      </c>
      <c r="Q447" s="235" t="s">
        <v>1152</v>
      </c>
      <c r="S447" s="547" t="s">
        <v>453</v>
      </c>
      <c r="T447" s="547" t="s">
        <v>477</v>
      </c>
      <c r="U447" s="547" t="s">
        <v>444</v>
      </c>
      <c r="V447" s="547" t="s">
        <v>1873</v>
      </c>
      <c r="W447" s="547" t="s">
        <v>1411</v>
      </c>
      <c r="X447" s="547" t="str">
        <f>VLOOKUP(W447,Equipment[],2,FALSE)</f>
        <v>Public Realm</v>
      </c>
      <c r="Y447" s="547" t="str">
        <f>VLOOKUP(W447,Equipment[],3,FALSE)</f>
        <v>RTO</v>
      </c>
      <c r="Z447" s="547" t="str">
        <f>VLOOKUP(W447,Equipment[],4,FALSE)</f>
        <v>RTO</v>
      </c>
      <c r="AA447" s="547"/>
      <c r="AB447" s="547"/>
      <c r="AC447" s="547"/>
      <c r="AD447" s="547"/>
    </row>
    <row r="448" spans="1:30" ht="12" hidden="1" customHeight="1">
      <c r="A448" s="5" t="s">
        <v>2710</v>
      </c>
      <c r="B448" s="5" t="s">
        <v>2711</v>
      </c>
      <c r="C448" s="6">
        <v>431</v>
      </c>
      <c r="D448" s="55" t="s">
        <v>1871</v>
      </c>
      <c r="E448" s="233" t="str">
        <f>A448</f>
        <v>EWS-780</v>
      </c>
      <c r="F448" s="233" t="str">
        <f>B448</f>
        <v>External Wall Panel System - CBDN</v>
      </c>
      <c r="G448" s="233" t="s">
        <v>722</v>
      </c>
      <c r="H448" s="233" t="s">
        <v>451</v>
      </c>
      <c r="I448" s="385" t="s">
        <v>452</v>
      </c>
      <c r="J448" s="382" t="s">
        <v>452</v>
      </c>
      <c r="K448" s="382" t="s">
        <v>452</v>
      </c>
      <c r="L448" s="386" t="s">
        <v>453</v>
      </c>
      <c r="M448" s="233" t="s">
        <v>452</v>
      </c>
      <c r="N448" s="233" t="s">
        <v>452</v>
      </c>
      <c r="O448" s="233"/>
      <c r="P448" s="233" t="s">
        <v>442</v>
      </c>
      <c r="Q448" s="235" t="s">
        <v>2050</v>
      </c>
      <c r="S448" s="547" t="s">
        <v>453</v>
      </c>
      <c r="T448" s="547" t="s">
        <v>477</v>
      </c>
      <c r="U448" s="547"/>
      <c r="V448" s="547"/>
      <c r="W448" s="547" t="s">
        <v>457</v>
      </c>
      <c r="X448" s="547" t="str">
        <f>VLOOKUP(W448,Equipment[],2,FALSE)</f>
        <v>Station</v>
      </c>
      <c r="Y448" s="547" t="str">
        <f>VLOOKUP(W448,Equipment[],3,FALSE)</f>
        <v>RTO</v>
      </c>
      <c r="Z448" s="547" t="str">
        <f>VLOOKUP(W448,Equipment[],4,FALSE)</f>
        <v>RTO</v>
      </c>
      <c r="AA448" s="547"/>
      <c r="AB448" s="547"/>
      <c r="AC448" s="547"/>
      <c r="AD448" s="547"/>
    </row>
    <row r="449" spans="1:30" ht="12" hidden="1" customHeight="1">
      <c r="A449" s="3" t="s">
        <v>2712</v>
      </c>
      <c r="B449" s="3" t="s">
        <v>2713</v>
      </c>
      <c r="C449" s="4"/>
      <c r="D449" s="91"/>
      <c r="E449" s="229"/>
      <c r="F449" s="229"/>
      <c r="G449" s="229"/>
      <c r="H449" s="229"/>
      <c r="I449" s="229"/>
      <c r="J449" s="388"/>
      <c r="K449" s="388"/>
      <c r="L449" s="229"/>
      <c r="M449" s="229"/>
      <c r="N449" s="229"/>
      <c r="O449" s="229"/>
      <c r="P449" s="229" t="s">
        <v>444</v>
      </c>
      <c r="Q449" s="234" t="s">
        <v>443</v>
      </c>
      <c r="S449" s="547" t="s">
        <v>444</v>
      </c>
      <c r="T449" s="547" t="s">
        <v>444</v>
      </c>
      <c r="U449" s="547"/>
      <c r="V449" s="547" t="s">
        <v>444</v>
      </c>
      <c r="W449" s="547" t="s">
        <v>444</v>
      </c>
      <c r="X449" s="547" t="s">
        <v>444</v>
      </c>
      <c r="Y449" s="547" t="s">
        <v>444</v>
      </c>
      <c r="Z449" s="547" t="s">
        <v>444</v>
      </c>
      <c r="AA449" s="547" t="s">
        <v>444</v>
      </c>
      <c r="AB449" s="547" t="s">
        <v>444</v>
      </c>
      <c r="AC449" s="547" t="s">
        <v>444</v>
      </c>
      <c r="AD449" s="547" t="s">
        <v>444</v>
      </c>
    </row>
    <row r="450" spans="1:30" ht="12" hidden="1" customHeight="1">
      <c r="A450" s="5" t="s">
        <v>2714</v>
      </c>
      <c r="B450" s="5" t="s">
        <v>2715</v>
      </c>
      <c r="C450" s="6">
        <v>742</v>
      </c>
      <c r="D450" s="55" t="s">
        <v>1871</v>
      </c>
      <c r="E450" s="233" t="s">
        <v>2714</v>
      </c>
      <c r="F450" s="233" t="s">
        <v>2715</v>
      </c>
      <c r="G450" s="233" t="s">
        <v>722</v>
      </c>
      <c r="H450" s="233" t="s">
        <v>451</v>
      </c>
      <c r="I450" s="385" t="s">
        <v>452</v>
      </c>
      <c r="J450" s="382" t="s">
        <v>452</v>
      </c>
      <c r="K450" s="382" t="s">
        <v>452</v>
      </c>
      <c r="L450" s="386" t="s">
        <v>453</v>
      </c>
      <c r="M450" s="233" t="s">
        <v>452</v>
      </c>
      <c r="N450" s="233" t="s">
        <v>452</v>
      </c>
      <c r="O450" s="233"/>
      <c r="P450" s="233" t="s">
        <v>442</v>
      </c>
      <c r="Q450" s="235" t="s">
        <v>1152</v>
      </c>
      <c r="S450" s="547" t="s">
        <v>453</v>
      </c>
      <c r="T450" s="547" t="s">
        <v>456</v>
      </c>
      <c r="U450" s="547"/>
      <c r="V450" s="547"/>
      <c r="W450" s="547" t="s">
        <v>457</v>
      </c>
      <c r="X450" s="547" t="str">
        <f>VLOOKUP(W450,Equipment[],2,FALSE)</f>
        <v>Station</v>
      </c>
      <c r="Y450" s="547" t="str">
        <f>VLOOKUP(W450,Equipment[],3,FALSE)</f>
        <v>RTO</v>
      </c>
      <c r="Z450" s="547" t="str">
        <f>VLOOKUP(W450,Equipment[],4,FALSE)</f>
        <v>RTO</v>
      </c>
      <c r="AA450" s="547"/>
      <c r="AB450" s="547"/>
      <c r="AC450" s="547"/>
      <c r="AD450" s="547"/>
    </row>
    <row r="451" spans="1:30" ht="12" hidden="1" customHeight="1">
      <c r="A451" s="5" t="s">
        <v>2716</v>
      </c>
      <c r="B451" s="5" t="s">
        <v>2717</v>
      </c>
      <c r="C451" s="6">
        <v>742</v>
      </c>
      <c r="D451" s="55" t="s">
        <v>1871</v>
      </c>
      <c r="E451" s="233" t="s">
        <v>2716</v>
      </c>
      <c r="F451" s="233" t="s">
        <v>2717</v>
      </c>
      <c r="G451" s="233" t="s">
        <v>722</v>
      </c>
      <c r="H451" s="233" t="s">
        <v>451</v>
      </c>
      <c r="I451" s="385" t="s">
        <v>452</v>
      </c>
      <c r="J451" s="396" t="s">
        <v>452</v>
      </c>
      <c r="K451" s="397" t="s">
        <v>453</v>
      </c>
      <c r="L451" s="386" t="s">
        <v>453</v>
      </c>
      <c r="M451" s="233" t="s">
        <v>452</v>
      </c>
      <c r="N451" s="233" t="s">
        <v>452</v>
      </c>
      <c r="O451" s="233"/>
      <c r="P451" s="233" t="s">
        <v>442</v>
      </c>
      <c r="Q451" s="235" t="s">
        <v>1152</v>
      </c>
      <c r="S451" s="547" t="s">
        <v>453</v>
      </c>
      <c r="T451" s="547" t="s">
        <v>456</v>
      </c>
      <c r="U451" s="547"/>
      <c r="V451" s="547"/>
      <c r="W451" s="547" t="s">
        <v>457</v>
      </c>
      <c r="X451" s="547" t="str">
        <f>VLOOKUP(W451,Equipment[],2,FALSE)</f>
        <v>Station</v>
      </c>
      <c r="Y451" s="547" t="str">
        <f>VLOOKUP(W451,Equipment[],3,FALSE)</f>
        <v>RTO</v>
      </c>
      <c r="Z451" s="547" t="str">
        <f>VLOOKUP(W451,Equipment[],4,FALSE)</f>
        <v>RTO</v>
      </c>
      <c r="AA451" s="547"/>
      <c r="AB451" s="547"/>
      <c r="AC451" s="547"/>
      <c r="AD451" s="547"/>
    </row>
    <row r="452" spans="1:30" ht="12" hidden="1" customHeight="1">
      <c r="A452" s="5" t="s">
        <v>2718</v>
      </c>
      <c r="B452" s="5" t="s">
        <v>2719</v>
      </c>
      <c r="C452" s="6">
        <v>742</v>
      </c>
      <c r="D452" s="55" t="s">
        <v>1871</v>
      </c>
      <c r="E452" s="233" t="s">
        <v>2718</v>
      </c>
      <c r="F452" s="233" t="s">
        <v>2719</v>
      </c>
      <c r="G452" s="233" t="s">
        <v>722</v>
      </c>
      <c r="H452" s="233" t="s">
        <v>451</v>
      </c>
      <c r="I452" s="385" t="s">
        <v>452</v>
      </c>
      <c r="J452" s="382" t="s">
        <v>452</v>
      </c>
      <c r="K452" s="383" t="s">
        <v>453</v>
      </c>
      <c r="L452" s="386" t="s">
        <v>453</v>
      </c>
      <c r="M452" s="233" t="s">
        <v>452</v>
      </c>
      <c r="N452" s="233" t="s">
        <v>452</v>
      </c>
      <c r="O452" s="233"/>
      <c r="P452" s="233" t="s">
        <v>442</v>
      </c>
      <c r="Q452" s="235" t="s">
        <v>1152</v>
      </c>
      <c r="S452" s="547" t="s">
        <v>453</v>
      </c>
      <c r="T452" s="547" t="s">
        <v>456</v>
      </c>
      <c r="U452" s="547"/>
      <c r="V452" s="547"/>
      <c r="W452" s="547" t="s">
        <v>457</v>
      </c>
      <c r="X452" s="547" t="str">
        <f>VLOOKUP(W452,Equipment[],2,FALSE)</f>
        <v>Station</v>
      </c>
      <c r="Y452" s="547" t="str">
        <f>VLOOKUP(W452,Equipment[],3,FALSE)</f>
        <v>RTO</v>
      </c>
      <c r="Z452" s="547" t="str">
        <f>VLOOKUP(W452,Equipment[],4,FALSE)</f>
        <v>RTO</v>
      </c>
      <c r="AA452" s="547"/>
      <c r="AB452" s="547"/>
      <c r="AC452" s="547"/>
      <c r="AD452" s="547"/>
    </row>
    <row r="453" spans="1:30" ht="12" hidden="1" customHeight="1">
      <c r="A453" s="7" t="s">
        <v>2720</v>
      </c>
      <c r="B453" s="7" t="s">
        <v>2721</v>
      </c>
      <c r="C453" s="8"/>
      <c r="D453" s="92"/>
      <c r="E453" s="229"/>
      <c r="F453" s="229"/>
      <c r="G453" s="229"/>
      <c r="H453" s="229"/>
      <c r="I453" s="229"/>
      <c r="J453" s="389"/>
      <c r="K453" s="389"/>
      <c r="L453" s="229"/>
      <c r="M453" s="229"/>
      <c r="N453" s="229"/>
      <c r="O453" s="229"/>
      <c r="P453" s="229" t="s">
        <v>444</v>
      </c>
      <c r="Q453" s="234" t="s">
        <v>443</v>
      </c>
      <c r="S453" s="547" t="s">
        <v>444</v>
      </c>
      <c r="T453" s="547" t="s">
        <v>444</v>
      </c>
      <c r="U453" s="547"/>
      <c r="V453" s="547" t="s">
        <v>444</v>
      </c>
      <c r="W453" s="547" t="s">
        <v>444</v>
      </c>
      <c r="X453" s="547" t="s">
        <v>444</v>
      </c>
      <c r="Y453" s="547" t="s">
        <v>444</v>
      </c>
      <c r="Z453" s="547" t="s">
        <v>444</v>
      </c>
      <c r="AA453" s="547" t="s">
        <v>444</v>
      </c>
      <c r="AB453" s="547" t="s">
        <v>444</v>
      </c>
      <c r="AC453" s="547" t="s">
        <v>444</v>
      </c>
      <c r="AD453" s="547" t="s">
        <v>444</v>
      </c>
    </row>
    <row r="454" spans="1:30" ht="12" hidden="1" customHeight="1">
      <c r="A454" s="3" t="s">
        <v>2722</v>
      </c>
      <c r="B454" s="3" t="s">
        <v>2723</v>
      </c>
      <c r="C454" s="4"/>
      <c r="D454" s="91"/>
      <c r="E454" s="229"/>
      <c r="F454" s="229"/>
      <c r="G454" s="229"/>
      <c r="H454" s="229"/>
      <c r="I454" s="229"/>
      <c r="J454" s="387"/>
      <c r="K454" s="387"/>
      <c r="L454" s="229"/>
      <c r="M454" s="229"/>
      <c r="N454" s="229"/>
      <c r="O454" s="229"/>
      <c r="P454" s="229" t="s">
        <v>444</v>
      </c>
      <c r="Q454" s="234" t="s">
        <v>443</v>
      </c>
      <c r="S454" s="547" t="s">
        <v>444</v>
      </c>
      <c r="T454" s="547" t="s">
        <v>444</v>
      </c>
      <c r="U454" s="547"/>
      <c r="V454" s="547" t="s">
        <v>444</v>
      </c>
      <c r="W454" s="547" t="s">
        <v>444</v>
      </c>
      <c r="X454" s="547" t="s">
        <v>444</v>
      </c>
      <c r="Y454" s="547" t="s">
        <v>444</v>
      </c>
      <c r="Z454" s="547" t="s">
        <v>444</v>
      </c>
      <c r="AA454" s="547" t="s">
        <v>444</v>
      </c>
      <c r="AB454" s="547" t="s">
        <v>444</v>
      </c>
      <c r="AC454" s="547" t="s">
        <v>444</v>
      </c>
      <c r="AD454" s="547" t="s">
        <v>444</v>
      </c>
    </row>
    <row r="455" spans="1:30" ht="12" hidden="1" customHeight="1">
      <c r="A455" s="5" t="s">
        <v>2724</v>
      </c>
      <c r="B455" s="5" t="s">
        <v>2725</v>
      </c>
      <c r="C455" s="5" t="s">
        <v>825</v>
      </c>
      <c r="D455" s="55" t="s">
        <v>1878</v>
      </c>
      <c r="E455" s="233" t="s">
        <v>2724</v>
      </c>
      <c r="F455" s="233" t="s">
        <v>2725</v>
      </c>
      <c r="G455" s="233" t="s">
        <v>2726</v>
      </c>
      <c r="H455" s="233" t="s">
        <v>451</v>
      </c>
      <c r="I455" s="384" t="s">
        <v>453</v>
      </c>
      <c r="J455" s="382" t="s">
        <v>452</v>
      </c>
      <c r="K455" s="383" t="s">
        <v>453</v>
      </c>
      <c r="L455" s="386" t="s">
        <v>453</v>
      </c>
      <c r="M455" s="230" t="s">
        <v>453</v>
      </c>
      <c r="N455" s="230" t="s">
        <v>453</v>
      </c>
      <c r="O455" s="233"/>
      <c r="P455" s="233" t="s">
        <v>442</v>
      </c>
      <c r="Q455" s="233" t="s">
        <v>1282</v>
      </c>
      <c r="S455" s="547" t="s">
        <v>453</v>
      </c>
      <c r="T455" s="547" t="s">
        <v>456</v>
      </c>
      <c r="U455" s="547"/>
      <c r="V455" s="547"/>
      <c r="W455" s="547" t="s">
        <v>457</v>
      </c>
      <c r="X455" s="547" t="str">
        <f>VLOOKUP(W455,Equipment[],2,FALSE)</f>
        <v>Station</v>
      </c>
      <c r="Y455" s="547" t="str">
        <f>VLOOKUP(W455,Equipment[],3,FALSE)</f>
        <v>RTO</v>
      </c>
      <c r="Z455" s="547" t="str">
        <f>VLOOKUP(W455,Equipment[],4,FALSE)</f>
        <v>RTO</v>
      </c>
      <c r="AA455" s="547"/>
      <c r="AB455" s="547"/>
      <c r="AC455" s="547"/>
      <c r="AD455" s="547"/>
    </row>
    <row r="456" spans="1:30" ht="12" hidden="1" customHeight="1">
      <c r="A456" s="3" t="s">
        <v>2727</v>
      </c>
      <c r="B456" s="3" t="s">
        <v>2728</v>
      </c>
      <c r="C456" s="4"/>
      <c r="D456" s="91"/>
      <c r="E456" s="229"/>
      <c r="F456" s="229"/>
      <c r="G456" s="229"/>
      <c r="H456" s="229"/>
      <c r="I456" s="229"/>
      <c r="J456" s="388"/>
      <c r="K456" s="388"/>
      <c r="L456" s="229"/>
      <c r="M456" s="229"/>
      <c r="N456" s="229"/>
      <c r="O456" s="229"/>
      <c r="P456" s="229" t="s">
        <v>444</v>
      </c>
      <c r="Q456" s="234" t="s">
        <v>443</v>
      </c>
      <c r="S456" s="547" t="s">
        <v>444</v>
      </c>
      <c r="T456" s="547" t="s">
        <v>444</v>
      </c>
      <c r="U456" s="547"/>
      <c r="V456" s="547" t="s">
        <v>444</v>
      </c>
      <c r="W456" s="547" t="s">
        <v>444</v>
      </c>
      <c r="X456" s="547" t="s">
        <v>444</v>
      </c>
      <c r="Y456" s="547" t="s">
        <v>444</v>
      </c>
      <c r="Z456" s="547" t="s">
        <v>444</v>
      </c>
      <c r="AA456" s="547" t="s">
        <v>444</v>
      </c>
      <c r="AB456" s="547" t="s">
        <v>444</v>
      </c>
      <c r="AC456" s="547" t="s">
        <v>444</v>
      </c>
      <c r="AD456" s="547" t="s">
        <v>444</v>
      </c>
    </row>
    <row r="457" spans="1:30" ht="12" hidden="1" customHeight="1">
      <c r="A457" s="5" t="s">
        <v>2729</v>
      </c>
      <c r="B457" s="5" t="s">
        <v>2730</v>
      </c>
      <c r="C457" s="5" t="s">
        <v>825</v>
      </c>
      <c r="D457" s="55" t="s">
        <v>1878</v>
      </c>
      <c r="E457" s="233" t="s">
        <v>2729</v>
      </c>
      <c r="F457" s="233" t="s">
        <v>2730</v>
      </c>
      <c r="G457" s="233" t="s">
        <v>2726</v>
      </c>
      <c r="H457" s="233" t="s">
        <v>451</v>
      </c>
      <c r="I457" s="384" t="s">
        <v>453</v>
      </c>
      <c r="J457" s="382" t="s">
        <v>452</v>
      </c>
      <c r="K457" s="383" t="s">
        <v>453</v>
      </c>
      <c r="L457" s="386" t="s">
        <v>453</v>
      </c>
      <c r="M457" s="230" t="s">
        <v>453</v>
      </c>
      <c r="N457" s="230" t="s">
        <v>453</v>
      </c>
      <c r="O457" s="233"/>
      <c r="P457" s="233" t="s">
        <v>442</v>
      </c>
      <c r="Q457" s="233" t="s">
        <v>1282</v>
      </c>
      <c r="S457" s="547" t="s">
        <v>453</v>
      </c>
      <c r="T457" s="547" t="s">
        <v>456</v>
      </c>
      <c r="U457" s="547"/>
      <c r="V457" s="547"/>
      <c r="W457" s="547" t="s">
        <v>457</v>
      </c>
      <c r="X457" s="547" t="str">
        <f>VLOOKUP(W457,Equipment[],2,FALSE)</f>
        <v>Station</v>
      </c>
      <c r="Y457" s="547" t="str">
        <f>VLOOKUP(W457,Equipment[],3,FALSE)</f>
        <v>RTO</v>
      </c>
      <c r="Z457" s="547" t="str">
        <f>VLOOKUP(W457,Equipment[],4,FALSE)</f>
        <v>RTO</v>
      </c>
      <c r="AA457" s="547"/>
      <c r="AB457" s="547"/>
      <c r="AC457" s="547"/>
      <c r="AD457" s="547"/>
    </row>
    <row r="458" spans="1:30" ht="12" hidden="1" customHeight="1">
      <c r="A458" s="3" t="s">
        <v>2731</v>
      </c>
      <c r="B458" s="3" t="s">
        <v>2732</v>
      </c>
      <c r="C458" s="4"/>
      <c r="D458" s="91"/>
      <c r="E458" s="229"/>
      <c r="F458" s="229"/>
      <c r="G458" s="229"/>
      <c r="H458" s="229"/>
      <c r="I458" s="229"/>
      <c r="J458" s="388"/>
      <c r="K458" s="388"/>
      <c r="L458" s="229"/>
      <c r="M458" s="229"/>
      <c r="N458" s="229"/>
      <c r="O458" s="229"/>
      <c r="P458" s="229" t="s">
        <v>444</v>
      </c>
      <c r="Q458" s="234" t="s">
        <v>443</v>
      </c>
      <c r="S458" s="547" t="s">
        <v>444</v>
      </c>
      <c r="T458" s="547" t="s">
        <v>444</v>
      </c>
      <c r="U458" s="547"/>
      <c r="V458" s="547" t="s">
        <v>444</v>
      </c>
      <c r="W458" s="547" t="s">
        <v>444</v>
      </c>
      <c r="X458" s="547" t="s">
        <v>444</v>
      </c>
      <c r="Y458" s="547" t="s">
        <v>444</v>
      </c>
      <c r="Z458" s="547" t="s">
        <v>444</v>
      </c>
      <c r="AA458" s="547" t="s">
        <v>444</v>
      </c>
      <c r="AB458" s="547" t="s">
        <v>444</v>
      </c>
      <c r="AC458" s="547" t="s">
        <v>444</v>
      </c>
      <c r="AD458" s="547" t="s">
        <v>444</v>
      </c>
    </row>
    <row r="459" spans="1:30" ht="12" hidden="1" customHeight="1">
      <c r="A459" s="5" t="s">
        <v>2733</v>
      </c>
      <c r="B459" s="5" t="s">
        <v>2734</v>
      </c>
      <c r="C459" s="5" t="s">
        <v>825</v>
      </c>
      <c r="D459" s="55" t="s">
        <v>1878</v>
      </c>
      <c r="E459" s="233" t="s">
        <v>2733</v>
      </c>
      <c r="F459" s="233" t="s">
        <v>2734</v>
      </c>
      <c r="G459" s="233" t="s">
        <v>2726</v>
      </c>
      <c r="H459" s="233" t="s">
        <v>451</v>
      </c>
      <c r="I459" s="384" t="s">
        <v>453</v>
      </c>
      <c r="J459" s="382" t="s">
        <v>452</v>
      </c>
      <c r="K459" s="383" t="s">
        <v>453</v>
      </c>
      <c r="L459" s="386" t="s">
        <v>453</v>
      </c>
      <c r="M459" s="230" t="s">
        <v>453</v>
      </c>
      <c r="N459" s="230" t="s">
        <v>453</v>
      </c>
      <c r="O459" s="233"/>
      <c r="P459" s="233" t="s">
        <v>442</v>
      </c>
      <c r="Q459" s="233" t="s">
        <v>1282</v>
      </c>
      <c r="S459" s="547" t="s">
        <v>453</v>
      </c>
      <c r="T459" s="547" t="s">
        <v>456</v>
      </c>
      <c r="U459" s="547"/>
      <c r="V459" s="547"/>
      <c r="W459" s="547" t="s">
        <v>457</v>
      </c>
      <c r="X459" s="547" t="str">
        <f>VLOOKUP(W459,Equipment[],2,FALSE)</f>
        <v>Station</v>
      </c>
      <c r="Y459" s="547" t="str">
        <f>VLOOKUP(W459,Equipment[],3,FALSE)</f>
        <v>RTO</v>
      </c>
      <c r="Z459" s="547" t="str">
        <f>VLOOKUP(W459,Equipment[],4,FALSE)</f>
        <v>RTO</v>
      </c>
      <c r="AA459" s="547"/>
      <c r="AB459" s="547"/>
      <c r="AC459" s="547"/>
      <c r="AD459" s="547"/>
    </row>
    <row r="460" spans="1:30" ht="12" hidden="1" customHeight="1">
      <c r="A460" s="3" t="s">
        <v>2735</v>
      </c>
      <c r="B460" s="3" t="s">
        <v>2736</v>
      </c>
      <c r="C460" s="4"/>
      <c r="D460" s="91"/>
      <c r="E460" s="229"/>
      <c r="F460" s="229"/>
      <c r="G460" s="229"/>
      <c r="H460" s="229"/>
      <c r="I460" s="229"/>
      <c r="J460" s="388"/>
      <c r="K460" s="388"/>
      <c r="L460" s="229"/>
      <c r="M460" s="229"/>
      <c r="N460" s="229"/>
      <c r="O460" s="229"/>
      <c r="P460" s="229" t="s">
        <v>444</v>
      </c>
      <c r="Q460" s="234" t="s">
        <v>443</v>
      </c>
      <c r="S460" s="547" t="s">
        <v>444</v>
      </c>
      <c r="T460" s="547" t="s">
        <v>444</v>
      </c>
      <c r="U460" s="547"/>
      <c r="V460" s="547" t="s">
        <v>444</v>
      </c>
      <c r="W460" s="547" t="s">
        <v>444</v>
      </c>
      <c r="X460" s="547" t="s">
        <v>444</v>
      </c>
      <c r="Y460" s="547" t="s">
        <v>444</v>
      </c>
      <c r="Z460" s="547" t="s">
        <v>444</v>
      </c>
      <c r="AA460" s="547" t="s">
        <v>444</v>
      </c>
      <c r="AB460" s="547" t="s">
        <v>444</v>
      </c>
      <c r="AC460" s="547" t="s">
        <v>444</v>
      </c>
      <c r="AD460" s="547" t="s">
        <v>444</v>
      </c>
    </row>
    <row r="461" spans="1:30" ht="12" hidden="1" customHeight="1">
      <c r="A461" s="5" t="s">
        <v>2737</v>
      </c>
      <c r="B461" s="5" t="s">
        <v>2736</v>
      </c>
      <c r="C461" s="5" t="s">
        <v>825</v>
      </c>
      <c r="D461" s="55" t="s">
        <v>1878</v>
      </c>
      <c r="E461" s="233" t="s">
        <v>2737</v>
      </c>
      <c r="F461" s="233" t="s">
        <v>2736</v>
      </c>
      <c r="G461" s="233" t="s">
        <v>2726</v>
      </c>
      <c r="H461" s="233" t="s">
        <v>451</v>
      </c>
      <c r="I461" s="384" t="s">
        <v>453</v>
      </c>
      <c r="J461" s="382" t="s">
        <v>452</v>
      </c>
      <c r="K461" s="383" t="s">
        <v>453</v>
      </c>
      <c r="L461" s="386" t="s">
        <v>453</v>
      </c>
      <c r="M461" s="230" t="s">
        <v>453</v>
      </c>
      <c r="N461" s="230" t="s">
        <v>453</v>
      </c>
      <c r="O461" s="233"/>
      <c r="P461" s="233" t="s">
        <v>442</v>
      </c>
      <c r="Q461" s="233" t="s">
        <v>1282</v>
      </c>
      <c r="S461" s="547" t="s">
        <v>453</v>
      </c>
      <c r="T461" s="547" t="s">
        <v>456</v>
      </c>
      <c r="U461" s="547"/>
      <c r="V461" s="547"/>
      <c r="W461" s="547" t="s">
        <v>457</v>
      </c>
      <c r="X461" s="547" t="str">
        <f>VLOOKUP(W461,Equipment[],2,FALSE)</f>
        <v>Station</v>
      </c>
      <c r="Y461" s="547" t="str">
        <f>VLOOKUP(W461,Equipment[],3,FALSE)</f>
        <v>RTO</v>
      </c>
      <c r="Z461" s="547" t="str">
        <f>VLOOKUP(W461,Equipment[],4,FALSE)</f>
        <v>RTO</v>
      </c>
      <c r="AA461" s="547"/>
      <c r="AB461" s="547"/>
      <c r="AC461" s="547"/>
      <c r="AD461" s="547"/>
    </row>
    <row r="462" spans="1:30" ht="12" hidden="1" customHeight="1">
      <c r="A462" s="7" t="s">
        <v>735</v>
      </c>
      <c r="B462" s="7" t="s">
        <v>736</v>
      </c>
      <c r="C462" s="8"/>
      <c r="D462" s="92"/>
      <c r="E462" s="229"/>
      <c r="F462" s="229"/>
      <c r="G462" s="229"/>
      <c r="H462" s="229"/>
      <c r="I462" s="229"/>
      <c r="J462" s="389"/>
      <c r="K462" s="389"/>
      <c r="L462" s="229"/>
      <c r="M462" s="229"/>
      <c r="N462" s="229"/>
      <c r="O462" s="229"/>
      <c r="P462" s="229" t="s">
        <v>444</v>
      </c>
      <c r="Q462" s="234" t="s">
        <v>443</v>
      </c>
      <c r="S462" s="547" t="s">
        <v>444</v>
      </c>
      <c r="T462" s="547" t="s">
        <v>444</v>
      </c>
      <c r="U462" s="547"/>
      <c r="V462" s="547" t="s">
        <v>444</v>
      </c>
      <c r="W462" s="547" t="s">
        <v>444</v>
      </c>
      <c r="X462" s="547" t="s">
        <v>444</v>
      </c>
      <c r="Y462" s="547" t="s">
        <v>444</v>
      </c>
      <c r="Z462" s="547" t="s">
        <v>444</v>
      </c>
      <c r="AA462" s="547" t="s">
        <v>444</v>
      </c>
      <c r="AB462" s="547" t="s">
        <v>444</v>
      </c>
      <c r="AC462" s="547" t="s">
        <v>444</v>
      </c>
      <c r="AD462" s="547" t="s">
        <v>444</v>
      </c>
    </row>
    <row r="463" spans="1:30" ht="12" hidden="1" customHeight="1">
      <c r="A463" s="24" t="s">
        <v>1956</v>
      </c>
      <c r="B463" s="24"/>
      <c r="C463" s="24"/>
      <c r="D463" s="24"/>
      <c r="E463" s="229"/>
      <c r="F463" s="229"/>
      <c r="G463" s="229"/>
      <c r="H463" s="229"/>
      <c r="I463" s="229"/>
      <c r="J463" s="229"/>
      <c r="K463" s="229"/>
      <c r="L463" s="229"/>
      <c r="M463" s="229"/>
      <c r="N463" s="229"/>
      <c r="O463" s="229"/>
      <c r="P463" s="229" t="s">
        <v>444</v>
      </c>
      <c r="Q463" s="234" t="s">
        <v>443</v>
      </c>
      <c r="S463" s="547" t="s">
        <v>444</v>
      </c>
      <c r="T463" s="547" t="s">
        <v>444</v>
      </c>
      <c r="U463" s="547"/>
      <c r="V463" s="547" t="s">
        <v>444</v>
      </c>
      <c r="W463" s="547" t="s">
        <v>444</v>
      </c>
      <c r="X463" s="547" t="s">
        <v>444</v>
      </c>
      <c r="Y463" s="547" t="s">
        <v>444</v>
      </c>
      <c r="Z463" s="547" t="s">
        <v>444</v>
      </c>
      <c r="AA463" s="547" t="s">
        <v>444</v>
      </c>
      <c r="AB463" s="547" t="s">
        <v>444</v>
      </c>
      <c r="AC463" s="547" t="s">
        <v>444</v>
      </c>
      <c r="AD463" s="547" t="s">
        <v>444</v>
      </c>
    </row>
    <row r="464" spans="1:30" ht="12" hidden="1" customHeight="1">
      <c r="A464" s="15" t="s">
        <v>2738</v>
      </c>
      <c r="B464" s="15" t="s">
        <v>2739</v>
      </c>
      <c r="C464" s="16"/>
      <c r="D464" s="94"/>
      <c r="E464" s="229"/>
      <c r="F464" s="229"/>
      <c r="G464" s="229"/>
      <c r="H464" s="229"/>
      <c r="I464" s="229"/>
      <c r="J464" s="387"/>
      <c r="K464" s="387"/>
      <c r="L464" s="229"/>
      <c r="M464" s="229"/>
      <c r="N464" s="229"/>
      <c r="O464" s="229"/>
      <c r="P464" s="229" t="s">
        <v>444</v>
      </c>
      <c r="Q464" s="234" t="s">
        <v>443</v>
      </c>
      <c r="S464" s="547" t="s">
        <v>444</v>
      </c>
      <c r="T464" s="547" t="s">
        <v>444</v>
      </c>
      <c r="U464" s="547"/>
      <c r="V464" s="547" t="s">
        <v>444</v>
      </c>
      <c r="W464" s="547" t="s">
        <v>444</v>
      </c>
      <c r="X464" s="547" t="s">
        <v>444</v>
      </c>
      <c r="Y464" s="547" t="s">
        <v>444</v>
      </c>
      <c r="Z464" s="547" t="s">
        <v>444</v>
      </c>
      <c r="AA464" s="547" t="s">
        <v>444</v>
      </c>
      <c r="AB464" s="547" t="s">
        <v>444</v>
      </c>
      <c r="AC464" s="547" t="s">
        <v>444</v>
      </c>
      <c r="AD464" s="547" t="s">
        <v>444</v>
      </c>
    </row>
    <row r="465" spans="1:30" ht="12" hidden="1" customHeight="1">
      <c r="A465" s="5" t="s">
        <v>2740</v>
      </c>
      <c r="B465" s="5" t="s">
        <v>2741</v>
      </c>
      <c r="C465" s="6">
        <v>551</v>
      </c>
      <c r="D465" s="55" t="s">
        <v>1871</v>
      </c>
      <c r="E465" s="233" t="s">
        <v>2740</v>
      </c>
      <c r="F465" s="233" t="s">
        <v>2741</v>
      </c>
      <c r="G465" s="233" t="s">
        <v>2742</v>
      </c>
      <c r="H465" s="233" t="s">
        <v>451</v>
      </c>
      <c r="I465" s="384" t="s">
        <v>453</v>
      </c>
      <c r="J465" s="382" t="s">
        <v>452</v>
      </c>
      <c r="K465" s="383" t="s">
        <v>453</v>
      </c>
      <c r="L465" s="386" t="s">
        <v>453</v>
      </c>
      <c r="M465" s="230" t="s">
        <v>453</v>
      </c>
      <c r="N465" s="230" t="s">
        <v>453</v>
      </c>
      <c r="O465" s="233"/>
      <c r="P465" s="233" t="s">
        <v>442</v>
      </c>
      <c r="Q465" s="233" t="s">
        <v>1282</v>
      </c>
      <c r="S465" s="547" t="s">
        <v>453</v>
      </c>
      <c r="T465" s="547" t="s">
        <v>456</v>
      </c>
      <c r="U465" s="547" t="s">
        <v>444</v>
      </c>
      <c r="V465" s="547" t="s">
        <v>1873</v>
      </c>
      <c r="W465" s="547" t="s">
        <v>1297</v>
      </c>
      <c r="X465" s="547" t="str">
        <f>VLOOKUP(W465,Equipment[],2,FALSE)</f>
        <v>Seating</v>
      </c>
      <c r="Y465" s="547" t="str">
        <f>VLOOKUP(W465,Equipment[],3,FALSE)</f>
        <v>RTO</v>
      </c>
      <c r="Z465" s="547" t="str">
        <f>VLOOKUP(W465,Equipment[],4,FALSE)</f>
        <v>RTO</v>
      </c>
      <c r="AA465" s="547"/>
      <c r="AB465" s="547"/>
      <c r="AC465" s="547"/>
      <c r="AD465" s="547"/>
    </row>
    <row r="466" spans="1:30" ht="12" hidden="1" customHeight="1">
      <c r="A466" s="5" t="s">
        <v>2743</v>
      </c>
      <c r="B466" s="5" t="s">
        <v>2744</v>
      </c>
      <c r="C466" s="6">
        <v>551</v>
      </c>
      <c r="D466" s="55" t="s">
        <v>1871</v>
      </c>
      <c r="E466" s="233" t="s">
        <v>2743</v>
      </c>
      <c r="F466" s="233" t="s">
        <v>2744</v>
      </c>
      <c r="G466" s="233" t="s">
        <v>2742</v>
      </c>
      <c r="H466" s="233" t="s">
        <v>451</v>
      </c>
      <c r="I466" s="384" t="s">
        <v>453</v>
      </c>
      <c r="J466" s="382" t="s">
        <v>452</v>
      </c>
      <c r="K466" s="383" t="s">
        <v>453</v>
      </c>
      <c r="L466" s="386" t="s">
        <v>453</v>
      </c>
      <c r="M466" s="230" t="s">
        <v>453</v>
      </c>
      <c r="N466" s="230" t="s">
        <v>453</v>
      </c>
      <c r="O466" s="233"/>
      <c r="P466" s="233" t="s">
        <v>442</v>
      </c>
      <c r="Q466" s="233" t="s">
        <v>1282</v>
      </c>
      <c r="S466" s="547" t="s">
        <v>453</v>
      </c>
      <c r="T466" s="547" t="s">
        <v>456</v>
      </c>
      <c r="U466" s="547"/>
      <c r="V466" s="547"/>
      <c r="W466" s="547" t="s">
        <v>1297</v>
      </c>
      <c r="X466" s="547" t="str">
        <f>VLOOKUP(W466,Equipment[],2,FALSE)</f>
        <v>Seating</v>
      </c>
      <c r="Y466" s="547" t="str">
        <f>VLOOKUP(W466,Equipment[],3,FALSE)</f>
        <v>RTO</v>
      </c>
      <c r="Z466" s="547" t="str">
        <f>VLOOKUP(W466,Equipment[],4,FALSE)</f>
        <v>RTO</v>
      </c>
      <c r="AA466" s="547"/>
      <c r="AB466" s="547"/>
      <c r="AC466" s="547"/>
      <c r="AD466" s="547"/>
    </row>
    <row r="467" spans="1:30" ht="12" hidden="1" customHeight="1">
      <c r="A467" s="5" t="s">
        <v>2745</v>
      </c>
      <c r="B467" s="5" t="s">
        <v>2746</v>
      </c>
      <c r="C467" s="6">
        <v>551</v>
      </c>
      <c r="D467" s="55" t="s">
        <v>1871</v>
      </c>
      <c r="E467" s="233" t="s">
        <v>2745</v>
      </c>
      <c r="F467" s="233" t="s">
        <v>2746</v>
      </c>
      <c r="G467" s="233" t="s">
        <v>2742</v>
      </c>
      <c r="H467" s="233" t="s">
        <v>451</v>
      </c>
      <c r="I467" s="384" t="s">
        <v>453</v>
      </c>
      <c r="J467" s="382" t="s">
        <v>452</v>
      </c>
      <c r="K467" s="383" t="s">
        <v>453</v>
      </c>
      <c r="L467" s="386" t="s">
        <v>453</v>
      </c>
      <c r="M467" s="230" t="s">
        <v>453</v>
      </c>
      <c r="N467" s="230" t="s">
        <v>453</v>
      </c>
      <c r="O467" s="233"/>
      <c r="P467" s="233" t="s">
        <v>442</v>
      </c>
      <c r="Q467" s="233" t="s">
        <v>1282</v>
      </c>
      <c r="S467" s="547" t="s">
        <v>453</v>
      </c>
      <c r="T467" s="547" t="s">
        <v>456</v>
      </c>
      <c r="U467" s="547"/>
      <c r="V467" s="547"/>
      <c r="W467" s="547" t="s">
        <v>1297</v>
      </c>
      <c r="X467" s="547" t="str">
        <f>VLOOKUP(W467,Equipment[],2,FALSE)</f>
        <v>Seating</v>
      </c>
      <c r="Y467" s="547" t="str">
        <f>VLOOKUP(W467,Equipment[],3,FALSE)</f>
        <v>RTO</v>
      </c>
      <c r="Z467" s="547" t="str">
        <f>VLOOKUP(W467,Equipment[],4,FALSE)</f>
        <v>RTO</v>
      </c>
      <c r="AA467" s="547"/>
      <c r="AB467" s="547"/>
      <c r="AC467" s="547"/>
      <c r="AD467" s="547"/>
    </row>
    <row r="468" spans="1:30" ht="12" hidden="1" customHeight="1">
      <c r="A468" s="5" t="s">
        <v>2747</v>
      </c>
      <c r="B468" s="5" t="s">
        <v>2748</v>
      </c>
      <c r="C468" s="6">
        <v>551</v>
      </c>
      <c r="D468" s="55" t="s">
        <v>1871</v>
      </c>
      <c r="E468" s="233" t="s">
        <v>2747</v>
      </c>
      <c r="F468" s="233" t="s">
        <v>2748</v>
      </c>
      <c r="G468" s="233" t="s">
        <v>2742</v>
      </c>
      <c r="H468" s="233" t="s">
        <v>451</v>
      </c>
      <c r="I468" s="384" t="s">
        <v>453</v>
      </c>
      <c r="J468" s="382" t="s">
        <v>452</v>
      </c>
      <c r="K468" s="383" t="s">
        <v>453</v>
      </c>
      <c r="L468" s="386" t="s">
        <v>453</v>
      </c>
      <c r="M468" s="230" t="s">
        <v>453</v>
      </c>
      <c r="N468" s="230" t="s">
        <v>453</v>
      </c>
      <c r="O468" s="233"/>
      <c r="P468" s="233" t="s">
        <v>442</v>
      </c>
      <c r="Q468" s="233" t="s">
        <v>1282</v>
      </c>
      <c r="S468" s="547" t="s">
        <v>453</v>
      </c>
      <c r="T468" s="547" t="s">
        <v>456</v>
      </c>
      <c r="U468" s="547" t="s">
        <v>444</v>
      </c>
      <c r="V468" s="547" t="s">
        <v>1873</v>
      </c>
      <c r="W468" s="547" t="s">
        <v>1297</v>
      </c>
      <c r="X468" s="547" t="str">
        <f>VLOOKUP(W468,Equipment[],2,FALSE)</f>
        <v>Seating</v>
      </c>
      <c r="Y468" s="547" t="str">
        <f>VLOOKUP(W468,Equipment[],3,FALSE)</f>
        <v>RTO</v>
      </c>
      <c r="Z468" s="547" t="str">
        <f>VLOOKUP(W468,Equipment[],4,FALSE)</f>
        <v>RTO</v>
      </c>
      <c r="AA468" s="547"/>
      <c r="AB468" s="547"/>
      <c r="AC468" s="547"/>
      <c r="AD468" s="547"/>
    </row>
    <row r="469" spans="1:30" ht="12" hidden="1" customHeight="1">
      <c r="A469" s="5" t="s">
        <v>2749</v>
      </c>
      <c r="B469" s="5" t="s">
        <v>2750</v>
      </c>
      <c r="C469" s="6">
        <v>551</v>
      </c>
      <c r="D469" s="55" t="s">
        <v>1871</v>
      </c>
      <c r="E469" s="233" t="s">
        <v>2749</v>
      </c>
      <c r="F469" s="233" t="s">
        <v>2750</v>
      </c>
      <c r="G469" s="233" t="s">
        <v>2742</v>
      </c>
      <c r="H469" s="233" t="s">
        <v>451</v>
      </c>
      <c r="I469" s="384" t="s">
        <v>453</v>
      </c>
      <c r="J469" s="382" t="s">
        <v>452</v>
      </c>
      <c r="K469" s="383" t="s">
        <v>453</v>
      </c>
      <c r="L469" s="386" t="s">
        <v>453</v>
      </c>
      <c r="M469" s="230" t="s">
        <v>453</v>
      </c>
      <c r="N469" s="230" t="s">
        <v>453</v>
      </c>
      <c r="O469" s="233"/>
      <c r="P469" s="233" t="s">
        <v>442</v>
      </c>
      <c r="Q469" s="233" t="s">
        <v>1282</v>
      </c>
      <c r="S469" s="547" t="s">
        <v>453</v>
      </c>
      <c r="T469" s="547" t="s">
        <v>456</v>
      </c>
      <c r="U469" s="547" t="s">
        <v>444</v>
      </c>
      <c r="V469" s="547" t="s">
        <v>1873</v>
      </c>
      <c r="W469" s="547" t="s">
        <v>1297</v>
      </c>
      <c r="X469" s="547" t="str">
        <f>VLOOKUP(W469,Equipment[],2,FALSE)</f>
        <v>Seating</v>
      </c>
      <c r="Y469" s="547" t="str">
        <f>VLOOKUP(W469,Equipment[],3,FALSE)</f>
        <v>RTO</v>
      </c>
      <c r="Z469" s="547" t="str">
        <f>VLOOKUP(W469,Equipment[],4,FALSE)</f>
        <v>RTO</v>
      </c>
      <c r="AA469" s="547"/>
      <c r="AB469" s="547"/>
      <c r="AC469" s="547"/>
      <c r="AD469" s="547"/>
    </row>
    <row r="470" spans="1:30" ht="12" hidden="1" customHeight="1">
      <c r="A470" s="5" t="s">
        <v>2751</v>
      </c>
      <c r="B470" s="5" t="s">
        <v>2752</v>
      </c>
      <c r="C470" s="6">
        <v>551</v>
      </c>
      <c r="D470" s="55" t="s">
        <v>1871</v>
      </c>
      <c r="E470" s="233" t="s">
        <v>2751</v>
      </c>
      <c r="F470" s="233" t="s">
        <v>2752</v>
      </c>
      <c r="G470" s="233" t="s">
        <v>2742</v>
      </c>
      <c r="H470" s="233" t="s">
        <v>451</v>
      </c>
      <c r="I470" s="384" t="s">
        <v>453</v>
      </c>
      <c r="J470" s="382" t="s">
        <v>452</v>
      </c>
      <c r="K470" s="383" t="s">
        <v>453</v>
      </c>
      <c r="L470" s="386" t="s">
        <v>453</v>
      </c>
      <c r="M470" s="230" t="s">
        <v>453</v>
      </c>
      <c r="N470" s="230" t="s">
        <v>453</v>
      </c>
      <c r="O470" s="233"/>
      <c r="P470" s="233" t="s">
        <v>442</v>
      </c>
      <c r="Q470" s="233" t="s">
        <v>1282</v>
      </c>
      <c r="S470" s="547" t="s">
        <v>453</v>
      </c>
      <c r="T470" s="547" t="s">
        <v>456</v>
      </c>
      <c r="U470" s="547"/>
      <c r="V470" s="547"/>
      <c r="W470" s="547" t="s">
        <v>1297</v>
      </c>
      <c r="X470" s="547" t="str">
        <f>VLOOKUP(W470,Equipment[],2,FALSE)</f>
        <v>Seating</v>
      </c>
      <c r="Y470" s="547" t="str">
        <f>VLOOKUP(W470,Equipment[],3,FALSE)</f>
        <v>RTO</v>
      </c>
      <c r="Z470" s="547" t="str">
        <f>VLOOKUP(W470,Equipment[],4,FALSE)</f>
        <v>RTO</v>
      </c>
      <c r="AA470" s="547"/>
      <c r="AB470" s="547"/>
      <c r="AC470" s="547"/>
      <c r="AD470" s="547"/>
    </row>
    <row r="471" spans="1:30" ht="12" hidden="1" customHeight="1">
      <c r="A471" s="5" t="s">
        <v>2753</v>
      </c>
      <c r="B471" s="5" t="s">
        <v>2754</v>
      </c>
      <c r="C471" s="6">
        <v>551</v>
      </c>
      <c r="D471" s="55" t="s">
        <v>1871</v>
      </c>
      <c r="E471" s="233" t="s">
        <v>2753</v>
      </c>
      <c r="F471" s="233" t="s">
        <v>2754</v>
      </c>
      <c r="G471" s="233" t="s">
        <v>2742</v>
      </c>
      <c r="H471" s="233" t="s">
        <v>451</v>
      </c>
      <c r="I471" s="384" t="s">
        <v>453</v>
      </c>
      <c r="J471" s="382" t="s">
        <v>452</v>
      </c>
      <c r="K471" s="383" t="s">
        <v>453</v>
      </c>
      <c r="L471" s="386" t="s">
        <v>453</v>
      </c>
      <c r="M471" s="230" t="s">
        <v>453</v>
      </c>
      <c r="N471" s="230" t="s">
        <v>453</v>
      </c>
      <c r="O471" s="233"/>
      <c r="P471" s="233" t="s">
        <v>442</v>
      </c>
      <c r="Q471" s="233" t="s">
        <v>1282</v>
      </c>
      <c r="S471" s="547" t="s">
        <v>453</v>
      </c>
      <c r="T471" s="547" t="s">
        <v>456</v>
      </c>
      <c r="U471" s="547"/>
      <c r="V471" s="547"/>
      <c r="W471" s="547" t="s">
        <v>1297</v>
      </c>
      <c r="X471" s="547" t="str">
        <f>VLOOKUP(W471,Equipment[],2,FALSE)</f>
        <v>Seating</v>
      </c>
      <c r="Y471" s="547" t="str">
        <f>VLOOKUP(W471,Equipment[],3,FALSE)</f>
        <v>RTO</v>
      </c>
      <c r="Z471" s="547" t="str">
        <f>VLOOKUP(W471,Equipment[],4,FALSE)</f>
        <v>RTO</v>
      </c>
      <c r="AA471" s="547"/>
      <c r="AB471" s="547"/>
      <c r="AC471" s="547"/>
      <c r="AD471" s="547"/>
    </row>
    <row r="472" spans="1:30" ht="12" hidden="1" customHeight="1">
      <c r="A472" s="3" t="s">
        <v>2755</v>
      </c>
      <c r="B472" s="3" t="s">
        <v>2756</v>
      </c>
      <c r="C472" s="4"/>
      <c r="D472" s="91"/>
      <c r="E472" s="229"/>
      <c r="F472" s="229"/>
      <c r="G472" s="229"/>
      <c r="H472" s="229"/>
      <c r="I472" s="229"/>
      <c r="J472" s="388"/>
      <c r="K472" s="388"/>
      <c r="L472" s="229"/>
      <c r="M472" s="229"/>
      <c r="N472" s="229"/>
      <c r="O472" s="229"/>
      <c r="P472" s="229" t="s">
        <v>444</v>
      </c>
      <c r="Q472" s="234" t="s">
        <v>443</v>
      </c>
      <c r="S472" s="547" t="s">
        <v>444</v>
      </c>
      <c r="T472" s="547" t="s">
        <v>444</v>
      </c>
      <c r="U472" s="547"/>
      <c r="V472" s="547" t="s">
        <v>444</v>
      </c>
      <c r="W472" s="547" t="s">
        <v>444</v>
      </c>
      <c r="X472" s="547" t="s">
        <v>444</v>
      </c>
      <c r="Y472" s="547" t="s">
        <v>444</v>
      </c>
      <c r="Z472" s="547" t="s">
        <v>444</v>
      </c>
      <c r="AA472" s="547" t="s">
        <v>444</v>
      </c>
      <c r="AB472" s="547" t="s">
        <v>444</v>
      </c>
      <c r="AC472" s="547" t="s">
        <v>444</v>
      </c>
      <c r="AD472" s="547" t="s">
        <v>444</v>
      </c>
    </row>
    <row r="473" spans="1:30" ht="12" hidden="1" customHeight="1">
      <c r="A473" s="5" t="s">
        <v>2757</v>
      </c>
      <c r="B473" s="5" t="s">
        <v>2758</v>
      </c>
      <c r="C473" s="6">
        <v>555</v>
      </c>
      <c r="D473" s="55" t="s">
        <v>1871</v>
      </c>
      <c r="E473" s="233" t="s">
        <v>2757</v>
      </c>
      <c r="F473" s="233" t="s">
        <v>2758</v>
      </c>
      <c r="G473" s="233" t="s">
        <v>2742</v>
      </c>
      <c r="H473" s="233" t="s">
        <v>451</v>
      </c>
      <c r="I473" s="385" t="s">
        <v>452</v>
      </c>
      <c r="J473" s="382" t="s">
        <v>452</v>
      </c>
      <c r="K473" s="382" t="s">
        <v>452</v>
      </c>
      <c r="L473" s="386" t="s">
        <v>453</v>
      </c>
      <c r="M473" s="233" t="s">
        <v>452</v>
      </c>
      <c r="N473" s="233" t="s">
        <v>452</v>
      </c>
      <c r="O473" s="233"/>
      <c r="P473" s="233" t="s">
        <v>442</v>
      </c>
      <c r="Q473" s="235" t="s">
        <v>1152</v>
      </c>
      <c r="S473" s="547" t="s">
        <v>453</v>
      </c>
      <c r="T473" s="547" t="s">
        <v>456</v>
      </c>
      <c r="U473" s="547"/>
      <c r="V473" s="547"/>
      <c r="W473" s="547" t="s">
        <v>457</v>
      </c>
      <c r="X473" s="547" t="str">
        <f>VLOOKUP(W473,Equipment[],2,FALSE)</f>
        <v>Station</v>
      </c>
      <c r="Y473" s="547" t="str">
        <f>VLOOKUP(W473,Equipment[],3,FALSE)</f>
        <v>RTO</v>
      </c>
      <c r="Z473" s="547" t="str">
        <f>VLOOKUP(W473,Equipment[],4,FALSE)</f>
        <v>RTO</v>
      </c>
      <c r="AA473" s="547"/>
      <c r="AB473" s="547"/>
      <c r="AC473" s="547"/>
      <c r="AD473" s="547"/>
    </row>
    <row r="474" spans="1:30" ht="12" hidden="1" customHeight="1">
      <c r="A474" s="5" t="s">
        <v>2759</v>
      </c>
      <c r="B474" s="5" t="s">
        <v>2760</v>
      </c>
      <c r="C474" s="6">
        <v>555</v>
      </c>
      <c r="D474" s="55" t="s">
        <v>1871</v>
      </c>
      <c r="E474" s="233" t="s">
        <v>2759</v>
      </c>
      <c r="F474" s="233" t="s">
        <v>2760</v>
      </c>
      <c r="G474" s="233" t="s">
        <v>2742</v>
      </c>
      <c r="H474" s="233" t="s">
        <v>451</v>
      </c>
      <c r="I474" s="385" t="s">
        <v>452</v>
      </c>
      <c r="J474" s="396" t="s">
        <v>452</v>
      </c>
      <c r="K474" s="397" t="s">
        <v>453</v>
      </c>
      <c r="L474" s="386" t="s">
        <v>453</v>
      </c>
      <c r="M474" s="233" t="s">
        <v>452</v>
      </c>
      <c r="N474" s="233" t="s">
        <v>452</v>
      </c>
      <c r="O474" s="233"/>
      <c r="P474" s="233" t="s">
        <v>442</v>
      </c>
      <c r="Q474" s="235" t="s">
        <v>1152</v>
      </c>
      <c r="S474" s="547" t="s">
        <v>453</v>
      </c>
      <c r="T474" s="547" t="s">
        <v>456</v>
      </c>
      <c r="U474" s="547"/>
      <c r="V474" s="547"/>
      <c r="W474" s="547" t="s">
        <v>457</v>
      </c>
      <c r="X474" s="547" t="str">
        <f>VLOOKUP(W474,Equipment[],2,FALSE)</f>
        <v>Station</v>
      </c>
      <c r="Y474" s="547" t="str">
        <f>VLOOKUP(W474,Equipment[],3,FALSE)</f>
        <v>RTO</v>
      </c>
      <c r="Z474" s="547" t="str">
        <f>VLOOKUP(W474,Equipment[],4,FALSE)</f>
        <v>RTO</v>
      </c>
      <c r="AA474" s="547"/>
      <c r="AB474" s="547"/>
      <c r="AC474" s="547"/>
      <c r="AD474" s="547"/>
    </row>
    <row r="475" spans="1:30" ht="12" hidden="1" customHeight="1">
      <c r="A475" s="5" t="s">
        <v>2761</v>
      </c>
      <c r="B475" s="5" t="s">
        <v>2762</v>
      </c>
      <c r="C475" s="6">
        <v>555</v>
      </c>
      <c r="D475" s="55" t="s">
        <v>1871</v>
      </c>
      <c r="E475" s="233" t="s">
        <v>2761</v>
      </c>
      <c r="F475" s="233" t="s">
        <v>2762</v>
      </c>
      <c r="G475" s="233" t="s">
        <v>2742</v>
      </c>
      <c r="H475" s="233" t="s">
        <v>451</v>
      </c>
      <c r="I475" s="385" t="s">
        <v>452</v>
      </c>
      <c r="J475" s="382" t="s">
        <v>452</v>
      </c>
      <c r="K475" s="383" t="s">
        <v>453</v>
      </c>
      <c r="L475" s="386" t="s">
        <v>453</v>
      </c>
      <c r="M475" s="233" t="s">
        <v>452</v>
      </c>
      <c r="N475" s="233" t="s">
        <v>452</v>
      </c>
      <c r="O475" s="233"/>
      <c r="P475" s="233" t="s">
        <v>442</v>
      </c>
      <c r="Q475" s="235" t="s">
        <v>1152</v>
      </c>
      <c r="S475" s="547" t="s">
        <v>453</v>
      </c>
      <c r="T475" s="547" t="s">
        <v>456</v>
      </c>
      <c r="U475" s="547"/>
      <c r="V475" s="547"/>
      <c r="W475" s="547" t="s">
        <v>457</v>
      </c>
      <c r="X475" s="547" t="str">
        <f>VLOOKUP(W475,Equipment[],2,FALSE)</f>
        <v>Station</v>
      </c>
      <c r="Y475" s="547" t="str">
        <f>VLOOKUP(W475,Equipment[],3,FALSE)</f>
        <v>RTO</v>
      </c>
      <c r="Z475" s="547" t="str">
        <f>VLOOKUP(W475,Equipment[],4,FALSE)</f>
        <v>RTO</v>
      </c>
      <c r="AA475" s="547"/>
      <c r="AB475" s="547"/>
      <c r="AC475" s="547"/>
      <c r="AD475" s="547"/>
    </row>
    <row r="476" spans="1:30" ht="12" hidden="1" customHeight="1">
      <c r="A476" s="5" t="s">
        <v>2763</v>
      </c>
      <c r="B476" s="5" t="s">
        <v>2764</v>
      </c>
      <c r="C476" s="6">
        <v>555</v>
      </c>
      <c r="D476" s="55" t="s">
        <v>1871</v>
      </c>
      <c r="E476" s="233" t="s">
        <v>2763</v>
      </c>
      <c r="F476" s="233" t="s">
        <v>2764</v>
      </c>
      <c r="G476" s="233" t="s">
        <v>2742</v>
      </c>
      <c r="H476" s="233" t="s">
        <v>451</v>
      </c>
      <c r="I476" s="385" t="s">
        <v>452</v>
      </c>
      <c r="J476" s="382" t="s">
        <v>452</v>
      </c>
      <c r="K476" s="383" t="s">
        <v>453</v>
      </c>
      <c r="L476" s="386" t="s">
        <v>453</v>
      </c>
      <c r="M476" s="233" t="s">
        <v>452</v>
      </c>
      <c r="N476" s="233" t="s">
        <v>452</v>
      </c>
      <c r="O476" s="233"/>
      <c r="P476" s="233" t="s">
        <v>442</v>
      </c>
      <c r="Q476" s="235" t="s">
        <v>1152</v>
      </c>
      <c r="S476" s="547" t="s">
        <v>453</v>
      </c>
      <c r="T476" s="547" t="s">
        <v>456</v>
      </c>
      <c r="U476" s="547"/>
      <c r="V476" s="547"/>
      <c r="W476" s="547" t="s">
        <v>457</v>
      </c>
      <c r="X476" s="547" t="str">
        <f>VLOOKUP(W476,Equipment[],2,FALSE)</f>
        <v>Station</v>
      </c>
      <c r="Y476" s="547" t="str">
        <f>VLOOKUP(W476,Equipment[],3,FALSE)</f>
        <v>RTO</v>
      </c>
      <c r="Z476" s="547" t="str">
        <f>VLOOKUP(W476,Equipment[],4,FALSE)</f>
        <v>RTO</v>
      </c>
      <c r="AA476" s="547"/>
      <c r="AB476" s="547"/>
      <c r="AC476" s="547"/>
      <c r="AD476" s="547"/>
    </row>
    <row r="477" spans="1:30" ht="12" hidden="1" customHeight="1">
      <c r="A477" s="5" t="s">
        <v>2765</v>
      </c>
      <c r="B477" s="5" t="s">
        <v>2766</v>
      </c>
      <c r="C477" s="6">
        <v>555</v>
      </c>
      <c r="D477" s="55" t="s">
        <v>1871</v>
      </c>
      <c r="E477" s="233" t="s">
        <v>2765</v>
      </c>
      <c r="F477" s="233" t="s">
        <v>2766</v>
      </c>
      <c r="G477" s="233" t="s">
        <v>2742</v>
      </c>
      <c r="H477" s="233" t="s">
        <v>451</v>
      </c>
      <c r="I477" s="385" t="s">
        <v>452</v>
      </c>
      <c r="J477" s="382" t="s">
        <v>452</v>
      </c>
      <c r="K477" s="383" t="s">
        <v>453</v>
      </c>
      <c r="L477" s="386" t="s">
        <v>453</v>
      </c>
      <c r="M477" s="233" t="s">
        <v>452</v>
      </c>
      <c r="N477" s="233" t="s">
        <v>452</v>
      </c>
      <c r="O477" s="233"/>
      <c r="P477" s="233" t="s">
        <v>442</v>
      </c>
      <c r="Q477" s="235" t="s">
        <v>1152</v>
      </c>
      <c r="S477" s="547" t="s">
        <v>453</v>
      </c>
      <c r="T477" s="547" t="s">
        <v>456</v>
      </c>
      <c r="U477" s="547"/>
      <c r="V477" s="547"/>
      <c r="W477" s="547" t="s">
        <v>457</v>
      </c>
      <c r="X477" s="547" t="str">
        <f>VLOOKUP(W477,Equipment[],2,FALSE)</f>
        <v>Station</v>
      </c>
      <c r="Y477" s="547" t="str">
        <f>VLOOKUP(W477,Equipment[],3,FALSE)</f>
        <v>RTO</v>
      </c>
      <c r="Z477" s="547" t="str">
        <f>VLOOKUP(W477,Equipment[],4,FALSE)</f>
        <v>RTO</v>
      </c>
      <c r="AA477" s="547"/>
      <c r="AB477" s="547"/>
      <c r="AC477" s="547"/>
      <c r="AD477" s="547"/>
    </row>
    <row r="478" spans="1:30" ht="12" hidden="1" customHeight="1">
      <c r="A478" s="5" t="s">
        <v>2767</v>
      </c>
      <c r="B478" s="5" t="s">
        <v>2768</v>
      </c>
      <c r="C478" s="6">
        <v>572</v>
      </c>
      <c r="D478" s="55" t="s">
        <v>1871</v>
      </c>
      <c r="E478" s="233" t="s">
        <v>2767</v>
      </c>
      <c r="F478" s="233" t="s">
        <v>2768</v>
      </c>
      <c r="G478" s="233" t="s">
        <v>2742</v>
      </c>
      <c r="H478" s="233" t="s">
        <v>451</v>
      </c>
      <c r="I478" s="385" t="s">
        <v>452</v>
      </c>
      <c r="J478" s="382" t="s">
        <v>452</v>
      </c>
      <c r="K478" s="383" t="s">
        <v>453</v>
      </c>
      <c r="L478" s="386" t="s">
        <v>453</v>
      </c>
      <c r="M478" s="233" t="s">
        <v>452</v>
      </c>
      <c r="N478" s="233" t="s">
        <v>452</v>
      </c>
      <c r="O478" s="233"/>
      <c r="P478" s="233" t="s">
        <v>442</v>
      </c>
      <c r="Q478" s="235" t="s">
        <v>1152</v>
      </c>
      <c r="S478" s="547" t="s">
        <v>453</v>
      </c>
      <c r="T478" s="547" t="s">
        <v>456</v>
      </c>
      <c r="U478" s="547"/>
      <c r="V478" s="547"/>
      <c r="W478" s="547" t="s">
        <v>457</v>
      </c>
      <c r="X478" s="547" t="str">
        <f>VLOOKUP(W478,Equipment[],2,FALSE)</f>
        <v>Station</v>
      </c>
      <c r="Y478" s="547" t="str">
        <f>VLOOKUP(W478,Equipment[],3,FALSE)</f>
        <v>RTO</v>
      </c>
      <c r="Z478" s="547" t="str">
        <f>VLOOKUP(W478,Equipment[],4,FALSE)</f>
        <v>RTO</v>
      </c>
      <c r="AA478" s="547"/>
      <c r="AB478" s="547"/>
      <c r="AC478" s="547"/>
      <c r="AD478" s="547"/>
    </row>
    <row r="479" spans="1:30" ht="12" hidden="1" customHeight="1">
      <c r="A479" s="5" t="s">
        <v>2769</v>
      </c>
      <c r="B479" s="5" t="s">
        <v>2770</v>
      </c>
      <c r="C479" s="6">
        <v>555</v>
      </c>
      <c r="D479" s="55" t="s">
        <v>1871</v>
      </c>
      <c r="E479" s="233" t="s">
        <v>2769</v>
      </c>
      <c r="F479" s="233" t="s">
        <v>2770</v>
      </c>
      <c r="G479" s="233" t="s">
        <v>2742</v>
      </c>
      <c r="H479" s="233" t="s">
        <v>451</v>
      </c>
      <c r="I479" s="385" t="s">
        <v>452</v>
      </c>
      <c r="J479" s="382" t="s">
        <v>452</v>
      </c>
      <c r="K479" s="383" t="s">
        <v>453</v>
      </c>
      <c r="L479" s="386" t="s">
        <v>453</v>
      </c>
      <c r="M479" s="233" t="s">
        <v>452</v>
      </c>
      <c r="N479" s="233" t="s">
        <v>452</v>
      </c>
      <c r="O479" s="233"/>
      <c r="P479" s="233" t="s">
        <v>442</v>
      </c>
      <c r="Q479" s="235" t="s">
        <v>1152</v>
      </c>
      <c r="S479" s="547" t="s">
        <v>453</v>
      </c>
      <c r="T479" s="547" t="s">
        <v>456</v>
      </c>
      <c r="U479" s="547"/>
      <c r="V479" s="547"/>
      <c r="W479" s="547" t="s">
        <v>457</v>
      </c>
      <c r="X479" s="547" t="str">
        <f>VLOOKUP(W479,Equipment[],2,FALSE)</f>
        <v>Station</v>
      </c>
      <c r="Y479" s="547" t="str">
        <f>VLOOKUP(W479,Equipment[],3,FALSE)</f>
        <v>RTO</v>
      </c>
      <c r="Z479" s="547" t="str">
        <f>VLOOKUP(W479,Equipment[],4,FALSE)</f>
        <v>RTO</v>
      </c>
      <c r="AA479" s="547"/>
      <c r="AB479" s="547"/>
      <c r="AC479" s="547"/>
      <c r="AD479" s="547"/>
    </row>
    <row r="480" spans="1:30" ht="12" hidden="1" customHeight="1">
      <c r="A480" s="5" t="s">
        <v>2771</v>
      </c>
      <c r="B480" s="5" t="s">
        <v>2772</v>
      </c>
      <c r="C480" s="6">
        <v>555</v>
      </c>
      <c r="D480" s="55" t="s">
        <v>1871</v>
      </c>
      <c r="E480" s="233" t="s">
        <v>2771</v>
      </c>
      <c r="F480" s="233" t="s">
        <v>2772</v>
      </c>
      <c r="G480" s="233" t="s">
        <v>2742</v>
      </c>
      <c r="H480" s="233" t="s">
        <v>451</v>
      </c>
      <c r="I480" s="385" t="s">
        <v>452</v>
      </c>
      <c r="J480" s="382" t="s">
        <v>452</v>
      </c>
      <c r="K480" s="383" t="s">
        <v>453</v>
      </c>
      <c r="L480" s="386" t="s">
        <v>453</v>
      </c>
      <c r="M480" s="233" t="s">
        <v>452</v>
      </c>
      <c r="N480" s="233" t="s">
        <v>452</v>
      </c>
      <c r="O480" s="233"/>
      <c r="P480" s="233" t="s">
        <v>442</v>
      </c>
      <c r="Q480" s="235" t="s">
        <v>1152</v>
      </c>
      <c r="S480" s="547" t="s">
        <v>453</v>
      </c>
      <c r="T480" s="547" t="s">
        <v>456</v>
      </c>
      <c r="U480" s="547"/>
      <c r="V480" s="547"/>
      <c r="W480" s="547" t="s">
        <v>457</v>
      </c>
      <c r="X480" s="547" t="str">
        <f>VLOOKUP(W480,Equipment[],2,FALSE)</f>
        <v>Station</v>
      </c>
      <c r="Y480" s="547" t="str">
        <f>VLOOKUP(W480,Equipment[],3,FALSE)</f>
        <v>RTO</v>
      </c>
      <c r="Z480" s="547" t="str">
        <f>VLOOKUP(W480,Equipment[],4,FALSE)</f>
        <v>RTO</v>
      </c>
      <c r="AA480" s="547"/>
      <c r="AB480" s="547"/>
      <c r="AC480" s="547"/>
      <c r="AD480" s="547"/>
    </row>
    <row r="481" spans="1:30" ht="12" hidden="1" customHeight="1">
      <c r="A481" s="5" t="s">
        <v>2773</v>
      </c>
      <c r="B481" s="5" t="s">
        <v>2774</v>
      </c>
      <c r="C481" s="6">
        <v>555</v>
      </c>
      <c r="D481" s="55" t="s">
        <v>1871</v>
      </c>
      <c r="E481" s="233" t="s">
        <v>2773</v>
      </c>
      <c r="F481" s="233" t="s">
        <v>2774</v>
      </c>
      <c r="G481" s="233" t="s">
        <v>2742</v>
      </c>
      <c r="H481" s="233" t="s">
        <v>451</v>
      </c>
      <c r="I481" s="385" t="s">
        <v>452</v>
      </c>
      <c r="J481" s="382" t="s">
        <v>452</v>
      </c>
      <c r="K481" s="383" t="s">
        <v>453</v>
      </c>
      <c r="L481" s="386" t="s">
        <v>453</v>
      </c>
      <c r="M481" s="233" t="s">
        <v>452</v>
      </c>
      <c r="N481" s="233" t="s">
        <v>452</v>
      </c>
      <c r="O481" s="233"/>
      <c r="P481" s="233" t="s">
        <v>442</v>
      </c>
      <c r="Q481" s="235" t="s">
        <v>1152</v>
      </c>
      <c r="S481" s="547" t="s">
        <v>453</v>
      </c>
      <c r="T481" s="547" t="s">
        <v>456</v>
      </c>
      <c r="U481" s="547"/>
      <c r="V481" s="547"/>
      <c r="W481" s="547" t="s">
        <v>457</v>
      </c>
      <c r="X481" s="547" t="str">
        <f>VLOOKUP(W481,Equipment[],2,FALSE)</f>
        <v>Station</v>
      </c>
      <c r="Y481" s="547" t="str">
        <f>VLOOKUP(W481,Equipment[],3,FALSE)</f>
        <v>RTO</v>
      </c>
      <c r="Z481" s="547" t="str">
        <f>VLOOKUP(W481,Equipment[],4,FALSE)</f>
        <v>RTO</v>
      </c>
      <c r="AA481" s="547"/>
      <c r="AB481" s="547"/>
      <c r="AC481" s="547"/>
      <c r="AD481" s="547"/>
    </row>
    <row r="482" spans="1:30" ht="12" hidden="1" customHeight="1">
      <c r="A482" s="5" t="s">
        <v>2775</v>
      </c>
      <c r="B482" s="5" t="s">
        <v>2776</v>
      </c>
      <c r="C482" s="6">
        <v>572</v>
      </c>
      <c r="D482" s="55" t="s">
        <v>1871</v>
      </c>
      <c r="E482" s="233" t="s">
        <v>2775</v>
      </c>
      <c r="F482" s="233" t="s">
        <v>2776</v>
      </c>
      <c r="G482" s="233" t="s">
        <v>2742</v>
      </c>
      <c r="H482" s="233" t="s">
        <v>451</v>
      </c>
      <c r="I482" s="385" t="s">
        <v>452</v>
      </c>
      <c r="J482" s="392" t="s">
        <v>452</v>
      </c>
      <c r="K482" s="393" t="s">
        <v>453</v>
      </c>
      <c r="L482" s="386" t="s">
        <v>453</v>
      </c>
      <c r="M482" s="233" t="s">
        <v>452</v>
      </c>
      <c r="N482" s="233" t="s">
        <v>452</v>
      </c>
      <c r="O482" s="233"/>
      <c r="P482" s="233" t="s">
        <v>442</v>
      </c>
      <c r="Q482" s="235" t="s">
        <v>1152</v>
      </c>
      <c r="S482" s="547" t="s">
        <v>453</v>
      </c>
      <c r="T482" s="547" t="s">
        <v>456</v>
      </c>
      <c r="U482" s="547"/>
      <c r="V482" s="547"/>
      <c r="W482" s="547" t="s">
        <v>457</v>
      </c>
      <c r="X482" s="547" t="str">
        <f>VLOOKUP(W482,Equipment[],2,FALSE)</f>
        <v>Station</v>
      </c>
      <c r="Y482" s="547" t="str">
        <f>VLOOKUP(W482,Equipment[],3,FALSE)</f>
        <v>RTO</v>
      </c>
      <c r="Z482" s="547" t="str">
        <f>VLOOKUP(W482,Equipment[],4,FALSE)</f>
        <v>RTO</v>
      </c>
      <c r="AA482" s="547"/>
      <c r="AB482" s="547"/>
      <c r="AC482" s="547"/>
      <c r="AD482" s="547"/>
    </row>
    <row r="483" spans="1:30" ht="12" hidden="1" customHeight="1">
      <c r="A483" s="5" t="s">
        <v>2777</v>
      </c>
      <c r="B483" s="5" t="s">
        <v>2778</v>
      </c>
      <c r="C483" s="6">
        <v>572</v>
      </c>
      <c r="D483" s="55" t="s">
        <v>1871</v>
      </c>
      <c r="E483" s="233" t="s">
        <v>2777</v>
      </c>
      <c r="F483" s="233" t="s">
        <v>2778</v>
      </c>
      <c r="G483" s="233" t="s">
        <v>2742</v>
      </c>
      <c r="H483" s="233" t="s">
        <v>451</v>
      </c>
      <c r="I483" s="385" t="s">
        <v>452</v>
      </c>
      <c r="J483" s="382" t="s">
        <v>452</v>
      </c>
      <c r="K483" s="382" t="s">
        <v>452</v>
      </c>
      <c r="L483" s="386" t="s">
        <v>453</v>
      </c>
      <c r="M483" s="233" t="s">
        <v>452</v>
      </c>
      <c r="N483" s="233" t="s">
        <v>452</v>
      </c>
      <c r="O483" s="233"/>
      <c r="P483" s="233" t="s">
        <v>442</v>
      </c>
      <c r="Q483" s="235" t="s">
        <v>1152</v>
      </c>
      <c r="S483" s="547" t="s">
        <v>453</v>
      </c>
      <c r="T483" s="547" t="s">
        <v>456</v>
      </c>
      <c r="U483" s="547"/>
      <c r="V483" s="547"/>
      <c r="W483" s="547" t="s">
        <v>457</v>
      </c>
      <c r="X483" s="547" t="str">
        <f>VLOOKUP(W483,Equipment[],2,FALSE)</f>
        <v>Station</v>
      </c>
      <c r="Y483" s="547" t="str">
        <f>VLOOKUP(W483,Equipment[],3,FALSE)</f>
        <v>RTO</v>
      </c>
      <c r="Z483" s="547" t="str">
        <f>VLOOKUP(W483,Equipment[],4,FALSE)</f>
        <v>RTO</v>
      </c>
      <c r="AA483" s="547"/>
      <c r="AB483" s="547"/>
      <c r="AC483" s="547"/>
      <c r="AD483" s="547"/>
    </row>
    <row r="484" spans="1:30" ht="12" hidden="1" customHeight="1">
      <c r="A484" s="5" t="s">
        <v>2779</v>
      </c>
      <c r="B484" s="5" t="s">
        <v>2780</v>
      </c>
      <c r="C484" s="6">
        <v>572</v>
      </c>
      <c r="D484" s="55" t="s">
        <v>1871</v>
      </c>
      <c r="E484" s="233" t="s">
        <v>2779</v>
      </c>
      <c r="F484" s="233" t="s">
        <v>2780</v>
      </c>
      <c r="G484" s="233" t="s">
        <v>2742</v>
      </c>
      <c r="H484" s="233" t="s">
        <v>451</v>
      </c>
      <c r="I484" s="384" t="s">
        <v>453</v>
      </c>
      <c r="J484" s="396" t="s">
        <v>452</v>
      </c>
      <c r="K484" s="397" t="s">
        <v>453</v>
      </c>
      <c r="L484" s="386" t="s">
        <v>453</v>
      </c>
      <c r="M484" s="230" t="s">
        <v>453</v>
      </c>
      <c r="N484" s="230" t="s">
        <v>453</v>
      </c>
      <c r="O484" s="233"/>
      <c r="P484" s="233" t="s">
        <v>442</v>
      </c>
      <c r="Q484" s="233" t="s">
        <v>1282</v>
      </c>
      <c r="S484" s="547" t="s">
        <v>453</v>
      </c>
      <c r="T484" s="547" t="s">
        <v>456</v>
      </c>
      <c r="U484" s="547"/>
      <c r="V484" s="547"/>
      <c r="W484" s="547" t="s">
        <v>457</v>
      </c>
      <c r="X484" s="547" t="str">
        <f>VLOOKUP(W484,Equipment[],2,FALSE)</f>
        <v>Station</v>
      </c>
      <c r="Y484" s="547" t="str">
        <f>VLOOKUP(W484,Equipment[],3,FALSE)</f>
        <v>RTO</v>
      </c>
      <c r="Z484" s="547" t="str">
        <f>VLOOKUP(W484,Equipment[],4,FALSE)</f>
        <v>RTO</v>
      </c>
      <c r="AA484" s="547"/>
      <c r="AB484" s="547"/>
      <c r="AC484" s="547"/>
      <c r="AD484" s="547"/>
    </row>
    <row r="485" spans="1:30" ht="12" hidden="1" customHeight="1">
      <c r="A485" s="5" t="s">
        <v>2781</v>
      </c>
      <c r="B485" s="5" t="s">
        <v>2782</v>
      </c>
      <c r="C485" s="6">
        <v>572</v>
      </c>
      <c r="D485" s="55" t="s">
        <v>1871</v>
      </c>
      <c r="E485" s="233" t="s">
        <v>2781</v>
      </c>
      <c r="F485" s="233" t="s">
        <v>2782</v>
      </c>
      <c r="G485" s="233" t="s">
        <v>2742</v>
      </c>
      <c r="H485" s="233" t="s">
        <v>451</v>
      </c>
      <c r="I485" s="385" t="s">
        <v>452</v>
      </c>
      <c r="J485" s="392" t="s">
        <v>452</v>
      </c>
      <c r="K485" s="393" t="s">
        <v>453</v>
      </c>
      <c r="L485" s="386" t="s">
        <v>453</v>
      </c>
      <c r="M485" s="233" t="s">
        <v>452</v>
      </c>
      <c r="N485" s="233" t="s">
        <v>452</v>
      </c>
      <c r="O485" s="233"/>
      <c r="P485" s="233" t="s">
        <v>442</v>
      </c>
      <c r="Q485" s="235" t="s">
        <v>1152</v>
      </c>
      <c r="S485" s="547" t="s">
        <v>453</v>
      </c>
      <c r="T485" s="547" t="s">
        <v>456</v>
      </c>
      <c r="U485" s="547"/>
      <c r="V485" s="547"/>
      <c r="W485" s="547" t="s">
        <v>457</v>
      </c>
      <c r="X485" s="547" t="str">
        <f>VLOOKUP(W485,Equipment[],2,FALSE)</f>
        <v>Station</v>
      </c>
      <c r="Y485" s="547" t="str">
        <f>VLOOKUP(W485,Equipment[],3,FALSE)</f>
        <v>RTO</v>
      </c>
      <c r="Z485" s="547" t="str">
        <f>VLOOKUP(W485,Equipment[],4,FALSE)</f>
        <v>RTO</v>
      </c>
      <c r="AA485" s="547"/>
      <c r="AB485" s="547"/>
      <c r="AC485" s="547"/>
      <c r="AD485" s="547"/>
    </row>
    <row r="486" spans="1:30" ht="12" hidden="1" customHeight="1">
      <c r="A486" s="5" t="s">
        <v>2783</v>
      </c>
      <c r="B486" s="5" t="s">
        <v>2784</v>
      </c>
      <c r="C486" s="6">
        <v>572</v>
      </c>
      <c r="D486" s="55" t="s">
        <v>1871</v>
      </c>
      <c r="E486" s="233" t="s">
        <v>2783</v>
      </c>
      <c r="F486" s="233" t="s">
        <v>2784</v>
      </c>
      <c r="G486" s="233" t="s">
        <v>2742</v>
      </c>
      <c r="H486" s="233" t="s">
        <v>451</v>
      </c>
      <c r="I486" s="385" t="s">
        <v>452</v>
      </c>
      <c r="J486" s="382" t="s">
        <v>452</v>
      </c>
      <c r="K486" s="382" t="s">
        <v>452</v>
      </c>
      <c r="L486" s="386" t="s">
        <v>453</v>
      </c>
      <c r="M486" s="233" t="s">
        <v>452</v>
      </c>
      <c r="N486" s="233" t="s">
        <v>452</v>
      </c>
      <c r="O486" s="233"/>
      <c r="P486" s="233" t="s">
        <v>442</v>
      </c>
      <c r="Q486" s="235" t="s">
        <v>1152</v>
      </c>
      <c r="S486" s="547" t="s">
        <v>453</v>
      </c>
      <c r="T486" s="547" t="s">
        <v>456</v>
      </c>
      <c r="U486" s="547"/>
      <c r="V486" s="547"/>
      <c r="W486" s="547" t="s">
        <v>457</v>
      </c>
      <c r="X486" s="547" t="str">
        <f>VLOOKUP(W486,Equipment[],2,FALSE)</f>
        <v>Station</v>
      </c>
      <c r="Y486" s="547" t="str">
        <f>VLOOKUP(W486,Equipment[],3,FALSE)</f>
        <v>RTO</v>
      </c>
      <c r="Z486" s="547" t="str">
        <f>VLOOKUP(W486,Equipment[],4,FALSE)</f>
        <v>RTO</v>
      </c>
      <c r="AA486" s="547"/>
      <c r="AB486" s="547"/>
      <c r="AC486" s="547"/>
      <c r="AD486" s="547"/>
    </row>
    <row r="487" spans="1:30" ht="12" hidden="1" customHeight="1">
      <c r="A487" s="5" t="s">
        <v>2785</v>
      </c>
      <c r="B487" s="5" t="s">
        <v>2786</v>
      </c>
      <c r="C487" s="6">
        <v>572</v>
      </c>
      <c r="D487" s="55" t="s">
        <v>1871</v>
      </c>
      <c r="E487" s="233" t="s">
        <v>2785</v>
      </c>
      <c r="F487" s="233" t="s">
        <v>2786</v>
      </c>
      <c r="G487" s="233" t="s">
        <v>2742</v>
      </c>
      <c r="H487" s="233" t="s">
        <v>451</v>
      </c>
      <c r="I487" s="385" t="s">
        <v>452</v>
      </c>
      <c r="J487" s="396" t="s">
        <v>452</v>
      </c>
      <c r="K487" s="397" t="s">
        <v>453</v>
      </c>
      <c r="L487" s="386" t="s">
        <v>453</v>
      </c>
      <c r="M487" s="233" t="s">
        <v>452</v>
      </c>
      <c r="N487" s="233" t="s">
        <v>452</v>
      </c>
      <c r="O487" s="233"/>
      <c r="P487" s="233" t="s">
        <v>442</v>
      </c>
      <c r="Q487" s="235" t="s">
        <v>1152</v>
      </c>
      <c r="S487" s="547" t="s">
        <v>453</v>
      </c>
      <c r="T487" s="547" t="s">
        <v>456</v>
      </c>
      <c r="U487" s="547"/>
      <c r="V487" s="547"/>
      <c r="W487" s="547" t="s">
        <v>457</v>
      </c>
      <c r="X487" s="547" t="str">
        <f>VLOOKUP(W487,Equipment[],2,FALSE)</f>
        <v>Station</v>
      </c>
      <c r="Y487" s="547" t="str">
        <f>VLOOKUP(W487,Equipment[],3,FALSE)</f>
        <v>RTO</v>
      </c>
      <c r="Z487" s="547" t="str">
        <f>VLOOKUP(W487,Equipment[],4,FALSE)</f>
        <v>RTO</v>
      </c>
      <c r="AA487" s="547"/>
      <c r="AB487" s="547"/>
      <c r="AC487" s="547"/>
      <c r="AD487" s="547"/>
    </row>
    <row r="488" spans="1:30" ht="12" hidden="1" customHeight="1">
      <c r="A488" s="5" t="s">
        <v>2787</v>
      </c>
      <c r="B488" s="5" t="s">
        <v>2788</v>
      </c>
      <c r="C488" s="6">
        <v>572</v>
      </c>
      <c r="D488" s="55" t="s">
        <v>1871</v>
      </c>
      <c r="E488" s="233" t="s">
        <v>2787</v>
      </c>
      <c r="F488" s="233" t="s">
        <v>2788</v>
      </c>
      <c r="G488" s="233" t="s">
        <v>2742</v>
      </c>
      <c r="H488" s="233" t="s">
        <v>451</v>
      </c>
      <c r="I488" s="384" t="s">
        <v>453</v>
      </c>
      <c r="J488" s="382" t="s">
        <v>452</v>
      </c>
      <c r="K488" s="383" t="s">
        <v>453</v>
      </c>
      <c r="L488" s="386" t="s">
        <v>453</v>
      </c>
      <c r="M488" s="230" t="s">
        <v>453</v>
      </c>
      <c r="N488" s="230" t="s">
        <v>453</v>
      </c>
      <c r="O488" s="233"/>
      <c r="P488" s="233" t="s">
        <v>442</v>
      </c>
      <c r="Q488" s="233" t="s">
        <v>1282</v>
      </c>
      <c r="S488" s="547" t="s">
        <v>453</v>
      </c>
      <c r="T488" s="547" t="s">
        <v>456</v>
      </c>
      <c r="U488" s="547"/>
      <c r="V488" s="547"/>
      <c r="W488" s="547" t="s">
        <v>457</v>
      </c>
      <c r="X488" s="547" t="str">
        <f>VLOOKUP(W488,Equipment[],2,FALSE)</f>
        <v>Station</v>
      </c>
      <c r="Y488" s="547" t="str">
        <f>VLOOKUP(W488,Equipment[],3,FALSE)</f>
        <v>RTO</v>
      </c>
      <c r="Z488" s="547" t="str">
        <f>VLOOKUP(W488,Equipment[],4,FALSE)</f>
        <v>RTO</v>
      </c>
      <c r="AA488" s="547"/>
      <c r="AB488" s="547"/>
      <c r="AC488" s="547"/>
      <c r="AD488" s="547"/>
    </row>
    <row r="489" spans="1:30" ht="12" hidden="1" customHeight="1">
      <c r="A489" s="5" t="s">
        <v>2789</v>
      </c>
      <c r="B489" s="5" t="s">
        <v>2790</v>
      </c>
      <c r="C489" s="6">
        <v>572</v>
      </c>
      <c r="D489" s="55" t="s">
        <v>1871</v>
      </c>
      <c r="E489" s="233" t="s">
        <v>2789</v>
      </c>
      <c r="F489" s="233" t="s">
        <v>2790</v>
      </c>
      <c r="G489" s="233" t="s">
        <v>2742</v>
      </c>
      <c r="H489" s="233" t="s">
        <v>451</v>
      </c>
      <c r="I489" s="385" t="s">
        <v>452</v>
      </c>
      <c r="J489" s="382" t="s">
        <v>452</v>
      </c>
      <c r="K489" s="383" t="s">
        <v>453</v>
      </c>
      <c r="L489" s="386" t="s">
        <v>453</v>
      </c>
      <c r="M489" s="233" t="s">
        <v>452</v>
      </c>
      <c r="N489" s="233" t="s">
        <v>452</v>
      </c>
      <c r="O489" s="233"/>
      <c r="P489" s="233" t="s">
        <v>442</v>
      </c>
      <c r="Q489" s="235" t="s">
        <v>1152</v>
      </c>
      <c r="S489" s="547" t="s">
        <v>453</v>
      </c>
      <c r="T489" s="547" t="s">
        <v>456</v>
      </c>
      <c r="U489" s="547"/>
      <c r="V489" s="547"/>
      <c r="W489" s="547" t="s">
        <v>457</v>
      </c>
      <c r="X489" s="547" t="str">
        <f>VLOOKUP(W489,Equipment[],2,FALSE)</f>
        <v>Station</v>
      </c>
      <c r="Y489" s="547" t="str">
        <f>VLOOKUP(W489,Equipment[],3,FALSE)</f>
        <v>RTO</v>
      </c>
      <c r="Z489" s="547" t="str">
        <f>VLOOKUP(W489,Equipment[],4,FALSE)</f>
        <v>RTO</v>
      </c>
      <c r="AA489" s="547"/>
      <c r="AB489" s="547"/>
      <c r="AC489" s="547"/>
      <c r="AD489" s="547"/>
    </row>
    <row r="490" spans="1:30" ht="12" hidden="1" customHeight="1">
      <c r="A490" s="5" t="s">
        <v>2791</v>
      </c>
      <c r="B490" s="5" t="s">
        <v>2792</v>
      </c>
      <c r="C490" s="6">
        <v>572</v>
      </c>
      <c r="D490" s="55" t="s">
        <v>1871</v>
      </c>
      <c r="E490" s="233" t="s">
        <v>2791</v>
      </c>
      <c r="F490" s="233" t="s">
        <v>2792</v>
      </c>
      <c r="G490" s="233" t="s">
        <v>2742</v>
      </c>
      <c r="H490" s="233" t="s">
        <v>451</v>
      </c>
      <c r="I490" s="385" t="s">
        <v>452</v>
      </c>
      <c r="J490" s="392" t="s">
        <v>452</v>
      </c>
      <c r="K490" s="393" t="s">
        <v>453</v>
      </c>
      <c r="L490" s="386" t="s">
        <v>453</v>
      </c>
      <c r="M490" s="233" t="s">
        <v>452</v>
      </c>
      <c r="N490" s="233" t="s">
        <v>452</v>
      </c>
      <c r="O490" s="233"/>
      <c r="P490" s="233" t="s">
        <v>442</v>
      </c>
      <c r="Q490" s="235" t="s">
        <v>1152</v>
      </c>
      <c r="S490" s="547" t="s">
        <v>453</v>
      </c>
      <c r="T490" s="547" t="s">
        <v>456</v>
      </c>
      <c r="U490" s="547"/>
      <c r="V490" s="547"/>
      <c r="W490" s="547" t="s">
        <v>457</v>
      </c>
      <c r="X490" s="547" t="str">
        <f>VLOOKUP(W490,Equipment[],2,FALSE)</f>
        <v>Station</v>
      </c>
      <c r="Y490" s="547" t="str">
        <f>VLOOKUP(W490,Equipment[],3,FALSE)</f>
        <v>RTO</v>
      </c>
      <c r="Z490" s="547" t="str">
        <f>VLOOKUP(W490,Equipment[],4,FALSE)</f>
        <v>RTO</v>
      </c>
      <c r="AA490" s="547"/>
      <c r="AB490" s="547"/>
      <c r="AC490" s="547"/>
      <c r="AD490" s="547"/>
    </row>
    <row r="491" spans="1:30" ht="12" hidden="1" customHeight="1">
      <c r="A491" s="5" t="s">
        <v>2793</v>
      </c>
      <c r="B491" s="5" t="s">
        <v>2794</v>
      </c>
      <c r="C491" s="6">
        <v>572</v>
      </c>
      <c r="D491" s="55" t="s">
        <v>1871</v>
      </c>
      <c r="E491" s="233" t="s">
        <v>2793</v>
      </c>
      <c r="F491" s="233" t="s">
        <v>2794</v>
      </c>
      <c r="G491" s="233" t="s">
        <v>2742</v>
      </c>
      <c r="H491" s="233" t="s">
        <v>451</v>
      </c>
      <c r="I491" s="385" t="s">
        <v>452</v>
      </c>
      <c r="J491" s="382" t="s">
        <v>452</v>
      </c>
      <c r="K491" s="382" t="s">
        <v>452</v>
      </c>
      <c r="L491" s="386" t="s">
        <v>453</v>
      </c>
      <c r="M491" s="233" t="s">
        <v>452</v>
      </c>
      <c r="N491" s="233" t="s">
        <v>452</v>
      </c>
      <c r="O491" s="233"/>
      <c r="P491" s="233" t="s">
        <v>442</v>
      </c>
      <c r="Q491" s="235" t="s">
        <v>1152</v>
      </c>
      <c r="S491" s="547" t="s">
        <v>453</v>
      </c>
      <c r="T491" s="547" t="s">
        <v>456</v>
      </c>
      <c r="U491" s="547"/>
      <c r="V491" s="547"/>
      <c r="W491" s="547" t="s">
        <v>457</v>
      </c>
      <c r="X491" s="547" t="str">
        <f>VLOOKUP(W491,Equipment[],2,FALSE)</f>
        <v>Station</v>
      </c>
      <c r="Y491" s="547" t="str">
        <f>VLOOKUP(W491,Equipment[],3,FALSE)</f>
        <v>RTO</v>
      </c>
      <c r="Z491" s="547" t="str">
        <f>VLOOKUP(W491,Equipment[],4,FALSE)</f>
        <v>RTO</v>
      </c>
      <c r="AA491" s="547"/>
      <c r="AB491" s="547"/>
      <c r="AC491" s="547"/>
      <c r="AD491" s="547"/>
    </row>
    <row r="492" spans="1:30" ht="12" hidden="1" customHeight="1">
      <c r="A492" s="5" t="s">
        <v>2795</v>
      </c>
      <c r="B492" s="5" t="s">
        <v>2796</v>
      </c>
      <c r="C492" s="6">
        <v>572</v>
      </c>
      <c r="D492" s="55" t="s">
        <v>1871</v>
      </c>
      <c r="E492" s="233" t="s">
        <v>2795</v>
      </c>
      <c r="F492" s="233" t="s">
        <v>2796</v>
      </c>
      <c r="G492" s="233" t="s">
        <v>2742</v>
      </c>
      <c r="H492" s="233" t="s">
        <v>451</v>
      </c>
      <c r="I492" s="385" t="s">
        <v>452</v>
      </c>
      <c r="J492" s="382" t="s">
        <v>452</v>
      </c>
      <c r="K492" s="382" t="s">
        <v>452</v>
      </c>
      <c r="L492" s="386" t="s">
        <v>453</v>
      </c>
      <c r="M492" s="233" t="s">
        <v>452</v>
      </c>
      <c r="N492" s="233" t="s">
        <v>452</v>
      </c>
      <c r="O492" s="233"/>
      <c r="P492" s="233" t="s">
        <v>442</v>
      </c>
      <c r="Q492" s="235" t="s">
        <v>1152</v>
      </c>
      <c r="S492" s="547" t="s">
        <v>453</v>
      </c>
      <c r="T492" s="547" t="s">
        <v>456</v>
      </c>
      <c r="U492" s="547"/>
      <c r="V492" s="547"/>
      <c r="W492" s="547" t="s">
        <v>457</v>
      </c>
      <c r="X492" s="547" t="str">
        <f>VLOOKUP(W492,Equipment[],2,FALSE)</f>
        <v>Station</v>
      </c>
      <c r="Y492" s="547" t="str">
        <f>VLOOKUP(W492,Equipment[],3,FALSE)</f>
        <v>RTO</v>
      </c>
      <c r="Z492" s="547" t="str">
        <f>VLOOKUP(W492,Equipment[],4,FALSE)</f>
        <v>RTO</v>
      </c>
      <c r="AA492" s="547"/>
      <c r="AB492" s="547"/>
      <c r="AC492" s="547"/>
      <c r="AD492" s="547"/>
    </row>
    <row r="493" spans="1:30" ht="12" hidden="1" customHeight="1">
      <c r="A493" s="5" t="s">
        <v>2797</v>
      </c>
      <c r="B493" s="5" t="s">
        <v>2798</v>
      </c>
      <c r="C493" s="6">
        <v>572</v>
      </c>
      <c r="D493" s="55" t="s">
        <v>1871</v>
      </c>
      <c r="E493" s="233" t="s">
        <v>2797</v>
      </c>
      <c r="F493" s="233" t="s">
        <v>2798</v>
      </c>
      <c r="G493" s="233" t="s">
        <v>2742</v>
      </c>
      <c r="H493" s="233" t="s">
        <v>451</v>
      </c>
      <c r="I493" s="385" t="s">
        <v>452</v>
      </c>
      <c r="J493" s="396" t="s">
        <v>452</v>
      </c>
      <c r="K493" s="397" t="s">
        <v>453</v>
      </c>
      <c r="L493" s="386" t="s">
        <v>453</v>
      </c>
      <c r="M493" s="233" t="s">
        <v>452</v>
      </c>
      <c r="N493" s="233" t="s">
        <v>452</v>
      </c>
      <c r="O493" s="233"/>
      <c r="P493" s="233" t="s">
        <v>442</v>
      </c>
      <c r="Q493" s="235" t="s">
        <v>1152</v>
      </c>
      <c r="S493" s="547" t="s">
        <v>453</v>
      </c>
      <c r="T493" s="547" t="s">
        <v>456</v>
      </c>
      <c r="U493" s="547"/>
      <c r="V493" s="547"/>
      <c r="W493" s="547" t="s">
        <v>1297</v>
      </c>
      <c r="X493" s="547" t="str">
        <f>VLOOKUP(W493,Equipment[],2,FALSE)</f>
        <v>Seating</v>
      </c>
      <c r="Y493" s="547" t="str">
        <f>VLOOKUP(W493,Equipment[],3,FALSE)</f>
        <v>RTO</v>
      </c>
      <c r="Z493" s="547" t="str">
        <f>VLOOKUP(W493,Equipment[],4,FALSE)</f>
        <v>RTO</v>
      </c>
      <c r="AA493" s="547"/>
      <c r="AB493" s="547"/>
      <c r="AC493" s="547"/>
      <c r="AD493" s="547"/>
    </row>
    <row r="494" spans="1:30" ht="12" hidden="1" customHeight="1">
      <c r="A494" s="5" t="s">
        <v>2799</v>
      </c>
      <c r="B494" s="5" t="s">
        <v>2800</v>
      </c>
      <c r="C494" s="5" t="s">
        <v>825</v>
      </c>
      <c r="D494" s="55" t="s">
        <v>1878</v>
      </c>
      <c r="E494" s="233" t="s">
        <v>2799</v>
      </c>
      <c r="F494" s="233" t="s">
        <v>2800</v>
      </c>
      <c r="G494" s="233" t="s">
        <v>2742</v>
      </c>
      <c r="H494" s="233" t="s">
        <v>451</v>
      </c>
      <c r="I494" s="384" t="s">
        <v>453</v>
      </c>
      <c r="J494" s="382" t="s">
        <v>452</v>
      </c>
      <c r="K494" s="383" t="s">
        <v>453</v>
      </c>
      <c r="L494" s="386" t="s">
        <v>453</v>
      </c>
      <c r="M494" s="230" t="s">
        <v>453</v>
      </c>
      <c r="N494" s="230" t="s">
        <v>453</v>
      </c>
      <c r="O494" s="233"/>
      <c r="P494" s="233" t="s">
        <v>442</v>
      </c>
      <c r="Q494" s="233" t="s">
        <v>1282</v>
      </c>
      <c r="S494" s="547" t="s">
        <v>453</v>
      </c>
      <c r="T494" s="547" t="s">
        <v>456</v>
      </c>
      <c r="U494" s="547"/>
      <c r="V494" s="547"/>
      <c r="W494" s="547" t="s">
        <v>457</v>
      </c>
      <c r="X494" s="547" t="str">
        <f>VLOOKUP(W494,Equipment[],2,FALSE)</f>
        <v>Station</v>
      </c>
      <c r="Y494" s="547" t="str">
        <f>VLOOKUP(W494,Equipment[],3,FALSE)</f>
        <v>RTO</v>
      </c>
      <c r="Z494" s="547" t="str">
        <f>VLOOKUP(W494,Equipment[],4,FALSE)</f>
        <v>RTO</v>
      </c>
      <c r="AA494" s="547"/>
      <c r="AB494" s="547"/>
      <c r="AC494" s="547"/>
      <c r="AD494" s="547"/>
    </row>
    <row r="495" spans="1:30" ht="12" hidden="1" customHeight="1">
      <c r="A495" s="5" t="s">
        <v>2801</v>
      </c>
      <c r="B495" s="5" t="s">
        <v>2802</v>
      </c>
      <c r="C495" s="6">
        <v>572</v>
      </c>
      <c r="D495" s="55" t="s">
        <v>1871</v>
      </c>
      <c r="E495" s="233" t="s">
        <v>2801</v>
      </c>
      <c r="F495" s="233" t="s">
        <v>2802</v>
      </c>
      <c r="G495" s="233" t="s">
        <v>2742</v>
      </c>
      <c r="H495" s="233" t="s">
        <v>451</v>
      </c>
      <c r="I495" s="385" t="s">
        <v>452</v>
      </c>
      <c r="J495" s="382" t="s">
        <v>452</v>
      </c>
      <c r="K495" s="383" t="s">
        <v>453</v>
      </c>
      <c r="L495" s="386" t="s">
        <v>453</v>
      </c>
      <c r="M495" s="233" t="s">
        <v>452</v>
      </c>
      <c r="N495" s="233" t="s">
        <v>452</v>
      </c>
      <c r="O495" s="233"/>
      <c r="P495" s="233" t="s">
        <v>442</v>
      </c>
      <c r="Q495" s="235" t="s">
        <v>1152</v>
      </c>
      <c r="S495" s="547" t="s">
        <v>453</v>
      </c>
      <c r="T495" s="547" t="s">
        <v>456</v>
      </c>
      <c r="U495" s="547"/>
      <c r="V495" s="547"/>
      <c r="W495" s="547" t="s">
        <v>457</v>
      </c>
      <c r="X495" s="547" t="str">
        <f>VLOOKUP(W495,Equipment[],2,FALSE)</f>
        <v>Station</v>
      </c>
      <c r="Y495" s="547" t="str">
        <f>VLOOKUP(W495,Equipment[],3,FALSE)</f>
        <v>RTO</v>
      </c>
      <c r="Z495" s="547" t="str">
        <f>VLOOKUP(W495,Equipment[],4,FALSE)</f>
        <v>RTO</v>
      </c>
      <c r="AA495" s="547"/>
      <c r="AB495" s="547"/>
      <c r="AC495" s="547"/>
      <c r="AD495" s="547"/>
    </row>
    <row r="496" spans="1:30" ht="12" hidden="1" customHeight="1">
      <c r="A496" s="5" t="s">
        <v>2803</v>
      </c>
      <c r="B496" s="5" t="s">
        <v>2804</v>
      </c>
      <c r="C496" s="6">
        <v>572</v>
      </c>
      <c r="D496" s="55" t="s">
        <v>1871</v>
      </c>
      <c r="E496" s="233" t="s">
        <v>2803</v>
      </c>
      <c r="F496" s="233" t="s">
        <v>2804</v>
      </c>
      <c r="G496" s="233" t="s">
        <v>2742</v>
      </c>
      <c r="H496" s="233" t="s">
        <v>451</v>
      </c>
      <c r="I496" s="385" t="s">
        <v>452</v>
      </c>
      <c r="J496" s="382" t="s">
        <v>452</v>
      </c>
      <c r="K496" s="383" t="s">
        <v>453</v>
      </c>
      <c r="L496" s="386" t="s">
        <v>453</v>
      </c>
      <c r="M496" s="233" t="s">
        <v>452</v>
      </c>
      <c r="N496" s="233" t="s">
        <v>452</v>
      </c>
      <c r="O496" s="233"/>
      <c r="P496" s="233" t="s">
        <v>442</v>
      </c>
      <c r="Q496" s="235" t="s">
        <v>1152</v>
      </c>
      <c r="S496" s="547" t="s">
        <v>453</v>
      </c>
      <c r="T496" s="547" t="s">
        <v>456</v>
      </c>
      <c r="U496" s="547"/>
      <c r="V496" s="547"/>
      <c r="W496" s="547" t="s">
        <v>457</v>
      </c>
      <c r="X496" s="547" t="str">
        <f>VLOOKUP(W496,Equipment[],2,FALSE)</f>
        <v>Station</v>
      </c>
      <c r="Y496" s="547" t="str">
        <f>VLOOKUP(W496,Equipment[],3,FALSE)</f>
        <v>RTO</v>
      </c>
      <c r="Z496" s="547" t="str">
        <f>VLOOKUP(W496,Equipment[],4,FALSE)</f>
        <v>RTO</v>
      </c>
      <c r="AA496" s="547"/>
      <c r="AB496" s="547"/>
      <c r="AC496" s="547"/>
      <c r="AD496" s="547"/>
    </row>
    <row r="497" spans="1:30" ht="12" hidden="1" customHeight="1">
      <c r="A497" s="5" t="s">
        <v>2805</v>
      </c>
      <c r="B497" s="5" t="s">
        <v>2806</v>
      </c>
      <c r="C497" s="6">
        <v>551</v>
      </c>
      <c r="D497" s="55" t="s">
        <v>1871</v>
      </c>
      <c r="E497" s="233" t="s">
        <v>2805</v>
      </c>
      <c r="F497" s="233" t="s">
        <v>2806</v>
      </c>
      <c r="G497" s="233" t="s">
        <v>2742</v>
      </c>
      <c r="H497" s="233" t="s">
        <v>451</v>
      </c>
      <c r="I497" s="385" t="s">
        <v>452</v>
      </c>
      <c r="J497" s="382" t="s">
        <v>452</v>
      </c>
      <c r="K497" s="383" t="s">
        <v>453</v>
      </c>
      <c r="L497" s="386" t="s">
        <v>453</v>
      </c>
      <c r="M497" s="233" t="s">
        <v>452</v>
      </c>
      <c r="N497" s="233" t="s">
        <v>452</v>
      </c>
      <c r="O497" s="233"/>
      <c r="P497" s="233" t="s">
        <v>442</v>
      </c>
      <c r="Q497" s="235" t="s">
        <v>1152</v>
      </c>
      <c r="S497" s="547" t="s">
        <v>453</v>
      </c>
      <c r="T497" s="547" t="s">
        <v>456</v>
      </c>
      <c r="U497" s="547"/>
      <c r="V497" s="547"/>
      <c r="W497" s="547" t="s">
        <v>457</v>
      </c>
      <c r="X497" s="547" t="str">
        <f>VLOOKUP(W497,Equipment[],2,FALSE)</f>
        <v>Station</v>
      </c>
      <c r="Y497" s="547" t="str">
        <f>VLOOKUP(W497,Equipment[],3,FALSE)</f>
        <v>RTO</v>
      </c>
      <c r="Z497" s="547" t="str">
        <f>VLOOKUP(W497,Equipment[],4,FALSE)</f>
        <v>RTO</v>
      </c>
      <c r="AA497" s="547"/>
      <c r="AB497" s="547"/>
      <c r="AC497" s="547"/>
      <c r="AD497" s="547"/>
    </row>
    <row r="498" spans="1:30" ht="12" hidden="1" customHeight="1">
      <c r="A498" s="130" t="s">
        <v>2807</v>
      </c>
      <c r="B498" s="130" t="s">
        <v>2808</v>
      </c>
      <c r="C498" s="131">
        <v>551</v>
      </c>
      <c r="D498" s="132" t="s">
        <v>1871</v>
      </c>
      <c r="E498" s="233" t="s">
        <v>2807</v>
      </c>
      <c r="F498" s="233" t="s">
        <v>2808</v>
      </c>
      <c r="G498" s="233" t="s">
        <v>2742</v>
      </c>
      <c r="H498" s="233" t="s">
        <v>451</v>
      </c>
      <c r="I498" s="385" t="s">
        <v>452</v>
      </c>
      <c r="J498" s="392" t="s">
        <v>452</v>
      </c>
      <c r="K498" s="393" t="s">
        <v>453</v>
      </c>
      <c r="L498" s="386" t="s">
        <v>453</v>
      </c>
      <c r="M498" s="233" t="s">
        <v>452</v>
      </c>
      <c r="N498" s="233" t="s">
        <v>452</v>
      </c>
      <c r="O498" s="233"/>
      <c r="P498" s="233" t="s">
        <v>442</v>
      </c>
      <c r="Q498" s="235" t="s">
        <v>1152</v>
      </c>
      <c r="S498" s="547" t="s">
        <v>453</v>
      </c>
      <c r="T498" s="547" t="s">
        <v>456</v>
      </c>
      <c r="U498" s="547"/>
      <c r="V498" s="547"/>
      <c r="W498" s="547" t="s">
        <v>457</v>
      </c>
      <c r="X498" s="547" t="str">
        <f>VLOOKUP(W498,Equipment[],2,FALSE)</f>
        <v>Station</v>
      </c>
      <c r="Y498" s="547" t="str">
        <f>VLOOKUP(W498,Equipment[],3,FALSE)</f>
        <v>RTO</v>
      </c>
      <c r="Z498" s="547" t="str">
        <f>VLOOKUP(W498,Equipment[],4,FALSE)</f>
        <v>RTO</v>
      </c>
      <c r="AA498" s="547"/>
      <c r="AB498" s="547"/>
      <c r="AC498" s="547"/>
      <c r="AD498" s="547"/>
    </row>
    <row r="499" spans="1:30" ht="14.45" hidden="1" customHeight="1">
      <c r="A499" s="287" t="s">
        <v>2809</v>
      </c>
      <c r="B499" s="287" t="s">
        <v>2810</v>
      </c>
      <c r="C499" s="226"/>
      <c r="D499" s="226"/>
      <c r="E499" s="288" t="s">
        <v>2809</v>
      </c>
      <c r="F499" s="288" t="s">
        <v>2810</v>
      </c>
      <c r="G499" s="233" t="s">
        <v>2742</v>
      </c>
      <c r="H499" s="233" t="s">
        <v>451</v>
      </c>
      <c r="I499" s="385" t="s">
        <v>452</v>
      </c>
      <c r="J499" s="382" t="s">
        <v>452</v>
      </c>
      <c r="K499" s="382" t="s">
        <v>452</v>
      </c>
      <c r="L499" s="386" t="s">
        <v>453</v>
      </c>
      <c r="M499" s="233" t="s">
        <v>452</v>
      </c>
      <c r="N499" s="233" t="s">
        <v>452</v>
      </c>
      <c r="O499" s="233"/>
      <c r="P499" s="233" t="s">
        <v>442</v>
      </c>
      <c r="Q499" s="235" t="s">
        <v>2379</v>
      </c>
      <c r="S499" s="547" t="s">
        <v>453</v>
      </c>
      <c r="T499" s="547" t="s">
        <v>456</v>
      </c>
      <c r="U499" s="547"/>
      <c r="V499" s="547"/>
      <c r="W499" s="547"/>
      <c r="X499" s="547"/>
      <c r="Y499" s="547" t="e">
        <f>VLOOKUP(W499,Equipment[],3,FALSE)</f>
        <v>#N/A</v>
      </c>
      <c r="Z499" s="547" t="e">
        <f>VLOOKUP(W499,Equipment[],4,FALSE)</f>
        <v>#N/A</v>
      </c>
      <c r="AA499" s="547"/>
      <c r="AB499" s="547"/>
      <c r="AC499" s="547"/>
      <c r="AD499" s="547"/>
    </row>
    <row r="500" spans="1:30" ht="12" hidden="1" customHeight="1">
      <c r="A500" s="133" t="s">
        <v>2811</v>
      </c>
      <c r="B500" s="133" t="s">
        <v>2812</v>
      </c>
      <c r="C500" s="134">
        <v>551</v>
      </c>
      <c r="D500" s="135" t="s">
        <v>1871</v>
      </c>
      <c r="E500" s="233" t="s">
        <v>2811</v>
      </c>
      <c r="F500" s="233" t="s">
        <v>2812</v>
      </c>
      <c r="G500" s="233" t="s">
        <v>2742</v>
      </c>
      <c r="H500" s="233" t="s">
        <v>451</v>
      </c>
      <c r="I500" s="385" t="s">
        <v>452</v>
      </c>
      <c r="J500" s="396" t="s">
        <v>452</v>
      </c>
      <c r="K500" s="397" t="s">
        <v>453</v>
      </c>
      <c r="L500" s="386" t="s">
        <v>453</v>
      </c>
      <c r="M500" s="233" t="s">
        <v>452</v>
      </c>
      <c r="N500" s="233" t="s">
        <v>452</v>
      </c>
      <c r="O500" s="233"/>
      <c r="P500" s="233" t="s">
        <v>442</v>
      </c>
      <c r="Q500" s="235" t="s">
        <v>1152</v>
      </c>
      <c r="S500" s="547" t="s">
        <v>453</v>
      </c>
      <c r="T500" s="547" t="s">
        <v>456</v>
      </c>
      <c r="U500" s="547"/>
      <c r="V500" s="547"/>
      <c r="W500" s="547" t="s">
        <v>457</v>
      </c>
      <c r="X500" s="547" t="str">
        <f>VLOOKUP(W500,Equipment[],2,FALSE)</f>
        <v>Station</v>
      </c>
      <c r="Y500" s="547" t="str">
        <f>VLOOKUP(W500,Equipment[],3,FALSE)</f>
        <v>RTO</v>
      </c>
      <c r="Z500" s="547" t="str">
        <f>VLOOKUP(W500,Equipment[],4,FALSE)</f>
        <v>RTO</v>
      </c>
      <c r="AA500" s="547"/>
      <c r="AB500" s="547"/>
      <c r="AC500" s="547"/>
      <c r="AD500" s="547"/>
    </row>
    <row r="501" spans="1:30" ht="12" hidden="1" customHeight="1">
      <c r="A501" s="5" t="s">
        <v>2813</v>
      </c>
      <c r="B501" s="5" t="s">
        <v>2814</v>
      </c>
      <c r="C501" s="6">
        <v>551</v>
      </c>
      <c r="D501" s="55" t="s">
        <v>1871</v>
      </c>
      <c r="E501" s="233" t="s">
        <v>2813</v>
      </c>
      <c r="F501" s="233" t="s">
        <v>2814</v>
      </c>
      <c r="G501" s="233" t="s">
        <v>2742</v>
      </c>
      <c r="H501" s="233" t="s">
        <v>451</v>
      </c>
      <c r="I501" s="385" t="s">
        <v>452</v>
      </c>
      <c r="J501" s="382" t="s">
        <v>452</v>
      </c>
      <c r="K501" s="383" t="s">
        <v>453</v>
      </c>
      <c r="L501" s="386" t="s">
        <v>453</v>
      </c>
      <c r="M501" s="233" t="s">
        <v>452</v>
      </c>
      <c r="N501" s="233" t="s">
        <v>452</v>
      </c>
      <c r="O501" s="233"/>
      <c r="P501" s="233" t="s">
        <v>442</v>
      </c>
      <c r="Q501" s="235" t="s">
        <v>1152</v>
      </c>
      <c r="S501" s="547" t="s">
        <v>453</v>
      </c>
      <c r="T501" s="547" t="s">
        <v>456</v>
      </c>
      <c r="U501" s="547"/>
      <c r="V501" s="547"/>
      <c r="W501" s="547" t="s">
        <v>457</v>
      </c>
      <c r="X501" s="547" t="str">
        <f>VLOOKUP(W501,Equipment[],2,FALSE)</f>
        <v>Station</v>
      </c>
      <c r="Y501" s="547" t="str">
        <f>VLOOKUP(W501,Equipment[],3,FALSE)</f>
        <v>RTO</v>
      </c>
      <c r="Z501" s="547" t="str">
        <f>VLOOKUP(W501,Equipment[],4,FALSE)</f>
        <v>RTO</v>
      </c>
      <c r="AA501" s="547"/>
      <c r="AB501" s="547"/>
      <c r="AC501" s="547"/>
      <c r="AD501" s="547"/>
    </row>
    <row r="502" spans="1:30" ht="12" hidden="1" customHeight="1">
      <c r="A502" s="5" t="s">
        <v>2815</v>
      </c>
      <c r="B502" s="5" t="s">
        <v>2816</v>
      </c>
      <c r="C502" s="6">
        <v>551</v>
      </c>
      <c r="D502" s="55" t="s">
        <v>1871</v>
      </c>
      <c r="E502" s="233" t="s">
        <v>2815</v>
      </c>
      <c r="F502" s="233" t="s">
        <v>2816</v>
      </c>
      <c r="G502" s="233" t="s">
        <v>2742</v>
      </c>
      <c r="H502" s="233" t="s">
        <v>451</v>
      </c>
      <c r="I502" s="385" t="s">
        <v>452</v>
      </c>
      <c r="J502" s="382" t="s">
        <v>452</v>
      </c>
      <c r="K502" s="383" t="s">
        <v>453</v>
      </c>
      <c r="L502" s="386" t="s">
        <v>453</v>
      </c>
      <c r="M502" s="233" t="s">
        <v>452</v>
      </c>
      <c r="N502" s="233" t="s">
        <v>452</v>
      </c>
      <c r="O502" s="233"/>
      <c r="P502" s="233" t="s">
        <v>442</v>
      </c>
      <c r="Q502" s="235" t="s">
        <v>1152</v>
      </c>
      <c r="S502" s="547" t="s">
        <v>453</v>
      </c>
      <c r="T502" s="547" t="s">
        <v>456</v>
      </c>
      <c r="U502" s="547"/>
      <c r="V502" s="547"/>
      <c r="W502" s="547" t="s">
        <v>457</v>
      </c>
      <c r="X502" s="547" t="str">
        <f>VLOOKUP(W502,Equipment[],2,FALSE)</f>
        <v>Station</v>
      </c>
      <c r="Y502" s="547" t="str">
        <f>VLOOKUP(W502,Equipment[],3,FALSE)</f>
        <v>RTO</v>
      </c>
      <c r="Z502" s="547" t="str">
        <f>VLOOKUP(W502,Equipment[],4,FALSE)</f>
        <v>RTO</v>
      </c>
      <c r="AA502" s="547"/>
      <c r="AB502" s="547"/>
      <c r="AC502" s="547"/>
      <c r="AD502" s="547"/>
    </row>
    <row r="503" spans="1:30" ht="12" hidden="1" customHeight="1">
      <c r="A503" s="5" t="s">
        <v>2817</v>
      </c>
      <c r="B503" s="5" t="s">
        <v>2818</v>
      </c>
      <c r="C503" s="6">
        <v>572</v>
      </c>
      <c r="D503" s="55" t="s">
        <v>1871</v>
      </c>
      <c r="E503" s="233" t="s">
        <v>2817</v>
      </c>
      <c r="F503" s="233" t="s">
        <v>2818</v>
      </c>
      <c r="G503" s="233" t="s">
        <v>2742</v>
      </c>
      <c r="H503" s="233" t="s">
        <v>451</v>
      </c>
      <c r="I503" s="385" t="s">
        <v>452</v>
      </c>
      <c r="J503" s="382" t="s">
        <v>452</v>
      </c>
      <c r="K503" s="383" t="s">
        <v>453</v>
      </c>
      <c r="L503" s="386" t="s">
        <v>453</v>
      </c>
      <c r="M503" s="233" t="s">
        <v>452</v>
      </c>
      <c r="N503" s="233" t="s">
        <v>452</v>
      </c>
      <c r="O503" s="233"/>
      <c r="P503" s="233" t="s">
        <v>442</v>
      </c>
      <c r="Q503" s="235" t="s">
        <v>1152</v>
      </c>
      <c r="S503" s="547" t="s">
        <v>453</v>
      </c>
      <c r="T503" s="547" t="s">
        <v>456</v>
      </c>
      <c r="U503" s="547"/>
      <c r="V503" s="547"/>
      <c r="W503" s="547" t="s">
        <v>457</v>
      </c>
      <c r="X503" s="547" t="str">
        <f>VLOOKUP(W503,Equipment[],2,FALSE)</f>
        <v>Station</v>
      </c>
      <c r="Y503" s="547" t="str">
        <f>VLOOKUP(W503,Equipment[],3,FALSE)</f>
        <v>RTO</v>
      </c>
      <c r="Z503" s="547" t="str">
        <f>VLOOKUP(W503,Equipment[],4,FALSE)</f>
        <v>RTO</v>
      </c>
      <c r="AA503" s="547"/>
      <c r="AB503" s="547"/>
      <c r="AC503" s="547"/>
      <c r="AD503" s="547"/>
    </row>
    <row r="504" spans="1:30" ht="12" hidden="1" customHeight="1">
      <c r="A504" s="5" t="s">
        <v>2819</v>
      </c>
      <c r="B504" s="5" t="s">
        <v>2820</v>
      </c>
      <c r="C504" s="6">
        <v>572</v>
      </c>
      <c r="D504" s="55" t="s">
        <v>1871</v>
      </c>
      <c r="E504" s="233" t="s">
        <v>2819</v>
      </c>
      <c r="F504" s="233" t="s">
        <v>2820</v>
      </c>
      <c r="G504" s="233" t="s">
        <v>2742</v>
      </c>
      <c r="H504" s="233" t="s">
        <v>451</v>
      </c>
      <c r="I504" s="385" t="s">
        <v>452</v>
      </c>
      <c r="J504" s="382" t="s">
        <v>452</v>
      </c>
      <c r="K504" s="383" t="s">
        <v>453</v>
      </c>
      <c r="L504" s="386" t="s">
        <v>453</v>
      </c>
      <c r="M504" s="233" t="s">
        <v>452</v>
      </c>
      <c r="N504" s="233" t="s">
        <v>452</v>
      </c>
      <c r="O504" s="233"/>
      <c r="P504" s="233" t="s">
        <v>442</v>
      </c>
      <c r="Q504" s="235" t="s">
        <v>1152</v>
      </c>
      <c r="S504" s="547" t="s">
        <v>453</v>
      </c>
      <c r="T504" s="547" t="s">
        <v>456</v>
      </c>
      <c r="U504" s="547"/>
      <c r="V504" s="547"/>
      <c r="W504" s="547" t="s">
        <v>457</v>
      </c>
      <c r="X504" s="547" t="str">
        <f>VLOOKUP(W504,Equipment[],2,FALSE)</f>
        <v>Station</v>
      </c>
      <c r="Y504" s="547" t="str">
        <f>VLOOKUP(W504,Equipment[],3,FALSE)</f>
        <v>RTO</v>
      </c>
      <c r="Z504" s="547" t="str">
        <f>VLOOKUP(W504,Equipment[],4,FALSE)</f>
        <v>RTO</v>
      </c>
      <c r="AA504" s="547"/>
      <c r="AB504" s="547"/>
      <c r="AC504" s="547"/>
      <c r="AD504" s="547"/>
    </row>
    <row r="505" spans="1:30" ht="12" hidden="1" customHeight="1">
      <c r="A505" s="5" t="s">
        <v>2821</v>
      </c>
      <c r="B505" s="5" t="s">
        <v>2822</v>
      </c>
      <c r="C505" s="6">
        <v>572</v>
      </c>
      <c r="D505" s="55" t="s">
        <v>1871</v>
      </c>
      <c r="E505" s="233" t="s">
        <v>2821</v>
      </c>
      <c r="F505" s="233" t="s">
        <v>2822</v>
      </c>
      <c r="G505" s="233" t="s">
        <v>2742</v>
      </c>
      <c r="H505" s="233" t="s">
        <v>451</v>
      </c>
      <c r="I505" s="385" t="s">
        <v>452</v>
      </c>
      <c r="J505" s="382" t="s">
        <v>452</v>
      </c>
      <c r="K505" s="383" t="s">
        <v>453</v>
      </c>
      <c r="L505" s="386" t="s">
        <v>453</v>
      </c>
      <c r="M505" s="233" t="s">
        <v>452</v>
      </c>
      <c r="N505" s="233" t="s">
        <v>452</v>
      </c>
      <c r="O505" s="233"/>
      <c r="P505" s="233" t="s">
        <v>442</v>
      </c>
      <c r="Q505" s="235" t="s">
        <v>1152</v>
      </c>
      <c r="S505" s="547" t="s">
        <v>453</v>
      </c>
      <c r="T505" s="547" t="s">
        <v>456</v>
      </c>
      <c r="U505" s="547"/>
      <c r="V505" s="547"/>
      <c r="W505" s="547" t="s">
        <v>457</v>
      </c>
      <c r="X505" s="547" t="str">
        <f>VLOOKUP(W505,Equipment[],2,FALSE)</f>
        <v>Station</v>
      </c>
      <c r="Y505" s="547" t="str">
        <f>VLOOKUP(W505,Equipment[],3,FALSE)</f>
        <v>RTO</v>
      </c>
      <c r="Z505" s="547" t="str">
        <f>VLOOKUP(W505,Equipment[],4,FALSE)</f>
        <v>RTO</v>
      </c>
      <c r="AA505" s="547"/>
      <c r="AB505" s="547"/>
      <c r="AC505" s="547"/>
      <c r="AD505" s="547"/>
    </row>
    <row r="506" spans="1:30" ht="12" hidden="1" customHeight="1">
      <c r="A506" s="5" t="s">
        <v>2823</v>
      </c>
      <c r="B506" s="5" t="s">
        <v>2824</v>
      </c>
      <c r="C506" s="6">
        <v>555</v>
      </c>
      <c r="D506" s="55" t="s">
        <v>1871</v>
      </c>
      <c r="E506" s="233" t="s">
        <v>2823</v>
      </c>
      <c r="F506" s="233" t="s">
        <v>2824</v>
      </c>
      <c r="G506" s="233" t="s">
        <v>2742</v>
      </c>
      <c r="H506" s="233" t="s">
        <v>451</v>
      </c>
      <c r="I506" s="385" t="s">
        <v>452</v>
      </c>
      <c r="J506" s="382" t="s">
        <v>452</v>
      </c>
      <c r="K506" s="383" t="s">
        <v>453</v>
      </c>
      <c r="L506" s="386" t="s">
        <v>453</v>
      </c>
      <c r="M506" s="233" t="s">
        <v>452</v>
      </c>
      <c r="N506" s="233" t="s">
        <v>452</v>
      </c>
      <c r="O506" s="233"/>
      <c r="P506" s="233" t="s">
        <v>442</v>
      </c>
      <c r="Q506" s="235" t="s">
        <v>1152</v>
      </c>
      <c r="S506" s="547" t="s">
        <v>453</v>
      </c>
      <c r="T506" s="547" t="s">
        <v>456</v>
      </c>
      <c r="U506" s="547"/>
      <c r="V506" s="547"/>
      <c r="W506" s="547" t="s">
        <v>457</v>
      </c>
      <c r="X506" s="547" t="str">
        <f>VLOOKUP(W506,Equipment[],2,FALSE)</f>
        <v>Station</v>
      </c>
      <c r="Y506" s="547" t="str">
        <f>VLOOKUP(W506,Equipment[],3,FALSE)</f>
        <v>RTO</v>
      </c>
      <c r="Z506" s="547" t="str">
        <f>VLOOKUP(W506,Equipment[],4,FALSE)</f>
        <v>RTO</v>
      </c>
      <c r="AA506" s="547"/>
      <c r="AB506" s="547"/>
      <c r="AC506" s="547"/>
      <c r="AD506" s="547"/>
    </row>
    <row r="507" spans="1:30" ht="12" hidden="1" customHeight="1">
      <c r="A507" s="5" t="s">
        <v>2825</v>
      </c>
      <c r="B507" s="5" t="s">
        <v>2826</v>
      </c>
      <c r="C507" s="6">
        <v>572</v>
      </c>
      <c r="D507" s="55" t="s">
        <v>1871</v>
      </c>
      <c r="E507" s="233" t="s">
        <v>2825</v>
      </c>
      <c r="F507" s="233" t="s">
        <v>2826</v>
      </c>
      <c r="G507" s="233" t="s">
        <v>2742</v>
      </c>
      <c r="H507" s="233" t="s">
        <v>451</v>
      </c>
      <c r="I507" s="384" t="s">
        <v>453</v>
      </c>
      <c r="J507" s="392" t="s">
        <v>452</v>
      </c>
      <c r="K507" s="393" t="s">
        <v>453</v>
      </c>
      <c r="L507" s="386" t="s">
        <v>453</v>
      </c>
      <c r="M507" s="230" t="s">
        <v>453</v>
      </c>
      <c r="N507" s="230" t="s">
        <v>453</v>
      </c>
      <c r="O507" s="233"/>
      <c r="P507" s="233" t="s">
        <v>442</v>
      </c>
      <c r="Q507" s="233" t="s">
        <v>1282</v>
      </c>
      <c r="S507" s="547" t="s">
        <v>453</v>
      </c>
      <c r="T507" s="547" t="s">
        <v>456</v>
      </c>
      <c r="U507" s="547" t="s">
        <v>1895</v>
      </c>
      <c r="V507" s="547" t="s">
        <v>2827</v>
      </c>
      <c r="W507" s="547" t="s">
        <v>457</v>
      </c>
      <c r="X507" s="547" t="str">
        <f>VLOOKUP(W507,Equipment[],2,FALSE)</f>
        <v>Station</v>
      </c>
      <c r="Y507" s="547" t="str">
        <f>VLOOKUP(W507,Equipment[],3,FALSE)</f>
        <v>RTO</v>
      </c>
      <c r="Z507" s="547" t="str">
        <f>VLOOKUP(W507,Equipment[],4,FALSE)</f>
        <v>RTO</v>
      </c>
      <c r="AA507" s="547"/>
      <c r="AB507" s="547"/>
      <c r="AC507" s="547"/>
      <c r="AD507" s="547"/>
    </row>
    <row r="508" spans="1:30" ht="12" hidden="1" customHeight="1">
      <c r="A508" s="5" t="s">
        <v>2828</v>
      </c>
      <c r="B508" s="5" t="s">
        <v>2829</v>
      </c>
      <c r="C508" s="6">
        <v>572</v>
      </c>
      <c r="D508" s="55" t="s">
        <v>1871</v>
      </c>
      <c r="E508" s="233" t="s">
        <v>2828</v>
      </c>
      <c r="F508" s="233" t="s">
        <v>2829</v>
      </c>
      <c r="G508" s="233" t="s">
        <v>2742</v>
      </c>
      <c r="H508" s="233" t="s">
        <v>451</v>
      </c>
      <c r="I508" s="384" t="s">
        <v>453</v>
      </c>
      <c r="J508" s="382" t="s">
        <v>452</v>
      </c>
      <c r="K508" s="382" t="s">
        <v>452</v>
      </c>
      <c r="L508" s="386" t="s">
        <v>453</v>
      </c>
      <c r="M508" s="230" t="s">
        <v>453</v>
      </c>
      <c r="N508" s="230" t="s">
        <v>453</v>
      </c>
      <c r="O508" s="233"/>
      <c r="P508" s="233" t="s">
        <v>442</v>
      </c>
      <c r="Q508" s="233" t="s">
        <v>1282</v>
      </c>
      <c r="S508" s="547" t="s">
        <v>453</v>
      </c>
      <c r="T508" s="547" t="s">
        <v>456</v>
      </c>
      <c r="U508" s="547" t="s">
        <v>1895</v>
      </c>
      <c r="V508" s="547" t="s">
        <v>2827</v>
      </c>
      <c r="W508" s="547" t="s">
        <v>457</v>
      </c>
      <c r="X508" s="547" t="str">
        <f>VLOOKUP(W508,Equipment[],2,FALSE)</f>
        <v>Station</v>
      </c>
      <c r="Y508" s="547" t="str">
        <f>VLOOKUP(W508,Equipment[],3,FALSE)</f>
        <v>RTO</v>
      </c>
      <c r="Z508" s="547" t="str">
        <f>VLOOKUP(W508,Equipment[],4,FALSE)</f>
        <v>RTO</v>
      </c>
      <c r="AA508" s="547"/>
      <c r="AB508" s="547"/>
      <c r="AC508" s="547"/>
      <c r="AD508" s="547"/>
    </row>
    <row r="509" spans="1:30" ht="12" hidden="1" customHeight="1">
      <c r="A509" s="5" t="s">
        <v>2830</v>
      </c>
      <c r="B509" s="5" t="s">
        <v>2831</v>
      </c>
      <c r="C509" s="6">
        <v>572</v>
      </c>
      <c r="D509" s="55" t="s">
        <v>1871</v>
      </c>
      <c r="E509" s="233" t="s">
        <v>2830</v>
      </c>
      <c r="F509" s="233" t="s">
        <v>2831</v>
      </c>
      <c r="G509" s="233" t="s">
        <v>2742</v>
      </c>
      <c r="H509" s="233" t="s">
        <v>451</v>
      </c>
      <c r="I509" s="384" t="s">
        <v>453</v>
      </c>
      <c r="J509" s="396" t="s">
        <v>452</v>
      </c>
      <c r="K509" s="397" t="s">
        <v>453</v>
      </c>
      <c r="L509" s="386" t="s">
        <v>453</v>
      </c>
      <c r="M509" s="230" t="s">
        <v>453</v>
      </c>
      <c r="N509" s="230" t="s">
        <v>453</v>
      </c>
      <c r="O509" s="233"/>
      <c r="P509" s="233" t="s">
        <v>442</v>
      </c>
      <c r="Q509" s="233" t="s">
        <v>1282</v>
      </c>
      <c r="S509" s="547" t="s">
        <v>453</v>
      </c>
      <c r="T509" s="547" t="s">
        <v>456</v>
      </c>
      <c r="U509" s="547" t="s">
        <v>1895</v>
      </c>
      <c r="V509" s="547" t="s">
        <v>2827</v>
      </c>
      <c r="W509" s="547" t="s">
        <v>457</v>
      </c>
      <c r="X509" s="547" t="str">
        <f>VLOOKUP(W509,Equipment[],2,FALSE)</f>
        <v>Station</v>
      </c>
      <c r="Y509" s="547" t="str">
        <f>VLOOKUP(W509,Equipment[],3,FALSE)</f>
        <v>RTO</v>
      </c>
      <c r="Z509" s="547" t="str">
        <f>VLOOKUP(W509,Equipment[],4,FALSE)</f>
        <v>RTO</v>
      </c>
      <c r="AA509" s="547"/>
      <c r="AB509" s="547"/>
      <c r="AC509" s="547"/>
      <c r="AD509" s="547"/>
    </row>
    <row r="510" spans="1:30" ht="12" hidden="1" customHeight="1">
      <c r="A510" s="5" t="s">
        <v>2832</v>
      </c>
      <c r="B510" s="5" t="s">
        <v>2833</v>
      </c>
      <c r="C510" s="6">
        <v>572</v>
      </c>
      <c r="D510" s="55" t="s">
        <v>1871</v>
      </c>
      <c r="E510" s="233" t="s">
        <v>2832</v>
      </c>
      <c r="F510" s="233" t="s">
        <v>2833</v>
      </c>
      <c r="G510" s="233" t="s">
        <v>2742</v>
      </c>
      <c r="H510" s="233" t="s">
        <v>451</v>
      </c>
      <c r="I510" s="384" t="s">
        <v>453</v>
      </c>
      <c r="J510" s="392" t="s">
        <v>452</v>
      </c>
      <c r="K510" s="393" t="s">
        <v>453</v>
      </c>
      <c r="L510" s="386" t="s">
        <v>453</v>
      </c>
      <c r="M510" s="230" t="s">
        <v>453</v>
      </c>
      <c r="N510" s="230" t="s">
        <v>453</v>
      </c>
      <c r="O510" s="233"/>
      <c r="P510" s="233" t="s">
        <v>442</v>
      </c>
      <c r="Q510" s="233" t="s">
        <v>1282</v>
      </c>
      <c r="S510" s="547" t="s">
        <v>453</v>
      </c>
      <c r="T510" s="547" t="s">
        <v>456</v>
      </c>
      <c r="U510" s="547" t="s">
        <v>1895</v>
      </c>
      <c r="V510" s="547" t="s">
        <v>2827</v>
      </c>
      <c r="W510" s="547" t="s">
        <v>457</v>
      </c>
      <c r="X510" s="547" t="str">
        <f>VLOOKUP(W510,Equipment[],2,FALSE)</f>
        <v>Station</v>
      </c>
      <c r="Y510" s="547" t="str">
        <f>VLOOKUP(W510,Equipment[],3,FALSE)</f>
        <v>RTO</v>
      </c>
      <c r="Z510" s="547" t="str">
        <f>VLOOKUP(W510,Equipment[],4,FALSE)</f>
        <v>RTO</v>
      </c>
      <c r="AA510" s="547"/>
      <c r="AB510" s="547"/>
      <c r="AC510" s="547"/>
      <c r="AD510" s="547"/>
    </row>
    <row r="511" spans="1:30" ht="12" hidden="1" customHeight="1">
      <c r="A511" s="5" t="s">
        <v>2834</v>
      </c>
      <c r="B511" s="5" t="s">
        <v>2835</v>
      </c>
      <c r="C511" s="5" t="s">
        <v>2836</v>
      </c>
      <c r="D511" s="55" t="s">
        <v>2837</v>
      </c>
      <c r="E511" s="233" t="s">
        <v>2834</v>
      </c>
      <c r="F511" s="233" t="s">
        <v>2835</v>
      </c>
      <c r="G511" s="233" t="s">
        <v>2742</v>
      </c>
      <c r="H511" s="233" t="s">
        <v>451</v>
      </c>
      <c r="I511" s="384" t="s">
        <v>453</v>
      </c>
      <c r="J511" s="382" t="s">
        <v>452</v>
      </c>
      <c r="K511" s="382" t="s">
        <v>452</v>
      </c>
      <c r="L511" s="386" t="s">
        <v>453</v>
      </c>
      <c r="M511" s="230" t="s">
        <v>453</v>
      </c>
      <c r="N511" s="230" t="s">
        <v>453</v>
      </c>
      <c r="O511" s="233"/>
      <c r="P511" s="233" t="s">
        <v>442</v>
      </c>
      <c r="Q511" s="233" t="s">
        <v>1282</v>
      </c>
      <c r="S511" s="547" t="s">
        <v>453</v>
      </c>
      <c r="T511" s="547" t="s">
        <v>456</v>
      </c>
      <c r="U511" s="547" t="s">
        <v>1895</v>
      </c>
      <c r="V511" s="547" t="s">
        <v>2827</v>
      </c>
      <c r="W511" s="547" t="s">
        <v>457</v>
      </c>
      <c r="X511" s="547" t="str">
        <f>VLOOKUP(W511,Equipment[],2,FALSE)</f>
        <v>Station</v>
      </c>
      <c r="Y511" s="547" t="str">
        <f>VLOOKUP(W511,Equipment[],3,FALSE)</f>
        <v>RTO</v>
      </c>
      <c r="Z511" s="547" t="str">
        <f>VLOOKUP(W511,Equipment[],4,FALSE)</f>
        <v>RTO</v>
      </c>
      <c r="AA511" s="547"/>
      <c r="AB511" s="547"/>
      <c r="AC511" s="547"/>
      <c r="AD511" s="547"/>
    </row>
    <row r="512" spans="1:30" ht="12" hidden="1" customHeight="1">
      <c r="A512" s="5" t="s">
        <v>2838</v>
      </c>
      <c r="B512" s="5" t="s">
        <v>2839</v>
      </c>
      <c r="C512" s="6">
        <v>572</v>
      </c>
      <c r="D512" s="55" t="s">
        <v>1871</v>
      </c>
      <c r="E512" s="233" t="s">
        <v>2838</v>
      </c>
      <c r="F512" s="233" t="s">
        <v>2839</v>
      </c>
      <c r="G512" s="233" t="s">
        <v>2742</v>
      </c>
      <c r="H512" s="233" t="s">
        <v>451</v>
      </c>
      <c r="I512" s="384" t="s">
        <v>453</v>
      </c>
      <c r="J512" s="396" t="s">
        <v>452</v>
      </c>
      <c r="K512" s="397" t="s">
        <v>453</v>
      </c>
      <c r="L512" s="386" t="s">
        <v>453</v>
      </c>
      <c r="M512" s="230" t="s">
        <v>453</v>
      </c>
      <c r="N512" s="230" t="s">
        <v>453</v>
      </c>
      <c r="O512" s="233"/>
      <c r="P512" s="233" t="s">
        <v>442</v>
      </c>
      <c r="Q512" s="233" t="s">
        <v>1282</v>
      </c>
      <c r="S512" s="547" t="s">
        <v>453</v>
      </c>
      <c r="T512" s="547" t="s">
        <v>456</v>
      </c>
      <c r="U512" s="547" t="s">
        <v>1895</v>
      </c>
      <c r="V512" s="547" t="s">
        <v>2827</v>
      </c>
      <c r="W512" s="547" t="s">
        <v>457</v>
      </c>
      <c r="X512" s="547" t="str">
        <f>VLOOKUP(W512,Equipment[],2,FALSE)</f>
        <v>Station</v>
      </c>
      <c r="Y512" s="547" t="str">
        <f>VLOOKUP(W512,Equipment[],3,FALSE)</f>
        <v>RTO</v>
      </c>
      <c r="Z512" s="547" t="str">
        <f>VLOOKUP(W512,Equipment[],4,FALSE)</f>
        <v>RTO</v>
      </c>
      <c r="AA512" s="547"/>
      <c r="AB512" s="547"/>
      <c r="AC512" s="547"/>
      <c r="AD512" s="547"/>
    </row>
    <row r="513" spans="1:30" ht="12" hidden="1" customHeight="1">
      <c r="A513" s="5" t="s">
        <v>2840</v>
      </c>
      <c r="B513" s="5" t="s">
        <v>2841</v>
      </c>
      <c r="C513" s="6">
        <v>551</v>
      </c>
      <c r="D513" s="55" t="s">
        <v>1871</v>
      </c>
      <c r="E513" s="233" t="s">
        <v>2840</v>
      </c>
      <c r="F513" s="233" t="s">
        <v>2841</v>
      </c>
      <c r="G513" s="233" t="s">
        <v>2742</v>
      </c>
      <c r="H513" s="233" t="s">
        <v>451</v>
      </c>
      <c r="I513" s="384" t="s">
        <v>453</v>
      </c>
      <c r="J513" s="382" t="s">
        <v>452</v>
      </c>
      <c r="K513" s="383" t="s">
        <v>453</v>
      </c>
      <c r="L513" s="386" t="s">
        <v>453</v>
      </c>
      <c r="M513" s="230" t="s">
        <v>453</v>
      </c>
      <c r="N513" s="230" t="s">
        <v>453</v>
      </c>
      <c r="O513" s="233"/>
      <c r="P513" s="233" t="s">
        <v>442</v>
      </c>
      <c r="Q513" s="233" t="s">
        <v>1282</v>
      </c>
      <c r="S513" s="547" t="s">
        <v>453</v>
      </c>
      <c r="T513" s="547" t="s">
        <v>456</v>
      </c>
      <c r="U513" s="547"/>
      <c r="V513" s="547"/>
      <c r="W513" s="547" t="s">
        <v>457</v>
      </c>
      <c r="X513" s="547" t="str">
        <f>VLOOKUP(W513,Equipment[],2,FALSE)</f>
        <v>Station</v>
      </c>
      <c r="Y513" s="547" t="str">
        <f>VLOOKUP(W513,Equipment[],3,FALSE)</f>
        <v>RTO</v>
      </c>
      <c r="Z513" s="547" t="str">
        <f>VLOOKUP(W513,Equipment[],4,FALSE)</f>
        <v>RTO</v>
      </c>
      <c r="AA513" s="547"/>
      <c r="AB513" s="547"/>
      <c r="AC513" s="547"/>
      <c r="AD513" s="547"/>
    </row>
    <row r="514" spans="1:30" ht="12" hidden="1" customHeight="1">
      <c r="A514" s="5" t="s">
        <v>2842</v>
      </c>
      <c r="B514" s="5" t="s">
        <v>2843</v>
      </c>
      <c r="C514" s="6">
        <v>572</v>
      </c>
      <c r="D514" s="55" t="s">
        <v>1871</v>
      </c>
      <c r="E514" s="233" t="s">
        <v>2842</v>
      </c>
      <c r="F514" s="233" t="s">
        <v>2843</v>
      </c>
      <c r="G514" s="233" t="s">
        <v>2742</v>
      </c>
      <c r="H514" s="233" t="s">
        <v>451</v>
      </c>
      <c r="I514" s="384" t="s">
        <v>453</v>
      </c>
      <c r="J514" s="382" t="s">
        <v>452</v>
      </c>
      <c r="K514" s="383" t="s">
        <v>453</v>
      </c>
      <c r="L514" s="386" t="s">
        <v>453</v>
      </c>
      <c r="M514" s="230" t="s">
        <v>453</v>
      </c>
      <c r="N514" s="230" t="s">
        <v>453</v>
      </c>
      <c r="O514" s="233"/>
      <c r="P514" s="233" t="s">
        <v>442</v>
      </c>
      <c r="Q514" s="233" t="s">
        <v>1282</v>
      </c>
      <c r="S514" s="547" t="s">
        <v>453</v>
      </c>
      <c r="T514" s="547" t="s">
        <v>456</v>
      </c>
      <c r="U514" s="547"/>
      <c r="V514" s="547"/>
      <c r="W514" s="547" t="s">
        <v>457</v>
      </c>
      <c r="X514" s="547" t="str">
        <f>VLOOKUP(W514,Equipment[],2,FALSE)</f>
        <v>Station</v>
      </c>
      <c r="Y514" s="547" t="str">
        <f>VLOOKUP(W514,Equipment[],3,FALSE)</f>
        <v>RTO</v>
      </c>
      <c r="Z514" s="547" t="str">
        <f>VLOOKUP(W514,Equipment[],4,FALSE)</f>
        <v>RTO</v>
      </c>
      <c r="AA514" s="547"/>
      <c r="AB514" s="547"/>
      <c r="AC514" s="547"/>
      <c r="AD514" s="547"/>
    </row>
    <row r="515" spans="1:30" ht="12" hidden="1" customHeight="1">
      <c r="A515" s="5" t="s">
        <v>2844</v>
      </c>
      <c r="B515" s="5" t="s">
        <v>2845</v>
      </c>
      <c r="C515" s="6">
        <v>572</v>
      </c>
      <c r="D515" s="55" t="s">
        <v>1871</v>
      </c>
      <c r="E515" s="233" t="s">
        <v>2844</v>
      </c>
      <c r="F515" s="233" t="s">
        <v>2845</v>
      </c>
      <c r="G515" s="233" t="s">
        <v>2742</v>
      </c>
      <c r="H515" s="233" t="s">
        <v>451</v>
      </c>
      <c r="I515" s="384" t="s">
        <v>453</v>
      </c>
      <c r="J515" s="392" t="s">
        <v>452</v>
      </c>
      <c r="K515" s="393" t="s">
        <v>453</v>
      </c>
      <c r="L515" s="386" t="s">
        <v>453</v>
      </c>
      <c r="M515" s="230" t="s">
        <v>453</v>
      </c>
      <c r="N515" s="230" t="s">
        <v>453</v>
      </c>
      <c r="O515" s="233"/>
      <c r="P515" s="233" t="s">
        <v>442</v>
      </c>
      <c r="Q515" s="233" t="s">
        <v>1282</v>
      </c>
      <c r="S515" s="547" t="s">
        <v>453</v>
      </c>
      <c r="T515" s="547" t="s">
        <v>456</v>
      </c>
      <c r="U515" s="547"/>
      <c r="V515" s="547"/>
      <c r="W515" s="547" t="s">
        <v>457</v>
      </c>
      <c r="X515" s="547" t="str">
        <f>VLOOKUP(W515,Equipment[],2,FALSE)</f>
        <v>Station</v>
      </c>
      <c r="Y515" s="547" t="str">
        <f>VLOOKUP(W515,Equipment[],3,FALSE)</f>
        <v>RTO</v>
      </c>
      <c r="Z515" s="547" t="str">
        <f>VLOOKUP(W515,Equipment[],4,FALSE)</f>
        <v>RTO</v>
      </c>
      <c r="AA515" s="547"/>
      <c r="AB515" s="547"/>
      <c r="AC515" s="547"/>
      <c r="AD515" s="547"/>
    </row>
    <row r="516" spans="1:30" ht="12" hidden="1" customHeight="1">
      <c r="A516" s="5" t="s">
        <v>2846</v>
      </c>
      <c r="B516" s="5" t="s">
        <v>2847</v>
      </c>
      <c r="C516" s="6">
        <v>572</v>
      </c>
      <c r="D516" s="55" t="s">
        <v>1871</v>
      </c>
      <c r="E516" s="233" t="s">
        <v>2846</v>
      </c>
      <c r="F516" s="233" t="s">
        <v>2847</v>
      </c>
      <c r="G516" s="233" t="s">
        <v>2742</v>
      </c>
      <c r="H516" s="233" t="s">
        <v>451</v>
      </c>
      <c r="I516" s="384" t="s">
        <v>453</v>
      </c>
      <c r="J516" s="382" t="s">
        <v>452</v>
      </c>
      <c r="K516" s="382" t="s">
        <v>452</v>
      </c>
      <c r="L516" s="386" t="s">
        <v>453</v>
      </c>
      <c r="M516" s="230" t="s">
        <v>453</v>
      </c>
      <c r="N516" s="230" t="s">
        <v>453</v>
      </c>
      <c r="O516" s="233"/>
      <c r="P516" s="233" t="s">
        <v>442</v>
      </c>
      <c r="Q516" s="233" t="s">
        <v>1282</v>
      </c>
      <c r="S516" s="547" t="s">
        <v>453</v>
      </c>
      <c r="T516" s="547" t="s">
        <v>456</v>
      </c>
      <c r="U516" s="547"/>
      <c r="V516" s="547"/>
      <c r="W516" s="547" t="s">
        <v>457</v>
      </c>
      <c r="X516" s="547" t="str">
        <f>VLOOKUP(W516,Equipment[],2,FALSE)</f>
        <v>Station</v>
      </c>
      <c r="Y516" s="547" t="str">
        <f>VLOOKUP(W516,Equipment[],3,FALSE)</f>
        <v>RTO</v>
      </c>
      <c r="Z516" s="547" t="str">
        <f>VLOOKUP(W516,Equipment[],4,FALSE)</f>
        <v>RTO</v>
      </c>
      <c r="AA516" s="547"/>
      <c r="AB516" s="547"/>
      <c r="AC516" s="547"/>
      <c r="AD516" s="547"/>
    </row>
    <row r="517" spans="1:30" ht="12" hidden="1" customHeight="1">
      <c r="A517" s="5" t="s">
        <v>2848</v>
      </c>
      <c r="B517" s="5" t="s">
        <v>2849</v>
      </c>
      <c r="C517" s="6">
        <v>572</v>
      </c>
      <c r="D517" s="55" t="s">
        <v>1871</v>
      </c>
      <c r="E517" s="233" t="s">
        <v>2848</v>
      </c>
      <c r="F517" s="233" t="s">
        <v>2849</v>
      </c>
      <c r="G517" s="233" t="s">
        <v>2742</v>
      </c>
      <c r="H517" s="233" t="s">
        <v>451</v>
      </c>
      <c r="I517" s="384" t="s">
        <v>453</v>
      </c>
      <c r="J517" s="382" t="s">
        <v>452</v>
      </c>
      <c r="K517" s="382" t="s">
        <v>452</v>
      </c>
      <c r="L517" s="386" t="s">
        <v>453</v>
      </c>
      <c r="M517" s="230" t="s">
        <v>453</v>
      </c>
      <c r="N517" s="230" t="s">
        <v>453</v>
      </c>
      <c r="O517" s="233"/>
      <c r="P517" s="233" t="s">
        <v>442</v>
      </c>
      <c r="Q517" s="233" t="s">
        <v>1282</v>
      </c>
      <c r="S517" s="547" t="s">
        <v>453</v>
      </c>
      <c r="T517" s="547" t="s">
        <v>456</v>
      </c>
      <c r="U517" s="547"/>
      <c r="V517" s="547"/>
      <c r="W517" s="547" t="s">
        <v>457</v>
      </c>
      <c r="X517" s="547" t="str">
        <f>VLOOKUP(W517,Equipment[],2,FALSE)</f>
        <v>Station</v>
      </c>
      <c r="Y517" s="547" t="str">
        <f>VLOOKUP(W517,Equipment[],3,FALSE)</f>
        <v>RTO</v>
      </c>
      <c r="Z517" s="547" t="str">
        <f>VLOOKUP(W517,Equipment[],4,FALSE)</f>
        <v>RTO</v>
      </c>
      <c r="AA517" s="547"/>
      <c r="AB517" s="547"/>
      <c r="AC517" s="547"/>
      <c r="AD517" s="547"/>
    </row>
    <row r="518" spans="1:30" ht="12" hidden="1" customHeight="1">
      <c r="A518" s="5" t="s">
        <v>2850</v>
      </c>
      <c r="B518" s="5" t="s">
        <v>2851</v>
      </c>
      <c r="C518" s="6">
        <v>551</v>
      </c>
      <c r="D518" s="55" t="s">
        <v>1871</v>
      </c>
      <c r="E518" s="233" t="s">
        <v>2850</v>
      </c>
      <c r="F518" s="233" t="s">
        <v>2851</v>
      </c>
      <c r="G518" s="233" t="s">
        <v>2742</v>
      </c>
      <c r="H518" s="233" t="s">
        <v>451</v>
      </c>
      <c r="I518" s="385" t="s">
        <v>452</v>
      </c>
      <c r="J518" s="396" t="s">
        <v>452</v>
      </c>
      <c r="K518" s="397" t="s">
        <v>453</v>
      </c>
      <c r="L518" s="386" t="s">
        <v>453</v>
      </c>
      <c r="M518" s="233" t="s">
        <v>452</v>
      </c>
      <c r="N518" s="233" t="s">
        <v>452</v>
      </c>
      <c r="O518" s="233"/>
      <c r="P518" s="233" t="s">
        <v>442</v>
      </c>
      <c r="Q518" s="235" t="s">
        <v>1152</v>
      </c>
      <c r="S518" s="547" t="s">
        <v>453</v>
      </c>
      <c r="T518" s="547" t="s">
        <v>456</v>
      </c>
      <c r="U518" s="547"/>
      <c r="V518" s="547"/>
      <c r="W518" s="547" t="s">
        <v>457</v>
      </c>
      <c r="X518" s="547" t="str">
        <f>VLOOKUP(W518,Equipment[],2,FALSE)</f>
        <v>Station</v>
      </c>
      <c r="Y518" s="547" t="str">
        <f>VLOOKUP(W518,Equipment[],3,FALSE)</f>
        <v>RTO</v>
      </c>
      <c r="Z518" s="547" t="str">
        <f>VLOOKUP(W518,Equipment[],4,FALSE)</f>
        <v>RTO</v>
      </c>
      <c r="AA518" s="547"/>
      <c r="AB518" s="547"/>
      <c r="AC518" s="547"/>
      <c r="AD518" s="547"/>
    </row>
    <row r="519" spans="1:30" ht="12" hidden="1" customHeight="1">
      <c r="A519" s="5" t="s">
        <v>2852</v>
      </c>
      <c r="B519" s="5" t="s">
        <v>2853</v>
      </c>
      <c r="C519" s="6">
        <v>551</v>
      </c>
      <c r="D519" s="55" t="s">
        <v>1871</v>
      </c>
      <c r="E519" s="233" t="s">
        <v>2852</v>
      </c>
      <c r="F519" s="233" t="s">
        <v>2853</v>
      </c>
      <c r="G519" s="233" t="s">
        <v>2742</v>
      </c>
      <c r="H519" s="233" t="s">
        <v>451</v>
      </c>
      <c r="I519" s="384" t="s">
        <v>453</v>
      </c>
      <c r="J519" s="382" t="s">
        <v>452</v>
      </c>
      <c r="K519" s="383" t="s">
        <v>453</v>
      </c>
      <c r="L519" s="386" t="s">
        <v>453</v>
      </c>
      <c r="M519" s="230" t="s">
        <v>453</v>
      </c>
      <c r="N519" s="230" t="s">
        <v>453</v>
      </c>
      <c r="O519" s="233"/>
      <c r="P519" s="233" t="s">
        <v>442</v>
      </c>
      <c r="Q519" s="233" t="s">
        <v>1282</v>
      </c>
      <c r="S519" s="547" t="s">
        <v>453</v>
      </c>
      <c r="T519" s="547" t="s">
        <v>456</v>
      </c>
      <c r="U519" s="547"/>
      <c r="V519" s="547"/>
      <c r="W519" s="547" t="s">
        <v>457</v>
      </c>
      <c r="X519" s="547" t="str">
        <f>VLOOKUP(W519,Equipment[],2,FALSE)</f>
        <v>Station</v>
      </c>
      <c r="Y519" s="547" t="str">
        <f>VLOOKUP(W519,Equipment[],3,FALSE)</f>
        <v>RTO</v>
      </c>
      <c r="Z519" s="547" t="str">
        <f>VLOOKUP(W519,Equipment[],4,FALSE)</f>
        <v>RTO</v>
      </c>
      <c r="AA519" s="547"/>
      <c r="AB519" s="547"/>
      <c r="AC519" s="547"/>
      <c r="AD519" s="547"/>
    </row>
    <row r="520" spans="1:30" ht="12" hidden="1" customHeight="1">
      <c r="A520" s="5" t="s">
        <v>2854</v>
      </c>
      <c r="B520" s="5" t="s">
        <v>2855</v>
      </c>
      <c r="C520" s="6">
        <v>551</v>
      </c>
      <c r="D520" s="55" t="s">
        <v>1871</v>
      </c>
      <c r="E520" s="233" t="s">
        <v>2854</v>
      </c>
      <c r="F520" s="233" t="s">
        <v>2855</v>
      </c>
      <c r="G520" s="233" t="s">
        <v>2742</v>
      </c>
      <c r="H520" s="233" t="s">
        <v>451</v>
      </c>
      <c r="I520" s="384" t="s">
        <v>453</v>
      </c>
      <c r="J520" s="392" t="s">
        <v>452</v>
      </c>
      <c r="K520" s="393" t="s">
        <v>453</v>
      </c>
      <c r="L520" s="386" t="s">
        <v>453</v>
      </c>
      <c r="M520" s="230" t="s">
        <v>453</v>
      </c>
      <c r="N520" s="230" t="s">
        <v>453</v>
      </c>
      <c r="O520" s="233"/>
      <c r="P520" s="233" t="s">
        <v>442</v>
      </c>
      <c r="Q520" s="233" t="s">
        <v>1282</v>
      </c>
      <c r="S520" s="547" t="s">
        <v>453</v>
      </c>
      <c r="T520" s="547" t="s">
        <v>456</v>
      </c>
      <c r="U520" s="547"/>
      <c r="V520" s="547"/>
      <c r="W520" s="547" t="s">
        <v>457</v>
      </c>
      <c r="X520" s="547" t="str">
        <f>VLOOKUP(W520,Equipment[],2,FALSE)</f>
        <v>Station</v>
      </c>
      <c r="Y520" s="547" t="str">
        <f>VLOOKUP(W520,Equipment[],3,FALSE)</f>
        <v>RTO</v>
      </c>
      <c r="Z520" s="547" t="str">
        <f>VLOOKUP(W520,Equipment[],4,FALSE)</f>
        <v>RTO</v>
      </c>
      <c r="AA520" s="547"/>
      <c r="AB520" s="547"/>
      <c r="AC520" s="547"/>
      <c r="AD520" s="547"/>
    </row>
    <row r="521" spans="1:30" ht="12" hidden="1" customHeight="1">
      <c r="A521" s="5" t="s">
        <v>2856</v>
      </c>
      <c r="B521" s="5" t="s">
        <v>2857</v>
      </c>
      <c r="C521" s="6">
        <v>551</v>
      </c>
      <c r="D521" s="55" t="s">
        <v>1871</v>
      </c>
      <c r="E521" s="233" t="s">
        <v>2856</v>
      </c>
      <c r="F521" s="233" t="s">
        <v>2857</v>
      </c>
      <c r="G521" s="233" t="s">
        <v>2742</v>
      </c>
      <c r="H521" s="233" t="s">
        <v>451</v>
      </c>
      <c r="I521" s="384" t="s">
        <v>453</v>
      </c>
      <c r="J521" s="382" t="s">
        <v>452</v>
      </c>
      <c r="K521" s="382" t="s">
        <v>452</v>
      </c>
      <c r="L521" s="386" t="s">
        <v>453</v>
      </c>
      <c r="M521" s="230" t="s">
        <v>453</v>
      </c>
      <c r="N521" s="230" t="s">
        <v>453</v>
      </c>
      <c r="O521" s="233"/>
      <c r="P521" s="233" t="s">
        <v>442</v>
      </c>
      <c r="Q521" s="233" t="s">
        <v>1282</v>
      </c>
      <c r="S521" s="547" t="s">
        <v>453</v>
      </c>
      <c r="T521" s="547" t="s">
        <v>456</v>
      </c>
      <c r="U521" s="547"/>
      <c r="V521" s="547"/>
      <c r="W521" s="547" t="s">
        <v>457</v>
      </c>
      <c r="X521" s="547" t="str">
        <f>VLOOKUP(W521,Equipment[],2,FALSE)</f>
        <v>Station</v>
      </c>
      <c r="Y521" s="547" t="str">
        <f>VLOOKUP(W521,Equipment[],3,FALSE)</f>
        <v>RTO</v>
      </c>
      <c r="Z521" s="547" t="str">
        <f>VLOOKUP(W521,Equipment[],4,FALSE)</f>
        <v>RTO</v>
      </c>
      <c r="AA521" s="547"/>
      <c r="AB521" s="547"/>
      <c r="AC521" s="547"/>
      <c r="AD521" s="547"/>
    </row>
    <row r="522" spans="1:30" ht="12" hidden="1" customHeight="1">
      <c r="A522" s="5" t="s">
        <v>2858</v>
      </c>
      <c r="B522" s="5" t="s">
        <v>2859</v>
      </c>
      <c r="C522" s="6">
        <v>551</v>
      </c>
      <c r="D522" s="55" t="s">
        <v>1871</v>
      </c>
      <c r="E522" s="233" t="s">
        <v>2858</v>
      </c>
      <c r="F522" s="233" t="s">
        <v>2859</v>
      </c>
      <c r="G522" s="233" t="s">
        <v>2742</v>
      </c>
      <c r="H522" s="233" t="s">
        <v>451</v>
      </c>
      <c r="I522" s="385" t="s">
        <v>452</v>
      </c>
      <c r="J522" s="396" t="s">
        <v>452</v>
      </c>
      <c r="K522" s="397" t="s">
        <v>453</v>
      </c>
      <c r="L522" s="386" t="s">
        <v>453</v>
      </c>
      <c r="M522" s="233" t="s">
        <v>452</v>
      </c>
      <c r="N522" s="233" t="s">
        <v>452</v>
      </c>
      <c r="O522" s="233"/>
      <c r="P522" s="233" t="s">
        <v>442</v>
      </c>
      <c r="Q522" s="235" t="s">
        <v>1152</v>
      </c>
      <c r="S522" s="547" t="s">
        <v>453</v>
      </c>
      <c r="T522" s="547" t="s">
        <v>456</v>
      </c>
      <c r="U522" s="547"/>
      <c r="V522" s="547"/>
      <c r="W522" s="547" t="s">
        <v>457</v>
      </c>
      <c r="X522" s="547" t="str">
        <f>VLOOKUP(W522,Equipment[],2,FALSE)</f>
        <v>Station</v>
      </c>
      <c r="Y522" s="547" t="str">
        <f>VLOOKUP(W522,Equipment[],3,FALSE)</f>
        <v>RTO</v>
      </c>
      <c r="Z522" s="547" t="str">
        <f>VLOOKUP(W522,Equipment[],4,FALSE)</f>
        <v>RTO</v>
      </c>
      <c r="AA522" s="547"/>
      <c r="AB522" s="547"/>
      <c r="AC522" s="547"/>
      <c r="AD522" s="547"/>
    </row>
    <row r="523" spans="1:30" ht="12" hidden="1" customHeight="1">
      <c r="A523" s="5" t="s">
        <v>2860</v>
      </c>
      <c r="B523" s="5" t="s">
        <v>2861</v>
      </c>
      <c r="C523" s="6">
        <v>572</v>
      </c>
      <c r="D523" s="55" t="s">
        <v>1871</v>
      </c>
      <c r="E523" s="233" t="s">
        <v>2860</v>
      </c>
      <c r="F523" s="233" t="s">
        <v>2861</v>
      </c>
      <c r="G523" s="233" t="s">
        <v>2742</v>
      </c>
      <c r="H523" s="233" t="s">
        <v>451</v>
      </c>
      <c r="I523" s="384" t="s">
        <v>453</v>
      </c>
      <c r="J523" s="382" t="s">
        <v>452</v>
      </c>
      <c r="K523" s="383" t="s">
        <v>453</v>
      </c>
      <c r="L523" s="386" t="s">
        <v>453</v>
      </c>
      <c r="M523" s="230" t="s">
        <v>453</v>
      </c>
      <c r="N523" s="230" t="s">
        <v>453</v>
      </c>
      <c r="O523" s="233"/>
      <c r="P523" s="233" t="s">
        <v>442</v>
      </c>
      <c r="Q523" s="233" t="s">
        <v>1282</v>
      </c>
      <c r="S523" s="547" t="s">
        <v>453</v>
      </c>
      <c r="T523" s="547" t="s">
        <v>456</v>
      </c>
      <c r="U523" s="547"/>
      <c r="V523" s="547"/>
      <c r="W523" s="547" t="s">
        <v>457</v>
      </c>
      <c r="X523" s="547" t="str">
        <f>VLOOKUP(W523,Equipment[],2,FALSE)</f>
        <v>Station</v>
      </c>
      <c r="Y523" s="547" t="str">
        <f>VLOOKUP(W523,Equipment[],3,FALSE)</f>
        <v>RTO</v>
      </c>
      <c r="Z523" s="547" t="str">
        <f>VLOOKUP(W523,Equipment[],4,FALSE)</f>
        <v>RTO</v>
      </c>
      <c r="AA523" s="547"/>
      <c r="AB523" s="547"/>
      <c r="AC523" s="547"/>
      <c r="AD523" s="547"/>
    </row>
    <row r="524" spans="1:30" ht="12" hidden="1" customHeight="1">
      <c r="A524" s="5" t="s">
        <v>2862</v>
      </c>
      <c r="B524" s="5" t="s">
        <v>2863</v>
      </c>
      <c r="C524" s="6">
        <v>572</v>
      </c>
      <c r="D524" s="55" t="s">
        <v>1871</v>
      </c>
      <c r="E524" s="233" t="s">
        <v>2862</v>
      </c>
      <c r="F524" s="233" t="s">
        <v>2863</v>
      </c>
      <c r="G524" s="233" t="s">
        <v>2742</v>
      </c>
      <c r="H524" s="233" t="s">
        <v>451</v>
      </c>
      <c r="I524" s="384" t="s">
        <v>453</v>
      </c>
      <c r="J524" s="382" t="s">
        <v>452</v>
      </c>
      <c r="K524" s="383" t="s">
        <v>453</v>
      </c>
      <c r="L524" s="386" t="s">
        <v>453</v>
      </c>
      <c r="M524" s="230" t="s">
        <v>453</v>
      </c>
      <c r="N524" s="230" t="s">
        <v>453</v>
      </c>
      <c r="O524" s="233"/>
      <c r="P524" s="233" t="s">
        <v>442</v>
      </c>
      <c r="Q524" s="233" t="s">
        <v>1282</v>
      </c>
      <c r="S524" s="547" t="s">
        <v>453</v>
      </c>
      <c r="T524" s="547" t="s">
        <v>456</v>
      </c>
      <c r="U524" s="547"/>
      <c r="V524" s="547"/>
      <c r="W524" s="547" t="s">
        <v>457</v>
      </c>
      <c r="X524" s="547" t="str">
        <f>VLOOKUP(W524,Equipment[],2,FALSE)</f>
        <v>Station</v>
      </c>
      <c r="Y524" s="547" t="str">
        <f>VLOOKUP(W524,Equipment[],3,FALSE)</f>
        <v>RTO</v>
      </c>
      <c r="Z524" s="547" t="str">
        <f>VLOOKUP(W524,Equipment[],4,FALSE)</f>
        <v>RTO</v>
      </c>
      <c r="AA524" s="547"/>
      <c r="AB524" s="547"/>
      <c r="AC524" s="547"/>
      <c r="AD524" s="547"/>
    </row>
    <row r="525" spans="1:30" ht="12" hidden="1" customHeight="1">
      <c r="A525" s="5" t="s">
        <v>2864</v>
      </c>
      <c r="B525" s="5" t="s">
        <v>2865</v>
      </c>
      <c r="C525" s="6">
        <v>572</v>
      </c>
      <c r="D525" s="55" t="s">
        <v>1871</v>
      </c>
      <c r="E525" s="233" t="s">
        <v>2864</v>
      </c>
      <c r="F525" s="233" t="s">
        <v>2865</v>
      </c>
      <c r="G525" s="233" t="s">
        <v>2742</v>
      </c>
      <c r="H525" s="233" t="s">
        <v>451</v>
      </c>
      <c r="I525" s="384" t="s">
        <v>453</v>
      </c>
      <c r="J525" s="382" t="s">
        <v>452</v>
      </c>
      <c r="K525" s="383" t="s">
        <v>453</v>
      </c>
      <c r="L525" s="386" t="s">
        <v>453</v>
      </c>
      <c r="M525" s="230" t="s">
        <v>453</v>
      </c>
      <c r="N525" s="230" t="s">
        <v>453</v>
      </c>
      <c r="O525" s="233"/>
      <c r="P525" s="233" t="s">
        <v>442</v>
      </c>
      <c r="Q525" s="233" t="s">
        <v>1282</v>
      </c>
      <c r="S525" s="547" t="s">
        <v>453</v>
      </c>
      <c r="T525" s="547" t="s">
        <v>456</v>
      </c>
      <c r="U525" s="547"/>
      <c r="V525" s="547"/>
      <c r="W525" s="547" t="s">
        <v>457</v>
      </c>
      <c r="X525" s="547" t="str">
        <f>VLOOKUP(W525,Equipment[],2,FALSE)</f>
        <v>Station</v>
      </c>
      <c r="Y525" s="547" t="str">
        <f>VLOOKUP(W525,Equipment[],3,FALSE)</f>
        <v>RTO</v>
      </c>
      <c r="Z525" s="547" t="str">
        <f>VLOOKUP(W525,Equipment[],4,FALSE)</f>
        <v>RTO</v>
      </c>
      <c r="AA525" s="547"/>
      <c r="AB525" s="547"/>
      <c r="AC525" s="547"/>
      <c r="AD525" s="547"/>
    </row>
    <row r="526" spans="1:30" ht="12" hidden="1" customHeight="1">
      <c r="A526" s="24" t="s">
        <v>1956</v>
      </c>
      <c r="B526" s="24"/>
      <c r="C526" s="24"/>
      <c r="D526" s="24"/>
      <c r="E526" s="229"/>
      <c r="F526" s="229"/>
      <c r="G526" s="229"/>
      <c r="H526" s="229"/>
      <c r="I526" s="229"/>
      <c r="J526" s="388"/>
      <c r="K526" s="388"/>
      <c r="L526" s="229"/>
      <c r="M526" s="229"/>
      <c r="N526" s="229"/>
      <c r="O526" s="229"/>
      <c r="P526" s="229" t="s">
        <v>444</v>
      </c>
      <c r="Q526" s="234" t="s">
        <v>443</v>
      </c>
      <c r="S526" s="547" t="s">
        <v>444</v>
      </c>
      <c r="T526" s="547" t="s">
        <v>444</v>
      </c>
      <c r="U526" s="547"/>
      <c r="V526" s="547" t="s">
        <v>444</v>
      </c>
      <c r="W526" s="547" t="s">
        <v>444</v>
      </c>
      <c r="X526" s="547" t="s">
        <v>444</v>
      </c>
      <c r="Y526" s="547" t="s">
        <v>444</v>
      </c>
      <c r="Z526" s="547" t="s">
        <v>444</v>
      </c>
      <c r="AA526" s="547" t="s">
        <v>444</v>
      </c>
      <c r="AB526" s="547" t="s">
        <v>444</v>
      </c>
      <c r="AC526" s="547" t="s">
        <v>444</v>
      </c>
      <c r="AD526" s="547" t="s">
        <v>444</v>
      </c>
    </row>
    <row r="527" spans="1:30" ht="12" hidden="1" customHeight="1">
      <c r="A527" s="10" t="s">
        <v>2866</v>
      </c>
      <c r="B527" s="10" t="s">
        <v>2867</v>
      </c>
      <c r="C527" s="12">
        <v>572</v>
      </c>
      <c r="D527" s="93" t="s">
        <v>1871</v>
      </c>
      <c r="E527" s="233" t="s">
        <v>2866</v>
      </c>
      <c r="F527" s="233" t="s">
        <v>2867</v>
      </c>
      <c r="G527" s="233" t="s">
        <v>2742</v>
      </c>
      <c r="H527" s="233" t="s">
        <v>451</v>
      </c>
      <c r="I527" s="384" t="s">
        <v>453</v>
      </c>
      <c r="J527" s="392" t="s">
        <v>452</v>
      </c>
      <c r="K527" s="393" t="s">
        <v>453</v>
      </c>
      <c r="L527" s="386" t="s">
        <v>453</v>
      </c>
      <c r="M527" s="230" t="s">
        <v>453</v>
      </c>
      <c r="N527" s="230" t="s">
        <v>453</v>
      </c>
      <c r="O527" s="233"/>
      <c r="P527" s="233" t="s">
        <v>442</v>
      </c>
      <c r="Q527" s="233" t="s">
        <v>1282</v>
      </c>
      <c r="S527" s="547" t="s">
        <v>453</v>
      </c>
      <c r="T527" s="547" t="s">
        <v>456</v>
      </c>
      <c r="U527" s="547"/>
      <c r="V527" s="547"/>
      <c r="W527" s="547" t="s">
        <v>457</v>
      </c>
      <c r="X527" s="547" t="str">
        <f>VLOOKUP(W527,Equipment[],2,FALSE)</f>
        <v>Station</v>
      </c>
      <c r="Y527" s="547" t="str">
        <f>VLOOKUP(W527,Equipment[],3,FALSE)</f>
        <v>RTO</v>
      </c>
      <c r="Z527" s="547" t="str">
        <f>VLOOKUP(W527,Equipment[],4,FALSE)</f>
        <v>RTO</v>
      </c>
      <c r="AA527" s="547"/>
      <c r="AB527" s="547"/>
      <c r="AC527" s="547"/>
      <c r="AD527" s="547"/>
    </row>
    <row r="528" spans="1:30" ht="12" hidden="1" customHeight="1">
      <c r="A528" s="5" t="s">
        <v>2868</v>
      </c>
      <c r="B528" s="5" t="s">
        <v>2861</v>
      </c>
      <c r="C528" s="6">
        <v>572</v>
      </c>
      <c r="D528" s="55" t="s">
        <v>1871</v>
      </c>
      <c r="E528" s="233" t="s">
        <v>2868</v>
      </c>
      <c r="F528" s="233" t="s">
        <v>2869</v>
      </c>
      <c r="G528" s="233" t="s">
        <v>2742</v>
      </c>
      <c r="H528" s="233" t="s">
        <v>451</v>
      </c>
      <c r="I528" s="385" t="s">
        <v>452</v>
      </c>
      <c r="J528" s="382" t="s">
        <v>452</v>
      </c>
      <c r="K528" s="382" t="s">
        <v>452</v>
      </c>
      <c r="L528" s="386" t="s">
        <v>453</v>
      </c>
      <c r="M528" s="233" t="s">
        <v>452</v>
      </c>
      <c r="N528" s="233" t="s">
        <v>452</v>
      </c>
      <c r="O528" s="233"/>
      <c r="P528" s="233" t="s">
        <v>442</v>
      </c>
      <c r="Q528" s="235" t="s">
        <v>1152</v>
      </c>
      <c r="S528" s="547" t="s">
        <v>453</v>
      </c>
      <c r="T528" s="547" t="s">
        <v>456</v>
      </c>
      <c r="U528" s="547"/>
      <c r="V528" s="547"/>
      <c r="W528" s="547" t="s">
        <v>457</v>
      </c>
      <c r="X528" s="547" t="str">
        <f>VLOOKUP(W528,Equipment[],2,FALSE)</f>
        <v>Station</v>
      </c>
      <c r="Y528" s="547" t="str">
        <f>VLOOKUP(W528,Equipment[],3,FALSE)</f>
        <v>RTO</v>
      </c>
      <c r="Z528" s="547" t="str">
        <f>VLOOKUP(W528,Equipment[],4,FALSE)</f>
        <v>RTO</v>
      </c>
      <c r="AA528" s="547"/>
      <c r="AB528" s="547"/>
      <c r="AC528" s="547"/>
      <c r="AD528" s="547"/>
    </row>
    <row r="529" spans="1:30" ht="12" hidden="1" customHeight="1">
      <c r="A529" s="5" t="s">
        <v>2870</v>
      </c>
      <c r="B529" s="5" t="s">
        <v>2871</v>
      </c>
      <c r="C529" s="6">
        <v>572</v>
      </c>
      <c r="D529" s="55" t="s">
        <v>1871</v>
      </c>
      <c r="E529" s="233" t="s">
        <v>2870</v>
      </c>
      <c r="F529" s="233" t="s">
        <v>2871</v>
      </c>
      <c r="G529" s="233" t="s">
        <v>2742</v>
      </c>
      <c r="H529" s="233" t="s">
        <v>451</v>
      </c>
      <c r="I529" s="384" t="s">
        <v>453</v>
      </c>
      <c r="J529" s="396" t="s">
        <v>452</v>
      </c>
      <c r="K529" s="397" t="s">
        <v>453</v>
      </c>
      <c r="L529" s="386" t="s">
        <v>453</v>
      </c>
      <c r="M529" s="230" t="s">
        <v>453</v>
      </c>
      <c r="N529" s="230" t="s">
        <v>453</v>
      </c>
      <c r="O529" s="233"/>
      <c r="P529" s="233" t="s">
        <v>442</v>
      </c>
      <c r="Q529" s="233" t="s">
        <v>1282</v>
      </c>
      <c r="S529" s="547" t="s">
        <v>453</v>
      </c>
      <c r="T529" s="547" t="s">
        <v>456</v>
      </c>
      <c r="U529" s="547"/>
      <c r="V529" s="547"/>
      <c r="W529" s="547" t="s">
        <v>457</v>
      </c>
      <c r="X529" s="547" t="str">
        <f>VLOOKUP(W529,Equipment[],2,FALSE)</f>
        <v>Station</v>
      </c>
      <c r="Y529" s="547" t="str">
        <f>VLOOKUP(W529,Equipment[],3,FALSE)</f>
        <v>RTO</v>
      </c>
      <c r="Z529" s="547" t="str">
        <f>VLOOKUP(W529,Equipment[],4,FALSE)</f>
        <v>RTO</v>
      </c>
      <c r="AA529" s="547"/>
      <c r="AB529" s="547"/>
      <c r="AC529" s="547"/>
      <c r="AD529" s="547"/>
    </row>
    <row r="530" spans="1:30" ht="12" hidden="1" customHeight="1">
      <c r="A530" s="5" t="s">
        <v>2872</v>
      </c>
      <c r="B530" s="5" t="s">
        <v>2873</v>
      </c>
      <c r="C530" s="6">
        <v>572</v>
      </c>
      <c r="D530" s="55" t="s">
        <v>1871</v>
      </c>
      <c r="E530" s="233" t="s">
        <v>2872</v>
      </c>
      <c r="F530" s="233" t="s">
        <v>2873</v>
      </c>
      <c r="G530" s="233" t="s">
        <v>2742</v>
      </c>
      <c r="H530" s="233" t="s">
        <v>451</v>
      </c>
      <c r="I530" s="384" t="s">
        <v>453</v>
      </c>
      <c r="J530" s="382" t="s">
        <v>452</v>
      </c>
      <c r="K530" s="383" t="s">
        <v>453</v>
      </c>
      <c r="L530" s="386" t="s">
        <v>453</v>
      </c>
      <c r="M530" s="230" t="s">
        <v>453</v>
      </c>
      <c r="N530" s="230" t="s">
        <v>453</v>
      </c>
      <c r="O530" s="233"/>
      <c r="P530" s="233" t="s">
        <v>442</v>
      </c>
      <c r="Q530" s="233" t="s">
        <v>1282</v>
      </c>
      <c r="S530" s="547" t="s">
        <v>453</v>
      </c>
      <c r="T530" s="547" t="s">
        <v>456</v>
      </c>
      <c r="U530" s="547"/>
      <c r="V530" s="547"/>
      <c r="W530" s="547" t="s">
        <v>457</v>
      </c>
      <c r="X530" s="547" t="str">
        <f>VLOOKUP(W530,Equipment[],2,FALSE)</f>
        <v>Station</v>
      </c>
      <c r="Y530" s="547" t="str">
        <f>VLOOKUP(W530,Equipment[],3,FALSE)</f>
        <v>RTO</v>
      </c>
      <c r="Z530" s="547" t="str">
        <f>VLOOKUP(W530,Equipment[],4,FALSE)</f>
        <v>RTO</v>
      </c>
      <c r="AA530" s="547"/>
      <c r="AB530" s="547"/>
      <c r="AC530" s="547"/>
      <c r="AD530" s="547"/>
    </row>
    <row r="531" spans="1:30" ht="12" hidden="1" customHeight="1">
      <c r="A531" s="5" t="s">
        <v>2874</v>
      </c>
      <c r="B531" s="5" t="s">
        <v>2875</v>
      </c>
      <c r="C531" s="6">
        <v>571</v>
      </c>
      <c r="D531" s="55" t="s">
        <v>1871</v>
      </c>
      <c r="E531" s="233" t="s">
        <v>2874</v>
      </c>
      <c r="F531" s="233" t="s">
        <v>2875</v>
      </c>
      <c r="G531" s="233" t="s">
        <v>2742</v>
      </c>
      <c r="H531" s="233" t="s">
        <v>451</v>
      </c>
      <c r="I531" s="384" t="s">
        <v>453</v>
      </c>
      <c r="J531" s="382" t="s">
        <v>452</v>
      </c>
      <c r="K531" s="383" t="s">
        <v>453</v>
      </c>
      <c r="L531" s="386" t="s">
        <v>453</v>
      </c>
      <c r="M531" s="230" t="s">
        <v>453</v>
      </c>
      <c r="N531" s="230" t="s">
        <v>453</v>
      </c>
      <c r="O531" s="233"/>
      <c r="P531" s="233" t="s">
        <v>442</v>
      </c>
      <c r="Q531" s="233" t="s">
        <v>1282</v>
      </c>
      <c r="S531" s="547" t="s">
        <v>453</v>
      </c>
      <c r="T531" s="547" t="s">
        <v>456</v>
      </c>
      <c r="U531" s="547"/>
      <c r="V531" s="547"/>
      <c r="W531" s="547" t="s">
        <v>457</v>
      </c>
      <c r="X531" s="547" t="str">
        <f>VLOOKUP(W531,Equipment[],2,FALSE)</f>
        <v>Station</v>
      </c>
      <c r="Y531" s="547" t="str">
        <f>VLOOKUP(W531,Equipment[],3,FALSE)</f>
        <v>RTO</v>
      </c>
      <c r="Z531" s="547" t="str">
        <f>VLOOKUP(W531,Equipment[],4,FALSE)</f>
        <v>RTO</v>
      </c>
      <c r="AA531" s="547"/>
      <c r="AB531" s="547"/>
      <c r="AC531" s="547"/>
      <c r="AD531" s="547"/>
    </row>
    <row r="532" spans="1:30" ht="12" hidden="1" customHeight="1">
      <c r="A532" s="5" t="s">
        <v>2876</v>
      </c>
      <c r="B532" s="5" t="s">
        <v>2877</v>
      </c>
      <c r="C532" s="6">
        <v>572</v>
      </c>
      <c r="D532" s="55" t="s">
        <v>1871</v>
      </c>
      <c r="E532" s="233" t="s">
        <v>2876</v>
      </c>
      <c r="F532" s="233" t="s">
        <v>2877</v>
      </c>
      <c r="G532" s="233" t="s">
        <v>2742</v>
      </c>
      <c r="H532" s="233" t="s">
        <v>451</v>
      </c>
      <c r="I532" s="384" t="s">
        <v>453</v>
      </c>
      <c r="J532" s="382" t="s">
        <v>452</v>
      </c>
      <c r="K532" s="383" t="s">
        <v>453</v>
      </c>
      <c r="L532" s="386" t="s">
        <v>453</v>
      </c>
      <c r="M532" s="230" t="s">
        <v>453</v>
      </c>
      <c r="N532" s="230" t="s">
        <v>453</v>
      </c>
      <c r="O532" s="233"/>
      <c r="P532" s="233" t="s">
        <v>442</v>
      </c>
      <c r="Q532" s="233" t="s">
        <v>1282</v>
      </c>
      <c r="S532" s="547" t="s">
        <v>453</v>
      </c>
      <c r="T532" s="547" t="s">
        <v>456</v>
      </c>
      <c r="U532" s="547"/>
      <c r="V532" s="547"/>
      <c r="W532" s="547" t="s">
        <v>457</v>
      </c>
      <c r="X532" s="547" t="str">
        <f>VLOOKUP(W532,Equipment[],2,FALSE)</f>
        <v>Station</v>
      </c>
      <c r="Y532" s="547" t="str">
        <f>VLOOKUP(W532,Equipment[],3,FALSE)</f>
        <v>RTO</v>
      </c>
      <c r="Z532" s="547" t="str">
        <f>VLOOKUP(W532,Equipment[],4,FALSE)</f>
        <v>RTO</v>
      </c>
      <c r="AA532" s="547"/>
      <c r="AB532" s="547"/>
      <c r="AC532" s="547"/>
      <c r="AD532" s="547"/>
    </row>
    <row r="533" spans="1:30" ht="12" hidden="1" customHeight="1">
      <c r="A533" s="5" t="s">
        <v>2878</v>
      </c>
      <c r="B533" s="5" t="s">
        <v>2879</v>
      </c>
      <c r="C533" s="6">
        <v>572</v>
      </c>
      <c r="D533" s="55" t="s">
        <v>1871</v>
      </c>
      <c r="E533" s="233" t="s">
        <v>2878</v>
      </c>
      <c r="F533" s="233" t="s">
        <v>2879</v>
      </c>
      <c r="G533" s="233" t="s">
        <v>2742</v>
      </c>
      <c r="H533" s="233" t="s">
        <v>451</v>
      </c>
      <c r="I533" s="384" t="s">
        <v>453</v>
      </c>
      <c r="J533" s="382" t="s">
        <v>452</v>
      </c>
      <c r="K533" s="383" t="s">
        <v>453</v>
      </c>
      <c r="L533" s="386" t="s">
        <v>453</v>
      </c>
      <c r="M533" s="230" t="s">
        <v>453</v>
      </c>
      <c r="N533" s="230" t="s">
        <v>453</v>
      </c>
      <c r="O533" s="233"/>
      <c r="P533" s="233" t="s">
        <v>442</v>
      </c>
      <c r="Q533" s="233" t="s">
        <v>1282</v>
      </c>
      <c r="S533" s="547" t="s">
        <v>453</v>
      </c>
      <c r="T533" s="547" t="s">
        <v>456</v>
      </c>
      <c r="U533" s="547"/>
      <c r="V533" s="547"/>
      <c r="W533" s="547" t="s">
        <v>457</v>
      </c>
      <c r="X533" s="547" t="str">
        <f>VLOOKUP(W533,Equipment[],2,FALSE)</f>
        <v>Station</v>
      </c>
      <c r="Y533" s="547" t="str">
        <f>VLOOKUP(W533,Equipment[],3,FALSE)</f>
        <v>RTO</v>
      </c>
      <c r="Z533" s="547" t="str">
        <f>VLOOKUP(W533,Equipment[],4,FALSE)</f>
        <v>RTO</v>
      </c>
      <c r="AA533" s="547"/>
      <c r="AB533" s="547"/>
      <c r="AC533" s="547"/>
      <c r="AD533" s="547"/>
    </row>
    <row r="534" spans="1:30" ht="12" hidden="1" customHeight="1">
      <c r="A534" s="5" t="s">
        <v>2880</v>
      </c>
      <c r="B534" s="5" t="s">
        <v>2881</v>
      </c>
      <c r="C534" s="6">
        <v>572</v>
      </c>
      <c r="D534" s="55" t="s">
        <v>1871</v>
      </c>
      <c r="E534" s="233" t="s">
        <v>2880</v>
      </c>
      <c r="F534" s="233" t="s">
        <v>2881</v>
      </c>
      <c r="G534" s="233" t="s">
        <v>2742</v>
      </c>
      <c r="H534" s="233" t="s">
        <v>451</v>
      </c>
      <c r="I534" s="384" t="s">
        <v>453</v>
      </c>
      <c r="J534" s="382" t="s">
        <v>452</v>
      </c>
      <c r="K534" s="383" t="s">
        <v>453</v>
      </c>
      <c r="L534" s="386" t="s">
        <v>453</v>
      </c>
      <c r="M534" s="230" t="s">
        <v>453</v>
      </c>
      <c r="N534" s="230" t="s">
        <v>453</v>
      </c>
      <c r="O534" s="233"/>
      <c r="P534" s="233" t="s">
        <v>442</v>
      </c>
      <c r="Q534" s="233" t="s">
        <v>1282</v>
      </c>
      <c r="S534" s="547" t="s">
        <v>453</v>
      </c>
      <c r="T534" s="547" t="s">
        <v>456</v>
      </c>
      <c r="U534" s="547"/>
      <c r="V534" s="547"/>
      <c r="W534" s="547" t="s">
        <v>457</v>
      </c>
      <c r="X534" s="547" t="str">
        <f>VLOOKUP(W534,Equipment[],2,FALSE)</f>
        <v>Station</v>
      </c>
      <c r="Y534" s="547" t="str">
        <f>VLOOKUP(W534,Equipment[],3,FALSE)</f>
        <v>RTO</v>
      </c>
      <c r="Z534" s="547" t="str">
        <f>VLOOKUP(W534,Equipment[],4,FALSE)</f>
        <v>RTO</v>
      </c>
      <c r="AA534" s="547"/>
      <c r="AB534" s="547"/>
      <c r="AC534" s="547"/>
      <c r="AD534" s="547"/>
    </row>
    <row r="535" spans="1:30" ht="12" hidden="1" customHeight="1">
      <c r="A535" s="5" t="s">
        <v>2882</v>
      </c>
      <c r="B535" s="5" t="s">
        <v>2883</v>
      </c>
      <c r="C535" s="6">
        <v>572</v>
      </c>
      <c r="D535" s="55" t="s">
        <v>1871</v>
      </c>
      <c r="E535" s="233" t="s">
        <v>2882</v>
      </c>
      <c r="F535" s="233" t="s">
        <v>2883</v>
      </c>
      <c r="G535" s="233" t="s">
        <v>2742</v>
      </c>
      <c r="H535" s="233" t="s">
        <v>451</v>
      </c>
      <c r="I535" s="384" t="s">
        <v>453</v>
      </c>
      <c r="J535" s="382" t="s">
        <v>452</v>
      </c>
      <c r="K535" s="383" t="s">
        <v>453</v>
      </c>
      <c r="L535" s="386" t="s">
        <v>453</v>
      </c>
      <c r="M535" s="230" t="s">
        <v>453</v>
      </c>
      <c r="N535" s="230" t="s">
        <v>453</v>
      </c>
      <c r="O535" s="233"/>
      <c r="P535" s="233" t="s">
        <v>442</v>
      </c>
      <c r="Q535" s="233" t="s">
        <v>1282</v>
      </c>
      <c r="S535" s="547" t="s">
        <v>453</v>
      </c>
      <c r="T535" s="547" t="s">
        <v>456</v>
      </c>
      <c r="U535" s="547"/>
      <c r="V535" s="547"/>
      <c r="W535" s="547" t="s">
        <v>457</v>
      </c>
      <c r="X535" s="547" t="str">
        <f>VLOOKUP(W535,Equipment[],2,FALSE)</f>
        <v>Station</v>
      </c>
      <c r="Y535" s="547" t="str">
        <f>VLOOKUP(W535,Equipment[],3,FALSE)</f>
        <v>RTO</v>
      </c>
      <c r="Z535" s="547" t="str">
        <f>VLOOKUP(W535,Equipment[],4,FALSE)</f>
        <v>RTO</v>
      </c>
      <c r="AA535" s="547"/>
      <c r="AB535" s="547"/>
      <c r="AC535" s="547"/>
      <c r="AD535" s="547"/>
    </row>
    <row r="536" spans="1:30" ht="12" hidden="1" customHeight="1">
      <c r="A536" s="5" t="s">
        <v>2884</v>
      </c>
      <c r="B536" s="5" t="s">
        <v>2885</v>
      </c>
      <c r="C536" s="6">
        <v>572</v>
      </c>
      <c r="D536" s="55" t="s">
        <v>1871</v>
      </c>
      <c r="E536" s="233" t="s">
        <v>2884</v>
      </c>
      <c r="F536" s="233" t="s">
        <v>2885</v>
      </c>
      <c r="G536" s="233" t="s">
        <v>2742</v>
      </c>
      <c r="H536" s="233" t="s">
        <v>451</v>
      </c>
      <c r="I536" s="384" t="s">
        <v>453</v>
      </c>
      <c r="J536" s="382" t="s">
        <v>452</v>
      </c>
      <c r="K536" s="383" t="s">
        <v>453</v>
      </c>
      <c r="L536" s="386" t="s">
        <v>453</v>
      </c>
      <c r="M536" s="230" t="s">
        <v>453</v>
      </c>
      <c r="N536" s="230" t="s">
        <v>453</v>
      </c>
      <c r="O536" s="233"/>
      <c r="P536" s="233" t="s">
        <v>442</v>
      </c>
      <c r="Q536" s="233" t="s">
        <v>1282</v>
      </c>
      <c r="S536" s="547" t="s">
        <v>453</v>
      </c>
      <c r="T536" s="547" t="s">
        <v>456</v>
      </c>
      <c r="U536" s="547"/>
      <c r="V536" s="547"/>
      <c r="W536" s="547" t="s">
        <v>457</v>
      </c>
      <c r="X536" s="547" t="str">
        <f>VLOOKUP(W536,Equipment[],2,FALSE)</f>
        <v>Station</v>
      </c>
      <c r="Y536" s="547" t="str">
        <f>VLOOKUP(W536,Equipment[],3,FALSE)</f>
        <v>RTO</v>
      </c>
      <c r="Z536" s="547" t="str">
        <f>VLOOKUP(W536,Equipment[],4,FALSE)</f>
        <v>RTO</v>
      </c>
      <c r="AA536" s="547"/>
      <c r="AB536" s="547"/>
      <c r="AC536" s="547"/>
      <c r="AD536" s="547"/>
    </row>
    <row r="537" spans="1:30" ht="12" hidden="1" customHeight="1">
      <c r="A537" s="5" t="s">
        <v>2886</v>
      </c>
      <c r="B537" s="5" t="s">
        <v>2887</v>
      </c>
      <c r="C537" s="6">
        <v>572</v>
      </c>
      <c r="D537" s="55" t="s">
        <v>1871</v>
      </c>
      <c r="E537" s="233" t="s">
        <v>2886</v>
      </c>
      <c r="F537" s="233" t="s">
        <v>2887</v>
      </c>
      <c r="G537" s="233" t="s">
        <v>2742</v>
      </c>
      <c r="H537" s="233" t="s">
        <v>451</v>
      </c>
      <c r="I537" s="384" t="s">
        <v>453</v>
      </c>
      <c r="J537" s="382" t="s">
        <v>452</v>
      </c>
      <c r="K537" s="383" t="s">
        <v>453</v>
      </c>
      <c r="L537" s="386" t="s">
        <v>453</v>
      </c>
      <c r="M537" s="230" t="s">
        <v>453</v>
      </c>
      <c r="N537" s="230" t="s">
        <v>453</v>
      </c>
      <c r="O537" s="233"/>
      <c r="P537" s="233" t="s">
        <v>442</v>
      </c>
      <c r="Q537" s="233" t="s">
        <v>1282</v>
      </c>
      <c r="S537" s="547" t="s">
        <v>453</v>
      </c>
      <c r="T537" s="547" t="s">
        <v>456</v>
      </c>
      <c r="U537" s="547"/>
      <c r="V537" s="547"/>
      <c r="W537" s="547" t="s">
        <v>457</v>
      </c>
      <c r="X537" s="547" t="str">
        <f>VLOOKUP(W537,Equipment[],2,FALSE)</f>
        <v>Station</v>
      </c>
      <c r="Y537" s="547" t="str">
        <f>VLOOKUP(W537,Equipment[],3,FALSE)</f>
        <v>RTO</v>
      </c>
      <c r="Z537" s="547" t="str">
        <f>VLOOKUP(W537,Equipment[],4,FALSE)</f>
        <v>RTO</v>
      </c>
      <c r="AA537" s="547"/>
      <c r="AB537" s="547"/>
      <c r="AC537" s="547"/>
      <c r="AD537" s="547"/>
    </row>
    <row r="538" spans="1:30" ht="12" hidden="1" customHeight="1">
      <c r="A538" s="5" t="s">
        <v>2888</v>
      </c>
      <c r="B538" s="5" t="s">
        <v>2889</v>
      </c>
      <c r="C538" s="6">
        <v>572</v>
      </c>
      <c r="D538" s="55" t="s">
        <v>1871</v>
      </c>
      <c r="E538" s="233" t="s">
        <v>2888</v>
      </c>
      <c r="F538" s="233" t="s">
        <v>2889</v>
      </c>
      <c r="G538" s="233" t="s">
        <v>2742</v>
      </c>
      <c r="H538" s="233" t="s">
        <v>451</v>
      </c>
      <c r="I538" s="385" t="s">
        <v>452</v>
      </c>
      <c r="J538" s="382" t="s">
        <v>452</v>
      </c>
      <c r="K538" s="383" t="s">
        <v>453</v>
      </c>
      <c r="L538" s="386" t="s">
        <v>453</v>
      </c>
      <c r="M538" s="233" t="s">
        <v>452</v>
      </c>
      <c r="N538" s="233" t="s">
        <v>452</v>
      </c>
      <c r="O538" s="233"/>
      <c r="P538" s="233" t="s">
        <v>442</v>
      </c>
      <c r="Q538" s="235" t="s">
        <v>1152</v>
      </c>
      <c r="S538" s="547" t="s">
        <v>453</v>
      </c>
      <c r="T538" s="547" t="s">
        <v>456</v>
      </c>
      <c r="U538" s="547"/>
      <c r="V538" s="547"/>
      <c r="W538" s="547" t="s">
        <v>457</v>
      </c>
      <c r="X538" s="547" t="str">
        <f>VLOOKUP(W538,Equipment[],2,FALSE)</f>
        <v>Station</v>
      </c>
      <c r="Y538" s="547" t="str">
        <f>VLOOKUP(W538,Equipment[],3,FALSE)</f>
        <v>RTO</v>
      </c>
      <c r="Z538" s="547" t="str">
        <f>VLOOKUP(W538,Equipment[],4,FALSE)</f>
        <v>RTO</v>
      </c>
      <c r="AA538" s="547"/>
      <c r="AB538" s="547"/>
      <c r="AC538" s="547"/>
      <c r="AD538" s="547"/>
    </row>
    <row r="539" spans="1:30" ht="12" hidden="1" customHeight="1">
      <c r="A539" s="5" t="s">
        <v>2890</v>
      </c>
      <c r="B539" s="5" t="s">
        <v>2891</v>
      </c>
      <c r="C539" s="5" t="s">
        <v>825</v>
      </c>
      <c r="D539" s="55" t="s">
        <v>1878</v>
      </c>
      <c r="E539" s="233" t="s">
        <v>2890</v>
      </c>
      <c r="F539" s="233" t="s">
        <v>2891</v>
      </c>
      <c r="G539" s="233" t="s">
        <v>2742</v>
      </c>
      <c r="H539" s="233" t="s">
        <v>451</v>
      </c>
      <c r="I539" s="384" t="s">
        <v>453</v>
      </c>
      <c r="J539" s="392" t="s">
        <v>452</v>
      </c>
      <c r="K539" s="393" t="s">
        <v>453</v>
      </c>
      <c r="L539" s="386" t="s">
        <v>453</v>
      </c>
      <c r="M539" s="230" t="s">
        <v>453</v>
      </c>
      <c r="N539" s="230" t="s">
        <v>453</v>
      </c>
      <c r="O539" s="233"/>
      <c r="P539" s="233" t="s">
        <v>442</v>
      </c>
      <c r="Q539" s="233" t="s">
        <v>1282</v>
      </c>
      <c r="S539" s="547" t="s">
        <v>453</v>
      </c>
      <c r="T539" s="547" t="s">
        <v>456</v>
      </c>
      <c r="U539" s="547"/>
      <c r="V539" s="547"/>
      <c r="W539" s="547" t="s">
        <v>457</v>
      </c>
      <c r="X539" s="547" t="str">
        <f>VLOOKUP(W539,Equipment[],2,FALSE)</f>
        <v>Station</v>
      </c>
      <c r="Y539" s="547" t="str">
        <f>VLOOKUP(W539,Equipment[],3,FALSE)</f>
        <v>RTO</v>
      </c>
      <c r="Z539" s="547" t="str">
        <f>VLOOKUP(W539,Equipment[],4,FALSE)</f>
        <v>RTO</v>
      </c>
      <c r="AA539" s="547"/>
      <c r="AB539" s="547"/>
      <c r="AC539" s="547"/>
      <c r="AD539" s="547"/>
    </row>
    <row r="540" spans="1:30" ht="12" hidden="1" customHeight="1">
      <c r="A540" s="5" t="s">
        <v>2892</v>
      </c>
      <c r="B540" s="5" t="s">
        <v>2893</v>
      </c>
      <c r="C540" s="6">
        <v>551</v>
      </c>
      <c r="D540" s="55" t="s">
        <v>1871</v>
      </c>
      <c r="E540" s="233" t="s">
        <v>2892</v>
      </c>
      <c r="F540" s="233" t="s">
        <v>2893</v>
      </c>
      <c r="G540" s="233" t="s">
        <v>2742</v>
      </c>
      <c r="H540" s="233" t="s">
        <v>451</v>
      </c>
      <c r="I540" s="384" t="s">
        <v>453</v>
      </c>
      <c r="J540" s="382" t="s">
        <v>452</v>
      </c>
      <c r="K540" s="382" t="s">
        <v>452</v>
      </c>
      <c r="L540" s="386" t="s">
        <v>453</v>
      </c>
      <c r="M540" s="230" t="s">
        <v>453</v>
      </c>
      <c r="N540" s="230" t="s">
        <v>453</v>
      </c>
      <c r="O540" s="233"/>
      <c r="P540" s="233" t="s">
        <v>442</v>
      </c>
      <c r="Q540" s="233" t="s">
        <v>1282</v>
      </c>
      <c r="S540" s="547" t="s">
        <v>453</v>
      </c>
      <c r="T540" s="547" t="s">
        <v>456</v>
      </c>
      <c r="U540" s="547"/>
      <c r="V540" s="547"/>
      <c r="W540" s="547" t="s">
        <v>457</v>
      </c>
      <c r="X540" s="547" t="str">
        <f>VLOOKUP(W540,Equipment[],2,FALSE)</f>
        <v>Station</v>
      </c>
      <c r="Y540" s="547" t="str">
        <f>VLOOKUP(W540,Equipment[],3,FALSE)</f>
        <v>RTO</v>
      </c>
      <c r="Z540" s="547" t="str">
        <f>VLOOKUP(W540,Equipment[],4,FALSE)</f>
        <v>RTO</v>
      </c>
      <c r="AA540" s="547"/>
      <c r="AB540" s="547"/>
      <c r="AC540" s="547"/>
      <c r="AD540" s="547"/>
    </row>
    <row r="541" spans="1:30" ht="12" hidden="1" customHeight="1">
      <c r="A541" s="5" t="s">
        <v>2894</v>
      </c>
      <c r="B541" s="5" t="s">
        <v>2895</v>
      </c>
      <c r="C541" s="6">
        <v>551</v>
      </c>
      <c r="D541" s="55" t="s">
        <v>1871</v>
      </c>
      <c r="E541" s="233" t="s">
        <v>2894</v>
      </c>
      <c r="F541" s="233" t="s">
        <v>2895</v>
      </c>
      <c r="G541" s="233" t="s">
        <v>2742</v>
      </c>
      <c r="H541" s="233" t="s">
        <v>451</v>
      </c>
      <c r="I541" s="384" t="s">
        <v>453</v>
      </c>
      <c r="J541" s="396" t="s">
        <v>452</v>
      </c>
      <c r="K541" s="397" t="s">
        <v>453</v>
      </c>
      <c r="L541" s="386" t="s">
        <v>453</v>
      </c>
      <c r="M541" s="230" t="s">
        <v>453</v>
      </c>
      <c r="N541" s="230" t="s">
        <v>453</v>
      </c>
      <c r="O541" s="233"/>
      <c r="P541" s="233" t="s">
        <v>442</v>
      </c>
      <c r="Q541" s="233" t="s">
        <v>1282</v>
      </c>
      <c r="S541" s="547" t="s">
        <v>453</v>
      </c>
      <c r="T541" s="547" t="s">
        <v>456</v>
      </c>
      <c r="U541" s="547" t="s">
        <v>444</v>
      </c>
      <c r="V541" s="547" t="s">
        <v>1873</v>
      </c>
      <c r="W541" s="547" t="s">
        <v>2896</v>
      </c>
      <c r="X541" s="547" t="str">
        <f>VLOOKUP(W541,Equipment[],2,FALSE)</f>
        <v>Signage</v>
      </c>
      <c r="Y541" s="547" t="str">
        <f>VLOOKUP(W541,Equipment[],3,FALSE)</f>
        <v>RTO</v>
      </c>
      <c r="Z541" s="547" t="str">
        <f>VLOOKUP(W541,Equipment[],4,FALSE)</f>
        <v>RTO</v>
      </c>
      <c r="AA541" s="547"/>
      <c r="AB541" s="547"/>
      <c r="AC541" s="547"/>
      <c r="AD541" s="547"/>
    </row>
    <row r="542" spans="1:30" ht="12" hidden="1" customHeight="1">
      <c r="A542" s="5" t="s">
        <v>2897</v>
      </c>
      <c r="B542" s="5" t="s">
        <v>2898</v>
      </c>
      <c r="C542" s="6">
        <v>551</v>
      </c>
      <c r="D542" s="55" t="s">
        <v>1871</v>
      </c>
      <c r="E542" s="233" t="s">
        <v>2897</v>
      </c>
      <c r="F542" s="233" t="s">
        <v>2898</v>
      </c>
      <c r="G542" s="233" t="s">
        <v>2742</v>
      </c>
      <c r="H542" s="233" t="s">
        <v>451</v>
      </c>
      <c r="I542" s="384" t="s">
        <v>453</v>
      </c>
      <c r="J542" s="382" t="s">
        <v>452</v>
      </c>
      <c r="K542" s="383" t="s">
        <v>453</v>
      </c>
      <c r="L542" s="386" t="s">
        <v>453</v>
      </c>
      <c r="M542" s="230" t="s">
        <v>453</v>
      </c>
      <c r="N542" s="230" t="s">
        <v>453</v>
      </c>
      <c r="O542" s="233"/>
      <c r="P542" s="233" t="s">
        <v>442</v>
      </c>
      <c r="Q542" s="233" t="s">
        <v>1282</v>
      </c>
      <c r="S542" s="547" t="s">
        <v>453</v>
      </c>
      <c r="T542" s="547" t="s">
        <v>456</v>
      </c>
      <c r="U542" s="547"/>
      <c r="V542" s="547"/>
      <c r="W542" s="547" t="s">
        <v>457</v>
      </c>
      <c r="X542" s="547" t="str">
        <f>VLOOKUP(W542,Equipment[],2,FALSE)</f>
        <v>Station</v>
      </c>
      <c r="Y542" s="547" t="str">
        <f>VLOOKUP(W542,Equipment[],3,FALSE)</f>
        <v>RTO</v>
      </c>
      <c r="Z542" s="547" t="str">
        <f>VLOOKUP(W542,Equipment[],4,FALSE)</f>
        <v>RTO</v>
      </c>
      <c r="AA542" s="547"/>
      <c r="AB542" s="547"/>
      <c r="AC542" s="547"/>
      <c r="AD542" s="547"/>
    </row>
    <row r="543" spans="1:30" ht="12" hidden="1" customHeight="1">
      <c r="A543" s="5" t="s">
        <v>2899</v>
      </c>
      <c r="B543" s="5" t="s">
        <v>2900</v>
      </c>
      <c r="C543" s="6">
        <v>551</v>
      </c>
      <c r="D543" s="55" t="s">
        <v>1871</v>
      </c>
      <c r="E543" s="233" t="s">
        <v>2899</v>
      </c>
      <c r="F543" s="233" t="s">
        <v>2900</v>
      </c>
      <c r="G543" s="233" t="s">
        <v>2742</v>
      </c>
      <c r="H543" s="233" t="s">
        <v>451</v>
      </c>
      <c r="I543" s="384" t="s">
        <v>453</v>
      </c>
      <c r="J543" s="382" t="s">
        <v>452</v>
      </c>
      <c r="K543" s="383" t="s">
        <v>453</v>
      </c>
      <c r="L543" s="386" t="s">
        <v>453</v>
      </c>
      <c r="M543" s="230" t="s">
        <v>453</v>
      </c>
      <c r="N543" s="230" t="s">
        <v>453</v>
      </c>
      <c r="O543" s="233"/>
      <c r="P543" s="233" t="s">
        <v>442</v>
      </c>
      <c r="Q543" s="233" t="s">
        <v>1282</v>
      </c>
      <c r="S543" s="547" t="s">
        <v>453</v>
      </c>
      <c r="T543" s="547" t="s">
        <v>456</v>
      </c>
      <c r="U543" s="547"/>
      <c r="V543" s="547"/>
      <c r="W543" s="547" t="s">
        <v>457</v>
      </c>
      <c r="X543" s="547" t="str">
        <f>VLOOKUP(W543,Equipment[],2,FALSE)</f>
        <v>Station</v>
      </c>
      <c r="Y543" s="547" t="str">
        <f>VLOOKUP(W543,Equipment[],3,FALSE)</f>
        <v>RTO</v>
      </c>
      <c r="Z543" s="547" t="str">
        <f>VLOOKUP(W543,Equipment[],4,FALSE)</f>
        <v>RTO</v>
      </c>
      <c r="AA543" s="547"/>
      <c r="AB543" s="547"/>
      <c r="AC543" s="547"/>
      <c r="AD543" s="547"/>
    </row>
    <row r="544" spans="1:30" ht="12" hidden="1" customHeight="1">
      <c r="A544" s="5" t="s">
        <v>2901</v>
      </c>
      <c r="B544" s="5" t="s">
        <v>2902</v>
      </c>
      <c r="C544" s="6">
        <v>572</v>
      </c>
      <c r="D544" s="55" t="s">
        <v>1871</v>
      </c>
      <c r="E544" s="233" t="s">
        <v>2901</v>
      </c>
      <c r="F544" s="233" t="s">
        <v>2902</v>
      </c>
      <c r="G544" s="233" t="s">
        <v>2742</v>
      </c>
      <c r="H544" s="233" t="s">
        <v>451</v>
      </c>
      <c r="I544" s="384" t="s">
        <v>453</v>
      </c>
      <c r="J544" s="382" t="s">
        <v>452</v>
      </c>
      <c r="K544" s="383" t="s">
        <v>453</v>
      </c>
      <c r="L544" s="386" t="s">
        <v>453</v>
      </c>
      <c r="M544" s="230" t="s">
        <v>453</v>
      </c>
      <c r="N544" s="230" t="s">
        <v>453</v>
      </c>
      <c r="O544" s="233"/>
      <c r="P544" s="233" t="s">
        <v>442</v>
      </c>
      <c r="Q544" s="233" t="s">
        <v>1282</v>
      </c>
      <c r="S544" s="547" t="s">
        <v>453</v>
      </c>
      <c r="T544" s="547" t="s">
        <v>456</v>
      </c>
      <c r="U544" s="547"/>
      <c r="V544" s="547"/>
      <c r="W544" s="547" t="s">
        <v>457</v>
      </c>
      <c r="X544" s="547" t="str">
        <f>VLOOKUP(W544,Equipment[],2,FALSE)</f>
        <v>Station</v>
      </c>
      <c r="Y544" s="547" t="str">
        <f>VLOOKUP(W544,Equipment[],3,FALSE)</f>
        <v>RTO</v>
      </c>
      <c r="Z544" s="547" t="str">
        <f>VLOOKUP(W544,Equipment[],4,FALSE)</f>
        <v>RTO</v>
      </c>
      <c r="AA544" s="547"/>
      <c r="AB544" s="547"/>
      <c r="AC544" s="547"/>
      <c r="AD544" s="547"/>
    </row>
    <row r="545" spans="1:30" ht="12" hidden="1" customHeight="1">
      <c r="A545" s="5" t="s">
        <v>2903</v>
      </c>
      <c r="B545" s="5" t="s">
        <v>2904</v>
      </c>
      <c r="C545" s="6">
        <v>552</v>
      </c>
      <c r="D545" s="55" t="s">
        <v>1871</v>
      </c>
      <c r="E545" s="233" t="s">
        <v>2903</v>
      </c>
      <c r="F545" s="233" t="s">
        <v>2904</v>
      </c>
      <c r="G545" s="233" t="s">
        <v>2742</v>
      </c>
      <c r="H545" s="233" t="s">
        <v>451</v>
      </c>
      <c r="I545" s="384" t="s">
        <v>453</v>
      </c>
      <c r="J545" s="382" t="s">
        <v>452</v>
      </c>
      <c r="K545" s="383" t="s">
        <v>453</v>
      </c>
      <c r="L545" s="386" t="s">
        <v>453</v>
      </c>
      <c r="M545" s="230" t="s">
        <v>453</v>
      </c>
      <c r="N545" s="230" t="s">
        <v>453</v>
      </c>
      <c r="O545" s="233"/>
      <c r="P545" s="233" t="s">
        <v>442</v>
      </c>
      <c r="Q545" s="233" t="s">
        <v>1282</v>
      </c>
      <c r="S545" s="547" t="s">
        <v>453</v>
      </c>
      <c r="T545" s="547" t="s">
        <v>456</v>
      </c>
      <c r="U545" s="547"/>
      <c r="V545" s="547"/>
      <c r="W545" s="547" t="s">
        <v>457</v>
      </c>
      <c r="X545" s="547" t="str">
        <f>VLOOKUP(W545,Equipment[],2,FALSE)</f>
        <v>Station</v>
      </c>
      <c r="Y545" s="547" t="str">
        <f>VLOOKUP(W545,Equipment[],3,FALSE)</f>
        <v>RTO</v>
      </c>
      <c r="Z545" s="547" t="str">
        <f>VLOOKUP(W545,Equipment[],4,FALSE)</f>
        <v>RTO</v>
      </c>
      <c r="AA545" s="547"/>
      <c r="AB545" s="547"/>
      <c r="AC545" s="547"/>
      <c r="AD545" s="547"/>
    </row>
    <row r="546" spans="1:30" ht="12" hidden="1" customHeight="1">
      <c r="A546" s="5" t="s">
        <v>2905</v>
      </c>
      <c r="B546" s="5" t="s">
        <v>2906</v>
      </c>
      <c r="C546" s="6">
        <v>551</v>
      </c>
      <c r="D546" s="55" t="s">
        <v>1871</v>
      </c>
      <c r="E546" s="233" t="s">
        <v>2905</v>
      </c>
      <c r="F546" s="233" t="s">
        <v>2906</v>
      </c>
      <c r="G546" s="233" t="s">
        <v>2742</v>
      </c>
      <c r="H546" s="233" t="s">
        <v>451</v>
      </c>
      <c r="I546" s="384" t="s">
        <v>453</v>
      </c>
      <c r="J546" s="382" t="s">
        <v>452</v>
      </c>
      <c r="K546" s="383" t="s">
        <v>453</v>
      </c>
      <c r="L546" s="386" t="s">
        <v>453</v>
      </c>
      <c r="M546" s="230" t="s">
        <v>453</v>
      </c>
      <c r="N546" s="230" t="s">
        <v>453</v>
      </c>
      <c r="O546" s="233"/>
      <c r="P546" s="233" t="s">
        <v>442</v>
      </c>
      <c r="Q546" s="233" t="s">
        <v>1282</v>
      </c>
      <c r="S546" s="547" t="s">
        <v>453</v>
      </c>
      <c r="T546" s="547" t="s">
        <v>456</v>
      </c>
      <c r="U546" s="547"/>
      <c r="V546" s="547"/>
      <c r="W546" s="547" t="s">
        <v>457</v>
      </c>
      <c r="X546" s="547" t="str">
        <f>VLOOKUP(W546,Equipment[],2,FALSE)</f>
        <v>Station</v>
      </c>
      <c r="Y546" s="547" t="str">
        <f>VLOOKUP(W546,Equipment[],3,FALSE)</f>
        <v>RTO</v>
      </c>
      <c r="Z546" s="547" t="str">
        <f>VLOOKUP(W546,Equipment[],4,FALSE)</f>
        <v>RTO</v>
      </c>
      <c r="AA546" s="547"/>
      <c r="AB546" s="547"/>
      <c r="AC546" s="547"/>
      <c r="AD546" s="547"/>
    </row>
    <row r="547" spans="1:30" ht="12" hidden="1" customHeight="1">
      <c r="A547" s="5" t="s">
        <v>2907</v>
      </c>
      <c r="B547" s="5" t="s">
        <v>2908</v>
      </c>
      <c r="C547" s="6">
        <v>551</v>
      </c>
      <c r="D547" s="55" t="s">
        <v>1871</v>
      </c>
      <c r="E547" s="233" t="s">
        <v>2907</v>
      </c>
      <c r="F547" s="233" t="s">
        <v>2908</v>
      </c>
      <c r="G547" s="233" t="s">
        <v>2742</v>
      </c>
      <c r="H547" s="233" t="s">
        <v>451</v>
      </c>
      <c r="I547" s="384" t="s">
        <v>453</v>
      </c>
      <c r="J547" s="382" t="s">
        <v>452</v>
      </c>
      <c r="K547" s="383" t="s">
        <v>453</v>
      </c>
      <c r="L547" s="386" t="s">
        <v>453</v>
      </c>
      <c r="M547" s="230" t="s">
        <v>453</v>
      </c>
      <c r="N547" s="230" t="s">
        <v>453</v>
      </c>
      <c r="O547" s="233"/>
      <c r="P547" s="233" t="s">
        <v>442</v>
      </c>
      <c r="Q547" s="233" t="s">
        <v>1282</v>
      </c>
      <c r="S547" s="547" t="s">
        <v>453</v>
      </c>
      <c r="T547" s="547" t="s">
        <v>456</v>
      </c>
      <c r="U547" s="547"/>
      <c r="V547" s="547"/>
      <c r="W547" s="547" t="s">
        <v>457</v>
      </c>
      <c r="X547" s="547" t="str">
        <f>VLOOKUP(W547,Equipment[],2,FALSE)</f>
        <v>Station</v>
      </c>
      <c r="Y547" s="547" t="str">
        <f>VLOOKUP(W547,Equipment[],3,FALSE)</f>
        <v>RTO</v>
      </c>
      <c r="Z547" s="547" t="str">
        <f>VLOOKUP(W547,Equipment[],4,FALSE)</f>
        <v>RTO</v>
      </c>
      <c r="AA547" s="547"/>
      <c r="AB547" s="547"/>
      <c r="AC547" s="547"/>
      <c r="AD547" s="547"/>
    </row>
    <row r="548" spans="1:30" ht="12" hidden="1" customHeight="1">
      <c r="A548" s="5" t="s">
        <v>2909</v>
      </c>
      <c r="B548" s="5" t="s">
        <v>2910</v>
      </c>
      <c r="C548" s="6">
        <v>551</v>
      </c>
      <c r="D548" s="55" t="s">
        <v>1871</v>
      </c>
      <c r="E548" s="233" t="s">
        <v>2909</v>
      </c>
      <c r="F548" s="233" t="s">
        <v>2910</v>
      </c>
      <c r="G548" s="233" t="s">
        <v>2742</v>
      </c>
      <c r="H548" s="233" t="s">
        <v>451</v>
      </c>
      <c r="I548" s="384" t="s">
        <v>453</v>
      </c>
      <c r="J548" s="382" t="s">
        <v>452</v>
      </c>
      <c r="K548" s="383" t="s">
        <v>453</v>
      </c>
      <c r="L548" s="386" t="s">
        <v>453</v>
      </c>
      <c r="M548" s="230" t="s">
        <v>453</v>
      </c>
      <c r="N548" s="230" t="s">
        <v>453</v>
      </c>
      <c r="O548" s="233"/>
      <c r="P548" s="233" t="s">
        <v>442</v>
      </c>
      <c r="Q548" s="233" t="s">
        <v>1282</v>
      </c>
      <c r="S548" s="547" t="s">
        <v>453</v>
      </c>
      <c r="T548" s="547" t="s">
        <v>456</v>
      </c>
      <c r="U548" s="547"/>
      <c r="V548" s="547"/>
      <c r="W548" s="547" t="s">
        <v>457</v>
      </c>
      <c r="X548" s="547" t="str">
        <f>VLOOKUP(W548,Equipment[],2,FALSE)</f>
        <v>Station</v>
      </c>
      <c r="Y548" s="547" t="str">
        <f>VLOOKUP(W548,Equipment[],3,FALSE)</f>
        <v>RTO</v>
      </c>
      <c r="Z548" s="547" t="str">
        <f>VLOOKUP(W548,Equipment[],4,FALSE)</f>
        <v>RTO</v>
      </c>
      <c r="AA548" s="547"/>
      <c r="AB548" s="547"/>
      <c r="AC548" s="547"/>
      <c r="AD548" s="547"/>
    </row>
    <row r="549" spans="1:30" ht="12" hidden="1" customHeight="1">
      <c r="A549" s="5" t="s">
        <v>2911</v>
      </c>
      <c r="B549" s="5" t="s">
        <v>2912</v>
      </c>
      <c r="C549" s="6">
        <v>572</v>
      </c>
      <c r="D549" s="55" t="s">
        <v>1871</v>
      </c>
      <c r="E549" s="233" t="s">
        <v>2911</v>
      </c>
      <c r="F549" s="233" t="s">
        <v>2912</v>
      </c>
      <c r="G549" s="233" t="s">
        <v>2742</v>
      </c>
      <c r="H549" s="233" t="s">
        <v>451</v>
      </c>
      <c r="I549" s="384" t="s">
        <v>453</v>
      </c>
      <c r="J549" s="382" t="s">
        <v>452</v>
      </c>
      <c r="K549" s="383" t="s">
        <v>453</v>
      </c>
      <c r="L549" s="386" t="s">
        <v>453</v>
      </c>
      <c r="M549" s="230" t="s">
        <v>453</v>
      </c>
      <c r="N549" s="230" t="s">
        <v>453</v>
      </c>
      <c r="O549" s="233"/>
      <c r="P549" s="233" t="s">
        <v>442</v>
      </c>
      <c r="Q549" s="233" t="s">
        <v>1282</v>
      </c>
      <c r="S549" s="547" t="s">
        <v>453</v>
      </c>
      <c r="T549" s="547" t="s">
        <v>456</v>
      </c>
      <c r="U549" s="547"/>
      <c r="V549" s="547"/>
      <c r="W549" s="547" t="s">
        <v>457</v>
      </c>
      <c r="X549" s="547" t="str">
        <f>VLOOKUP(W549,Equipment[],2,FALSE)</f>
        <v>Station</v>
      </c>
      <c r="Y549" s="547" t="str">
        <f>VLOOKUP(W549,Equipment[],3,FALSE)</f>
        <v>RTO</v>
      </c>
      <c r="Z549" s="547" t="str">
        <f>VLOOKUP(W549,Equipment[],4,FALSE)</f>
        <v>RTO</v>
      </c>
      <c r="AA549" s="547"/>
      <c r="AB549" s="547"/>
      <c r="AC549" s="547"/>
      <c r="AD549" s="547"/>
    </row>
    <row r="550" spans="1:30" ht="12" hidden="1" customHeight="1">
      <c r="A550" s="5" t="s">
        <v>2913</v>
      </c>
      <c r="B550" s="5" t="s">
        <v>2914</v>
      </c>
      <c r="C550" s="6">
        <v>572</v>
      </c>
      <c r="D550" s="55" t="s">
        <v>1871</v>
      </c>
      <c r="E550" s="233" t="s">
        <v>2913</v>
      </c>
      <c r="F550" s="233" t="s">
        <v>2914</v>
      </c>
      <c r="G550" s="233" t="s">
        <v>2742</v>
      </c>
      <c r="H550" s="233" t="s">
        <v>451</v>
      </c>
      <c r="I550" s="384" t="s">
        <v>453</v>
      </c>
      <c r="J550" s="382" t="s">
        <v>452</v>
      </c>
      <c r="K550" s="383" t="s">
        <v>453</v>
      </c>
      <c r="L550" s="386" t="s">
        <v>453</v>
      </c>
      <c r="M550" s="230" t="s">
        <v>453</v>
      </c>
      <c r="N550" s="230" t="s">
        <v>453</v>
      </c>
      <c r="O550" s="233"/>
      <c r="P550" s="233" t="s">
        <v>442</v>
      </c>
      <c r="Q550" s="233" t="s">
        <v>1282</v>
      </c>
      <c r="S550" s="547" t="s">
        <v>453</v>
      </c>
      <c r="T550" s="547" t="s">
        <v>456</v>
      </c>
      <c r="U550" s="547"/>
      <c r="V550" s="547"/>
      <c r="W550" s="547" t="s">
        <v>457</v>
      </c>
      <c r="X550" s="547" t="str">
        <f>VLOOKUP(W550,Equipment[],2,FALSE)</f>
        <v>Station</v>
      </c>
      <c r="Y550" s="547" t="str">
        <f>VLOOKUP(W550,Equipment[],3,FALSE)</f>
        <v>RTO</v>
      </c>
      <c r="Z550" s="547" t="str">
        <f>VLOOKUP(W550,Equipment[],4,FALSE)</f>
        <v>RTO</v>
      </c>
      <c r="AA550" s="547"/>
      <c r="AB550" s="547"/>
      <c r="AC550" s="547"/>
      <c r="AD550" s="547"/>
    </row>
    <row r="551" spans="1:30" ht="12" hidden="1" customHeight="1">
      <c r="A551" s="5" t="s">
        <v>2915</v>
      </c>
      <c r="B551" s="5" t="s">
        <v>2916</v>
      </c>
      <c r="C551" s="6">
        <v>572</v>
      </c>
      <c r="D551" s="55" t="s">
        <v>1871</v>
      </c>
      <c r="E551" s="233" t="s">
        <v>2915</v>
      </c>
      <c r="F551" s="233" t="s">
        <v>2916</v>
      </c>
      <c r="G551" s="233" t="s">
        <v>2742</v>
      </c>
      <c r="H551" s="233" t="s">
        <v>451</v>
      </c>
      <c r="I551" s="384" t="s">
        <v>453</v>
      </c>
      <c r="J551" s="392" t="s">
        <v>452</v>
      </c>
      <c r="K551" s="393" t="s">
        <v>453</v>
      </c>
      <c r="L551" s="386" t="s">
        <v>453</v>
      </c>
      <c r="M551" s="230" t="s">
        <v>453</v>
      </c>
      <c r="N551" s="230" t="s">
        <v>453</v>
      </c>
      <c r="O551" s="233"/>
      <c r="P551" s="233" t="s">
        <v>442</v>
      </c>
      <c r="Q551" s="233" t="s">
        <v>1282</v>
      </c>
      <c r="S551" s="547" t="s">
        <v>453</v>
      </c>
      <c r="T551" s="547" t="s">
        <v>456</v>
      </c>
      <c r="U551" s="547"/>
      <c r="V551" s="547"/>
      <c r="W551" s="547" t="s">
        <v>457</v>
      </c>
      <c r="X551" s="547" t="str">
        <f>VLOOKUP(W551,Equipment[],2,FALSE)</f>
        <v>Station</v>
      </c>
      <c r="Y551" s="547" t="str">
        <f>VLOOKUP(W551,Equipment[],3,FALSE)</f>
        <v>RTO</v>
      </c>
      <c r="Z551" s="547" t="str">
        <f>VLOOKUP(W551,Equipment[],4,FALSE)</f>
        <v>RTO</v>
      </c>
      <c r="AA551" s="547"/>
      <c r="AB551" s="547"/>
      <c r="AC551" s="547"/>
      <c r="AD551" s="547"/>
    </row>
    <row r="552" spans="1:30" ht="12" hidden="1" customHeight="1">
      <c r="A552" s="5" t="s">
        <v>2917</v>
      </c>
      <c r="B552" s="5" t="s">
        <v>2918</v>
      </c>
      <c r="C552" s="6">
        <v>572</v>
      </c>
      <c r="D552" s="55" t="s">
        <v>1871</v>
      </c>
      <c r="E552" s="233" t="str">
        <f>A552</f>
        <v>FFE-298</v>
      </c>
      <c r="F552" s="233" t="str">
        <f>B552</f>
        <v>Wall Mounted Workstation (Dual Monitors)</v>
      </c>
      <c r="G552" s="233" t="s">
        <v>2742</v>
      </c>
      <c r="H552" s="233" t="s">
        <v>451</v>
      </c>
      <c r="I552" s="384" t="s">
        <v>453</v>
      </c>
      <c r="J552" s="382" t="s">
        <v>452</v>
      </c>
      <c r="K552" s="382" t="s">
        <v>452</v>
      </c>
      <c r="L552" s="386" t="s">
        <v>453</v>
      </c>
      <c r="M552" s="230" t="s">
        <v>453</v>
      </c>
      <c r="N552" s="230" t="s">
        <v>453</v>
      </c>
      <c r="O552" s="233"/>
      <c r="P552" s="233" t="s">
        <v>442</v>
      </c>
      <c r="Q552" s="233" t="s">
        <v>1248</v>
      </c>
      <c r="S552" s="547" t="s">
        <v>453</v>
      </c>
      <c r="T552" s="547" t="s">
        <v>456</v>
      </c>
      <c r="U552" s="547"/>
      <c r="V552" s="547"/>
      <c r="W552" s="547" t="s">
        <v>457</v>
      </c>
      <c r="X552" s="547" t="str">
        <f>VLOOKUP(W552,Equipment[],2,FALSE)</f>
        <v>Station</v>
      </c>
      <c r="Y552" s="547" t="str">
        <f>VLOOKUP(W552,Equipment[],3,FALSE)</f>
        <v>RTO</v>
      </c>
      <c r="Z552" s="547" t="str">
        <f>VLOOKUP(W552,Equipment[],4,FALSE)</f>
        <v>RTO</v>
      </c>
      <c r="AA552" s="547"/>
      <c r="AB552" s="547"/>
      <c r="AC552" s="547"/>
      <c r="AD552" s="547"/>
    </row>
    <row r="553" spans="1:30" ht="12" hidden="1" customHeight="1">
      <c r="A553" s="5" t="s">
        <v>2919</v>
      </c>
      <c r="B553" s="5" t="s">
        <v>2920</v>
      </c>
      <c r="C553" s="6">
        <v>551</v>
      </c>
      <c r="D553" s="55" t="s">
        <v>1871</v>
      </c>
      <c r="E553" s="233" t="s">
        <v>2919</v>
      </c>
      <c r="F553" s="233" t="s">
        <v>2920</v>
      </c>
      <c r="G553" s="233" t="s">
        <v>2742</v>
      </c>
      <c r="H553" s="233" t="s">
        <v>451</v>
      </c>
      <c r="I553" s="384" t="s">
        <v>453</v>
      </c>
      <c r="J553" s="396" t="s">
        <v>452</v>
      </c>
      <c r="K553" s="397" t="s">
        <v>453</v>
      </c>
      <c r="L553" s="386" t="s">
        <v>453</v>
      </c>
      <c r="M553" s="230" t="s">
        <v>453</v>
      </c>
      <c r="N553" s="230" t="s">
        <v>453</v>
      </c>
      <c r="O553" s="233"/>
      <c r="P553" s="233" t="s">
        <v>442</v>
      </c>
      <c r="Q553" s="233" t="s">
        <v>1282</v>
      </c>
      <c r="S553" s="547" t="s">
        <v>453</v>
      </c>
      <c r="T553" s="547" t="s">
        <v>456</v>
      </c>
      <c r="U553" s="547"/>
      <c r="V553" s="547"/>
      <c r="W553" s="547" t="s">
        <v>457</v>
      </c>
      <c r="X553" s="547" t="str">
        <f>VLOOKUP(W553,Equipment[],2,FALSE)</f>
        <v>Station</v>
      </c>
      <c r="Y553" s="547" t="str">
        <f>VLOOKUP(W553,Equipment[],3,FALSE)</f>
        <v>RTO</v>
      </c>
      <c r="Z553" s="547" t="str">
        <f>VLOOKUP(W553,Equipment[],4,FALSE)</f>
        <v>RTO</v>
      </c>
      <c r="AA553" s="547"/>
      <c r="AB553" s="547"/>
      <c r="AC553" s="547"/>
      <c r="AD553" s="547"/>
    </row>
    <row r="554" spans="1:30" ht="12" hidden="1" customHeight="1">
      <c r="A554" s="3" t="s">
        <v>2921</v>
      </c>
      <c r="B554" s="3" t="s">
        <v>2922</v>
      </c>
      <c r="C554" s="4"/>
      <c r="D554" s="91"/>
      <c r="E554" s="229"/>
      <c r="F554" s="229"/>
      <c r="G554" s="229"/>
      <c r="H554" s="229"/>
      <c r="I554" s="229"/>
      <c r="J554" s="388"/>
      <c r="K554" s="388"/>
      <c r="L554" s="229"/>
      <c r="M554" s="229"/>
      <c r="N554" s="229"/>
      <c r="O554" s="229"/>
      <c r="P554" s="229" t="s">
        <v>444</v>
      </c>
      <c r="Q554" s="234" t="s">
        <v>443</v>
      </c>
      <c r="S554" s="547" t="s">
        <v>444</v>
      </c>
      <c r="T554" s="547" t="s">
        <v>444</v>
      </c>
      <c r="U554" s="547"/>
      <c r="V554" s="547" t="s">
        <v>444</v>
      </c>
      <c r="W554" s="547" t="s">
        <v>444</v>
      </c>
      <c r="X554" s="547" t="s">
        <v>444</v>
      </c>
      <c r="Y554" s="547" t="s">
        <v>444</v>
      </c>
      <c r="Z554" s="547" t="s">
        <v>444</v>
      </c>
      <c r="AA554" s="547" t="s">
        <v>444</v>
      </c>
      <c r="AB554" s="547" t="s">
        <v>444</v>
      </c>
      <c r="AC554" s="547" t="s">
        <v>444</v>
      </c>
      <c r="AD554" s="547" t="s">
        <v>444</v>
      </c>
    </row>
    <row r="555" spans="1:30" ht="12" hidden="1" customHeight="1">
      <c r="A555" s="5" t="s">
        <v>2923</v>
      </c>
      <c r="B555" s="5" t="s">
        <v>2924</v>
      </c>
      <c r="C555" s="5" t="s">
        <v>825</v>
      </c>
      <c r="D555" s="55" t="s">
        <v>1878</v>
      </c>
      <c r="E555" s="233" t="s">
        <v>2923</v>
      </c>
      <c r="F555" s="233" t="s">
        <v>2924</v>
      </c>
      <c r="G555" s="233" t="s">
        <v>2742</v>
      </c>
      <c r="H555" s="233" t="s">
        <v>451</v>
      </c>
      <c r="I555" s="384" t="s">
        <v>453</v>
      </c>
      <c r="J555" s="382" t="s">
        <v>452</v>
      </c>
      <c r="K555" s="383" t="s">
        <v>453</v>
      </c>
      <c r="L555" s="386" t="s">
        <v>453</v>
      </c>
      <c r="M555" s="230" t="s">
        <v>453</v>
      </c>
      <c r="N555" s="230" t="s">
        <v>453</v>
      </c>
      <c r="O555" s="233"/>
      <c r="P555" s="233" t="s">
        <v>442</v>
      </c>
      <c r="Q555" s="233" t="s">
        <v>1282</v>
      </c>
      <c r="S555" s="547" t="s">
        <v>453</v>
      </c>
      <c r="T555" s="547" t="s">
        <v>456</v>
      </c>
      <c r="U555" s="547" t="s">
        <v>1895</v>
      </c>
      <c r="V555" s="547" t="s">
        <v>2827</v>
      </c>
      <c r="W555" s="547" t="s">
        <v>457</v>
      </c>
      <c r="X555" s="547" t="str">
        <f>VLOOKUP(W555,Equipment[],2,FALSE)</f>
        <v>Station</v>
      </c>
      <c r="Y555" s="547" t="str">
        <f>VLOOKUP(W555,Equipment[],3,FALSE)</f>
        <v>RTO</v>
      </c>
      <c r="Z555" s="547" t="str">
        <f>VLOOKUP(W555,Equipment[],4,FALSE)</f>
        <v>RTO</v>
      </c>
      <c r="AA555" s="547"/>
      <c r="AB555" s="547"/>
      <c r="AC555" s="547"/>
      <c r="AD555" s="547"/>
    </row>
    <row r="556" spans="1:30" ht="12" hidden="1" customHeight="1">
      <c r="A556" s="5" t="s">
        <v>2925</v>
      </c>
      <c r="B556" s="5" t="s">
        <v>2926</v>
      </c>
      <c r="C556" s="5" t="s">
        <v>825</v>
      </c>
      <c r="D556" s="55" t="s">
        <v>1878</v>
      </c>
      <c r="E556" s="233" t="s">
        <v>2925</v>
      </c>
      <c r="F556" s="233" t="s">
        <v>2926</v>
      </c>
      <c r="G556" s="233" t="s">
        <v>2742</v>
      </c>
      <c r="H556" s="233" t="s">
        <v>451</v>
      </c>
      <c r="I556" s="384" t="s">
        <v>453</v>
      </c>
      <c r="J556" s="382" t="s">
        <v>452</v>
      </c>
      <c r="K556" s="383" t="s">
        <v>453</v>
      </c>
      <c r="L556" s="386" t="s">
        <v>453</v>
      </c>
      <c r="M556" s="230" t="s">
        <v>453</v>
      </c>
      <c r="N556" s="230" t="s">
        <v>453</v>
      </c>
      <c r="O556" s="233"/>
      <c r="P556" s="233" t="s">
        <v>442</v>
      </c>
      <c r="Q556" s="233" t="s">
        <v>1282</v>
      </c>
      <c r="S556" s="547" t="s">
        <v>453</v>
      </c>
      <c r="T556" s="547" t="s">
        <v>456</v>
      </c>
      <c r="U556" s="547"/>
      <c r="V556" s="547"/>
      <c r="W556" s="547" t="s">
        <v>457</v>
      </c>
      <c r="X556" s="547" t="str">
        <f>VLOOKUP(W556,Equipment[],2,FALSE)</f>
        <v>Station</v>
      </c>
      <c r="Y556" s="547" t="str">
        <f>VLOOKUP(W556,Equipment[],3,FALSE)</f>
        <v>RTO</v>
      </c>
      <c r="Z556" s="547" t="str">
        <f>VLOOKUP(W556,Equipment[],4,FALSE)</f>
        <v>RTO</v>
      </c>
      <c r="AA556" s="547"/>
      <c r="AB556" s="547"/>
      <c r="AC556" s="547"/>
      <c r="AD556" s="547"/>
    </row>
    <row r="557" spans="1:30" ht="12" hidden="1" customHeight="1">
      <c r="A557" s="5" t="s">
        <v>2927</v>
      </c>
      <c r="B557" s="5" t="s">
        <v>2928</v>
      </c>
      <c r="C557" s="6">
        <v>572</v>
      </c>
      <c r="D557" s="55" t="s">
        <v>1871</v>
      </c>
      <c r="E557" s="233" t="s">
        <v>2927</v>
      </c>
      <c r="F557" s="233" t="s">
        <v>2928</v>
      </c>
      <c r="G557" s="233" t="s">
        <v>2742</v>
      </c>
      <c r="H557" s="233" t="s">
        <v>451</v>
      </c>
      <c r="I557" s="384" t="s">
        <v>453</v>
      </c>
      <c r="J557" s="382" t="s">
        <v>452</v>
      </c>
      <c r="K557" s="383" t="s">
        <v>453</v>
      </c>
      <c r="L557" s="386" t="s">
        <v>453</v>
      </c>
      <c r="M557" s="230" t="s">
        <v>453</v>
      </c>
      <c r="N557" s="230" t="s">
        <v>453</v>
      </c>
      <c r="O557" s="233"/>
      <c r="P557" s="233" t="s">
        <v>442</v>
      </c>
      <c r="Q557" s="233" t="s">
        <v>1282</v>
      </c>
      <c r="S557" s="547" t="s">
        <v>453</v>
      </c>
      <c r="T557" s="547" t="s">
        <v>456</v>
      </c>
      <c r="U557" s="547"/>
      <c r="V557" s="547"/>
      <c r="W557" s="547" t="s">
        <v>457</v>
      </c>
      <c r="X557" s="547" t="str">
        <f>VLOOKUP(W557,Equipment[],2,FALSE)</f>
        <v>Station</v>
      </c>
      <c r="Y557" s="547" t="str">
        <f>VLOOKUP(W557,Equipment[],3,FALSE)</f>
        <v>RTO</v>
      </c>
      <c r="Z557" s="547" t="str">
        <f>VLOOKUP(W557,Equipment[],4,FALSE)</f>
        <v>RTO</v>
      </c>
      <c r="AA557" s="547"/>
      <c r="AB557" s="547"/>
      <c r="AC557" s="547"/>
      <c r="AD557" s="547"/>
    </row>
    <row r="558" spans="1:30" ht="12" hidden="1" customHeight="1">
      <c r="A558" s="5" t="s">
        <v>2929</v>
      </c>
      <c r="B558" s="5" t="s">
        <v>2930</v>
      </c>
      <c r="C558" s="6">
        <v>572</v>
      </c>
      <c r="D558" s="55" t="s">
        <v>1871</v>
      </c>
      <c r="E558" s="233" t="s">
        <v>2929</v>
      </c>
      <c r="F558" s="233" t="s">
        <v>2930</v>
      </c>
      <c r="G558" s="233" t="s">
        <v>2742</v>
      </c>
      <c r="H558" s="233" t="s">
        <v>451</v>
      </c>
      <c r="I558" s="385" t="s">
        <v>452</v>
      </c>
      <c r="J558" s="382" t="s">
        <v>452</v>
      </c>
      <c r="K558" s="383" t="s">
        <v>453</v>
      </c>
      <c r="L558" s="386" t="s">
        <v>453</v>
      </c>
      <c r="M558" s="233" t="s">
        <v>452</v>
      </c>
      <c r="N558" s="233" t="s">
        <v>452</v>
      </c>
      <c r="O558" s="233"/>
      <c r="P558" s="233" t="s">
        <v>442</v>
      </c>
      <c r="Q558" s="235" t="s">
        <v>1152</v>
      </c>
      <c r="S558" s="547" t="s">
        <v>453</v>
      </c>
      <c r="T558" s="547" t="s">
        <v>456</v>
      </c>
      <c r="U558" s="547"/>
      <c r="V558" s="547"/>
      <c r="W558" s="547" t="s">
        <v>457</v>
      </c>
      <c r="X558" s="547" t="str">
        <f>VLOOKUP(W558,Equipment[],2,FALSE)</f>
        <v>Station</v>
      </c>
      <c r="Y558" s="547" t="str">
        <f>VLOOKUP(W558,Equipment[],3,FALSE)</f>
        <v>RTO</v>
      </c>
      <c r="Z558" s="547" t="str">
        <f>VLOOKUP(W558,Equipment[],4,FALSE)</f>
        <v>RTO</v>
      </c>
      <c r="AA558" s="547"/>
      <c r="AB558" s="547"/>
      <c r="AC558" s="547"/>
      <c r="AD558" s="547"/>
    </row>
    <row r="559" spans="1:30" ht="12" hidden="1" customHeight="1">
      <c r="A559" s="5" t="s">
        <v>2931</v>
      </c>
      <c r="B559" s="5" t="s">
        <v>2932</v>
      </c>
      <c r="C559" s="6">
        <v>572</v>
      </c>
      <c r="D559" s="55" t="s">
        <v>1871</v>
      </c>
      <c r="E559" s="233" t="s">
        <v>2931</v>
      </c>
      <c r="F559" s="233" t="s">
        <v>2932</v>
      </c>
      <c r="G559" s="233" t="s">
        <v>2742</v>
      </c>
      <c r="H559" s="233" t="s">
        <v>451</v>
      </c>
      <c r="I559" s="385" t="s">
        <v>452</v>
      </c>
      <c r="J559" s="382" t="s">
        <v>452</v>
      </c>
      <c r="K559" s="383" t="s">
        <v>453</v>
      </c>
      <c r="L559" s="386" t="s">
        <v>453</v>
      </c>
      <c r="M559" s="233" t="s">
        <v>452</v>
      </c>
      <c r="N559" s="233" t="s">
        <v>452</v>
      </c>
      <c r="O559" s="233"/>
      <c r="P559" s="233" t="s">
        <v>442</v>
      </c>
      <c r="Q559" s="235" t="s">
        <v>1152</v>
      </c>
      <c r="S559" s="547" t="s">
        <v>453</v>
      </c>
      <c r="T559" s="547" t="s">
        <v>456</v>
      </c>
      <c r="U559" s="547"/>
      <c r="V559" s="547"/>
      <c r="W559" s="547" t="s">
        <v>457</v>
      </c>
      <c r="X559" s="547" t="str">
        <f>VLOOKUP(W559,Equipment[],2,FALSE)</f>
        <v>Station</v>
      </c>
      <c r="Y559" s="547" t="str">
        <f>VLOOKUP(W559,Equipment[],3,FALSE)</f>
        <v>RTO</v>
      </c>
      <c r="Z559" s="547" t="str">
        <f>VLOOKUP(W559,Equipment[],4,FALSE)</f>
        <v>RTO</v>
      </c>
      <c r="AA559" s="547"/>
      <c r="AB559" s="547"/>
      <c r="AC559" s="547"/>
      <c r="AD559" s="547"/>
    </row>
    <row r="560" spans="1:30" ht="12" hidden="1" customHeight="1">
      <c r="A560" s="5" t="s">
        <v>2933</v>
      </c>
      <c r="B560" s="5" t="s">
        <v>2934</v>
      </c>
      <c r="C560" s="5" t="s">
        <v>825</v>
      </c>
      <c r="D560" s="55" t="s">
        <v>1878</v>
      </c>
      <c r="E560" s="233" t="s">
        <v>2933</v>
      </c>
      <c r="F560" s="233" t="s">
        <v>2934</v>
      </c>
      <c r="G560" s="233" t="s">
        <v>2742</v>
      </c>
      <c r="H560" s="233" t="s">
        <v>451</v>
      </c>
      <c r="I560" s="384" t="s">
        <v>453</v>
      </c>
      <c r="J560" s="382" t="s">
        <v>452</v>
      </c>
      <c r="K560" s="383" t="s">
        <v>453</v>
      </c>
      <c r="L560" s="386" t="s">
        <v>453</v>
      </c>
      <c r="M560" s="230" t="s">
        <v>453</v>
      </c>
      <c r="N560" s="230" t="s">
        <v>453</v>
      </c>
      <c r="O560" s="233"/>
      <c r="P560" s="233" t="s">
        <v>442</v>
      </c>
      <c r="Q560" s="233" t="s">
        <v>1282</v>
      </c>
      <c r="S560" s="547" t="s">
        <v>453</v>
      </c>
      <c r="T560" s="547" t="s">
        <v>456</v>
      </c>
      <c r="U560" s="547"/>
      <c r="V560" s="547"/>
      <c r="W560" s="547" t="s">
        <v>457</v>
      </c>
      <c r="X560" s="547" t="str">
        <f>VLOOKUP(W560,Equipment[],2,FALSE)</f>
        <v>Station</v>
      </c>
      <c r="Y560" s="547" t="str">
        <f>VLOOKUP(W560,Equipment[],3,FALSE)</f>
        <v>RTO</v>
      </c>
      <c r="Z560" s="547" t="str">
        <f>VLOOKUP(W560,Equipment[],4,FALSE)</f>
        <v>RTO</v>
      </c>
      <c r="AA560" s="547"/>
      <c r="AB560" s="547"/>
      <c r="AC560" s="547"/>
      <c r="AD560" s="547"/>
    </row>
    <row r="561" spans="1:30" ht="12" hidden="1" customHeight="1">
      <c r="A561" s="3" t="s">
        <v>2935</v>
      </c>
      <c r="B561" s="3" t="s">
        <v>2936</v>
      </c>
      <c r="C561" s="4"/>
      <c r="D561" s="91"/>
      <c r="E561" s="229"/>
      <c r="F561" s="229"/>
      <c r="G561" s="229"/>
      <c r="H561" s="229"/>
      <c r="I561" s="229"/>
      <c r="J561" s="388"/>
      <c r="K561" s="388"/>
      <c r="L561" s="229"/>
      <c r="M561" s="229"/>
      <c r="N561" s="229"/>
      <c r="O561" s="229"/>
      <c r="P561" s="229" t="s">
        <v>444</v>
      </c>
      <c r="Q561" s="234" t="s">
        <v>443</v>
      </c>
      <c r="S561" s="547" t="s">
        <v>444</v>
      </c>
      <c r="T561" s="547" t="s">
        <v>444</v>
      </c>
      <c r="U561" s="547"/>
      <c r="V561" s="547" t="s">
        <v>444</v>
      </c>
      <c r="W561" s="547" t="s">
        <v>444</v>
      </c>
      <c r="X561" s="547" t="s">
        <v>444</v>
      </c>
      <c r="Y561" s="547" t="s">
        <v>444</v>
      </c>
      <c r="Z561" s="547" t="s">
        <v>444</v>
      </c>
      <c r="AA561" s="547" t="s">
        <v>444</v>
      </c>
      <c r="AB561" s="547" t="s">
        <v>444</v>
      </c>
      <c r="AC561" s="547" t="s">
        <v>444</v>
      </c>
      <c r="AD561" s="547" t="s">
        <v>444</v>
      </c>
    </row>
    <row r="562" spans="1:30" ht="12" hidden="1" customHeight="1">
      <c r="A562" s="5" t="s">
        <v>2937</v>
      </c>
      <c r="B562" s="5" t="s">
        <v>2938</v>
      </c>
      <c r="C562" s="6">
        <v>572</v>
      </c>
      <c r="D562" s="55" t="s">
        <v>1871</v>
      </c>
      <c r="E562" s="233" t="s">
        <v>2937</v>
      </c>
      <c r="F562" s="233" t="s">
        <v>2938</v>
      </c>
      <c r="G562" s="233" t="s">
        <v>2742</v>
      </c>
      <c r="H562" s="233" t="s">
        <v>451</v>
      </c>
      <c r="I562" s="384" t="s">
        <v>453</v>
      </c>
      <c r="J562" s="382" t="s">
        <v>452</v>
      </c>
      <c r="K562" s="383" t="s">
        <v>453</v>
      </c>
      <c r="L562" s="386" t="s">
        <v>453</v>
      </c>
      <c r="M562" s="230" t="s">
        <v>453</v>
      </c>
      <c r="N562" s="230" t="s">
        <v>453</v>
      </c>
      <c r="O562" s="233"/>
      <c r="P562" s="233" t="s">
        <v>442</v>
      </c>
      <c r="Q562" s="233" t="s">
        <v>1282</v>
      </c>
      <c r="S562" s="547" t="s">
        <v>453</v>
      </c>
      <c r="T562" s="547" t="s">
        <v>456</v>
      </c>
      <c r="U562" s="547"/>
      <c r="V562" s="547"/>
      <c r="W562" s="547" t="s">
        <v>457</v>
      </c>
      <c r="X562" s="547" t="str">
        <f>VLOOKUP(W562,Equipment[],2,FALSE)</f>
        <v>Station</v>
      </c>
      <c r="Y562" s="547" t="str">
        <f>VLOOKUP(W562,Equipment[],3,FALSE)</f>
        <v>RTO</v>
      </c>
      <c r="Z562" s="547" t="str">
        <f>VLOOKUP(W562,Equipment[],4,FALSE)</f>
        <v>RTO</v>
      </c>
      <c r="AA562" s="547"/>
      <c r="AB562" s="547"/>
      <c r="AC562" s="547"/>
      <c r="AD562" s="547"/>
    </row>
    <row r="563" spans="1:30" ht="12" hidden="1" customHeight="1">
      <c r="A563" s="5" t="s">
        <v>2939</v>
      </c>
      <c r="B563" s="5" t="s">
        <v>2940</v>
      </c>
      <c r="C563" s="6">
        <v>572</v>
      </c>
      <c r="D563" s="55" t="s">
        <v>1871</v>
      </c>
      <c r="E563" s="233" t="s">
        <v>2939</v>
      </c>
      <c r="F563" s="233" t="s">
        <v>2940</v>
      </c>
      <c r="G563" s="233" t="s">
        <v>2742</v>
      </c>
      <c r="H563" s="233" t="s">
        <v>451</v>
      </c>
      <c r="I563" s="384" t="s">
        <v>453</v>
      </c>
      <c r="J563" s="382" t="s">
        <v>452</v>
      </c>
      <c r="K563" s="383" t="s">
        <v>453</v>
      </c>
      <c r="L563" s="386" t="s">
        <v>453</v>
      </c>
      <c r="M563" s="230" t="s">
        <v>453</v>
      </c>
      <c r="N563" s="230" t="s">
        <v>453</v>
      </c>
      <c r="O563" s="233"/>
      <c r="P563" s="233" t="s">
        <v>442</v>
      </c>
      <c r="Q563" s="233" t="s">
        <v>1282</v>
      </c>
      <c r="S563" s="547" t="s">
        <v>453</v>
      </c>
      <c r="T563" s="547" t="s">
        <v>456</v>
      </c>
      <c r="U563" s="547"/>
      <c r="V563" s="547"/>
      <c r="W563" s="547" t="s">
        <v>457</v>
      </c>
      <c r="X563" s="547" t="str">
        <f>VLOOKUP(W563,Equipment[],2,FALSE)</f>
        <v>Station</v>
      </c>
      <c r="Y563" s="547" t="str">
        <f>VLOOKUP(W563,Equipment[],3,FALSE)</f>
        <v>RTO</v>
      </c>
      <c r="Z563" s="547" t="str">
        <f>VLOOKUP(W563,Equipment[],4,FALSE)</f>
        <v>RTO</v>
      </c>
      <c r="AA563" s="547"/>
      <c r="AB563" s="547"/>
      <c r="AC563" s="547"/>
      <c r="AD563" s="547"/>
    </row>
    <row r="564" spans="1:30" ht="12" hidden="1" customHeight="1">
      <c r="A564" s="5" t="s">
        <v>2941</v>
      </c>
      <c r="B564" s="5" t="s">
        <v>2942</v>
      </c>
      <c r="C564" s="6">
        <v>572</v>
      </c>
      <c r="D564" s="55" t="s">
        <v>1871</v>
      </c>
      <c r="E564" s="233" t="s">
        <v>2941</v>
      </c>
      <c r="F564" s="233" t="s">
        <v>2942</v>
      </c>
      <c r="G564" s="233" t="s">
        <v>2742</v>
      </c>
      <c r="H564" s="233" t="s">
        <v>451</v>
      </c>
      <c r="I564" s="384" t="s">
        <v>453</v>
      </c>
      <c r="J564" s="382" t="s">
        <v>452</v>
      </c>
      <c r="K564" s="383" t="s">
        <v>453</v>
      </c>
      <c r="L564" s="386" t="s">
        <v>453</v>
      </c>
      <c r="M564" s="230" t="s">
        <v>453</v>
      </c>
      <c r="N564" s="230" t="s">
        <v>453</v>
      </c>
      <c r="O564" s="233"/>
      <c r="P564" s="233" t="s">
        <v>442</v>
      </c>
      <c r="Q564" s="233" t="s">
        <v>1282</v>
      </c>
      <c r="S564" s="547" t="s">
        <v>453</v>
      </c>
      <c r="T564" s="547" t="s">
        <v>456</v>
      </c>
      <c r="U564" s="547"/>
      <c r="V564" s="547"/>
      <c r="W564" s="547" t="s">
        <v>457</v>
      </c>
      <c r="X564" s="547" t="str">
        <f>VLOOKUP(W564,Equipment[],2,FALSE)</f>
        <v>Station</v>
      </c>
      <c r="Y564" s="547" t="str">
        <f>VLOOKUP(W564,Equipment[],3,FALSE)</f>
        <v>RTO</v>
      </c>
      <c r="Z564" s="547" t="str">
        <f>VLOOKUP(W564,Equipment[],4,FALSE)</f>
        <v>RTO</v>
      </c>
      <c r="AA564" s="547"/>
      <c r="AB564" s="547"/>
      <c r="AC564" s="547"/>
      <c r="AD564" s="547"/>
    </row>
    <row r="565" spans="1:30" ht="12" hidden="1" customHeight="1">
      <c r="A565" s="5" t="s">
        <v>2943</v>
      </c>
      <c r="B565" s="5" t="s">
        <v>2944</v>
      </c>
      <c r="C565" s="6">
        <v>551</v>
      </c>
      <c r="D565" s="55" t="s">
        <v>1871</v>
      </c>
      <c r="E565" s="233" t="s">
        <v>2943</v>
      </c>
      <c r="F565" s="233" t="s">
        <v>2944</v>
      </c>
      <c r="G565" s="233" t="s">
        <v>2742</v>
      </c>
      <c r="H565" s="233" t="s">
        <v>451</v>
      </c>
      <c r="I565" s="384" t="s">
        <v>453</v>
      </c>
      <c r="J565" s="382" t="s">
        <v>452</v>
      </c>
      <c r="K565" s="383" t="s">
        <v>453</v>
      </c>
      <c r="L565" s="386" t="s">
        <v>453</v>
      </c>
      <c r="M565" s="230" t="s">
        <v>453</v>
      </c>
      <c r="N565" s="230" t="s">
        <v>453</v>
      </c>
      <c r="O565" s="233"/>
      <c r="P565" s="233" t="s">
        <v>442</v>
      </c>
      <c r="Q565" s="233" t="s">
        <v>1282</v>
      </c>
      <c r="S565" s="547" t="s">
        <v>453</v>
      </c>
      <c r="T565" s="547" t="s">
        <v>456</v>
      </c>
      <c r="U565" s="547"/>
      <c r="V565" s="547"/>
      <c r="W565" s="547" t="s">
        <v>1983</v>
      </c>
      <c r="X565" s="547" t="str">
        <f>VLOOKUP(W565,Equipment[],2,FALSE)</f>
        <v>CCTV/Security MGMT</v>
      </c>
      <c r="Y565" s="547" t="str">
        <f>VLOOKUP(W565,Equipment[],3,FALSE)</f>
        <v>RTO</v>
      </c>
      <c r="Z565" s="547" t="str">
        <f>VLOOKUP(W565,Equipment[],4,FALSE)</f>
        <v>RTO</v>
      </c>
      <c r="AA565" s="547"/>
      <c r="AB565" s="547"/>
      <c r="AC565" s="547"/>
      <c r="AD565" s="547"/>
    </row>
    <row r="566" spans="1:30" ht="12" hidden="1" customHeight="1">
      <c r="A566" s="5" t="s">
        <v>2945</v>
      </c>
      <c r="B566" s="5" t="s">
        <v>2946</v>
      </c>
      <c r="C566" s="6">
        <v>551</v>
      </c>
      <c r="D566" s="55" t="s">
        <v>1871</v>
      </c>
      <c r="E566" s="233" t="s">
        <v>2945</v>
      </c>
      <c r="F566" s="233" t="s">
        <v>2946</v>
      </c>
      <c r="G566" s="233" t="s">
        <v>2742</v>
      </c>
      <c r="H566" s="233" t="s">
        <v>451</v>
      </c>
      <c r="I566" s="384" t="s">
        <v>453</v>
      </c>
      <c r="J566" s="382" t="s">
        <v>452</v>
      </c>
      <c r="K566" s="383" t="s">
        <v>453</v>
      </c>
      <c r="L566" s="386" t="s">
        <v>453</v>
      </c>
      <c r="M566" s="230" t="s">
        <v>453</v>
      </c>
      <c r="N566" s="230" t="s">
        <v>453</v>
      </c>
      <c r="O566" s="233"/>
      <c r="P566" s="233" t="s">
        <v>442</v>
      </c>
      <c r="Q566" s="233" t="s">
        <v>1282</v>
      </c>
      <c r="S566" s="547" t="s">
        <v>453</v>
      </c>
      <c r="T566" s="547" t="s">
        <v>456</v>
      </c>
      <c r="U566" s="547"/>
      <c r="V566" s="547"/>
      <c r="W566" s="547" t="s">
        <v>457</v>
      </c>
      <c r="X566" s="547" t="str">
        <f>VLOOKUP(W566,Equipment[],2,FALSE)</f>
        <v>Station</v>
      </c>
      <c r="Y566" s="547" t="str">
        <f>VLOOKUP(W566,Equipment[],3,FALSE)</f>
        <v>RTO</v>
      </c>
      <c r="Z566" s="547" t="str">
        <f>VLOOKUP(W566,Equipment[],4,FALSE)</f>
        <v>RTO</v>
      </c>
      <c r="AA566" s="547"/>
      <c r="AB566" s="547"/>
      <c r="AC566" s="547"/>
      <c r="AD566" s="547"/>
    </row>
    <row r="567" spans="1:30" ht="12" hidden="1" customHeight="1">
      <c r="A567" s="5" t="s">
        <v>2947</v>
      </c>
      <c r="B567" s="5" t="s">
        <v>2948</v>
      </c>
      <c r="C567" s="6">
        <v>551</v>
      </c>
      <c r="D567" s="55" t="s">
        <v>1871</v>
      </c>
      <c r="E567" s="233" t="s">
        <v>2947</v>
      </c>
      <c r="F567" s="233" t="s">
        <v>2948</v>
      </c>
      <c r="G567" s="233" t="s">
        <v>2742</v>
      </c>
      <c r="H567" s="233" t="s">
        <v>451</v>
      </c>
      <c r="I567" s="384" t="s">
        <v>453</v>
      </c>
      <c r="J567" s="382" t="s">
        <v>452</v>
      </c>
      <c r="K567" s="383" t="s">
        <v>453</v>
      </c>
      <c r="L567" s="386" t="s">
        <v>453</v>
      </c>
      <c r="M567" s="230" t="s">
        <v>453</v>
      </c>
      <c r="N567" s="230" t="s">
        <v>453</v>
      </c>
      <c r="O567" s="233"/>
      <c r="P567" s="233" t="s">
        <v>442</v>
      </c>
      <c r="Q567" s="233" t="s">
        <v>1282</v>
      </c>
      <c r="S567" s="547" t="s">
        <v>453</v>
      </c>
      <c r="T567" s="547" t="s">
        <v>456</v>
      </c>
      <c r="U567" s="547"/>
      <c r="V567" s="547"/>
      <c r="W567" s="547" t="s">
        <v>457</v>
      </c>
      <c r="X567" s="547" t="str">
        <f>VLOOKUP(W567,Equipment[],2,FALSE)</f>
        <v>Station</v>
      </c>
      <c r="Y567" s="547" t="str">
        <f>VLOOKUP(W567,Equipment[],3,FALSE)</f>
        <v>RTO</v>
      </c>
      <c r="Z567" s="547" t="str">
        <f>VLOOKUP(W567,Equipment[],4,FALSE)</f>
        <v>RTO</v>
      </c>
      <c r="AA567" s="547"/>
      <c r="AB567" s="547"/>
      <c r="AC567" s="547"/>
      <c r="AD567" s="547"/>
    </row>
    <row r="568" spans="1:30" ht="12" hidden="1" customHeight="1">
      <c r="A568" s="3" t="s">
        <v>2949</v>
      </c>
      <c r="B568" s="3" t="s">
        <v>2950</v>
      </c>
      <c r="C568" s="4"/>
      <c r="D568" s="91"/>
      <c r="E568" s="229"/>
      <c r="F568" s="229"/>
      <c r="G568" s="229"/>
      <c r="H568" s="229"/>
      <c r="I568" s="229"/>
      <c r="J568" s="388"/>
      <c r="K568" s="388"/>
      <c r="L568" s="229"/>
      <c r="M568" s="229"/>
      <c r="N568" s="229"/>
      <c r="O568" s="229"/>
      <c r="P568" s="229" t="s">
        <v>444</v>
      </c>
      <c r="Q568" s="234" t="s">
        <v>443</v>
      </c>
      <c r="S568" s="547" t="s">
        <v>444</v>
      </c>
      <c r="T568" s="547" t="s">
        <v>444</v>
      </c>
      <c r="U568" s="547"/>
      <c r="V568" s="547" t="s">
        <v>444</v>
      </c>
      <c r="W568" s="547" t="s">
        <v>444</v>
      </c>
      <c r="X568" s="547" t="s">
        <v>444</v>
      </c>
      <c r="Y568" s="547" t="s">
        <v>444</v>
      </c>
      <c r="Z568" s="547" t="s">
        <v>444</v>
      </c>
      <c r="AA568" s="547" t="s">
        <v>444</v>
      </c>
      <c r="AB568" s="547" t="s">
        <v>444</v>
      </c>
      <c r="AC568" s="547" t="s">
        <v>444</v>
      </c>
      <c r="AD568" s="547" t="s">
        <v>444</v>
      </c>
    </row>
    <row r="569" spans="1:30" ht="12" hidden="1" customHeight="1">
      <c r="A569" s="5" t="s">
        <v>2951</v>
      </c>
      <c r="B569" s="5" t="s">
        <v>2952</v>
      </c>
      <c r="C569" s="6">
        <v>555</v>
      </c>
      <c r="D569" s="55" t="s">
        <v>1871</v>
      </c>
      <c r="E569" s="233" t="str">
        <f>A569</f>
        <v>FFE-596</v>
      </c>
      <c r="F569" s="233" t="str">
        <f>B569</f>
        <v>Wall Mounted Waste Bin</v>
      </c>
      <c r="G569" s="233" t="s">
        <v>2742</v>
      </c>
      <c r="H569" s="233" t="s">
        <v>451</v>
      </c>
      <c r="I569" s="384" t="s">
        <v>453</v>
      </c>
      <c r="J569" s="382" t="s">
        <v>452</v>
      </c>
      <c r="K569" s="382" t="s">
        <v>452</v>
      </c>
      <c r="L569" s="386" t="s">
        <v>453</v>
      </c>
      <c r="M569" s="230" t="s">
        <v>453</v>
      </c>
      <c r="N569" s="230" t="s">
        <v>453</v>
      </c>
      <c r="O569" s="233"/>
      <c r="P569" s="233" t="s">
        <v>442</v>
      </c>
      <c r="Q569" s="233" t="s">
        <v>1248</v>
      </c>
      <c r="S569" s="547" t="s">
        <v>453</v>
      </c>
      <c r="T569" s="547" t="s">
        <v>456</v>
      </c>
      <c r="U569" s="547"/>
      <c r="V569" s="547"/>
      <c r="W569" s="547" t="s">
        <v>457</v>
      </c>
      <c r="X569" s="547" t="str">
        <f>VLOOKUP(W569,Equipment[],2,FALSE)</f>
        <v>Station</v>
      </c>
      <c r="Y569" s="547" t="str">
        <f>VLOOKUP(W569,Equipment[],3,FALSE)</f>
        <v>RTO</v>
      </c>
      <c r="Z569" s="547" t="str">
        <f>VLOOKUP(W569,Equipment[],4,FALSE)</f>
        <v>RTO</v>
      </c>
      <c r="AA569" s="547"/>
      <c r="AB569" s="547"/>
      <c r="AC569" s="547"/>
      <c r="AD569" s="547"/>
    </row>
    <row r="570" spans="1:30" ht="12" hidden="1" customHeight="1">
      <c r="A570" s="3" t="s">
        <v>2953</v>
      </c>
      <c r="B570" s="3" t="s">
        <v>2954</v>
      </c>
      <c r="C570" s="4"/>
      <c r="D570" s="91"/>
      <c r="E570" s="229"/>
      <c r="F570" s="229"/>
      <c r="G570" s="229"/>
      <c r="H570" s="229"/>
      <c r="I570" s="229"/>
      <c r="J570" s="388"/>
      <c r="K570" s="388"/>
      <c r="L570" s="229"/>
      <c r="M570" s="229"/>
      <c r="N570" s="229"/>
      <c r="O570" s="229"/>
      <c r="P570" s="229" t="s">
        <v>444</v>
      </c>
      <c r="Q570" s="234" t="s">
        <v>443</v>
      </c>
      <c r="S570" s="547" t="s">
        <v>444</v>
      </c>
      <c r="T570" s="547" t="s">
        <v>444</v>
      </c>
      <c r="U570" s="547"/>
      <c r="V570" s="547" t="s">
        <v>444</v>
      </c>
      <c r="W570" s="547" t="s">
        <v>444</v>
      </c>
      <c r="X570" s="547" t="s">
        <v>444</v>
      </c>
      <c r="Y570" s="547" t="s">
        <v>444</v>
      </c>
      <c r="Z570" s="547" t="s">
        <v>444</v>
      </c>
      <c r="AA570" s="547" t="s">
        <v>444</v>
      </c>
      <c r="AB570" s="547" t="s">
        <v>444</v>
      </c>
      <c r="AC570" s="547" t="s">
        <v>444</v>
      </c>
      <c r="AD570" s="547" t="s">
        <v>444</v>
      </c>
    </row>
    <row r="571" spans="1:30" s="127" customFormat="1" ht="12" hidden="1" customHeight="1">
      <c r="A571" s="124" t="s">
        <v>2955</v>
      </c>
      <c r="B571" s="124" t="s">
        <v>2956</v>
      </c>
      <c r="C571" s="125">
        <v>572</v>
      </c>
      <c r="D571" s="126" t="s">
        <v>1871</v>
      </c>
      <c r="E571" s="254" t="s">
        <v>2955</v>
      </c>
      <c r="F571" s="254" t="s">
        <v>2956</v>
      </c>
      <c r="G571" s="254" t="s">
        <v>2742</v>
      </c>
      <c r="H571" s="254" t="s">
        <v>451</v>
      </c>
      <c r="I571" s="385" t="s">
        <v>452</v>
      </c>
      <c r="J571" s="382" t="s">
        <v>452</v>
      </c>
      <c r="K571" s="382" t="s">
        <v>452</v>
      </c>
      <c r="L571" s="386" t="s">
        <v>453</v>
      </c>
      <c r="M571" s="233" t="s">
        <v>452</v>
      </c>
      <c r="N571" s="233" t="s">
        <v>452</v>
      </c>
      <c r="O571" s="233"/>
      <c r="P571" s="233" t="s">
        <v>534</v>
      </c>
      <c r="Q571" s="235" t="s">
        <v>2527</v>
      </c>
      <c r="S571" s="547"/>
      <c r="T571" s="547" t="s">
        <v>456</v>
      </c>
      <c r="U571" s="547"/>
      <c r="V571" s="547"/>
      <c r="W571" s="547" t="s">
        <v>457</v>
      </c>
      <c r="X571" s="547" t="str">
        <f>VLOOKUP(W571,Equipment[],2,FALSE)</f>
        <v>Station</v>
      </c>
      <c r="Y571" s="547" t="str">
        <f>VLOOKUP(W571,Equipment[],3,FALSE)</f>
        <v>RTO</v>
      </c>
      <c r="Z571" s="547" t="str">
        <f>VLOOKUP(W571,Equipment[],4,FALSE)</f>
        <v>RTO</v>
      </c>
      <c r="AA571" s="547"/>
      <c r="AB571" s="547"/>
      <c r="AC571" s="547"/>
      <c r="AD571" s="547"/>
    </row>
    <row r="572" spans="1:30" ht="12" hidden="1" customHeight="1">
      <c r="A572" s="5" t="s">
        <v>2957</v>
      </c>
      <c r="B572" s="5" t="s">
        <v>2958</v>
      </c>
      <c r="C572" s="9">
        <v>572</v>
      </c>
      <c r="D572" s="55" t="s">
        <v>1871</v>
      </c>
      <c r="E572" s="232" t="s">
        <v>2957</v>
      </c>
      <c r="F572" s="232" t="s">
        <v>2959</v>
      </c>
      <c r="G572" s="233" t="s">
        <v>2742</v>
      </c>
      <c r="H572" s="233" t="s">
        <v>451</v>
      </c>
      <c r="I572" s="385" t="s">
        <v>452</v>
      </c>
      <c r="J572" s="382" t="s">
        <v>452</v>
      </c>
      <c r="K572" s="382" t="s">
        <v>452</v>
      </c>
      <c r="L572" s="391" t="s">
        <v>453</v>
      </c>
      <c r="M572" s="232" t="s">
        <v>452</v>
      </c>
      <c r="N572" s="232" t="s">
        <v>452</v>
      </c>
      <c r="O572" s="232"/>
      <c r="P572" s="233" t="s">
        <v>1952</v>
      </c>
      <c r="Q572" s="286" t="s">
        <v>1152</v>
      </c>
      <c r="S572" s="547"/>
      <c r="T572" s="547" t="s">
        <v>456</v>
      </c>
      <c r="U572" s="547"/>
      <c r="V572" s="547"/>
      <c r="W572" s="547" t="s">
        <v>457</v>
      </c>
      <c r="X572" s="547" t="str">
        <f>VLOOKUP(W572,Equipment[],2,FALSE)</f>
        <v>Station</v>
      </c>
      <c r="Y572" s="547" t="str">
        <f>VLOOKUP(W572,Equipment[],3,FALSE)</f>
        <v>RTO</v>
      </c>
      <c r="Z572" s="547" t="str">
        <f>VLOOKUP(W572,Equipment[],4,FALSE)</f>
        <v>RTO</v>
      </c>
      <c r="AA572" s="547"/>
      <c r="AB572" s="547"/>
      <c r="AC572" s="547"/>
      <c r="AD572" s="547"/>
    </row>
    <row r="573" spans="1:30" s="127" customFormat="1" ht="12" hidden="1" customHeight="1">
      <c r="A573" s="124" t="s">
        <v>2960</v>
      </c>
      <c r="B573" s="124" t="s">
        <v>2961</v>
      </c>
      <c r="C573" s="125">
        <v>572</v>
      </c>
      <c r="D573" s="126" t="s">
        <v>1871</v>
      </c>
      <c r="E573" s="254" t="s">
        <v>2960</v>
      </c>
      <c r="F573" s="254" t="s">
        <v>2961</v>
      </c>
      <c r="G573" s="254" t="s">
        <v>2742</v>
      </c>
      <c r="H573" s="254" t="s">
        <v>451</v>
      </c>
      <c r="I573" s="385" t="s">
        <v>452</v>
      </c>
      <c r="J573" s="382" t="s">
        <v>452</v>
      </c>
      <c r="K573" s="382" t="s">
        <v>452</v>
      </c>
      <c r="L573" s="386" t="s">
        <v>453</v>
      </c>
      <c r="M573" s="233" t="s">
        <v>452</v>
      </c>
      <c r="N573" s="233" t="s">
        <v>452</v>
      </c>
      <c r="O573" s="233"/>
      <c r="P573" s="233" t="s">
        <v>534</v>
      </c>
      <c r="Q573" s="235" t="s">
        <v>2527</v>
      </c>
      <c r="S573" s="547" t="s">
        <v>453</v>
      </c>
      <c r="T573" s="547" t="s">
        <v>477</v>
      </c>
      <c r="U573" s="547" t="s">
        <v>444</v>
      </c>
      <c r="V573" s="547" t="s">
        <v>1873</v>
      </c>
      <c r="W573" s="547" t="s">
        <v>457</v>
      </c>
      <c r="X573" s="547" t="str">
        <f>VLOOKUP(W573,Equipment[],2,FALSE)</f>
        <v>Station</v>
      </c>
      <c r="Y573" s="547" t="str">
        <f>VLOOKUP(W573,Equipment[],3,FALSE)</f>
        <v>RTO</v>
      </c>
      <c r="Z573" s="547" t="str">
        <f>VLOOKUP(W573,Equipment[],4,FALSE)</f>
        <v>RTO</v>
      </c>
      <c r="AA573" s="547"/>
      <c r="AB573" s="547"/>
      <c r="AC573" s="547"/>
      <c r="AD573" s="547"/>
    </row>
    <row r="574" spans="1:30" ht="12" hidden="1" customHeight="1">
      <c r="A574" s="3" t="s">
        <v>2962</v>
      </c>
      <c r="B574" s="3" t="s">
        <v>2963</v>
      </c>
      <c r="C574" s="4"/>
      <c r="D574" s="91"/>
      <c r="E574" s="229"/>
      <c r="F574" s="229"/>
      <c r="G574" s="229"/>
      <c r="H574" s="229"/>
      <c r="I574" s="229"/>
      <c r="J574" s="388"/>
      <c r="K574" s="388"/>
      <c r="L574" s="229"/>
      <c r="M574" s="229"/>
      <c r="N574" s="229"/>
      <c r="O574" s="229"/>
      <c r="P574" s="229" t="s">
        <v>444</v>
      </c>
      <c r="Q574" s="234" t="s">
        <v>443</v>
      </c>
      <c r="S574" s="547" t="s">
        <v>444</v>
      </c>
      <c r="T574" s="547" t="s">
        <v>444</v>
      </c>
      <c r="U574" s="547"/>
      <c r="V574" s="547" t="s">
        <v>444</v>
      </c>
      <c r="W574" s="547" t="s">
        <v>444</v>
      </c>
      <c r="X574" s="547" t="s">
        <v>444</v>
      </c>
      <c r="Y574" s="547" t="s">
        <v>444</v>
      </c>
      <c r="Z574" s="547" t="s">
        <v>444</v>
      </c>
      <c r="AA574" s="547" t="s">
        <v>444</v>
      </c>
      <c r="AB574" s="547" t="s">
        <v>444</v>
      </c>
      <c r="AC574" s="547" t="s">
        <v>444</v>
      </c>
      <c r="AD574" s="547" t="s">
        <v>444</v>
      </c>
    </row>
    <row r="575" spans="1:30" ht="12" hidden="1" customHeight="1">
      <c r="A575" s="5" t="s">
        <v>2964</v>
      </c>
      <c r="B575" s="5" t="s">
        <v>2965</v>
      </c>
      <c r="C575" s="6">
        <v>572</v>
      </c>
      <c r="D575" s="55" t="s">
        <v>1871</v>
      </c>
      <c r="E575" s="233" t="s">
        <v>2964</v>
      </c>
      <c r="F575" s="233" t="s">
        <v>2965</v>
      </c>
      <c r="G575" s="233" t="s">
        <v>2742</v>
      </c>
      <c r="H575" s="233" t="s">
        <v>451</v>
      </c>
      <c r="I575" s="385" t="s">
        <v>452</v>
      </c>
      <c r="J575" s="382" t="s">
        <v>452</v>
      </c>
      <c r="K575" s="383" t="s">
        <v>453</v>
      </c>
      <c r="L575" s="386" t="s">
        <v>453</v>
      </c>
      <c r="M575" s="233" t="s">
        <v>452</v>
      </c>
      <c r="N575" s="233" t="s">
        <v>452</v>
      </c>
      <c r="O575" s="233"/>
      <c r="P575" s="233" t="s">
        <v>442</v>
      </c>
      <c r="Q575" s="235" t="s">
        <v>1152</v>
      </c>
      <c r="S575" s="547"/>
      <c r="T575" s="547" t="s">
        <v>456</v>
      </c>
      <c r="U575" s="547"/>
      <c r="V575" s="547"/>
      <c r="W575" s="547" t="s">
        <v>457</v>
      </c>
      <c r="X575" s="547" t="str">
        <f>VLOOKUP(W575,Equipment[],2,FALSE)</f>
        <v>Station</v>
      </c>
      <c r="Y575" s="547" t="str">
        <f>VLOOKUP(W575,Equipment[],3,FALSE)</f>
        <v>RTO</v>
      </c>
      <c r="Z575" s="547" t="str">
        <f>VLOOKUP(W575,Equipment[],4,FALSE)</f>
        <v>RTO</v>
      </c>
      <c r="AA575" s="547"/>
      <c r="AB575" s="547"/>
      <c r="AC575" s="547"/>
      <c r="AD575" s="547"/>
    </row>
    <row r="576" spans="1:30" ht="12" hidden="1" customHeight="1">
      <c r="A576" s="5" t="s">
        <v>2966</v>
      </c>
      <c r="B576" s="5" t="s">
        <v>2967</v>
      </c>
      <c r="C576" s="6">
        <v>572</v>
      </c>
      <c r="D576" s="55" t="s">
        <v>1871</v>
      </c>
      <c r="E576" s="233" t="s">
        <v>2966</v>
      </c>
      <c r="F576" s="233" t="s">
        <v>2967</v>
      </c>
      <c r="G576" s="233" t="s">
        <v>2742</v>
      </c>
      <c r="H576" s="233" t="s">
        <v>451</v>
      </c>
      <c r="I576" s="385" t="s">
        <v>452</v>
      </c>
      <c r="J576" s="382" t="s">
        <v>452</v>
      </c>
      <c r="K576" s="383" t="s">
        <v>453</v>
      </c>
      <c r="L576" s="386" t="s">
        <v>453</v>
      </c>
      <c r="M576" s="233" t="s">
        <v>452</v>
      </c>
      <c r="N576" s="233" t="s">
        <v>452</v>
      </c>
      <c r="O576" s="233"/>
      <c r="P576" s="233" t="s">
        <v>442</v>
      </c>
      <c r="Q576" s="235" t="s">
        <v>1152</v>
      </c>
      <c r="S576" s="547" t="s">
        <v>453</v>
      </c>
      <c r="T576" s="547" t="s">
        <v>456</v>
      </c>
      <c r="U576" s="547" t="s">
        <v>444</v>
      </c>
      <c r="V576" s="547" t="s">
        <v>1873</v>
      </c>
      <c r="W576" s="547" t="s">
        <v>457</v>
      </c>
      <c r="X576" s="547" t="str">
        <f>VLOOKUP(W576,Equipment[],2,FALSE)</f>
        <v>Station</v>
      </c>
      <c r="Y576" s="547" t="str">
        <f>VLOOKUP(W576,Equipment[],3,FALSE)</f>
        <v>RTO</v>
      </c>
      <c r="Z576" s="547" t="str">
        <f>VLOOKUP(W576,Equipment[],4,FALSE)</f>
        <v>RTO</v>
      </c>
      <c r="AA576" s="547"/>
      <c r="AB576" s="547"/>
      <c r="AC576" s="547"/>
      <c r="AD576" s="547"/>
    </row>
    <row r="577" spans="1:30" ht="12" hidden="1" customHeight="1">
      <c r="A577" s="3" t="s">
        <v>2968</v>
      </c>
      <c r="B577" s="3" t="s">
        <v>2969</v>
      </c>
      <c r="C577" s="4"/>
      <c r="D577" s="91"/>
      <c r="E577" s="229"/>
      <c r="F577" s="229"/>
      <c r="G577" s="229"/>
      <c r="H577" s="229"/>
      <c r="I577" s="229"/>
      <c r="J577" s="388"/>
      <c r="K577" s="388"/>
      <c r="L577" s="229"/>
      <c r="M577" s="229"/>
      <c r="N577" s="229"/>
      <c r="O577" s="229"/>
      <c r="P577" s="229" t="s">
        <v>444</v>
      </c>
      <c r="Q577" s="234" t="s">
        <v>443</v>
      </c>
      <c r="S577" s="547" t="s">
        <v>444</v>
      </c>
      <c r="T577" s="547" t="s">
        <v>444</v>
      </c>
      <c r="U577" s="547"/>
      <c r="V577" s="547" t="s">
        <v>444</v>
      </c>
      <c r="W577" s="547" t="s">
        <v>444</v>
      </c>
      <c r="X577" s="547" t="s">
        <v>444</v>
      </c>
      <c r="Y577" s="547" t="s">
        <v>444</v>
      </c>
      <c r="Z577" s="547" t="s">
        <v>444</v>
      </c>
      <c r="AA577" s="547" t="s">
        <v>444</v>
      </c>
      <c r="AB577" s="547" t="s">
        <v>444</v>
      </c>
      <c r="AC577" s="547" t="s">
        <v>444</v>
      </c>
      <c r="AD577" s="547" t="s">
        <v>444</v>
      </c>
    </row>
    <row r="578" spans="1:30" ht="12" hidden="1" customHeight="1">
      <c r="A578" s="5" t="s">
        <v>2970</v>
      </c>
      <c r="B578" s="5" t="s">
        <v>2971</v>
      </c>
      <c r="C578" s="6">
        <v>572</v>
      </c>
      <c r="D578" s="55" t="s">
        <v>1871</v>
      </c>
      <c r="E578" s="233" t="s">
        <v>2970</v>
      </c>
      <c r="F578" s="233" t="s">
        <v>2971</v>
      </c>
      <c r="G578" s="233" t="s">
        <v>2742</v>
      </c>
      <c r="H578" s="233" t="s">
        <v>451</v>
      </c>
      <c r="I578" s="384" t="s">
        <v>453</v>
      </c>
      <c r="J578" s="382" t="s">
        <v>452</v>
      </c>
      <c r="K578" s="382" t="s">
        <v>452</v>
      </c>
      <c r="L578" s="386" t="s">
        <v>453</v>
      </c>
      <c r="M578" s="230" t="s">
        <v>453</v>
      </c>
      <c r="N578" s="230" t="s">
        <v>453</v>
      </c>
      <c r="O578" s="233"/>
      <c r="P578" s="233" t="s">
        <v>442</v>
      </c>
      <c r="Q578" s="233" t="s">
        <v>1282</v>
      </c>
      <c r="S578" s="547" t="s">
        <v>453</v>
      </c>
      <c r="T578" s="547" t="s">
        <v>456</v>
      </c>
      <c r="U578" s="547"/>
      <c r="V578" s="547"/>
      <c r="W578" s="547" t="s">
        <v>457</v>
      </c>
      <c r="X578" s="547" t="str">
        <f>VLOOKUP(W578,Equipment[],2,FALSE)</f>
        <v>Station</v>
      </c>
      <c r="Y578" s="547" t="str">
        <f>VLOOKUP(W578,Equipment[],3,FALSE)</f>
        <v>RTO</v>
      </c>
      <c r="Z578" s="547" t="str">
        <f>VLOOKUP(W578,Equipment[],4,FALSE)</f>
        <v>RTO</v>
      </c>
      <c r="AA578" s="547"/>
      <c r="AB578" s="547"/>
      <c r="AC578" s="547"/>
      <c r="AD578" s="547"/>
    </row>
    <row r="579" spans="1:30" ht="12" hidden="1" customHeight="1">
      <c r="A579" s="5" t="s">
        <v>2972</v>
      </c>
      <c r="B579" s="5" t="s">
        <v>2973</v>
      </c>
      <c r="C579" s="6">
        <v>572</v>
      </c>
      <c r="D579" s="55" t="s">
        <v>1871</v>
      </c>
      <c r="E579" s="233" t="s">
        <v>2972</v>
      </c>
      <c r="F579" s="233" t="s">
        <v>2973</v>
      </c>
      <c r="G579" s="233" t="s">
        <v>2742</v>
      </c>
      <c r="H579" s="233" t="s">
        <v>451</v>
      </c>
      <c r="I579" s="384" t="s">
        <v>453</v>
      </c>
      <c r="J579" s="382" t="s">
        <v>452</v>
      </c>
      <c r="K579" s="382" t="s">
        <v>452</v>
      </c>
      <c r="L579" s="386" t="s">
        <v>453</v>
      </c>
      <c r="M579" s="230" t="s">
        <v>453</v>
      </c>
      <c r="N579" s="230" t="s">
        <v>453</v>
      </c>
      <c r="O579" s="233"/>
      <c r="P579" s="233" t="s">
        <v>442</v>
      </c>
      <c r="Q579" s="233" t="s">
        <v>1282</v>
      </c>
      <c r="S579" s="547" t="s">
        <v>453</v>
      </c>
      <c r="T579" s="547" t="s">
        <v>456</v>
      </c>
      <c r="U579" s="547"/>
      <c r="V579" s="547"/>
      <c r="W579" s="547" t="s">
        <v>457</v>
      </c>
      <c r="X579" s="547" t="str">
        <f>VLOOKUP(W579,Equipment[],2,FALSE)</f>
        <v>Station</v>
      </c>
      <c r="Y579" s="547" t="str">
        <f>VLOOKUP(W579,Equipment[],3,FALSE)</f>
        <v>RTO</v>
      </c>
      <c r="Z579" s="547" t="str">
        <f>VLOOKUP(W579,Equipment[],4,FALSE)</f>
        <v>RTO</v>
      </c>
      <c r="AA579" s="547"/>
      <c r="AB579" s="547"/>
      <c r="AC579" s="547"/>
      <c r="AD579" s="547"/>
    </row>
    <row r="580" spans="1:30" ht="12" hidden="1" customHeight="1">
      <c r="A580" s="5" t="s">
        <v>2974</v>
      </c>
      <c r="B580" s="5" t="s">
        <v>2975</v>
      </c>
      <c r="C580" s="6">
        <v>572</v>
      </c>
      <c r="D580" s="55" t="s">
        <v>1871</v>
      </c>
      <c r="E580" s="233" t="s">
        <v>2974</v>
      </c>
      <c r="F580" s="233" t="s">
        <v>2975</v>
      </c>
      <c r="G580" s="233" t="s">
        <v>2742</v>
      </c>
      <c r="H580" s="233" t="s">
        <v>451</v>
      </c>
      <c r="I580" s="384" t="s">
        <v>453</v>
      </c>
      <c r="J580" s="394" t="s">
        <v>452</v>
      </c>
      <c r="K580" s="395" t="s">
        <v>453</v>
      </c>
      <c r="L580" s="386" t="s">
        <v>453</v>
      </c>
      <c r="M580" s="230" t="s">
        <v>453</v>
      </c>
      <c r="N580" s="230" t="s">
        <v>453</v>
      </c>
      <c r="O580" s="233"/>
      <c r="P580" s="233" t="s">
        <v>442</v>
      </c>
      <c r="Q580" s="233" t="s">
        <v>1282</v>
      </c>
      <c r="S580" s="547" t="s">
        <v>453</v>
      </c>
      <c r="T580" s="547" t="s">
        <v>456</v>
      </c>
      <c r="U580" s="547"/>
      <c r="V580" s="547"/>
      <c r="W580" s="547" t="s">
        <v>457</v>
      </c>
      <c r="X580" s="547" t="str">
        <f>VLOOKUP(W580,Equipment[],2,FALSE)</f>
        <v>Station</v>
      </c>
      <c r="Y580" s="547" t="str">
        <f>VLOOKUP(W580,Equipment[],3,FALSE)</f>
        <v>RTO</v>
      </c>
      <c r="Z580" s="547" t="str">
        <f>VLOOKUP(W580,Equipment[],4,FALSE)</f>
        <v>RTO</v>
      </c>
      <c r="AA580" s="547"/>
      <c r="AB580" s="547"/>
      <c r="AC580" s="547"/>
      <c r="AD580" s="547"/>
    </row>
    <row r="581" spans="1:30" ht="12" hidden="1" customHeight="1">
      <c r="A581" s="5" t="s">
        <v>2976</v>
      </c>
      <c r="B581" s="5" t="s">
        <v>2977</v>
      </c>
      <c r="C581" s="6">
        <v>572</v>
      </c>
      <c r="D581" s="55" t="s">
        <v>1871</v>
      </c>
      <c r="E581" s="233" t="s">
        <v>2976</v>
      </c>
      <c r="F581" s="233" t="s">
        <v>2977</v>
      </c>
      <c r="G581" s="233" t="s">
        <v>2742</v>
      </c>
      <c r="H581" s="233" t="s">
        <v>451</v>
      </c>
      <c r="I581" s="384" t="s">
        <v>453</v>
      </c>
      <c r="J581" s="382" t="s">
        <v>452</v>
      </c>
      <c r="K581" s="382" t="s">
        <v>452</v>
      </c>
      <c r="L581" s="386" t="s">
        <v>453</v>
      </c>
      <c r="M581" s="230" t="s">
        <v>453</v>
      </c>
      <c r="N581" s="230" t="s">
        <v>453</v>
      </c>
      <c r="O581" s="233"/>
      <c r="P581" s="233" t="s">
        <v>442</v>
      </c>
      <c r="Q581" s="233" t="s">
        <v>1282</v>
      </c>
      <c r="S581" s="547" t="s">
        <v>453</v>
      </c>
      <c r="T581" s="547" t="s">
        <v>456</v>
      </c>
      <c r="U581" s="547" t="s">
        <v>1895</v>
      </c>
      <c r="V581" s="547" t="s">
        <v>1919</v>
      </c>
      <c r="W581" s="547" t="s">
        <v>2896</v>
      </c>
      <c r="X581" s="547" t="str">
        <f>VLOOKUP(W581,Equipment[],2,FALSE)</f>
        <v>Signage</v>
      </c>
      <c r="Y581" s="547" t="str">
        <f>VLOOKUP(W581,Equipment[],3,FALSE)</f>
        <v>RTO</v>
      </c>
      <c r="Z581" s="547" t="str">
        <f>VLOOKUP(W581,Equipment[],4,FALSE)</f>
        <v>RTO</v>
      </c>
      <c r="AA581" s="547"/>
      <c r="AB581" s="547"/>
      <c r="AC581" s="547"/>
      <c r="AD581" s="547"/>
    </row>
    <row r="582" spans="1:30" ht="12" hidden="1" customHeight="1">
      <c r="A582" s="5" t="s">
        <v>2978</v>
      </c>
      <c r="B582" s="5" t="s">
        <v>2979</v>
      </c>
      <c r="C582" s="6">
        <v>572</v>
      </c>
      <c r="D582" s="55" t="s">
        <v>1871</v>
      </c>
      <c r="E582" s="233" t="s">
        <v>2978</v>
      </c>
      <c r="F582" s="233" t="s">
        <v>2979</v>
      </c>
      <c r="G582" s="233" t="s">
        <v>2742</v>
      </c>
      <c r="H582" s="233" t="s">
        <v>451</v>
      </c>
      <c r="I582" s="384" t="s">
        <v>453</v>
      </c>
      <c r="J582" s="396" t="s">
        <v>452</v>
      </c>
      <c r="K582" s="397" t="s">
        <v>453</v>
      </c>
      <c r="L582" s="386" t="s">
        <v>453</v>
      </c>
      <c r="M582" s="230" t="s">
        <v>453</v>
      </c>
      <c r="N582" s="230" t="s">
        <v>453</v>
      </c>
      <c r="O582" s="233"/>
      <c r="P582" s="233" t="s">
        <v>442</v>
      </c>
      <c r="Q582" s="233" t="s">
        <v>1282</v>
      </c>
      <c r="S582" s="547" t="s">
        <v>453</v>
      </c>
      <c r="T582" s="547" t="s">
        <v>456</v>
      </c>
      <c r="U582" s="547"/>
      <c r="V582" s="547"/>
      <c r="W582" s="547" t="s">
        <v>457</v>
      </c>
      <c r="X582" s="547" t="str">
        <f>VLOOKUP(W582,Equipment[],2,FALSE)</f>
        <v>Station</v>
      </c>
      <c r="Y582" s="547" t="str">
        <f>VLOOKUP(W582,Equipment[],3,FALSE)</f>
        <v>RTO</v>
      </c>
      <c r="Z582" s="547" t="str">
        <f>VLOOKUP(W582,Equipment[],4,FALSE)</f>
        <v>RTO</v>
      </c>
      <c r="AA582" s="547"/>
      <c r="AB582" s="547"/>
      <c r="AC582" s="547"/>
      <c r="AD582" s="547"/>
    </row>
    <row r="583" spans="1:30" ht="12" hidden="1" customHeight="1">
      <c r="A583" s="24" t="s">
        <v>1956</v>
      </c>
      <c r="B583" s="24"/>
      <c r="C583" s="24"/>
      <c r="D583" s="24"/>
      <c r="E583" s="229"/>
      <c r="F583" s="229"/>
      <c r="G583" s="229"/>
      <c r="H583" s="229"/>
      <c r="I583" s="229"/>
      <c r="J583" s="388"/>
      <c r="K583" s="388"/>
      <c r="L583" s="229"/>
      <c r="M583" s="229"/>
      <c r="N583" s="229"/>
      <c r="O583" s="229"/>
      <c r="P583" s="229" t="s">
        <v>444</v>
      </c>
      <c r="Q583" s="234" t="s">
        <v>443</v>
      </c>
      <c r="S583" s="547" t="s">
        <v>444</v>
      </c>
      <c r="T583" s="547" t="s">
        <v>444</v>
      </c>
      <c r="U583" s="547"/>
      <c r="V583" s="547" t="s">
        <v>444</v>
      </c>
      <c r="W583" s="547" t="s">
        <v>444</v>
      </c>
      <c r="X583" s="547" t="s">
        <v>444</v>
      </c>
      <c r="Y583" s="547" t="s">
        <v>444</v>
      </c>
      <c r="Z583" s="547" t="s">
        <v>444</v>
      </c>
      <c r="AA583" s="547" t="s">
        <v>444</v>
      </c>
      <c r="AB583" s="547" t="s">
        <v>444</v>
      </c>
      <c r="AC583" s="547" t="s">
        <v>444</v>
      </c>
      <c r="AD583" s="547" t="s">
        <v>444</v>
      </c>
    </row>
    <row r="584" spans="1:30" ht="12" hidden="1" customHeight="1">
      <c r="A584" s="10" t="s">
        <v>2980</v>
      </c>
      <c r="B584" s="10" t="s">
        <v>2981</v>
      </c>
      <c r="C584" s="10" t="s">
        <v>2982</v>
      </c>
      <c r="D584" s="93" t="s">
        <v>2983</v>
      </c>
      <c r="E584" s="233" t="s">
        <v>2980</v>
      </c>
      <c r="F584" s="233" t="s">
        <v>2981</v>
      </c>
      <c r="G584" s="233" t="s">
        <v>2742</v>
      </c>
      <c r="H584" s="233" t="s">
        <v>451</v>
      </c>
      <c r="I584" s="384" t="s">
        <v>453</v>
      </c>
      <c r="J584" s="382" t="s">
        <v>452</v>
      </c>
      <c r="K584" s="382" t="s">
        <v>452</v>
      </c>
      <c r="L584" s="386" t="s">
        <v>453</v>
      </c>
      <c r="M584" s="230" t="s">
        <v>453</v>
      </c>
      <c r="N584" s="230" t="s">
        <v>453</v>
      </c>
      <c r="O584" s="233"/>
      <c r="P584" s="233" t="s">
        <v>442</v>
      </c>
      <c r="Q584" s="233" t="s">
        <v>1282</v>
      </c>
      <c r="S584" s="547" t="s">
        <v>453</v>
      </c>
      <c r="T584" s="547" t="s">
        <v>456</v>
      </c>
      <c r="U584" s="547"/>
      <c r="V584" s="547"/>
      <c r="W584" s="547" t="s">
        <v>457</v>
      </c>
      <c r="X584" s="547" t="str">
        <f>VLOOKUP(W584,Equipment[],2,FALSE)</f>
        <v>Station</v>
      </c>
      <c r="Y584" s="547" t="str">
        <f>VLOOKUP(W584,Equipment[],3,FALSE)</f>
        <v>RTO</v>
      </c>
      <c r="Z584" s="547" t="str">
        <f>VLOOKUP(W584,Equipment[],4,FALSE)</f>
        <v>RTO</v>
      </c>
      <c r="AA584" s="547"/>
      <c r="AB584" s="547"/>
      <c r="AC584" s="547"/>
      <c r="AD584" s="547"/>
    </row>
    <row r="585" spans="1:30" ht="12" hidden="1" customHeight="1">
      <c r="A585" s="5" t="s">
        <v>2984</v>
      </c>
      <c r="B585" s="5" t="s">
        <v>2985</v>
      </c>
      <c r="C585" s="6">
        <v>572</v>
      </c>
      <c r="D585" s="55" t="s">
        <v>1871</v>
      </c>
      <c r="E585" s="233" t="s">
        <v>2984</v>
      </c>
      <c r="F585" s="233" t="s">
        <v>2985</v>
      </c>
      <c r="G585" s="233" t="s">
        <v>2742</v>
      </c>
      <c r="H585" s="233" t="s">
        <v>451</v>
      </c>
      <c r="I585" s="384" t="s">
        <v>453</v>
      </c>
      <c r="J585" s="394" t="s">
        <v>452</v>
      </c>
      <c r="K585" s="395" t="s">
        <v>453</v>
      </c>
      <c r="L585" s="386" t="s">
        <v>453</v>
      </c>
      <c r="M585" s="230" t="s">
        <v>453</v>
      </c>
      <c r="N585" s="230" t="s">
        <v>453</v>
      </c>
      <c r="O585" s="233"/>
      <c r="P585" s="233" t="s">
        <v>442</v>
      </c>
      <c r="Q585" s="233" t="s">
        <v>1282</v>
      </c>
      <c r="S585" s="547" t="s">
        <v>453</v>
      </c>
      <c r="T585" s="547" t="s">
        <v>456</v>
      </c>
      <c r="U585" s="547"/>
      <c r="V585" s="547"/>
      <c r="W585" s="547" t="s">
        <v>457</v>
      </c>
      <c r="X585" s="547" t="str">
        <f>VLOOKUP(W585,Equipment[],2,FALSE)</f>
        <v>Station</v>
      </c>
      <c r="Y585" s="547" t="str">
        <f>VLOOKUP(W585,Equipment[],3,FALSE)</f>
        <v>RTO</v>
      </c>
      <c r="Z585" s="547" t="str">
        <f>VLOOKUP(W585,Equipment[],4,FALSE)</f>
        <v>RTO</v>
      </c>
      <c r="AA585" s="547"/>
      <c r="AB585" s="547"/>
      <c r="AC585" s="547"/>
      <c r="AD585" s="547"/>
    </row>
    <row r="586" spans="1:30" ht="12" hidden="1" customHeight="1">
      <c r="A586" s="5" t="s">
        <v>2986</v>
      </c>
      <c r="B586" s="5" t="s">
        <v>2987</v>
      </c>
      <c r="C586" s="6">
        <v>572</v>
      </c>
      <c r="D586" s="55" t="s">
        <v>1871</v>
      </c>
      <c r="E586" s="233" t="str">
        <f>A586</f>
        <v>FFE-830</v>
      </c>
      <c r="F586" s="233" t="str">
        <f>B586</f>
        <v>Vent Totem</v>
      </c>
      <c r="G586" s="233" t="s">
        <v>2742</v>
      </c>
      <c r="H586" s="233" t="s">
        <v>451</v>
      </c>
      <c r="I586" s="384" t="s">
        <v>453</v>
      </c>
      <c r="J586" s="382" t="s">
        <v>452</v>
      </c>
      <c r="K586" s="382" t="s">
        <v>452</v>
      </c>
      <c r="L586" s="386" t="s">
        <v>453</v>
      </c>
      <c r="M586" s="230" t="s">
        <v>453</v>
      </c>
      <c r="N586" s="230" t="s">
        <v>453</v>
      </c>
      <c r="O586" s="233"/>
      <c r="P586" s="233" t="s">
        <v>442</v>
      </c>
      <c r="Q586" s="233" t="s">
        <v>1248</v>
      </c>
      <c r="S586" s="547" t="s">
        <v>453</v>
      </c>
      <c r="T586" s="547" t="s">
        <v>456</v>
      </c>
      <c r="U586" s="547"/>
      <c r="V586" s="547"/>
      <c r="W586" s="547" t="s">
        <v>457</v>
      </c>
      <c r="X586" s="547" t="str">
        <f>VLOOKUP(W586,Equipment[],2,FALSE)</f>
        <v>Station</v>
      </c>
      <c r="Y586" s="547" t="str">
        <f>VLOOKUP(W586,Equipment[],3,FALSE)</f>
        <v>RTO</v>
      </c>
      <c r="Z586" s="547" t="str">
        <f>VLOOKUP(W586,Equipment[],4,FALSE)</f>
        <v>RTO</v>
      </c>
      <c r="AA586" s="547"/>
      <c r="AB586" s="547"/>
      <c r="AC586" s="547"/>
      <c r="AD586" s="547"/>
    </row>
    <row r="587" spans="1:30" ht="12" hidden="1" customHeight="1">
      <c r="A587" s="5" t="s">
        <v>2988</v>
      </c>
      <c r="B587" s="5" t="s">
        <v>2989</v>
      </c>
      <c r="C587" s="6">
        <v>572</v>
      </c>
      <c r="D587" s="55" t="s">
        <v>1871</v>
      </c>
      <c r="E587" s="233" t="s">
        <v>2988</v>
      </c>
      <c r="F587" s="233" t="s">
        <v>2989</v>
      </c>
      <c r="G587" s="233" t="s">
        <v>2742</v>
      </c>
      <c r="H587" s="233" t="s">
        <v>451</v>
      </c>
      <c r="I587" s="385" t="s">
        <v>452</v>
      </c>
      <c r="J587" s="396" t="s">
        <v>452</v>
      </c>
      <c r="K587" s="397" t="s">
        <v>453</v>
      </c>
      <c r="L587" s="386" t="s">
        <v>453</v>
      </c>
      <c r="M587" s="233" t="s">
        <v>452</v>
      </c>
      <c r="N587" s="233" t="s">
        <v>452</v>
      </c>
      <c r="O587" s="233"/>
      <c r="P587" s="233" t="s">
        <v>442</v>
      </c>
      <c r="Q587" s="235" t="s">
        <v>1152</v>
      </c>
      <c r="S587" s="547" t="s">
        <v>453</v>
      </c>
      <c r="T587" s="547" t="s">
        <v>456</v>
      </c>
      <c r="U587" s="547" t="s">
        <v>444</v>
      </c>
      <c r="V587" s="547" t="s">
        <v>1873</v>
      </c>
      <c r="W587" s="547" t="s">
        <v>457</v>
      </c>
      <c r="X587" s="547" t="str">
        <f>VLOOKUP(W587,Equipment[],2,FALSE)</f>
        <v>Station</v>
      </c>
      <c r="Y587" s="547" t="str">
        <f>VLOOKUP(W587,Equipment[],3,FALSE)</f>
        <v>RTO</v>
      </c>
      <c r="Z587" s="547" t="str">
        <f>VLOOKUP(W587,Equipment[],4,FALSE)</f>
        <v>RTO</v>
      </c>
      <c r="AA587" s="547"/>
      <c r="AB587" s="547"/>
      <c r="AC587" s="547"/>
      <c r="AD587" s="547"/>
    </row>
    <row r="588" spans="1:30" ht="12" hidden="1" customHeight="1">
      <c r="A588" s="3" t="s">
        <v>2990</v>
      </c>
      <c r="B588" s="3" t="s">
        <v>1268</v>
      </c>
      <c r="C588" s="4"/>
      <c r="D588" s="91"/>
      <c r="E588" s="229"/>
      <c r="F588" s="229"/>
      <c r="G588" s="229"/>
      <c r="H588" s="229"/>
      <c r="I588" s="229"/>
      <c r="J588" s="388"/>
      <c r="K588" s="388"/>
      <c r="L588" s="229"/>
      <c r="M588" s="229"/>
      <c r="N588" s="229"/>
      <c r="O588" s="229"/>
      <c r="P588" s="229" t="s">
        <v>444</v>
      </c>
      <c r="Q588" s="234" t="s">
        <v>443</v>
      </c>
      <c r="S588" s="547" t="s">
        <v>444</v>
      </c>
      <c r="T588" s="547" t="s">
        <v>444</v>
      </c>
      <c r="U588" s="547"/>
      <c r="V588" s="547" t="s">
        <v>444</v>
      </c>
      <c r="W588" s="547" t="s">
        <v>444</v>
      </c>
      <c r="X588" s="547" t="s">
        <v>444</v>
      </c>
      <c r="Y588" s="547" t="s">
        <v>444</v>
      </c>
      <c r="Z588" s="547" t="s">
        <v>444</v>
      </c>
      <c r="AA588" s="547" t="s">
        <v>444</v>
      </c>
      <c r="AB588" s="547" t="s">
        <v>444</v>
      </c>
      <c r="AC588" s="547" t="s">
        <v>444</v>
      </c>
      <c r="AD588" s="547" t="s">
        <v>444</v>
      </c>
    </row>
    <row r="589" spans="1:30" ht="12" hidden="1" customHeight="1">
      <c r="A589" s="5" t="s">
        <v>461</v>
      </c>
      <c r="B589" s="5" t="s">
        <v>2991</v>
      </c>
      <c r="C589" s="6">
        <v>572</v>
      </c>
      <c r="D589" s="55" t="s">
        <v>1871</v>
      </c>
      <c r="E589" s="233" t="s">
        <v>461</v>
      </c>
      <c r="F589" s="233" t="s">
        <v>2991</v>
      </c>
      <c r="G589" s="233" t="s">
        <v>2742</v>
      </c>
      <c r="H589" s="233" t="s">
        <v>451</v>
      </c>
      <c r="I589" s="384" t="s">
        <v>453</v>
      </c>
      <c r="J589" s="382" t="s">
        <v>452</v>
      </c>
      <c r="K589" s="383" t="s">
        <v>453</v>
      </c>
      <c r="L589" s="386" t="s">
        <v>453</v>
      </c>
      <c r="M589" s="230" t="s">
        <v>453</v>
      </c>
      <c r="N589" s="230" t="s">
        <v>453</v>
      </c>
      <c r="O589" s="233"/>
      <c r="P589" s="233" t="s">
        <v>442</v>
      </c>
      <c r="Q589" s="233" t="s">
        <v>1282</v>
      </c>
      <c r="S589" s="547" t="s">
        <v>453</v>
      </c>
      <c r="T589" s="547" t="s">
        <v>456</v>
      </c>
      <c r="U589" s="547" t="s">
        <v>2992</v>
      </c>
      <c r="V589" s="547" t="s">
        <v>2993</v>
      </c>
      <c r="W589" s="547" t="s">
        <v>457</v>
      </c>
      <c r="X589" s="547" t="str">
        <f>VLOOKUP(W589,Equipment[],2,FALSE)</f>
        <v>Station</v>
      </c>
      <c r="Y589" s="547" t="str">
        <f>VLOOKUP(W589,Equipment[],3,FALSE)</f>
        <v>RTO</v>
      </c>
      <c r="Z589" s="547" t="str">
        <f>VLOOKUP(W589,Equipment[],4,FALSE)</f>
        <v>RTO</v>
      </c>
      <c r="AA589" s="547"/>
      <c r="AB589" s="547"/>
      <c r="AC589" s="547"/>
      <c r="AD589" s="547"/>
    </row>
    <row r="590" spans="1:30" ht="12" hidden="1" customHeight="1">
      <c r="A590" s="5" t="s">
        <v>2994</v>
      </c>
      <c r="B590" s="5" t="s">
        <v>2995</v>
      </c>
      <c r="C590" s="6">
        <v>572</v>
      </c>
      <c r="D590" s="55" t="s">
        <v>1871</v>
      </c>
      <c r="E590" s="233" t="s">
        <v>2994</v>
      </c>
      <c r="F590" s="233" t="s">
        <v>2995</v>
      </c>
      <c r="G590" s="233" t="s">
        <v>2742</v>
      </c>
      <c r="H590" s="233" t="s">
        <v>451</v>
      </c>
      <c r="I590" s="384" t="s">
        <v>453</v>
      </c>
      <c r="J590" s="392" t="s">
        <v>452</v>
      </c>
      <c r="K590" s="393" t="s">
        <v>453</v>
      </c>
      <c r="L590" s="386" t="s">
        <v>453</v>
      </c>
      <c r="M590" s="230" t="s">
        <v>453</v>
      </c>
      <c r="N590" s="230" t="s">
        <v>453</v>
      </c>
      <c r="O590" s="233"/>
      <c r="P590" s="233" t="s">
        <v>442</v>
      </c>
      <c r="Q590" s="233" t="s">
        <v>1282</v>
      </c>
      <c r="S590" s="547" t="s">
        <v>453</v>
      </c>
      <c r="T590" s="547" t="s">
        <v>456</v>
      </c>
      <c r="U590" s="547" t="s">
        <v>2992</v>
      </c>
      <c r="V590" s="547" t="s">
        <v>2993</v>
      </c>
      <c r="W590" s="547" t="s">
        <v>457</v>
      </c>
      <c r="X590" s="547" t="str">
        <f>VLOOKUP(W590,Equipment[],2,FALSE)</f>
        <v>Station</v>
      </c>
      <c r="Y590" s="547" t="str">
        <f>VLOOKUP(W590,Equipment[],3,FALSE)</f>
        <v>RTO</v>
      </c>
      <c r="Z590" s="547" t="str">
        <f>VLOOKUP(W590,Equipment[],4,FALSE)</f>
        <v>RTO</v>
      </c>
      <c r="AA590" s="547"/>
      <c r="AB590" s="547"/>
      <c r="AC590" s="547"/>
      <c r="AD590" s="547"/>
    </row>
    <row r="591" spans="1:30" ht="12" hidden="1" customHeight="1">
      <c r="A591" s="5" t="s">
        <v>2996</v>
      </c>
      <c r="B591" s="5" t="s">
        <v>2997</v>
      </c>
      <c r="C591" s="6">
        <v>572</v>
      </c>
      <c r="D591" s="55" t="s">
        <v>1871</v>
      </c>
      <c r="E591" s="233" t="s">
        <v>2996</v>
      </c>
      <c r="F591" s="233" t="s">
        <v>2998</v>
      </c>
      <c r="G591" s="233" t="s">
        <v>2742</v>
      </c>
      <c r="H591" s="233" t="s">
        <v>451</v>
      </c>
      <c r="I591" s="384" t="s">
        <v>453</v>
      </c>
      <c r="J591" s="382" t="s">
        <v>452</v>
      </c>
      <c r="K591" s="382" t="s">
        <v>452</v>
      </c>
      <c r="L591" s="386" t="s">
        <v>453</v>
      </c>
      <c r="M591" s="230" t="s">
        <v>453</v>
      </c>
      <c r="N591" s="230" t="s">
        <v>453</v>
      </c>
      <c r="O591" s="233"/>
      <c r="P591" s="233" t="s">
        <v>442</v>
      </c>
      <c r="Q591" s="233" t="s">
        <v>1282</v>
      </c>
      <c r="S591" s="547" t="s">
        <v>453</v>
      </c>
      <c r="T591" s="547" t="s">
        <v>456</v>
      </c>
      <c r="U591" s="547" t="s">
        <v>2992</v>
      </c>
      <c r="V591" s="547" t="s">
        <v>2993</v>
      </c>
      <c r="W591" s="547" t="s">
        <v>457</v>
      </c>
      <c r="X591" s="547" t="str">
        <f>VLOOKUP(W591,Equipment[],2,FALSE)</f>
        <v>Station</v>
      </c>
      <c r="Y591" s="547" t="str">
        <f>VLOOKUP(W591,Equipment[],3,FALSE)</f>
        <v>RTO</v>
      </c>
      <c r="Z591" s="547" t="str">
        <f>VLOOKUP(W591,Equipment[],4,FALSE)</f>
        <v>RTO</v>
      </c>
      <c r="AA591" s="547"/>
      <c r="AB591" s="547"/>
      <c r="AC591" s="547"/>
      <c r="AD591" s="547"/>
    </row>
    <row r="592" spans="1:30" ht="12" hidden="1" customHeight="1">
      <c r="A592" s="7" t="s">
        <v>737</v>
      </c>
      <c r="B592" s="7" t="s">
        <v>738</v>
      </c>
      <c r="C592" s="8"/>
      <c r="D592" s="92"/>
      <c r="E592" s="229"/>
      <c r="F592" s="229"/>
      <c r="G592" s="229"/>
      <c r="H592" s="229"/>
      <c r="I592" s="229"/>
      <c r="J592" s="389"/>
      <c r="K592" s="389"/>
      <c r="L592" s="229"/>
      <c r="M592" s="229"/>
      <c r="N592" s="229"/>
      <c r="O592" s="229"/>
      <c r="P592" s="229" t="s">
        <v>444</v>
      </c>
      <c r="Q592" s="234" t="s">
        <v>443</v>
      </c>
      <c r="S592" s="547" t="s">
        <v>444</v>
      </c>
      <c r="T592" s="547" t="s">
        <v>444</v>
      </c>
      <c r="U592" s="547"/>
      <c r="V592" s="547" t="s">
        <v>444</v>
      </c>
      <c r="W592" s="547" t="s">
        <v>444</v>
      </c>
      <c r="X592" s="547" t="s">
        <v>444</v>
      </c>
      <c r="Y592" s="547" t="s">
        <v>444</v>
      </c>
      <c r="Z592" s="547" t="s">
        <v>444</v>
      </c>
      <c r="AA592" s="547" t="s">
        <v>444</v>
      </c>
      <c r="AB592" s="547" t="s">
        <v>444</v>
      </c>
      <c r="AC592" s="547" t="s">
        <v>444</v>
      </c>
      <c r="AD592" s="547" t="s">
        <v>444</v>
      </c>
    </row>
    <row r="593" spans="1:30" ht="12" hidden="1" customHeight="1">
      <c r="A593" s="3" t="s">
        <v>2999</v>
      </c>
      <c r="B593" s="3" t="s">
        <v>3000</v>
      </c>
      <c r="C593" s="4"/>
      <c r="D593" s="91"/>
      <c r="E593" s="229"/>
      <c r="F593" s="229"/>
      <c r="G593" s="229"/>
      <c r="H593" s="229"/>
      <c r="I593" s="229"/>
      <c r="J593" s="387"/>
      <c r="K593" s="387"/>
      <c r="L593" s="229"/>
      <c r="M593" s="229"/>
      <c r="N593" s="229"/>
      <c r="O593" s="229"/>
      <c r="P593" s="229" t="s">
        <v>444</v>
      </c>
      <c r="Q593" s="234" t="s">
        <v>443</v>
      </c>
      <c r="S593" s="547" t="s">
        <v>444</v>
      </c>
      <c r="T593" s="547" t="s">
        <v>444</v>
      </c>
      <c r="U593" s="547"/>
      <c r="V593" s="547" t="s">
        <v>444</v>
      </c>
      <c r="W593" s="547" t="s">
        <v>444</v>
      </c>
      <c r="X593" s="547" t="s">
        <v>444</v>
      </c>
      <c r="Y593" s="547" t="s">
        <v>444</v>
      </c>
      <c r="Z593" s="547" t="s">
        <v>444</v>
      </c>
      <c r="AA593" s="547" t="s">
        <v>444</v>
      </c>
      <c r="AB593" s="547" t="s">
        <v>444</v>
      </c>
      <c r="AC593" s="547" t="s">
        <v>444</v>
      </c>
      <c r="AD593" s="547" t="s">
        <v>444</v>
      </c>
    </row>
    <row r="594" spans="1:30" ht="12" hidden="1" customHeight="1">
      <c r="A594" s="5" t="s">
        <v>3001</v>
      </c>
      <c r="B594" s="5" t="s">
        <v>3002</v>
      </c>
      <c r="C594" s="6">
        <v>431</v>
      </c>
      <c r="D594" s="55" t="s">
        <v>1871</v>
      </c>
      <c r="E594" s="233" t="s">
        <v>3001</v>
      </c>
      <c r="F594" s="233" t="s">
        <v>3002</v>
      </c>
      <c r="G594" s="233" t="s">
        <v>743</v>
      </c>
      <c r="H594" s="233" t="s">
        <v>451</v>
      </c>
      <c r="I594" s="385" t="s">
        <v>452</v>
      </c>
      <c r="J594" s="382" t="s">
        <v>452</v>
      </c>
      <c r="K594" s="383" t="s">
        <v>453</v>
      </c>
      <c r="L594" s="386" t="s">
        <v>453</v>
      </c>
      <c r="M594" s="233" t="s">
        <v>452</v>
      </c>
      <c r="N594" s="233" t="s">
        <v>452</v>
      </c>
      <c r="O594" s="233"/>
      <c r="P594" s="233" t="s">
        <v>442</v>
      </c>
      <c r="Q594" s="235" t="s">
        <v>1152</v>
      </c>
      <c r="S594" s="547"/>
      <c r="T594" s="547" t="s">
        <v>477</v>
      </c>
      <c r="U594" s="547"/>
      <c r="V594" s="547"/>
      <c r="W594" s="547" t="s">
        <v>457</v>
      </c>
      <c r="X594" s="547" t="str">
        <f>VLOOKUP(W594,Equipment[],2,FALSE)</f>
        <v>Station</v>
      </c>
      <c r="Y594" s="547" t="str">
        <f>VLOOKUP(W594,Equipment[],3,FALSE)</f>
        <v>RTO</v>
      </c>
      <c r="Z594" s="547" t="str">
        <f>VLOOKUP(W594,Equipment[],4,FALSE)</f>
        <v>RTO</v>
      </c>
      <c r="AA594" s="547"/>
      <c r="AB594" s="547"/>
      <c r="AC594" s="547"/>
      <c r="AD594" s="547"/>
    </row>
    <row r="595" spans="1:30" ht="12" hidden="1" customHeight="1">
      <c r="A595" s="5" t="s">
        <v>3003</v>
      </c>
      <c r="B595" s="5" t="s">
        <v>3004</v>
      </c>
      <c r="C595" s="6">
        <v>431</v>
      </c>
      <c r="D595" s="55" t="s">
        <v>1871</v>
      </c>
      <c r="E595" s="233" t="s">
        <v>3003</v>
      </c>
      <c r="F595" s="233" t="s">
        <v>3005</v>
      </c>
      <c r="G595" s="233" t="s">
        <v>743</v>
      </c>
      <c r="H595" s="233" t="s">
        <v>451</v>
      </c>
      <c r="I595" s="385" t="s">
        <v>452</v>
      </c>
      <c r="J595" s="382" t="s">
        <v>452</v>
      </c>
      <c r="K595" s="383" t="s">
        <v>453</v>
      </c>
      <c r="L595" s="386" t="s">
        <v>453</v>
      </c>
      <c r="M595" s="233" t="s">
        <v>452</v>
      </c>
      <c r="N595" s="233" t="s">
        <v>452</v>
      </c>
      <c r="O595" s="233"/>
      <c r="P595" s="233" t="s">
        <v>442</v>
      </c>
      <c r="Q595" s="235" t="s">
        <v>1152</v>
      </c>
      <c r="S595" s="547"/>
      <c r="T595" s="547" t="s">
        <v>477</v>
      </c>
      <c r="U595" s="547"/>
      <c r="V595" s="547"/>
      <c r="W595" s="547" t="s">
        <v>457</v>
      </c>
      <c r="X595" s="547" t="str">
        <f>VLOOKUP(W595,Equipment[],2,FALSE)</f>
        <v>Station</v>
      </c>
      <c r="Y595" s="547" t="str">
        <f>VLOOKUP(W595,Equipment[],3,FALSE)</f>
        <v>RTO</v>
      </c>
      <c r="Z595" s="547" t="str">
        <f>VLOOKUP(W595,Equipment[],4,FALSE)</f>
        <v>RTO</v>
      </c>
      <c r="AA595" s="547"/>
      <c r="AB595" s="547"/>
      <c r="AC595" s="547"/>
      <c r="AD595" s="547"/>
    </row>
    <row r="596" spans="1:30" ht="12" hidden="1" customHeight="1">
      <c r="A596" s="5" t="s">
        <v>3006</v>
      </c>
      <c r="B596" s="5" t="s">
        <v>3007</v>
      </c>
      <c r="C596" s="6">
        <v>431</v>
      </c>
      <c r="D596" s="55" t="s">
        <v>1871</v>
      </c>
      <c r="E596" s="233" t="s">
        <v>3006</v>
      </c>
      <c r="F596" s="233" t="s">
        <v>3007</v>
      </c>
      <c r="G596" s="233" t="s">
        <v>743</v>
      </c>
      <c r="H596" s="233" t="s">
        <v>451</v>
      </c>
      <c r="I596" s="385" t="s">
        <v>452</v>
      </c>
      <c r="J596" s="392" t="s">
        <v>452</v>
      </c>
      <c r="K596" s="393" t="s">
        <v>453</v>
      </c>
      <c r="L596" s="386" t="s">
        <v>453</v>
      </c>
      <c r="M596" s="233" t="s">
        <v>452</v>
      </c>
      <c r="N596" s="233" t="s">
        <v>452</v>
      </c>
      <c r="O596" s="233"/>
      <c r="P596" s="233" t="s">
        <v>442</v>
      </c>
      <c r="Q596" s="235" t="s">
        <v>1152</v>
      </c>
      <c r="S596" s="547"/>
      <c r="T596" s="547" t="s">
        <v>477</v>
      </c>
      <c r="U596" s="547"/>
      <c r="V596" s="547"/>
      <c r="W596" s="547" t="s">
        <v>457</v>
      </c>
      <c r="X596" s="547" t="str">
        <f>VLOOKUP(W596,Equipment[],2,FALSE)</f>
        <v>Station</v>
      </c>
      <c r="Y596" s="547" t="str">
        <f>VLOOKUP(W596,Equipment[],3,FALSE)</f>
        <v>RTO</v>
      </c>
      <c r="Z596" s="547" t="str">
        <f>VLOOKUP(W596,Equipment[],4,FALSE)</f>
        <v>RTO</v>
      </c>
      <c r="AA596" s="547"/>
      <c r="AB596" s="547"/>
      <c r="AC596" s="547"/>
      <c r="AD596" s="547"/>
    </row>
    <row r="597" spans="1:30" ht="12" hidden="1" customHeight="1">
      <c r="A597" s="5" t="s">
        <v>3008</v>
      </c>
      <c r="B597" s="5" t="s">
        <v>3009</v>
      </c>
      <c r="C597" s="6">
        <v>431</v>
      </c>
      <c r="D597" s="55" t="s">
        <v>1871</v>
      </c>
      <c r="E597" s="233" t="s">
        <v>3008</v>
      </c>
      <c r="F597" s="233" t="s">
        <v>3009</v>
      </c>
      <c r="G597" s="233" t="s">
        <v>743</v>
      </c>
      <c r="H597" s="233" t="s">
        <v>451</v>
      </c>
      <c r="I597" s="385" t="s">
        <v>452</v>
      </c>
      <c r="J597" s="382" t="s">
        <v>452</v>
      </c>
      <c r="K597" s="382" t="s">
        <v>452</v>
      </c>
      <c r="L597" s="386" t="s">
        <v>453</v>
      </c>
      <c r="M597" s="233" t="s">
        <v>452</v>
      </c>
      <c r="N597" s="233" t="s">
        <v>452</v>
      </c>
      <c r="O597" s="233"/>
      <c r="P597" s="233" t="s">
        <v>442</v>
      </c>
      <c r="Q597" s="235" t="s">
        <v>1152</v>
      </c>
      <c r="S597" s="547"/>
      <c r="T597" s="547" t="s">
        <v>477</v>
      </c>
      <c r="U597" s="547"/>
      <c r="V597" s="547"/>
      <c r="W597" s="547" t="s">
        <v>457</v>
      </c>
      <c r="X597" s="547" t="str">
        <f>VLOOKUP(W597,Equipment[],2,FALSE)</f>
        <v>Station</v>
      </c>
      <c r="Y597" s="547" t="str">
        <f>VLOOKUP(W597,Equipment[],3,FALSE)</f>
        <v>RTO</v>
      </c>
      <c r="Z597" s="547" t="str">
        <f>VLOOKUP(W597,Equipment[],4,FALSE)</f>
        <v>RTO</v>
      </c>
      <c r="AA597" s="547"/>
      <c r="AB597" s="547"/>
      <c r="AC597" s="547"/>
      <c r="AD597" s="547"/>
    </row>
    <row r="598" spans="1:30" ht="12" hidden="1" customHeight="1">
      <c r="A598" s="5" t="s">
        <v>3010</v>
      </c>
      <c r="B598" s="5" t="s">
        <v>3011</v>
      </c>
      <c r="C598" s="6">
        <v>431</v>
      </c>
      <c r="D598" s="55" t="s">
        <v>1871</v>
      </c>
      <c r="E598" s="233" t="str">
        <f>A598</f>
        <v>FLA-150</v>
      </c>
      <c r="F598" s="233" t="str">
        <f>B598</f>
        <v>PSD - Cladding Junction Linear Flashing</v>
      </c>
      <c r="G598" s="233" t="s">
        <v>743</v>
      </c>
      <c r="H598" s="233" t="s">
        <v>451</v>
      </c>
      <c r="I598" s="385" t="s">
        <v>452</v>
      </c>
      <c r="J598" s="382" t="s">
        <v>452</v>
      </c>
      <c r="K598" s="382" t="s">
        <v>452</v>
      </c>
      <c r="L598" s="386" t="s">
        <v>453</v>
      </c>
      <c r="M598" s="233" t="s">
        <v>452</v>
      </c>
      <c r="N598" s="233" t="s">
        <v>452</v>
      </c>
      <c r="O598" s="233"/>
      <c r="P598" s="233" t="s">
        <v>442</v>
      </c>
      <c r="Q598" s="235" t="s">
        <v>2050</v>
      </c>
      <c r="S598" s="547"/>
      <c r="T598" s="547" t="s">
        <v>477</v>
      </c>
      <c r="U598" s="547"/>
      <c r="V598" s="547"/>
      <c r="W598" s="547" t="s">
        <v>457</v>
      </c>
      <c r="X598" s="547" t="str">
        <f>VLOOKUP(W598,Equipment[],2,FALSE)</f>
        <v>Station</v>
      </c>
      <c r="Y598" s="547" t="str">
        <f>VLOOKUP(W598,Equipment[],3,FALSE)</f>
        <v>RTO</v>
      </c>
      <c r="Z598" s="547" t="str">
        <f>VLOOKUP(W598,Equipment[],4,FALSE)</f>
        <v>RTO</v>
      </c>
      <c r="AA598" s="547"/>
      <c r="AB598" s="547"/>
      <c r="AC598" s="547"/>
      <c r="AD598" s="547"/>
    </row>
    <row r="599" spans="1:30" ht="12" hidden="1" customHeight="1">
      <c r="A599" s="5" t="s">
        <v>3012</v>
      </c>
      <c r="B599" s="5" t="s">
        <v>3013</v>
      </c>
      <c r="C599" s="6">
        <v>431</v>
      </c>
      <c r="D599" s="55" t="s">
        <v>1871</v>
      </c>
      <c r="E599" s="233" t="str">
        <f>A599</f>
        <v>FLA-160</v>
      </c>
      <c r="F599" s="233" t="str">
        <f>B599</f>
        <v>Stainless Steel Flashing (DOM Retail Kiosk)</v>
      </c>
      <c r="G599" s="233" t="s">
        <v>743</v>
      </c>
      <c r="H599" s="233" t="s">
        <v>451</v>
      </c>
      <c r="I599" s="385" t="s">
        <v>452</v>
      </c>
      <c r="J599" s="382" t="s">
        <v>452</v>
      </c>
      <c r="K599" s="382" t="s">
        <v>452</v>
      </c>
      <c r="L599" s="386" t="s">
        <v>453</v>
      </c>
      <c r="M599" s="233" t="s">
        <v>452</v>
      </c>
      <c r="N599" s="233" t="s">
        <v>452</v>
      </c>
      <c r="O599" s="233"/>
      <c r="P599" s="233" t="s">
        <v>442</v>
      </c>
      <c r="Q599" s="235" t="s">
        <v>2050</v>
      </c>
      <c r="S599" s="547"/>
      <c r="T599" s="547" t="s">
        <v>477</v>
      </c>
      <c r="U599" s="547"/>
      <c r="V599" s="547"/>
      <c r="W599" s="547" t="s">
        <v>457</v>
      </c>
      <c r="X599" s="547" t="str">
        <f>VLOOKUP(W599,Equipment[],2,FALSE)</f>
        <v>Station</v>
      </c>
      <c r="Y599" s="547" t="str">
        <f>VLOOKUP(W599,Equipment[],3,FALSE)</f>
        <v>RTO</v>
      </c>
      <c r="Z599" s="547" t="str">
        <f>VLOOKUP(W599,Equipment[],4,FALSE)</f>
        <v>RTO</v>
      </c>
      <c r="AA599" s="547"/>
      <c r="AB599" s="547"/>
      <c r="AC599" s="547"/>
      <c r="AD599" s="547"/>
    </row>
    <row r="600" spans="1:30" ht="12" hidden="1" customHeight="1">
      <c r="A600" s="3" t="s">
        <v>3014</v>
      </c>
      <c r="B600" s="3" t="s">
        <v>3015</v>
      </c>
      <c r="C600" s="4"/>
      <c r="D600" s="91"/>
      <c r="E600" s="229"/>
      <c r="F600" s="229"/>
      <c r="G600" s="229"/>
      <c r="H600" s="229"/>
      <c r="I600" s="229"/>
      <c r="J600" s="388"/>
      <c r="K600" s="388"/>
      <c r="L600" s="229"/>
      <c r="M600" s="229"/>
      <c r="N600" s="229"/>
      <c r="O600" s="229"/>
      <c r="P600" s="229" t="s">
        <v>444</v>
      </c>
      <c r="Q600" s="234" t="s">
        <v>443</v>
      </c>
      <c r="S600" s="547" t="s">
        <v>444</v>
      </c>
      <c r="T600" s="547" t="s">
        <v>444</v>
      </c>
      <c r="U600" s="547"/>
      <c r="V600" s="547" t="s">
        <v>444</v>
      </c>
      <c r="W600" s="547" t="s">
        <v>444</v>
      </c>
      <c r="X600" s="547" t="s">
        <v>444</v>
      </c>
      <c r="Y600" s="547" t="s">
        <v>444</v>
      </c>
      <c r="Z600" s="547" t="s">
        <v>444</v>
      </c>
      <c r="AA600" s="547" t="s">
        <v>444</v>
      </c>
      <c r="AB600" s="547" t="s">
        <v>444</v>
      </c>
      <c r="AC600" s="547" t="s">
        <v>444</v>
      </c>
      <c r="AD600" s="547" t="s">
        <v>444</v>
      </c>
    </row>
    <row r="601" spans="1:30" ht="12" hidden="1" customHeight="1">
      <c r="A601" s="5" t="s">
        <v>3016</v>
      </c>
      <c r="B601" s="5" t="s">
        <v>3017</v>
      </c>
      <c r="C601" s="6">
        <v>431</v>
      </c>
      <c r="D601" s="55" t="s">
        <v>1871</v>
      </c>
      <c r="E601" s="233" t="s">
        <v>3016</v>
      </c>
      <c r="F601" s="233" t="s">
        <v>3017</v>
      </c>
      <c r="G601" s="233" t="s">
        <v>743</v>
      </c>
      <c r="H601" s="233" t="s">
        <v>451</v>
      </c>
      <c r="I601" s="385" t="s">
        <v>452</v>
      </c>
      <c r="J601" s="382" t="s">
        <v>452</v>
      </c>
      <c r="K601" s="383" t="s">
        <v>453</v>
      </c>
      <c r="L601" s="386" t="s">
        <v>453</v>
      </c>
      <c r="M601" s="233" t="s">
        <v>452</v>
      </c>
      <c r="N601" s="233" t="s">
        <v>452</v>
      </c>
      <c r="O601" s="233"/>
      <c r="P601" s="233" t="s">
        <v>442</v>
      </c>
      <c r="Q601" s="235" t="s">
        <v>1152</v>
      </c>
      <c r="S601" s="547"/>
      <c r="T601" s="547" t="s">
        <v>477</v>
      </c>
      <c r="U601" s="547" t="s">
        <v>444</v>
      </c>
      <c r="V601" s="547" t="s">
        <v>1873</v>
      </c>
      <c r="W601" s="547" t="s">
        <v>457</v>
      </c>
      <c r="X601" s="547" t="str">
        <f>VLOOKUP(W601,Equipment[],2,FALSE)</f>
        <v>Station</v>
      </c>
      <c r="Y601" s="547" t="str">
        <f>VLOOKUP(W601,Equipment[],3,FALSE)</f>
        <v>RTO</v>
      </c>
      <c r="Z601" s="547" t="str">
        <f>VLOOKUP(W601,Equipment[],4,FALSE)</f>
        <v>RTO</v>
      </c>
      <c r="AA601" s="547"/>
      <c r="AB601" s="547"/>
      <c r="AC601" s="547"/>
      <c r="AD601" s="547"/>
    </row>
    <row r="602" spans="1:30" ht="12" hidden="1" customHeight="1">
      <c r="A602" s="5" t="s">
        <v>3018</v>
      </c>
      <c r="B602" s="5" t="s">
        <v>3017</v>
      </c>
      <c r="C602" s="6">
        <v>431</v>
      </c>
      <c r="D602" s="55" t="s">
        <v>1871</v>
      </c>
      <c r="E602" s="233" t="s">
        <v>3018</v>
      </c>
      <c r="F602" s="233" t="s">
        <v>3017</v>
      </c>
      <c r="G602" s="233" t="s">
        <v>743</v>
      </c>
      <c r="H602" s="233" t="s">
        <v>451</v>
      </c>
      <c r="I602" s="385" t="s">
        <v>452</v>
      </c>
      <c r="J602" s="382" t="s">
        <v>452</v>
      </c>
      <c r="K602" s="383" t="s">
        <v>453</v>
      </c>
      <c r="L602" s="386" t="s">
        <v>453</v>
      </c>
      <c r="M602" s="233" t="s">
        <v>452</v>
      </c>
      <c r="N602" s="233" t="s">
        <v>452</v>
      </c>
      <c r="O602" s="233"/>
      <c r="P602" s="233" t="s">
        <v>442</v>
      </c>
      <c r="Q602" s="235" t="s">
        <v>1152</v>
      </c>
      <c r="S602" s="547"/>
      <c r="T602" s="547" t="s">
        <v>477</v>
      </c>
      <c r="U602" s="547" t="s">
        <v>444</v>
      </c>
      <c r="V602" s="547" t="s">
        <v>1873</v>
      </c>
      <c r="W602" s="547" t="s">
        <v>457</v>
      </c>
      <c r="X602" s="547" t="str">
        <f>VLOOKUP(W602,Equipment[],2,FALSE)</f>
        <v>Station</v>
      </c>
      <c r="Y602" s="547" t="str">
        <f>VLOOKUP(W602,Equipment[],3,FALSE)</f>
        <v>RTO</v>
      </c>
      <c r="Z602" s="547" t="str">
        <f>VLOOKUP(W602,Equipment[],4,FALSE)</f>
        <v>RTO</v>
      </c>
      <c r="AA602" s="547"/>
      <c r="AB602" s="547"/>
      <c r="AC602" s="547"/>
      <c r="AD602" s="547"/>
    </row>
    <row r="603" spans="1:30" ht="12" hidden="1" customHeight="1">
      <c r="A603" s="7" t="s">
        <v>3019</v>
      </c>
      <c r="B603" s="7" t="s">
        <v>3020</v>
      </c>
      <c r="C603" s="8"/>
      <c r="D603" s="92"/>
      <c r="E603" s="229"/>
      <c r="F603" s="229"/>
      <c r="G603" s="229"/>
      <c r="H603" s="229"/>
      <c r="I603" s="229"/>
      <c r="J603" s="389"/>
      <c r="K603" s="389"/>
      <c r="L603" s="229"/>
      <c r="M603" s="229"/>
      <c r="N603" s="229"/>
      <c r="O603" s="229"/>
      <c r="P603" s="229" t="s">
        <v>444</v>
      </c>
      <c r="Q603" s="234" t="s">
        <v>443</v>
      </c>
      <c r="S603" s="547" t="s">
        <v>444</v>
      </c>
      <c r="T603" s="547" t="s">
        <v>444</v>
      </c>
      <c r="U603" s="547"/>
      <c r="V603" s="547" t="s">
        <v>444</v>
      </c>
      <c r="W603" s="547" t="s">
        <v>444</v>
      </c>
      <c r="X603" s="547" t="s">
        <v>444</v>
      </c>
      <c r="Y603" s="547" t="s">
        <v>444</v>
      </c>
      <c r="Z603" s="547" t="s">
        <v>444</v>
      </c>
      <c r="AA603" s="547" t="s">
        <v>444</v>
      </c>
      <c r="AB603" s="547" t="s">
        <v>444</v>
      </c>
      <c r="AC603" s="547" t="s">
        <v>444</v>
      </c>
      <c r="AD603" s="547" t="s">
        <v>444</v>
      </c>
    </row>
    <row r="604" spans="1:30" ht="12" hidden="1" customHeight="1">
      <c r="A604" s="3" t="s">
        <v>3021</v>
      </c>
      <c r="B604" s="3" t="s">
        <v>3022</v>
      </c>
      <c r="C604" s="4"/>
      <c r="D604" s="91"/>
      <c r="E604" s="229"/>
      <c r="F604" s="229"/>
      <c r="G604" s="229"/>
      <c r="H604" s="229"/>
      <c r="I604" s="229"/>
      <c r="J604" s="387"/>
      <c r="K604" s="387"/>
      <c r="L604" s="229"/>
      <c r="M604" s="229"/>
      <c r="N604" s="229"/>
      <c r="O604" s="229"/>
      <c r="P604" s="229" t="s">
        <v>444</v>
      </c>
      <c r="Q604" s="234" t="s">
        <v>443</v>
      </c>
      <c r="S604" s="547" t="s">
        <v>444</v>
      </c>
      <c r="T604" s="547" t="s">
        <v>444</v>
      </c>
      <c r="U604" s="547"/>
      <c r="V604" s="547" t="s">
        <v>444</v>
      </c>
      <c r="W604" s="547" t="s">
        <v>444</v>
      </c>
      <c r="X604" s="547" t="s">
        <v>444</v>
      </c>
      <c r="Y604" s="547" t="s">
        <v>444</v>
      </c>
      <c r="Z604" s="547" t="s">
        <v>444</v>
      </c>
      <c r="AA604" s="547" t="s">
        <v>444</v>
      </c>
      <c r="AB604" s="547" t="s">
        <v>444</v>
      </c>
      <c r="AC604" s="547" t="s">
        <v>444</v>
      </c>
      <c r="AD604" s="547" t="s">
        <v>444</v>
      </c>
    </row>
    <row r="605" spans="1:30" ht="12" hidden="1" customHeight="1">
      <c r="A605" s="5" t="s">
        <v>3023</v>
      </c>
      <c r="B605" s="5" t="s">
        <v>3024</v>
      </c>
      <c r="C605" s="6">
        <v>774</v>
      </c>
      <c r="D605" s="55" t="s">
        <v>1871</v>
      </c>
      <c r="E605" s="233" t="s">
        <v>3023</v>
      </c>
      <c r="F605" s="233" t="s">
        <v>3024</v>
      </c>
      <c r="G605" s="233" t="s">
        <v>3025</v>
      </c>
      <c r="H605" s="233" t="s">
        <v>451</v>
      </c>
      <c r="I605" s="385" t="s">
        <v>452</v>
      </c>
      <c r="J605" s="382" t="s">
        <v>452</v>
      </c>
      <c r="K605" s="383" t="s">
        <v>453</v>
      </c>
      <c r="L605" s="386" t="s">
        <v>453</v>
      </c>
      <c r="M605" s="233" t="s">
        <v>452</v>
      </c>
      <c r="N605" s="233" t="s">
        <v>452</v>
      </c>
      <c r="O605" s="233"/>
      <c r="P605" s="233" t="s">
        <v>442</v>
      </c>
      <c r="Q605" s="235" t="s">
        <v>1152</v>
      </c>
      <c r="S605" s="547" t="s">
        <v>453</v>
      </c>
      <c r="T605" s="547" t="s">
        <v>456</v>
      </c>
      <c r="U605" s="547" t="s">
        <v>444</v>
      </c>
      <c r="V605" s="547" t="s">
        <v>1873</v>
      </c>
      <c r="W605" s="547" t="s">
        <v>1154</v>
      </c>
      <c r="X605" s="547" t="str">
        <f>VLOOKUP(W605,Equipment[],2,FALSE)</f>
        <v>Landscape</v>
      </c>
      <c r="Y605" s="547" t="str">
        <f>VLOOKUP(W605,Equipment[],3,FALSE)</f>
        <v>RTO</v>
      </c>
      <c r="Z605" s="547" t="str">
        <f>VLOOKUP(W605,Equipment[],4,FALSE)</f>
        <v>RTO</v>
      </c>
      <c r="AA605" s="547"/>
      <c r="AB605" s="547"/>
      <c r="AC605" s="547"/>
      <c r="AD605" s="547"/>
    </row>
    <row r="606" spans="1:30" ht="12" hidden="1" customHeight="1">
      <c r="A606" s="5" t="s">
        <v>3026</v>
      </c>
      <c r="B606" s="5" t="s">
        <v>3027</v>
      </c>
      <c r="C606" s="6">
        <v>774</v>
      </c>
      <c r="D606" s="55" t="s">
        <v>1871</v>
      </c>
      <c r="E606" s="233" t="s">
        <v>3026</v>
      </c>
      <c r="F606" s="233" t="s">
        <v>3027</v>
      </c>
      <c r="G606" s="233" t="s">
        <v>3025</v>
      </c>
      <c r="H606" s="233" t="s">
        <v>451</v>
      </c>
      <c r="I606" s="385" t="s">
        <v>452</v>
      </c>
      <c r="J606" s="392" t="s">
        <v>452</v>
      </c>
      <c r="K606" s="393" t="s">
        <v>453</v>
      </c>
      <c r="L606" s="386" t="s">
        <v>453</v>
      </c>
      <c r="M606" s="233" t="s">
        <v>452</v>
      </c>
      <c r="N606" s="233" t="s">
        <v>452</v>
      </c>
      <c r="O606" s="233"/>
      <c r="P606" s="233" t="s">
        <v>442</v>
      </c>
      <c r="Q606" s="235" t="s">
        <v>1152</v>
      </c>
      <c r="S606" s="547" t="s">
        <v>453</v>
      </c>
      <c r="T606" s="547" t="s">
        <v>456</v>
      </c>
      <c r="U606" s="547" t="s">
        <v>444</v>
      </c>
      <c r="V606" s="547" t="s">
        <v>1873</v>
      </c>
      <c r="W606" s="547" t="s">
        <v>1154</v>
      </c>
      <c r="X606" s="547" t="str">
        <f>VLOOKUP(W606,Equipment[],2,FALSE)</f>
        <v>Landscape</v>
      </c>
      <c r="Y606" s="547" t="str">
        <f>VLOOKUP(W606,Equipment[],3,FALSE)</f>
        <v>RTO</v>
      </c>
      <c r="Z606" s="547" t="str">
        <f>VLOOKUP(W606,Equipment[],4,FALSE)</f>
        <v>RTO</v>
      </c>
      <c r="AA606" s="547"/>
      <c r="AB606" s="547"/>
      <c r="AC606" s="547"/>
      <c r="AD606" s="547"/>
    </row>
    <row r="607" spans="1:30" ht="12" hidden="1" customHeight="1">
      <c r="A607" s="5" t="s">
        <v>3028</v>
      </c>
      <c r="B607" s="5" t="s">
        <v>3029</v>
      </c>
      <c r="C607" s="6">
        <v>774</v>
      </c>
      <c r="D607" s="55" t="s">
        <v>1871</v>
      </c>
      <c r="E607" s="233" t="s">
        <v>3028</v>
      </c>
      <c r="F607" s="233" t="s">
        <v>3029</v>
      </c>
      <c r="G607" s="233" t="s">
        <v>3025</v>
      </c>
      <c r="H607" s="233" t="s">
        <v>451</v>
      </c>
      <c r="I607" s="385" t="s">
        <v>452</v>
      </c>
      <c r="J607" s="382" t="s">
        <v>452</v>
      </c>
      <c r="K607" s="382" t="s">
        <v>452</v>
      </c>
      <c r="L607" s="386" t="s">
        <v>453</v>
      </c>
      <c r="M607" s="233" t="s">
        <v>452</v>
      </c>
      <c r="N607" s="233" t="s">
        <v>452</v>
      </c>
      <c r="O607" s="233"/>
      <c r="P607" s="233" t="s">
        <v>442</v>
      </c>
      <c r="Q607" s="235" t="s">
        <v>1152</v>
      </c>
      <c r="S607" s="547" t="s">
        <v>453</v>
      </c>
      <c r="T607" s="547" t="s">
        <v>456</v>
      </c>
      <c r="U607" s="547" t="s">
        <v>444</v>
      </c>
      <c r="V607" s="547" t="s">
        <v>1873</v>
      </c>
      <c r="W607" s="547" t="s">
        <v>1411</v>
      </c>
      <c r="X607" s="547" t="str">
        <f>VLOOKUP(W607,Equipment[],2,FALSE)</f>
        <v>Public Realm</v>
      </c>
      <c r="Y607" s="547" t="str">
        <f>VLOOKUP(W607,Equipment[],3,FALSE)</f>
        <v>RTO</v>
      </c>
      <c r="Z607" s="547" t="str">
        <f>VLOOKUP(W607,Equipment[],4,FALSE)</f>
        <v>RTO</v>
      </c>
      <c r="AA607" s="547"/>
      <c r="AB607" s="547"/>
      <c r="AC607" s="547"/>
      <c r="AD607" s="547"/>
    </row>
    <row r="608" spans="1:30" ht="12" hidden="1" customHeight="1">
      <c r="A608" s="5" t="s">
        <v>3030</v>
      </c>
      <c r="B608" s="5" t="s">
        <v>3031</v>
      </c>
      <c r="C608" s="6">
        <v>774</v>
      </c>
      <c r="D608" s="55" t="s">
        <v>1871</v>
      </c>
      <c r="E608" s="233" t="s">
        <v>3030</v>
      </c>
      <c r="F608" s="233" t="s">
        <v>3031</v>
      </c>
      <c r="G608" s="233" t="s">
        <v>3025</v>
      </c>
      <c r="H608" s="233" t="s">
        <v>451</v>
      </c>
      <c r="I608" s="385" t="s">
        <v>452</v>
      </c>
      <c r="J608" s="396" t="s">
        <v>452</v>
      </c>
      <c r="K608" s="397" t="s">
        <v>453</v>
      </c>
      <c r="L608" s="386" t="s">
        <v>453</v>
      </c>
      <c r="M608" s="233" t="s">
        <v>452</v>
      </c>
      <c r="N608" s="233" t="s">
        <v>452</v>
      </c>
      <c r="O608" s="233"/>
      <c r="P608" s="233" t="s">
        <v>442</v>
      </c>
      <c r="Q608" s="235" t="s">
        <v>1152</v>
      </c>
      <c r="S608" s="547" t="s">
        <v>453</v>
      </c>
      <c r="T608" s="547" t="s">
        <v>456</v>
      </c>
      <c r="U608" s="547" t="s">
        <v>444</v>
      </c>
      <c r="V608" s="547" t="s">
        <v>1873</v>
      </c>
      <c r="W608" s="547" t="s">
        <v>1154</v>
      </c>
      <c r="X608" s="547" t="str">
        <f>VLOOKUP(W608,Equipment[],2,FALSE)</f>
        <v>Landscape</v>
      </c>
      <c r="Y608" s="547" t="str">
        <f>VLOOKUP(W608,Equipment[],3,FALSE)</f>
        <v>RTO</v>
      </c>
      <c r="Z608" s="547" t="str">
        <f>VLOOKUP(W608,Equipment[],4,FALSE)</f>
        <v>RTO</v>
      </c>
      <c r="AA608" s="547"/>
      <c r="AB608" s="547"/>
      <c r="AC608" s="547"/>
      <c r="AD608" s="547"/>
    </row>
    <row r="609" spans="1:30" ht="12" hidden="1" customHeight="1">
      <c r="A609" s="5" t="s">
        <v>3032</v>
      </c>
      <c r="B609" s="5" t="s">
        <v>3033</v>
      </c>
      <c r="C609" s="6">
        <v>774</v>
      </c>
      <c r="D609" s="55" t="s">
        <v>1871</v>
      </c>
      <c r="E609" s="233" t="s">
        <v>3032</v>
      </c>
      <c r="F609" s="233" t="s">
        <v>3033</v>
      </c>
      <c r="G609" s="233" t="s">
        <v>3025</v>
      </c>
      <c r="H609" s="233" t="s">
        <v>451</v>
      </c>
      <c r="I609" s="385" t="s">
        <v>452</v>
      </c>
      <c r="J609" s="382" t="s">
        <v>452</v>
      </c>
      <c r="K609" s="383" t="s">
        <v>453</v>
      </c>
      <c r="L609" s="386" t="s">
        <v>453</v>
      </c>
      <c r="M609" s="233" t="s">
        <v>452</v>
      </c>
      <c r="N609" s="233" t="s">
        <v>452</v>
      </c>
      <c r="O609" s="233"/>
      <c r="P609" s="233" t="s">
        <v>442</v>
      </c>
      <c r="Q609" s="235" t="s">
        <v>1152</v>
      </c>
      <c r="S609" s="547" t="s">
        <v>453</v>
      </c>
      <c r="T609" s="547" t="s">
        <v>456</v>
      </c>
      <c r="U609" s="547" t="s">
        <v>444</v>
      </c>
      <c r="V609" s="547" t="s">
        <v>1873</v>
      </c>
      <c r="W609" s="547" t="s">
        <v>457</v>
      </c>
      <c r="X609" s="547" t="str">
        <f>VLOOKUP(W609,Equipment[],2,FALSE)</f>
        <v>Station</v>
      </c>
      <c r="Y609" s="547" t="str">
        <f>VLOOKUP(W609,Equipment[],3,FALSE)</f>
        <v>RTO</v>
      </c>
      <c r="Z609" s="547" t="str">
        <f>VLOOKUP(W609,Equipment[],4,FALSE)</f>
        <v>RTO</v>
      </c>
      <c r="AA609" s="547"/>
      <c r="AB609" s="547"/>
      <c r="AC609" s="547"/>
      <c r="AD609" s="547"/>
    </row>
    <row r="610" spans="1:30" ht="12" hidden="1" customHeight="1">
      <c r="A610" s="5" t="s">
        <v>3034</v>
      </c>
      <c r="B610" s="5" t="s">
        <v>3035</v>
      </c>
      <c r="C610" s="6">
        <v>774</v>
      </c>
      <c r="D610" s="55" t="s">
        <v>1871</v>
      </c>
      <c r="E610" s="233" t="s">
        <v>3034</v>
      </c>
      <c r="F610" s="233" t="s">
        <v>3035</v>
      </c>
      <c r="G610" s="233" t="s">
        <v>3025</v>
      </c>
      <c r="H610" s="233" t="s">
        <v>451</v>
      </c>
      <c r="I610" s="385" t="s">
        <v>452</v>
      </c>
      <c r="J610" s="392" t="s">
        <v>452</v>
      </c>
      <c r="K610" s="393" t="s">
        <v>453</v>
      </c>
      <c r="L610" s="386" t="s">
        <v>453</v>
      </c>
      <c r="M610" s="233" t="s">
        <v>452</v>
      </c>
      <c r="N610" s="233" t="s">
        <v>452</v>
      </c>
      <c r="O610" s="233"/>
      <c r="P610" s="233" t="s">
        <v>442</v>
      </c>
      <c r="Q610" s="235" t="s">
        <v>1152</v>
      </c>
      <c r="S610" s="547" t="s">
        <v>453</v>
      </c>
      <c r="T610" s="547" t="s">
        <v>456</v>
      </c>
      <c r="U610" s="547" t="s">
        <v>444</v>
      </c>
      <c r="V610" s="547" t="s">
        <v>1873</v>
      </c>
      <c r="W610" s="547" t="s">
        <v>457</v>
      </c>
      <c r="X610" s="547" t="str">
        <f>VLOOKUP(W610,Equipment[],2,FALSE)</f>
        <v>Station</v>
      </c>
      <c r="Y610" s="547" t="str">
        <f>VLOOKUP(W610,Equipment[],3,FALSE)</f>
        <v>RTO</v>
      </c>
      <c r="Z610" s="547" t="str">
        <f>VLOOKUP(W610,Equipment[],4,FALSE)</f>
        <v>RTO</v>
      </c>
      <c r="AA610" s="547"/>
      <c r="AB610" s="547"/>
      <c r="AC610" s="547"/>
      <c r="AD610" s="547"/>
    </row>
    <row r="611" spans="1:30" ht="12" hidden="1" customHeight="1">
      <c r="A611" s="5" t="s">
        <v>3036</v>
      </c>
      <c r="B611" s="5" t="s">
        <v>3037</v>
      </c>
      <c r="C611" s="6">
        <v>774</v>
      </c>
      <c r="D611" s="55" t="s">
        <v>1871</v>
      </c>
      <c r="E611" s="233" t="s">
        <v>3036</v>
      </c>
      <c r="F611" s="233" t="s">
        <v>3037</v>
      </c>
      <c r="G611" s="233" t="s">
        <v>3025</v>
      </c>
      <c r="H611" s="233" t="s">
        <v>451</v>
      </c>
      <c r="I611" s="385" t="s">
        <v>452</v>
      </c>
      <c r="J611" s="382" t="s">
        <v>452</v>
      </c>
      <c r="K611" s="382" t="s">
        <v>452</v>
      </c>
      <c r="L611" s="386" t="s">
        <v>453</v>
      </c>
      <c r="M611" s="233" t="s">
        <v>452</v>
      </c>
      <c r="N611" s="233" t="s">
        <v>452</v>
      </c>
      <c r="O611" s="233"/>
      <c r="P611" s="233" t="s">
        <v>442</v>
      </c>
      <c r="Q611" s="235" t="s">
        <v>1152</v>
      </c>
      <c r="S611" s="547" t="s">
        <v>453</v>
      </c>
      <c r="T611" s="547" t="s">
        <v>456</v>
      </c>
      <c r="U611" s="547" t="s">
        <v>444</v>
      </c>
      <c r="V611" s="547" t="s">
        <v>1873</v>
      </c>
      <c r="W611" s="547" t="s">
        <v>1154</v>
      </c>
      <c r="X611" s="547" t="str">
        <f>VLOOKUP(W611,Equipment[],2,FALSE)</f>
        <v>Landscape</v>
      </c>
      <c r="Y611" s="547" t="str">
        <f>VLOOKUP(W611,Equipment[],3,FALSE)</f>
        <v>RTO</v>
      </c>
      <c r="Z611" s="547" t="str">
        <f>VLOOKUP(W611,Equipment[],4,FALSE)</f>
        <v>RTO</v>
      </c>
      <c r="AA611" s="547"/>
      <c r="AB611" s="547"/>
      <c r="AC611" s="547"/>
      <c r="AD611" s="547"/>
    </row>
    <row r="612" spans="1:30" ht="12" hidden="1" customHeight="1">
      <c r="A612" s="5" t="s">
        <v>3038</v>
      </c>
      <c r="B612" s="5" t="s">
        <v>3039</v>
      </c>
      <c r="C612" s="6">
        <v>774</v>
      </c>
      <c r="D612" s="55" t="s">
        <v>1871</v>
      </c>
      <c r="E612" s="233" t="s">
        <v>3038</v>
      </c>
      <c r="F612" s="233" t="s">
        <v>3039</v>
      </c>
      <c r="G612" s="233" t="s">
        <v>3025</v>
      </c>
      <c r="H612" s="233" t="s">
        <v>451</v>
      </c>
      <c r="I612" s="385" t="s">
        <v>452</v>
      </c>
      <c r="J612" s="382" t="s">
        <v>452</v>
      </c>
      <c r="K612" s="382" t="s">
        <v>452</v>
      </c>
      <c r="L612" s="386" t="s">
        <v>453</v>
      </c>
      <c r="M612" s="233" t="s">
        <v>452</v>
      </c>
      <c r="N612" s="233" t="s">
        <v>452</v>
      </c>
      <c r="O612" s="233"/>
      <c r="P612" s="233" t="s">
        <v>442</v>
      </c>
      <c r="Q612" s="235" t="s">
        <v>1152</v>
      </c>
      <c r="S612" s="547" t="s">
        <v>453</v>
      </c>
      <c r="T612" s="547" t="s">
        <v>456</v>
      </c>
      <c r="U612" s="547" t="s">
        <v>444</v>
      </c>
      <c r="V612" s="547" t="s">
        <v>1873</v>
      </c>
      <c r="W612" s="547" t="s">
        <v>1154</v>
      </c>
      <c r="X612" s="547" t="str">
        <f>VLOOKUP(W612,Equipment[],2,FALSE)</f>
        <v>Landscape</v>
      </c>
      <c r="Y612" s="547" t="str">
        <f>VLOOKUP(W612,Equipment[],3,FALSE)</f>
        <v>RTO</v>
      </c>
      <c r="Z612" s="547" t="str">
        <f>VLOOKUP(W612,Equipment[],4,FALSE)</f>
        <v>RTO</v>
      </c>
      <c r="AA612" s="547"/>
      <c r="AB612" s="547"/>
      <c r="AC612" s="547"/>
      <c r="AD612" s="547"/>
    </row>
    <row r="613" spans="1:30" ht="12" hidden="1" customHeight="1">
      <c r="A613" s="5" t="s">
        <v>3040</v>
      </c>
      <c r="B613" s="5" t="s">
        <v>3041</v>
      </c>
      <c r="C613" s="6">
        <v>774</v>
      </c>
      <c r="D613" s="55" t="s">
        <v>1871</v>
      </c>
      <c r="E613" s="233" t="s">
        <v>3040</v>
      </c>
      <c r="F613" s="233" t="s">
        <v>3041</v>
      </c>
      <c r="G613" s="233" t="s">
        <v>3025</v>
      </c>
      <c r="H613" s="233" t="s">
        <v>451</v>
      </c>
      <c r="I613" s="385" t="s">
        <v>452</v>
      </c>
      <c r="J613" s="394" t="s">
        <v>452</v>
      </c>
      <c r="K613" s="395" t="s">
        <v>453</v>
      </c>
      <c r="L613" s="386" t="s">
        <v>453</v>
      </c>
      <c r="M613" s="233" t="s">
        <v>452</v>
      </c>
      <c r="N613" s="233" t="s">
        <v>452</v>
      </c>
      <c r="O613" s="233"/>
      <c r="P613" s="233" t="s">
        <v>442</v>
      </c>
      <c r="Q613" s="235" t="s">
        <v>1152</v>
      </c>
      <c r="S613" s="547" t="s">
        <v>453</v>
      </c>
      <c r="T613" s="547" t="s">
        <v>456</v>
      </c>
      <c r="U613" s="547" t="s">
        <v>444</v>
      </c>
      <c r="V613" s="547" t="s">
        <v>1873</v>
      </c>
      <c r="W613" s="547" t="s">
        <v>1411</v>
      </c>
      <c r="X613" s="547" t="str">
        <f>VLOOKUP(W613,Equipment[],2,FALSE)</f>
        <v>Public Realm</v>
      </c>
      <c r="Y613" s="547" t="str">
        <f>VLOOKUP(W613,Equipment[],3,FALSE)</f>
        <v>RTO</v>
      </c>
      <c r="Z613" s="547" t="str">
        <f>VLOOKUP(W613,Equipment[],4,FALSE)</f>
        <v>RTO</v>
      </c>
      <c r="AA613" s="547"/>
      <c r="AB613" s="547"/>
      <c r="AC613" s="547"/>
      <c r="AD613" s="547"/>
    </row>
    <row r="614" spans="1:30" ht="12" hidden="1" customHeight="1">
      <c r="A614" s="5" t="s">
        <v>3042</v>
      </c>
      <c r="B614" s="5" t="s">
        <v>3043</v>
      </c>
      <c r="C614" s="6">
        <v>774</v>
      </c>
      <c r="D614" s="55" t="s">
        <v>1871</v>
      </c>
      <c r="E614" s="233" t="s">
        <v>3042</v>
      </c>
      <c r="F614" s="233" t="s">
        <v>3043</v>
      </c>
      <c r="G614" s="233" t="s">
        <v>3025</v>
      </c>
      <c r="H614" s="233" t="s">
        <v>451</v>
      </c>
      <c r="I614" s="385" t="s">
        <v>452</v>
      </c>
      <c r="J614" s="382" t="s">
        <v>452</v>
      </c>
      <c r="K614" s="382" t="s">
        <v>452</v>
      </c>
      <c r="L614" s="386" t="s">
        <v>453</v>
      </c>
      <c r="M614" s="233" t="s">
        <v>452</v>
      </c>
      <c r="N614" s="233" t="s">
        <v>452</v>
      </c>
      <c r="O614" s="233"/>
      <c r="P614" s="233" t="s">
        <v>442</v>
      </c>
      <c r="Q614" s="235" t="s">
        <v>1152</v>
      </c>
      <c r="S614" s="547"/>
      <c r="T614" s="547" t="s">
        <v>477</v>
      </c>
      <c r="U614" s="547"/>
      <c r="V614" s="547"/>
      <c r="W614" s="547" t="s">
        <v>457</v>
      </c>
      <c r="X614" s="547" t="str">
        <f>VLOOKUP(W614,Equipment[],2,FALSE)</f>
        <v>Station</v>
      </c>
      <c r="Y614" s="547" t="str">
        <f>VLOOKUP(W614,Equipment[],3,FALSE)</f>
        <v>RTO</v>
      </c>
      <c r="Z614" s="547" t="str">
        <f>VLOOKUP(W614,Equipment[],4,FALSE)</f>
        <v>RTO</v>
      </c>
      <c r="AA614" s="547"/>
      <c r="AB614" s="547"/>
      <c r="AC614" s="547"/>
      <c r="AD614" s="547"/>
    </row>
    <row r="615" spans="1:30" ht="12" hidden="1" customHeight="1">
      <c r="A615" s="5" t="s">
        <v>3044</v>
      </c>
      <c r="B615" s="5" t="s">
        <v>3045</v>
      </c>
      <c r="C615" s="6">
        <v>774</v>
      </c>
      <c r="D615" s="55" t="s">
        <v>1871</v>
      </c>
      <c r="E615" s="233" t="s">
        <v>3044</v>
      </c>
      <c r="F615" s="233" t="s">
        <v>3045</v>
      </c>
      <c r="G615" s="233" t="s">
        <v>3025</v>
      </c>
      <c r="H615" s="233" t="s">
        <v>451</v>
      </c>
      <c r="I615" s="385" t="s">
        <v>452</v>
      </c>
      <c r="J615" s="396" t="s">
        <v>452</v>
      </c>
      <c r="K615" s="397" t="s">
        <v>453</v>
      </c>
      <c r="L615" s="386" t="s">
        <v>453</v>
      </c>
      <c r="M615" s="233" t="s">
        <v>452</v>
      </c>
      <c r="N615" s="233" t="s">
        <v>452</v>
      </c>
      <c r="O615" s="233"/>
      <c r="P615" s="233" t="s">
        <v>442</v>
      </c>
      <c r="Q615" s="235" t="s">
        <v>1152</v>
      </c>
      <c r="S615" s="547" t="s">
        <v>453</v>
      </c>
      <c r="T615" s="547" t="s">
        <v>456</v>
      </c>
      <c r="U615" s="547" t="s">
        <v>444</v>
      </c>
      <c r="V615" s="547" t="s">
        <v>1873</v>
      </c>
      <c r="W615" s="547" t="s">
        <v>457</v>
      </c>
      <c r="X615" s="547" t="str">
        <f>VLOOKUP(W615,Equipment[],2,FALSE)</f>
        <v>Station</v>
      </c>
      <c r="Y615" s="547" t="str">
        <f>VLOOKUP(W615,Equipment[],3,FALSE)</f>
        <v>RTO</v>
      </c>
      <c r="Z615" s="547" t="str">
        <f>VLOOKUP(W615,Equipment[],4,FALSE)</f>
        <v>RTO</v>
      </c>
      <c r="AA615" s="547"/>
      <c r="AB615" s="547"/>
      <c r="AC615" s="547"/>
      <c r="AD615" s="547"/>
    </row>
    <row r="616" spans="1:30" ht="12" hidden="1" customHeight="1">
      <c r="A616" s="5" t="s">
        <v>3046</v>
      </c>
      <c r="B616" s="5" t="s">
        <v>3047</v>
      </c>
      <c r="C616" s="6">
        <v>774</v>
      </c>
      <c r="D616" s="55" t="s">
        <v>1871</v>
      </c>
      <c r="E616" s="233" t="s">
        <v>3046</v>
      </c>
      <c r="F616" s="233" t="s">
        <v>3047</v>
      </c>
      <c r="G616" s="233" t="s">
        <v>3025</v>
      </c>
      <c r="H616" s="233" t="s">
        <v>451</v>
      </c>
      <c r="I616" s="385" t="s">
        <v>452</v>
      </c>
      <c r="J616" s="392" t="s">
        <v>452</v>
      </c>
      <c r="K616" s="393" t="s">
        <v>453</v>
      </c>
      <c r="L616" s="386" t="s">
        <v>453</v>
      </c>
      <c r="M616" s="233" t="s">
        <v>452</v>
      </c>
      <c r="N616" s="233" t="s">
        <v>452</v>
      </c>
      <c r="O616" s="233"/>
      <c r="P616" s="233" t="s">
        <v>442</v>
      </c>
      <c r="Q616" s="235" t="s">
        <v>1152</v>
      </c>
      <c r="S616" s="547" t="s">
        <v>453</v>
      </c>
      <c r="T616" s="547" t="s">
        <v>456</v>
      </c>
      <c r="U616" s="547" t="s">
        <v>444</v>
      </c>
      <c r="V616" s="547" t="s">
        <v>1873</v>
      </c>
      <c r="W616" s="547" t="s">
        <v>457</v>
      </c>
      <c r="X616" s="547" t="str">
        <f>VLOOKUP(W616,Equipment[],2,FALSE)</f>
        <v>Station</v>
      </c>
      <c r="Y616" s="547" t="str">
        <f>VLOOKUP(W616,Equipment[],3,FALSE)</f>
        <v>RTO</v>
      </c>
      <c r="Z616" s="547" t="str">
        <f>VLOOKUP(W616,Equipment[],4,FALSE)</f>
        <v>RTO</v>
      </c>
      <c r="AA616" s="547"/>
      <c r="AB616" s="547"/>
      <c r="AC616" s="547"/>
      <c r="AD616" s="547"/>
    </row>
    <row r="617" spans="1:30" ht="12" hidden="1" customHeight="1">
      <c r="A617" s="5" t="s">
        <v>3048</v>
      </c>
      <c r="B617" s="5" t="s">
        <v>3049</v>
      </c>
      <c r="C617" s="6">
        <v>774</v>
      </c>
      <c r="D617" s="55" t="s">
        <v>1871</v>
      </c>
      <c r="E617" s="233" t="s">
        <v>3048</v>
      </c>
      <c r="F617" s="233" t="s">
        <v>3049</v>
      </c>
      <c r="G617" s="233" t="s">
        <v>3025</v>
      </c>
      <c r="H617" s="233" t="s">
        <v>451</v>
      </c>
      <c r="I617" s="385" t="s">
        <v>452</v>
      </c>
      <c r="J617" s="382" t="s">
        <v>452</v>
      </c>
      <c r="K617" s="382" t="s">
        <v>452</v>
      </c>
      <c r="L617" s="386" t="s">
        <v>453</v>
      </c>
      <c r="M617" s="233" t="s">
        <v>452</v>
      </c>
      <c r="N617" s="233" t="s">
        <v>452</v>
      </c>
      <c r="O617" s="233"/>
      <c r="P617" s="233" t="s">
        <v>442</v>
      </c>
      <c r="Q617" s="235" t="s">
        <v>1152</v>
      </c>
      <c r="S617" s="547" t="s">
        <v>453</v>
      </c>
      <c r="T617" s="547" t="s">
        <v>456</v>
      </c>
      <c r="U617" s="547" t="s">
        <v>444</v>
      </c>
      <c r="V617" s="547" t="s">
        <v>1873</v>
      </c>
      <c r="W617" s="547" t="s">
        <v>1154</v>
      </c>
      <c r="X617" s="547" t="str">
        <f>VLOOKUP(W617,Equipment[],2,FALSE)</f>
        <v>Landscape</v>
      </c>
      <c r="Y617" s="547" t="str">
        <f>VLOOKUP(W617,Equipment[],3,FALSE)</f>
        <v>RTO</v>
      </c>
      <c r="Z617" s="547" t="str">
        <f>VLOOKUP(W617,Equipment[],4,FALSE)</f>
        <v>RTO</v>
      </c>
      <c r="AA617" s="547"/>
      <c r="AB617" s="547"/>
      <c r="AC617" s="547"/>
      <c r="AD617" s="547"/>
    </row>
    <row r="618" spans="1:30" ht="12" hidden="1" customHeight="1">
      <c r="A618" s="5" t="s">
        <v>3050</v>
      </c>
      <c r="B618" s="5" t="s">
        <v>3051</v>
      </c>
      <c r="C618" s="6">
        <v>774</v>
      </c>
      <c r="D618" s="55" t="s">
        <v>1871</v>
      </c>
      <c r="E618" s="233" t="s">
        <v>3050</v>
      </c>
      <c r="F618" s="233" t="s">
        <v>3051</v>
      </c>
      <c r="G618" s="233" t="s">
        <v>3025</v>
      </c>
      <c r="H618" s="233" t="s">
        <v>451</v>
      </c>
      <c r="I618" s="385" t="s">
        <v>452</v>
      </c>
      <c r="J618" s="382" t="s">
        <v>452</v>
      </c>
      <c r="K618" s="382" t="s">
        <v>452</v>
      </c>
      <c r="L618" s="386" t="s">
        <v>453</v>
      </c>
      <c r="M618" s="233" t="s">
        <v>452</v>
      </c>
      <c r="N618" s="233" t="s">
        <v>452</v>
      </c>
      <c r="O618" s="233"/>
      <c r="P618" s="233" t="s">
        <v>442</v>
      </c>
      <c r="Q618" s="235" t="s">
        <v>1152</v>
      </c>
      <c r="S618" s="547"/>
      <c r="T618" s="547" t="s">
        <v>477</v>
      </c>
      <c r="U618" s="547"/>
      <c r="V618" s="547"/>
      <c r="W618" s="547" t="s">
        <v>457</v>
      </c>
      <c r="X618" s="547" t="str">
        <f>VLOOKUP(W618,Equipment[],2,FALSE)</f>
        <v>Station</v>
      </c>
      <c r="Y618" s="547" t="str">
        <f>VLOOKUP(W618,Equipment[],3,FALSE)</f>
        <v>RTO</v>
      </c>
      <c r="Z618" s="547" t="str">
        <f>VLOOKUP(W618,Equipment[],4,FALSE)</f>
        <v>RTO</v>
      </c>
      <c r="AA618" s="547"/>
      <c r="AB618" s="547"/>
      <c r="AC618" s="547"/>
      <c r="AD618" s="547"/>
    </row>
    <row r="619" spans="1:30" ht="12" hidden="1" customHeight="1">
      <c r="A619" s="5" t="s">
        <v>3052</v>
      </c>
      <c r="B619" s="5" t="s">
        <v>3053</v>
      </c>
      <c r="C619" s="6">
        <v>774</v>
      </c>
      <c r="D619" s="55" t="s">
        <v>1871</v>
      </c>
      <c r="E619" s="233" t="s">
        <v>3052</v>
      </c>
      <c r="F619" s="233" t="s">
        <v>3053</v>
      </c>
      <c r="G619" s="233" t="s">
        <v>3025</v>
      </c>
      <c r="H619" s="233" t="s">
        <v>451</v>
      </c>
      <c r="I619" s="385" t="s">
        <v>452</v>
      </c>
      <c r="J619" s="382" t="s">
        <v>452</v>
      </c>
      <c r="K619" s="382" t="s">
        <v>452</v>
      </c>
      <c r="L619" s="386" t="s">
        <v>453</v>
      </c>
      <c r="M619" s="233" t="s">
        <v>452</v>
      </c>
      <c r="N619" s="233" t="s">
        <v>452</v>
      </c>
      <c r="O619" s="233"/>
      <c r="P619" s="233" t="s">
        <v>442</v>
      </c>
      <c r="Q619" s="235" t="s">
        <v>1152</v>
      </c>
      <c r="S619" s="547"/>
      <c r="T619" s="547" t="s">
        <v>477</v>
      </c>
      <c r="U619" s="547"/>
      <c r="V619" s="547"/>
      <c r="W619" s="547" t="s">
        <v>457</v>
      </c>
      <c r="X619" s="547" t="str">
        <f>VLOOKUP(W619,Equipment[],2,FALSE)</f>
        <v>Station</v>
      </c>
      <c r="Y619" s="547" t="str">
        <f>VLOOKUP(W619,Equipment[],3,FALSE)</f>
        <v>RTO</v>
      </c>
      <c r="Z619" s="547" t="str">
        <f>VLOOKUP(W619,Equipment[],4,FALSE)</f>
        <v>RTO</v>
      </c>
      <c r="AA619" s="547"/>
      <c r="AB619" s="547"/>
      <c r="AC619" s="547"/>
      <c r="AD619" s="547"/>
    </row>
    <row r="620" spans="1:30" ht="12" hidden="1" customHeight="1">
      <c r="A620" s="5" t="s">
        <v>3054</v>
      </c>
      <c r="B620" s="5" t="s">
        <v>3055</v>
      </c>
      <c r="C620" s="6">
        <v>774</v>
      </c>
      <c r="D620" s="55" t="s">
        <v>1871</v>
      </c>
      <c r="E620" s="233" t="str">
        <f>A620</f>
        <v>FLG-150</v>
      </c>
      <c r="F620" s="233" t="str">
        <f>B620</f>
        <v>Stone Paving to Lifts</v>
      </c>
      <c r="G620" s="233" t="s">
        <v>3025</v>
      </c>
      <c r="H620" s="233" t="s">
        <v>451</v>
      </c>
      <c r="I620" s="385" t="s">
        <v>452</v>
      </c>
      <c r="J620" s="382" t="s">
        <v>452</v>
      </c>
      <c r="K620" s="382" t="s">
        <v>452</v>
      </c>
      <c r="L620" s="386" t="s">
        <v>453</v>
      </c>
      <c r="M620" s="233" t="s">
        <v>452</v>
      </c>
      <c r="N620" s="233" t="s">
        <v>452</v>
      </c>
      <c r="O620" s="233"/>
      <c r="P620" s="233" t="s">
        <v>442</v>
      </c>
      <c r="Q620" s="235" t="s">
        <v>2050</v>
      </c>
      <c r="S620" s="547" t="s">
        <v>453</v>
      </c>
      <c r="T620" s="547" t="s">
        <v>456</v>
      </c>
      <c r="U620" s="547" t="s">
        <v>444</v>
      </c>
      <c r="V620" s="547" t="s">
        <v>1873</v>
      </c>
      <c r="W620" s="547" t="s">
        <v>1154</v>
      </c>
      <c r="X620" s="547" t="str">
        <f>VLOOKUP(W620,Equipment[],2,FALSE)</f>
        <v>Landscape</v>
      </c>
      <c r="Y620" s="547" t="str">
        <f>VLOOKUP(W620,Equipment[],3,FALSE)</f>
        <v>RTO</v>
      </c>
      <c r="Z620" s="547" t="str">
        <f>VLOOKUP(W620,Equipment[],4,FALSE)</f>
        <v>RTO</v>
      </c>
      <c r="AA620" s="547"/>
      <c r="AB620" s="547"/>
      <c r="AC620" s="547"/>
      <c r="AD620" s="547"/>
    </row>
    <row r="621" spans="1:30" ht="12" hidden="1" customHeight="1">
      <c r="A621" s="3" t="s">
        <v>3056</v>
      </c>
      <c r="B621" s="3" t="s">
        <v>3057</v>
      </c>
      <c r="C621" s="4"/>
      <c r="D621" s="91"/>
      <c r="E621" s="229"/>
      <c r="F621" s="229"/>
      <c r="G621" s="229"/>
      <c r="H621" s="229"/>
      <c r="I621" s="229"/>
      <c r="J621" s="388"/>
      <c r="K621" s="388"/>
      <c r="L621" s="229"/>
      <c r="M621" s="229"/>
      <c r="N621" s="229"/>
      <c r="O621" s="229"/>
      <c r="P621" s="229" t="s">
        <v>444</v>
      </c>
      <c r="Q621" s="234" t="s">
        <v>443</v>
      </c>
      <c r="S621" s="547" t="s">
        <v>444</v>
      </c>
      <c r="T621" s="547" t="s">
        <v>444</v>
      </c>
      <c r="U621" s="547"/>
      <c r="V621" s="547" t="s">
        <v>444</v>
      </c>
      <c r="W621" s="547" t="s">
        <v>444</v>
      </c>
      <c r="X621" s="547" t="s">
        <v>444</v>
      </c>
      <c r="Y621" s="547" t="s">
        <v>444</v>
      </c>
      <c r="Z621" s="547" t="s">
        <v>444</v>
      </c>
      <c r="AA621" s="547" t="s">
        <v>444</v>
      </c>
      <c r="AB621" s="547" t="s">
        <v>444</v>
      </c>
      <c r="AC621" s="547" t="s">
        <v>444</v>
      </c>
      <c r="AD621" s="547" t="s">
        <v>444</v>
      </c>
    </row>
    <row r="622" spans="1:30" ht="12" hidden="1" customHeight="1">
      <c r="A622" s="5" t="s">
        <v>3058</v>
      </c>
      <c r="B622" s="5" t="s">
        <v>3059</v>
      </c>
      <c r="C622" s="6">
        <v>631</v>
      </c>
      <c r="D622" s="55" t="s">
        <v>1871</v>
      </c>
      <c r="E622" s="233" t="s">
        <v>3058</v>
      </c>
      <c r="F622" s="233" t="s">
        <v>3059</v>
      </c>
      <c r="G622" s="233" t="s">
        <v>3025</v>
      </c>
      <c r="H622" s="233" t="s">
        <v>451</v>
      </c>
      <c r="I622" s="385" t="s">
        <v>452</v>
      </c>
      <c r="J622" s="382" t="s">
        <v>452</v>
      </c>
      <c r="K622" s="383" t="s">
        <v>453</v>
      </c>
      <c r="L622" s="386" t="s">
        <v>453</v>
      </c>
      <c r="M622" s="233" t="s">
        <v>452</v>
      </c>
      <c r="N622" s="233" t="s">
        <v>452</v>
      </c>
      <c r="O622" s="233"/>
      <c r="P622" s="233" t="s">
        <v>442</v>
      </c>
      <c r="Q622" s="235" t="s">
        <v>1152</v>
      </c>
      <c r="S622" s="547"/>
      <c r="T622" s="547" t="s">
        <v>477</v>
      </c>
      <c r="U622" s="547"/>
      <c r="V622" s="547"/>
      <c r="W622" s="547" t="s">
        <v>457</v>
      </c>
      <c r="X622" s="547" t="str">
        <f>VLOOKUP(W622,Equipment[],2,FALSE)</f>
        <v>Station</v>
      </c>
      <c r="Y622" s="547" t="str">
        <f>VLOOKUP(W622,Equipment[],3,FALSE)</f>
        <v>RTO</v>
      </c>
      <c r="Z622" s="547" t="str">
        <f>VLOOKUP(W622,Equipment[],4,FALSE)</f>
        <v>RTO</v>
      </c>
      <c r="AA622" s="547"/>
      <c r="AB622" s="547"/>
      <c r="AC622" s="547"/>
      <c r="AD622" s="547"/>
    </row>
    <row r="623" spans="1:30" ht="12" hidden="1" customHeight="1">
      <c r="A623" s="5" t="s">
        <v>3060</v>
      </c>
      <c r="B623" s="5" t="s">
        <v>3061</v>
      </c>
      <c r="C623" s="6">
        <v>631</v>
      </c>
      <c r="D623" s="55" t="s">
        <v>1871</v>
      </c>
      <c r="E623" s="233" t="s">
        <v>3060</v>
      </c>
      <c r="F623" s="233" t="s">
        <v>3061</v>
      </c>
      <c r="G623" s="233" t="s">
        <v>3025</v>
      </c>
      <c r="H623" s="233" t="s">
        <v>451</v>
      </c>
      <c r="I623" s="385" t="s">
        <v>452</v>
      </c>
      <c r="J623" s="382" t="s">
        <v>452</v>
      </c>
      <c r="K623" s="383" t="s">
        <v>453</v>
      </c>
      <c r="L623" s="386" t="s">
        <v>453</v>
      </c>
      <c r="M623" s="233" t="s">
        <v>452</v>
      </c>
      <c r="N623" s="233" t="s">
        <v>452</v>
      </c>
      <c r="O623" s="233"/>
      <c r="P623" s="233" t="s">
        <v>442</v>
      </c>
      <c r="Q623" s="235" t="s">
        <v>1152</v>
      </c>
      <c r="S623" s="547"/>
      <c r="T623" s="547" t="s">
        <v>477</v>
      </c>
      <c r="U623" s="547"/>
      <c r="V623" s="547"/>
      <c r="W623" s="547" t="s">
        <v>457</v>
      </c>
      <c r="X623" s="547" t="str">
        <f>VLOOKUP(W623,Equipment[],2,FALSE)</f>
        <v>Station</v>
      </c>
      <c r="Y623" s="547" t="str">
        <f>VLOOKUP(W623,Equipment[],3,FALSE)</f>
        <v>RTO</v>
      </c>
      <c r="Z623" s="547" t="str">
        <f>VLOOKUP(W623,Equipment[],4,FALSE)</f>
        <v>RTO</v>
      </c>
      <c r="AA623" s="547"/>
      <c r="AB623" s="547"/>
      <c r="AC623" s="547"/>
      <c r="AD623" s="547"/>
    </row>
    <row r="624" spans="1:30" ht="12" hidden="1" customHeight="1">
      <c r="A624" s="3" t="s">
        <v>3062</v>
      </c>
      <c r="B624" s="3" t="s">
        <v>3063</v>
      </c>
      <c r="C624" s="4"/>
      <c r="D624" s="91"/>
      <c r="E624" s="229"/>
      <c r="F624" s="229"/>
      <c r="G624" s="229"/>
      <c r="H624" s="229"/>
      <c r="I624" s="229"/>
      <c r="J624" s="388"/>
      <c r="K624" s="388"/>
      <c r="L624" s="229"/>
      <c r="M624" s="229"/>
      <c r="N624" s="229"/>
      <c r="O624" s="229"/>
      <c r="P624" s="229" t="s">
        <v>444</v>
      </c>
      <c r="Q624" s="234" t="s">
        <v>443</v>
      </c>
      <c r="S624" s="547" t="s">
        <v>444</v>
      </c>
      <c r="T624" s="547" t="s">
        <v>444</v>
      </c>
      <c r="U624" s="547"/>
      <c r="V624" s="547" t="s">
        <v>444</v>
      </c>
      <c r="W624" s="547" t="s">
        <v>444</v>
      </c>
      <c r="X624" s="547" t="s">
        <v>444</v>
      </c>
      <c r="Y624" s="547" t="s">
        <v>444</v>
      </c>
      <c r="Z624" s="547" t="s">
        <v>444</v>
      </c>
      <c r="AA624" s="547" t="s">
        <v>444</v>
      </c>
      <c r="AB624" s="547" t="s">
        <v>444</v>
      </c>
      <c r="AC624" s="547" t="s">
        <v>444</v>
      </c>
      <c r="AD624" s="547" t="s">
        <v>444</v>
      </c>
    </row>
    <row r="625" spans="1:30" ht="12" hidden="1" customHeight="1">
      <c r="A625" s="5" t="s">
        <v>3064</v>
      </c>
      <c r="B625" s="5" t="s">
        <v>3065</v>
      </c>
      <c r="C625" s="6">
        <v>651</v>
      </c>
      <c r="D625" s="55" t="s">
        <v>1871</v>
      </c>
      <c r="E625" s="233" t="s">
        <v>3064</v>
      </c>
      <c r="F625" s="233" t="s">
        <v>3065</v>
      </c>
      <c r="G625" s="233" t="s">
        <v>3025</v>
      </c>
      <c r="H625" s="233" t="s">
        <v>451</v>
      </c>
      <c r="I625" s="385" t="s">
        <v>452</v>
      </c>
      <c r="J625" s="382" t="s">
        <v>452</v>
      </c>
      <c r="K625" s="383" t="s">
        <v>453</v>
      </c>
      <c r="L625" s="386" t="s">
        <v>453</v>
      </c>
      <c r="M625" s="233" t="s">
        <v>452</v>
      </c>
      <c r="N625" s="233" t="s">
        <v>452</v>
      </c>
      <c r="O625" s="233"/>
      <c r="P625" s="233" t="s">
        <v>442</v>
      </c>
      <c r="Q625" s="235" t="s">
        <v>1152</v>
      </c>
      <c r="S625" s="547" t="s">
        <v>453</v>
      </c>
      <c r="T625" s="547" t="s">
        <v>477</v>
      </c>
      <c r="U625" s="547" t="s">
        <v>444</v>
      </c>
      <c r="V625" s="547" t="s">
        <v>1873</v>
      </c>
      <c r="W625" s="547" t="s">
        <v>457</v>
      </c>
      <c r="X625" s="547" t="str">
        <f>VLOOKUP(W625,Equipment[],2,FALSE)</f>
        <v>Station</v>
      </c>
      <c r="Y625" s="547" t="str">
        <f>VLOOKUP(W625,Equipment[],3,FALSE)</f>
        <v>RTO</v>
      </c>
      <c r="Z625" s="547" t="str">
        <f>VLOOKUP(W625,Equipment[],4,FALSE)</f>
        <v>RTO</v>
      </c>
      <c r="AA625" s="547"/>
      <c r="AB625" s="547"/>
      <c r="AC625" s="547"/>
      <c r="AD625" s="547"/>
    </row>
    <row r="626" spans="1:30" ht="12" hidden="1" customHeight="1">
      <c r="A626" s="5" t="s">
        <v>3066</v>
      </c>
      <c r="B626" s="5" t="s">
        <v>3067</v>
      </c>
      <c r="C626" s="6">
        <v>651</v>
      </c>
      <c r="D626" s="55" t="s">
        <v>1871</v>
      </c>
      <c r="E626" s="233" t="s">
        <v>3066</v>
      </c>
      <c r="F626" s="233" t="s">
        <v>3067</v>
      </c>
      <c r="G626" s="233" t="s">
        <v>3025</v>
      </c>
      <c r="H626" s="233" t="s">
        <v>451</v>
      </c>
      <c r="I626" s="385" t="s">
        <v>452</v>
      </c>
      <c r="J626" s="382" t="s">
        <v>452</v>
      </c>
      <c r="K626" s="383" t="s">
        <v>453</v>
      </c>
      <c r="L626" s="386" t="s">
        <v>453</v>
      </c>
      <c r="M626" s="233" t="s">
        <v>452</v>
      </c>
      <c r="N626" s="233" t="s">
        <v>452</v>
      </c>
      <c r="O626" s="233"/>
      <c r="P626" s="233" t="s">
        <v>442</v>
      </c>
      <c r="Q626" s="235" t="s">
        <v>1152</v>
      </c>
      <c r="S626" s="547" t="s">
        <v>453</v>
      </c>
      <c r="T626" s="547" t="s">
        <v>477</v>
      </c>
      <c r="U626" s="547" t="s">
        <v>444</v>
      </c>
      <c r="V626" s="547" t="s">
        <v>1873</v>
      </c>
      <c r="W626" s="547" t="s">
        <v>457</v>
      </c>
      <c r="X626" s="547" t="str">
        <f>VLOOKUP(W626,Equipment[],2,FALSE)</f>
        <v>Station</v>
      </c>
      <c r="Y626" s="547" t="str">
        <f>VLOOKUP(W626,Equipment[],3,FALSE)</f>
        <v>RTO</v>
      </c>
      <c r="Z626" s="547" t="str">
        <f>VLOOKUP(W626,Equipment[],4,FALSE)</f>
        <v>RTO</v>
      </c>
      <c r="AA626" s="547"/>
      <c r="AB626" s="547"/>
      <c r="AC626" s="547"/>
      <c r="AD626" s="547"/>
    </row>
    <row r="627" spans="1:30" ht="12" hidden="1" customHeight="1">
      <c r="A627" s="5" t="s">
        <v>3068</v>
      </c>
      <c r="B627" s="5" t="s">
        <v>3069</v>
      </c>
      <c r="C627" s="6">
        <v>651</v>
      </c>
      <c r="D627" s="55" t="s">
        <v>1871</v>
      </c>
      <c r="E627" s="233" t="s">
        <v>3068</v>
      </c>
      <c r="F627" s="233" t="s">
        <v>3069</v>
      </c>
      <c r="G627" s="233" t="s">
        <v>3025</v>
      </c>
      <c r="H627" s="233" t="s">
        <v>451</v>
      </c>
      <c r="I627" s="385" t="s">
        <v>452</v>
      </c>
      <c r="J627" s="382" t="s">
        <v>452</v>
      </c>
      <c r="K627" s="383" t="s">
        <v>453</v>
      </c>
      <c r="L627" s="386" t="s">
        <v>453</v>
      </c>
      <c r="M627" s="233" t="s">
        <v>452</v>
      </c>
      <c r="N627" s="233" t="s">
        <v>452</v>
      </c>
      <c r="O627" s="233"/>
      <c r="P627" s="233" t="s">
        <v>442</v>
      </c>
      <c r="Q627" s="235" t="s">
        <v>1152</v>
      </c>
      <c r="S627" s="547" t="s">
        <v>453</v>
      </c>
      <c r="T627" s="547" t="s">
        <v>477</v>
      </c>
      <c r="U627" s="547" t="s">
        <v>444</v>
      </c>
      <c r="V627" s="547" t="s">
        <v>1873</v>
      </c>
      <c r="W627" s="547" t="s">
        <v>457</v>
      </c>
      <c r="X627" s="547" t="str">
        <f>VLOOKUP(W627,Equipment[],2,FALSE)</f>
        <v>Station</v>
      </c>
      <c r="Y627" s="547" t="str">
        <f>VLOOKUP(W627,Equipment[],3,FALSE)</f>
        <v>RTO</v>
      </c>
      <c r="Z627" s="547" t="str">
        <f>VLOOKUP(W627,Equipment[],4,FALSE)</f>
        <v>RTO</v>
      </c>
      <c r="AA627" s="547"/>
      <c r="AB627" s="547"/>
      <c r="AC627" s="547"/>
      <c r="AD627" s="547"/>
    </row>
    <row r="628" spans="1:30" ht="12" hidden="1" customHeight="1">
      <c r="A628" s="5" t="s">
        <v>3070</v>
      </c>
      <c r="B628" s="5" t="s">
        <v>3071</v>
      </c>
      <c r="C628" s="6">
        <v>651</v>
      </c>
      <c r="D628" s="55" t="s">
        <v>1871</v>
      </c>
      <c r="E628" s="233" t="s">
        <v>3070</v>
      </c>
      <c r="F628" s="233" t="s">
        <v>3071</v>
      </c>
      <c r="G628" s="233" t="s">
        <v>3025</v>
      </c>
      <c r="H628" s="233" t="s">
        <v>451</v>
      </c>
      <c r="I628" s="385" t="s">
        <v>452</v>
      </c>
      <c r="J628" s="392" t="s">
        <v>452</v>
      </c>
      <c r="K628" s="393" t="s">
        <v>453</v>
      </c>
      <c r="L628" s="386" t="s">
        <v>453</v>
      </c>
      <c r="M628" s="233" t="s">
        <v>452</v>
      </c>
      <c r="N628" s="233" t="s">
        <v>452</v>
      </c>
      <c r="O628" s="233"/>
      <c r="P628" s="233" t="s">
        <v>442</v>
      </c>
      <c r="Q628" s="235" t="s">
        <v>1152</v>
      </c>
      <c r="S628" s="547" t="s">
        <v>453</v>
      </c>
      <c r="T628" s="547" t="s">
        <v>477</v>
      </c>
      <c r="U628" s="547" t="s">
        <v>444</v>
      </c>
      <c r="V628" s="547" t="s">
        <v>1873</v>
      </c>
      <c r="W628" s="547" t="s">
        <v>457</v>
      </c>
      <c r="X628" s="547" t="str">
        <f>VLOOKUP(W628,Equipment[],2,FALSE)</f>
        <v>Station</v>
      </c>
      <c r="Y628" s="547" t="str">
        <f>VLOOKUP(W628,Equipment[],3,FALSE)</f>
        <v>RTO</v>
      </c>
      <c r="Z628" s="547" t="str">
        <f>VLOOKUP(W628,Equipment[],4,FALSE)</f>
        <v>RTO</v>
      </c>
      <c r="AA628" s="547"/>
      <c r="AB628" s="547"/>
      <c r="AC628" s="547"/>
      <c r="AD628" s="547"/>
    </row>
    <row r="629" spans="1:30" ht="12" hidden="1" customHeight="1">
      <c r="A629" s="5" t="s">
        <v>3072</v>
      </c>
      <c r="B629" s="5" t="s">
        <v>3073</v>
      </c>
      <c r="C629" s="6">
        <v>651</v>
      </c>
      <c r="D629" s="55" t="s">
        <v>1871</v>
      </c>
      <c r="E629" s="233" t="str">
        <f>A629</f>
        <v>FLG-350</v>
      </c>
      <c r="F629" s="233" t="str">
        <f>B629</f>
        <v>Bitumen Floor - Degraves</v>
      </c>
      <c r="G629" s="233" t="s">
        <v>3025</v>
      </c>
      <c r="H629" s="233" t="s">
        <v>451</v>
      </c>
      <c r="I629" s="385" t="s">
        <v>452</v>
      </c>
      <c r="J629" s="382" t="s">
        <v>452</v>
      </c>
      <c r="K629" s="382" t="s">
        <v>452</v>
      </c>
      <c r="L629" s="386" t="s">
        <v>453</v>
      </c>
      <c r="M629" s="233" t="s">
        <v>452</v>
      </c>
      <c r="N629" s="233" t="s">
        <v>452</v>
      </c>
      <c r="O629" s="233"/>
      <c r="P629" s="233" t="s">
        <v>442</v>
      </c>
      <c r="Q629" s="235" t="s">
        <v>2050</v>
      </c>
      <c r="S629" s="547" t="s">
        <v>453</v>
      </c>
      <c r="T629" s="547" t="s">
        <v>477</v>
      </c>
      <c r="U629" s="547" t="s">
        <v>444</v>
      </c>
      <c r="V629" s="547" t="s">
        <v>1873</v>
      </c>
      <c r="W629" s="547" t="s">
        <v>457</v>
      </c>
      <c r="X629" s="547" t="str">
        <f>VLOOKUP(W629,Equipment[],2,FALSE)</f>
        <v>Station</v>
      </c>
      <c r="Y629" s="547" t="str">
        <f>VLOOKUP(W629,Equipment[],3,FALSE)</f>
        <v>RTO</v>
      </c>
      <c r="Z629" s="547" t="str">
        <f>VLOOKUP(W629,Equipment[],4,FALSE)</f>
        <v>RTO</v>
      </c>
      <c r="AA629" s="547"/>
      <c r="AB629" s="547"/>
      <c r="AC629" s="547"/>
      <c r="AD629" s="547"/>
    </row>
    <row r="630" spans="1:30" ht="12" hidden="1" customHeight="1">
      <c r="A630" s="3" t="s">
        <v>3074</v>
      </c>
      <c r="B630" s="3" t="s">
        <v>3075</v>
      </c>
      <c r="C630" s="4"/>
      <c r="D630" s="91"/>
      <c r="E630" s="229"/>
      <c r="F630" s="229"/>
      <c r="G630" s="229"/>
      <c r="H630" s="229"/>
      <c r="I630" s="229"/>
      <c r="J630" s="388"/>
      <c r="K630" s="388"/>
      <c r="L630" s="229"/>
      <c r="M630" s="229"/>
      <c r="N630" s="229"/>
      <c r="O630" s="229"/>
      <c r="P630" s="229" t="s">
        <v>444</v>
      </c>
      <c r="Q630" s="234" t="s">
        <v>443</v>
      </c>
      <c r="S630" s="547" t="s">
        <v>444</v>
      </c>
      <c r="T630" s="547" t="s">
        <v>444</v>
      </c>
      <c r="U630" s="547"/>
      <c r="V630" s="547" t="s">
        <v>444</v>
      </c>
      <c r="W630" s="547" t="s">
        <v>444</v>
      </c>
      <c r="X630" s="547" t="s">
        <v>444</v>
      </c>
      <c r="Y630" s="547" t="s">
        <v>444</v>
      </c>
      <c r="Z630" s="547" t="s">
        <v>444</v>
      </c>
      <c r="AA630" s="547" t="s">
        <v>444</v>
      </c>
      <c r="AB630" s="547" t="s">
        <v>444</v>
      </c>
      <c r="AC630" s="547" t="s">
        <v>444</v>
      </c>
      <c r="AD630" s="547" t="s">
        <v>444</v>
      </c>
    </row>
    <row r="631" spans="1:30" ht="12" hidden="1" customHeight="1">
      <c r="A631" s="5" t="s">
        <v>3076</v>
      </c>
      <c r="B631" s="5" t="s">
        <v>3077</v>
      </c>
      <c r="C631" s="6">
        <v>552</v>
      </c>
      <c r="D631" s="55" t="s">
        <v>1871</v>
      </c>
      <c r="E631" s="233" t="s">
        <v>3076</v>
      </c>
      <c r="F631" s="233" t="s">
        <v>3077</v>
      </c>
      <c r="G631" s="233" t="s">
        <v>3025</v>
      </c>
      <c r="H631" s="233" t="s">
        <v>451</v>
      </c>
      <c r="I631" s="385" t="s">
        <v>452</v>
      </c>
      <c r="J631" s="382" t="s">
        <v>452</v>
      </c>
      <c r="K631" s="383" t="s">
        <v>453</v>
      </c>
      <c r="L631" s="386" t="s">
        <v>453</v>
      </c>
      <c r="M631" s="233" t="s">
        <v>452</v>
      </c>
      <c r="N631" s="233" t="s">
        <v>452</v>
      </c>
      <c r="O631" s="233"/>
      <c r="P631" s="233" t="s">
        <v>442</v>
      </c>
      <c r="Q631" s="235" t="s">
        <v>1152</v>
      </c>
      <c r="S631" s="547" t="s">
        <v>453</v>
      </c>
      <c r="T631" s="547" t="s">
        <v>456</v>
      </c>
      <c r="U631" s="547"/>
      <c r="V631" s="547"/>
      <c r="W631" s="547" t="s">
        <v>2039</v>
      </c>
      <c r="X631" s="547" t="str">
        <f>VLOOKUP(W631,Equipment[],2,FALSE)</f>
        <v>Drains</v>
      </c>
      <c r="Y631" s="547" t="str">
        <f>VLOOKUP(W631,Equipment[],3,FALSE)</f>
        <v>RTO</v>
      </c>
      <c r="Z631" s="547" t="str">
        <f>VLOOKUP(W631,Equipment[],4,FALSE)</f>
        <v>RTO</v>
      </c>
      <c r="AA631" s="547"/>
      <c r="AB631" s="547"/>
      <c r="AC631" s="547"/>
      <c r="AD631" s="547"/>
    </row>
    <row r="632" spans="1:30" ht="12" hidden="1" customHeight="1">
      <c r="A632" s="5" t="s">
        <v>3078</v>
      </c>
      <c r="B632" s="5" t="s">
        <v>3079</v>
      </c>
      <c r="C632" s="6">
        <v>552</v>
      </c>
      <c r="D632" s="55" t="s">
        <v>1871</v>
      </c>
      <c r="E632" s="233" t="s">
        <v>3078</v>
      </c>
      <c r="F632" s="233" t="s">
        <v>3079</v>
      </c>
      <c r="G632" s="233" t="s">
        <v>3025</v>
      </c>
      <c r="H632" s="233" t="s">
        <v>451</v>
      </c>
      <c r="I632" s="385" t="s">
        <v>452</v>
      </c>
      <c r="J632" s="392" t="s">
        <v>452</v>
      </c>
      <c r="K632" s="393" t="s">
        <v>453</v>
      </c>
      <c r="L632" s="386" t="s">
        <v>453</v>
      </c>
      <c r="M632" s="233" t="s">
        <v>452</v>
      </c>
      <c r="N632" s="233" t="s">
        <v>452</v>
      </c>
      <c r="O632" s="233"/>
      <c r="P632" s="233" t="s">
        <v>442</v>
      </c>
      <c r="Q632" s="235" t="s">
        <v>1152</v>
      </c>
      <c r="S632" s="547"/>
      <c r="T632" s="547" t="s">
        <v>456</v>
      </c>
      <c r="U632" s="547"/>
      <c r="V632" s="547"/>
      <c r="W632" s="547" t="s">
        <v>2039</v>
      </c>
      <c r="X632" s="547" t="str">
        <f>VLOOKUP(W632,Equipment[],2,FALSE)</f>
        <v>Drains</v>
      </c>
      <c r="Y632" s="547" t="str">
        <f>VLOOKUP(W632,Equipment[],3,FALSE)</f>
        <v>RTO</v>
      </c>
      <c r="Z632" s="547" t="str">
        <f>VLOOKUP(W632,Equipment[],4,FALSE)</f>
        <v>RTO</v>
      </c>
      <c r="AA632" s="547"/>
      <c r="AB632" s="547"/>
      <c r="AC632" s="547"/>
      <c r="AD632" s="547"/>
    </row>
    <row r="633" spans="1:30" ht="12" hidden="1" customHeight="1">
      <c r="A633" s="5" t="s">
        <v>3080</v>
      </c>
      <c r="B633" s="5" t="s">
        <v>3081</v>
      </c>
      <c r="C633" s="6">
        <v>552</v>
      </c>
      <c r="D633" s="55" t="s">
        <v>1871</v>
      </c>
      <c r="E633" s="233" t="s">
        <v>3080</v>
      </c>
      <c r="F633" s="233" t="s">
        <v>3081</v>
      </c>
      <c r="G633" s="233" t="s">
        <v>3025</v>
      </c>
      <c r="H633" s="233" t="s">
        <v>451</v>
      </c>
      <c r="I633" s="385" t="s">
        <v>452</v>
      </c>
      <c r="J633" s="382" t="s">
        <v>452</v>
      </c>
      <c r="K633" s="382" t="s">
        <v>452</v>
      </c>
      <c r="L633" s="386" t="s">
        <v>453</v>
      </c>
      <c r="M633" s="233" t="s">
        <v>452</v>
      </c>
      <c r="N633" s="233" t="s">
        <v>452</v>
      </c>
      <c r="O633" s="233"/>
      <c r="P633" s="233" t="s">
        <v>442</v>
      </c>
      <c r="Q633" s="235" t="s">
        <v>1152</v>
      </c>
      <c r="S633" s="547"/>
      <c r="T633" s="547" t="s">
        <v>456</v>
      </c>
      <c r="U633" s="547"/>
      <c r="V633" s="547"/>
      <c r="W633" s="547" t="s">
        <v>2039</v>
      </c>
      <c r="X633" s="547" t="str">
        <f>VLOOKUP(W633,Equipment[],2,FALSE)</f>
        <v>Drains</v>
      </c>
      <c r="Y633" s="547" t="str">
        <f>VLOOKUP(W633,Equipment[],3,FALSE)</f>
        <v>RTO</v>
      </c>
      <c r="Z633" s="547" t="str">
        <f>VLOOKUP(W633,Equipment[],4,FALSE)</f>
        <v>RTO</v>
      </c>
      <c r="AA633" s="547"/>
      <c r="AB633" s="547"/>
      <c r="AC633" s="547"/>
      <c r="AD633" s="547"/>
    </row>
    <row r="634" spans="1:30" ht="12" hidden="1" customHeight="1">
      <c r="A634" s="5" t="s">
        <v>3082</v>
      </c>
      <c r="B634" s="5" t="s">
        <v>3083</v>
      </c>
      <c r="C634" s="6">
        <v>552</v>
      </c>
      <c r="D634" s="55" t="s">
        <v>1871</v>
      </c>
      <c r="E634" s="233" t="s">
        <v>3082</v>
      </c>
      <c r="F634" s="233" t="s">
        <v>3083</v>
      </c>
      <c r="G634" s="233" t="s">
        <v>3025</v>
      </c>
      <c r="H634" s="233" t="s">
        <v>451</v>
      </c>
      <c r="I634" s="385" t="s">
        <v>452</v>
      </c>
      <c r="J634" s="382" t="s">
        <v>452</v>
      </c>
      <c r="K634" s="382" t="s">
        <v>452</v>
      </c>
      <c r="L634" s="386" t="s">
        <v>453</v>
      </c>
      <c r="M634" s="233" t="s">
        <v>452</v>
      </c>
      <c r="N634" s="233" t="s">
        <v>452</v>
      </c>
      <c r="O634" s="233"/>
      <c r="P634" s="233" t="s">
        <v>442</v>
      </c>
      <c r="Q634" s="235" t="s">
        <v>1152</v>
      </c>
      <c r="S634" s="547"/>
      <c r="T634" s="547" t="s">
        <v>456</v>
      </c>
      <c r="U634" s="547"/>
      <c r="V634" s="547"/>
      <c r="W634" s="547" t="s">
        <v>2039</v>
      </c>
      <c r="X634" s="547" t="str">
        <f>VLOOKUP(W634,Equipment[],2,FALSE)</f>
        <v>Drains</v>
      </c>
      <c r="Y634" s="547" t="str">
        <f>VLOOKUP(W634,Equipment[],3,FALSE)</f>
        <v>RTO</v>
      </c>
      <c r="Z634" s="547" t="str">
        <f>VLOOKUP(W634,Equipment[],4,FALSE)</f>
        <v>RTO</v>
      </c>
      <c r="AA634" s="547"/>
      <c r="AB634" s="547"/>
      <c r="AC634" s="547"/>
      <c r="AD634" s="547"/>
    </row>
    <row r="635" spans="1:30" ht="12" hidden="1" customHeight="1">
      <c r="A635" s="3" t="s">
        <v>3084</v>
      </c>
      <c r="B635" s="3" t="s">
        <v>3085</v>
      </c>
      <c r="C635" s="4"/>
      <c r="D635" s="91"/>
      <c r="E635" s="229"/>
      <c r="F635" s="229"/>
      <c r="G635" s="229"/>
      <c r="H635" s="229"/>
      <c r="I635" s="229"/>
      <c r="J635" s="388"/>
      <c r="K635" s="388"/>
      <c r="L635" s="229"/>
      <c r="M635" s="229"/>
      <c r="N635" s="229"/>
      <c r="O635" s="229"/>
      <c r="P635" s="229" t="s">
        <v>444</v>
      </c>
      <c r="Q635" s="234" t="s">
        <v>443</v>
      </c>
      <c r="S635" s="547" t="s">
        <v>444</v>
      </c>
      <c r="T635" s="547" t="s">
        <v>444</v>
      </c>
      <c r="U635" s="547"/>
      <c r="V635" s="547" t="s">
        <v>444</v>
      </c>
      <c r="W635" s="547" t="s">
        <v>444</v>
      </c>
      <c r="X635" s="547" t="s">
        <v>444</v>
      </c>
      <c r="Y635" s="547" t="s">
        <v>444</v>
      </c>
      <c r="Z635" s="547" t="s">
        <v>444</v>
      </c>
      <c r="AA635" s="547" t="s">
        <v>444</v>
      </c>
      <c r="AB635" s="547" t="s">
        <v>444</v>
      </c>
      <c r="AC635" s="547" t="s">
        <v>444</v>
      </c>
      <c r="AD635" s="547" t="s">
        <v>444</v>
      </c>
    </row>
    <row r="636" spans="1:30" ht="12" hidden="1" customHeight="1">
      <c r="A636" s="5" t="s">
        <v>3086</v>
      </c>
      <c r="B636" s="5" t="s">
        <v>3087</v>
      </c>
      <c r="C636" s="6">
        <v>652</v>
      </c>
      <c r="D636" s="55" t="s">
        <v>1871</v>
      </c>
      <c r="E636" s="233" t="s">
        <v>3086</v>
      </c>
      <c r="F636" s="233" t="s">
        <v>3087</v>
      </c>
      <c r="G636" s="233" t="s">
        <v>3025</v>
      </c>
      <c r="H636" s="233" t="s">
        <v>451</v>
      </c>
      <c r="I636" s="385" t="s">
        <v>452</v>
      </c>
      <c r="J636" s="382" t="s">
        <v>452</v>
      </c>
      <c r="K636" s="383" t="s">
        <v>453</v>
      </c>
      <c r="L636" s="386" t="s">
        <v>453</v>
      </c>
      <c r="M636" s="233" t="s">
        <v>452</v>
      </c>
      <c r="N636" s="233" t="s">
        <v>452</v>
      </c>
      <c r="O636" s="233"/>
      <c r="P636" s="233" t="s">
        <v>442</v>
      </c>
      <c r="Q636" s="235" t="s">
        <v>1152</v>
      </c>
      <c r="S636" s="547" t="s">
        <v>453</v>
      </c>
      <c r="T636" s="547" t="s">
        <v>477</v>
      </c>
      <c r="U636" s="547"/>
      <c r="V636" s="547"/>
      <c r="W636" s="547" t="s">
        <v>457</v>
      </c>
      <c r="X636" s="547" t="str">
        <f>VLOOKUP(W636,Equipment[],2,FALSE)</f>
        <v>Station</v>
      </c>
      <c r="Y636" s="547" t="str">
        <f>VLOOKUP(W636,Equipment[],3,FALSE)</f>
        <v>RTO</v>
      </c>
      <c r="Z636" s="547" t="str">
        <f>VLOOKUP(W636,Equipment[],4,FALSE)</f>
        <v>RTO</v>
      </c>
      <c r="AA636" s="547"/>
      <c r="AB636" s="547"/>
      <c r="AC636" s="547"/>
      <c r="AD636" s="547"/>
    </row>
    <row r="637" spans="1:30" ht="12" hidden="1" customHeight="1">
      <c r="A637" s="3" t="s">
        <v>3088</v>
      </c>
      <c r="B637" s="3" t="s">
        <v>3089</v>
      </c>
      <c r="C637" s="4"/>
      <c r="D637" s="91"/>
      <c r="E637" s="229"/>
      <c r="F637" s="229"/>
      <c r="G637" s="229"/>
      <c r="H637" s="229"/>
      <c r="I637" s="229"/>
      <c r="J637" s="388"/>
      <c r="K637" s="388"/>
      <c r="L637" s="229"/>
      <c r="M637" s="229"/>
      <c r="N637" s="229"/>
      <c r="O637" s="229"/>
      <c r="P637" s="229" t="s">
        <v>444</v>
      </c>
      <c r="Q637" s="234" t="s">
        <v>443</v>
      </c>
      <c r="S637" s="547" t="s">
        <v>444</v>
      </c>
      <c r="T637" s="547" t="s">
        <v>444</v>
      </c>
      <c r="U637" s="547"/>
      <c r="V637" s="547" t="s">
        <v>444</v>
      </c>
      <c r="W637" s="547" t="s">
        <v>444</v>
      </c>
      <c r="X637" s="547" t="s">
        <v>444</v>
      </c>
      <c r="Y637" s="547" t="s">
        <v>444</v>
      </c>
      <c r="Z637" s="547" t="s">
        <v>444</v>
      </c>
      <c r="AA637" s="547" t="s">
        <v>444</v>
      </c>
      <c r="AB637" s="547" t="s">
        <v>444</v>
      </c>
      <c r="AC637" s="547" t="s">
        <v>444</v>
      </c>
      <c r="AD637" s="547" t="s">
        <v>444</v>
      </c>
    </row>
    <row r="638" spans="1:30" ht="12" hidden="1" customHeight="1">
      <c r="A638" s="5" t="s">
        <v>3090</v>
      </c>
      <c r="B638" s="5" t="s">
        <v>3091</v>
      </c>
      <c r="C638" s="6">
        <v>552</v>
      </c>
      <c r="D638" s="55" t="s">
        <v>1871</v>
      </c>
      <c r="E638" s="233" t="str">
        <f>A638</f>
        <v>FLG-751</v>
      </c>
      <c r="F638" s="233" t="str">
        <f>B638</f>
        <v>Stainless Steel Blister Tactile Indicator Plate</v>
      </c>
      <c r="G638" s="233" t="s">
        <v>3025</v>
      </c>
      <c r="H638" s="233" t="s">
        <v>451</v>
      </c>
      <c r="I638" s="385" t="s">
        <v>452</v>
      </c>
      <c r="J638" s="382" t="s">
        <v>452</v>
      </c>
      <c r="K638" s="382" t="s">
        <v>452</v>
      </c>
      <c r="L638" s="386" t="s">
        <v>453</v>
      </c>
      <c r="M638" s="233" t="s">
        <v>452</v>
      </c>
      <c r="N638" s="233" t="s">
        <v>452</v>
      </c>
      <c r="O638" s="233"/>
      <c r="P638" s="233" t="s">
        <v>442</v>
      </c>
      <c r="Q638" s="235" t="s">
        <v>2050</v>
      </c>
      <c r="S638" s="547"/>
      <c r="T638" s="547" t="s">
        <v>456</v>
      </c>
      <c r="U638" s="547"/>
      <c r="V638" s="547"/>
      <c r="W638" s="547" t="s">
        <v>457</v>
      </c>
      <c r="X638" s="547" t="str">
        <f>VLOOKUP(W638,Equipment[],2,FALSE)</f>
        <v>Station</v>
      </c>
      <c r="Y638" s="547" t="str">
        <f>VLOOKUP(W638,Equipment[],3,FALSE)</f>
        <v>RTO</v>
      </c>
      <c r="Z638" s="547" t="str">
        <f>VLOOKUP(W638,Equipment[],4,FALSE)</f>
        <v>RTO</v>
      </c>
      <c r="AA638" s="547"/>
      <c r="AB638" s="547"/>
      <c r="AC638" s="547"/>
      <c r="AD638" s="547"/>
    </row>
    <row r="639" spans="1:30" ht="12" hidden="1" customHeight="1">
      <c r="A639" s="3" t="s">
        <v>3092</v>
      </c>
      <c r="B639" s="3" t="s">
        <v>1459</v>
      </c>
      <c r="C639" s="4"/>
      <c r="D639" s="91"/>
      <c r="E639" s="229"/>
      <c r="F639" s="229"/>
      <c r="G639" s="229"/>
      <c r="H639" s="229"/>
      <c r="I639" s="229"/>
      <c r="J639" s="388"/>
      <c r="K639" s="388"/>
      <c r="L639" s="229"/>
      <c r="M639" s="229"/>
      <c r="N639" s="229"/>
      <c r="O639" s="229"/>
      <c r="P639" s="229" t="s">
        <v>444</v>
      </c>
      <c r="Q639" s="234" t="s">
        <v>443</v>
      </c>
      <c r="S639" s="547" t="s">
        <v>444</v>
      </c>
      <c r="T639" s="547" t="s">
        <v>444</v>
      </c>
      <c r="U639" s="547"/>
      <c r="V639" s="547" t="s">
        <v>444</v>
      </c>
      <c r="W639" s="547" t="s">
        <v>444</v>
      </c>
      <c r="X639" s="547" t="s">
        <v>444</v>
      </c>
      <c r="Y639" s="547" t="s">
        <v>444</v>
      </c>
      <c r="Z639" s="547" t="s">
        <v>444</v>
      </c>
      <c r="AA639" s="547" t="s">
        <v>444</v>
      </c>
      <c r="AB639" s="547" t="s">
        <v>444</v>
      </c>
      <c r="AC639" s="547" t="s">
        <v>444</v>
      </c>
      <c r="AD639" s="547" t="s">
        <v>444</v>
      </c>
    </row>
    <row r="640" spans="1:30" ht="12" hidden="1" customHeight="1">
      <c r="A640" s="5" t="s">
        <v>3093</v>
      </c>
      <c r="B640" s="5" t="s">
        <v>3094</v>
      </c>
      <c r="C640" s="5" t="s">
        <v>825</v>
      </c>
      <c r="D640" s="55" t="s">
        <v>1878</v>
      </c>
      <c r="E640" s="233" t="s">
        <v>3093</v>
      </c>
      <c r="F640" s="233" t="s">
        <v>3094</v>
      </c>
      <c r="G640" s="233" t="s">
        <v>3025</v>
      </c>
      <c r="H640" s="233" t="s">
        <v>451</v>
      </c>
      <c r="I640" s="385" t="s">
        <v>452</v>
      </c>
      <c r="J640" s="382" t="s">
        <v>452</v>
      </c>
      <c r="K640" s="382" t="s">
        <v>452</v>
      </c>
      <c r="L640" s="386" t="s">
        <v>453</v>
      </c>
      <c r="M640" s="233" t="s">
        <v>452</v>
      </c>
      <c r="N640" s="233" t="s">
        <v>452</v>
      </c>
      <c r="O640" s="233"/>
      <c r="P640" s="233" t="s">
        <v>442</v>
      </c>
      <c r="Q640" s="235" t="s">
        <v>1152</v>
      </c>
      <c r="S640" s="547"/>
      <c r="T640" s="547" t="s">
        <v>477</v>
      </c>
      <c r="U640" s="547"/>
      <c r="V640" s="547"/>
      <c r="W640" s="547" t="s">
        <v>457</v>
      </c>
      <c r="X640" s="547" t="str">
        <f>VLOOKUP(W640,Equipment[],2,FALSE)</f>
        <v>Station</v>
      </c>
      <c r="Y640" s="547" t="str">
        <f>VLOOKUP(W640,Equipment[],3,FALSE)</f>
        <v>RTO</v>
      </c>
      <c r="Z640" s="547" t="str">
        <f>VLOOKUP(W640,Equipment[],4,FALSE)</f>
        <v>RTO</v>
      </c>
      <c r="AA640" s="547"/>
      <c r="AB640" s="547"/>
      <c r="AC640" s="547"/>
      <c r="AD640" s="547"/>
    </row>
    <row r="641" spans="1:30" ht="12" hidden="1" customHeight="1">
      <c r="A641" s="5" t="s">
        <v>3095</v>
      </c>
      <c r="B641" s="5" t="s">
        <v>3096</v>
      </c>
      <c r="C641" s="6">
        <v>552</v>
      </c>
      <c r="D641" s="55" t="s">
        <v>1871</v>
      </c>
      <c r="E641" s="233" t="s">
        <v>3095</v>
      </c>
      <c r="F641" s="233" t="s">
        <v>3096</v>
      </c>
      <c r="G641" s="233" t="s">
        <v>3025</v>
      </c>
      <c r="H641" s="233" t="s">
        <v>451</v>
      </c>
      <c r="I641" s="385" t="s">
        <v>452</v>
      </c>
      <c r="J641" s="394" t="s">
        <v>452</v>
      </c>
      <c r="K641" s="395" t="s">
        <v>453</v>
      </c>
      <c r="L641" s="386" t="s">
        <v>453</v>
      </c>
      <c r="M641" s="233" t="s">
        <v>452</v>
      </c>
      <c r="N641" s="233" t="s">
        <v>452</v>
      </c>
      <c r="O641" s="233"/>
      <c r="P641" s="233" t="s">
        <v>442</v>
      </c>
      <c r="Q641" s="235" t="s">
        <v>1152</v>
      </c>
      <c r="S641" s="547" t="s">
        <v>453</v>
      </c>
      <c r="T641" s="547" t="s">
        <v>477</v>
      </c>
      <c r="U641" s="547" t="s">
        <v>444</v>
      </c>
      <c r="V641" s="547" t="s">
        <v>1873</v>
      </c>
      <c r="W641" s="547" t="s">
        <v>457</v>
      </c>
      <c r="X641" s="547" t="str">
        <f>VLOOKUP(W641,Equipment[],2,FALSE)</f>
        <v>Station</v>
      </c>
      <c r="Y641" s="547" t="str">
        <f>VLOOKUP(W641,Equipment[],3,FALSE)</f>
        <v>RTO</v>
      </c>
      <c r="Z641" s="547" t="str">
        <f>VLOOKUP(W641,Equipment[],4,FALSE)</f>
        <v>RTO</v>
      </c>
      <c r="AA641" s="547"/>
      <c r="AB641" s="547"/>
      <c r="AC641" s="547"/>
      <c r="AD641" s="547"/>
    </row>
    <row r="642" spans="1:30" ht="12" hidden="1" customHeight="1">
      <c r="A642" s="5" t="s">
        <v>3097</v>
      </c>
      <c r="B642" s="5" t="s">
        <v>3098</v>
      </c>
      <c r="C642" s="6">
        <v>383</v>
      </c>
      <c r="D642" s="55" t="s">
        <v>1871</v>
      </c>
      <c r="E642" s="233" t="str">
        <f>A642</f>
        <v>FLG-811</v>
      </c>
      <c r="F642" s="233" t="str">
        <f>B642</f>
        <v>FC Floor System (Trafficable)</v>
      </c>
      <c r="G642" s="233" t="s">
        <v>3025</v>
      </c>
      <c r="H642" s="233" t="s">
        <v>451</v>
      </c>
      <c r="I642" s="385" t="s">
        <v>452</v>
      </c>
      <c r="J642" s="382" t="s">
        <v>452</v>
      </c>
      <c r="K642" s="382" t="s">
        <v>452</v>
      </c>
      <c r="L642" s="386" t="s">
        <v>453</v>
      </c>
      <c r="M642" s="233" t="s">
        <v>452</v>
      </c>
      <c r="N642" s="233" t="s">
        <v>452</v>
      </c>
      <c r="O642" s="233"/>
      <c r="P642" s="233" t="s">
        <v>442</v>
      </c>
      <c r="Q642" s="235" t="s">
        <v>2050</v>
      </c>
      <c r="S642" s="547" t="s">
        <v>453</v>
      </c>
      <c r="T642" s="547" t="s">
        <v>477</v>
      </c>
      <c r="U642" s="547" t="s">
        <v>444</v>
      </c>
      <c r="V642" s="547" t="s">
        <v>1873</v>
      </c>
      <c r="W642" s="547" t="s">
        <v>457</v>
      </c>
      <c r="X642" s="547" t="str">
        <f>VLOOKUP(W642,Equipment[],2,FALSE)</f>
        <v>Station</v>
      </c>
      <c r="Y642" s="547" t="str">
        <f>VLOOKUP(W642,Equipment[],3,FALSE)</f>
        <v>RTO</v>
      </c>
      <c r="Z642" s="547" t="str">
        <f>VLOOKUP(W642,Equipment[],4,FALSE)</f>
        <v>RTO</v>
      </c>
      <c r="AA642" s="547"/>
      <c r="AB642" s="547"/>
      <c r="AC642" s="547"/>
      <c r="AD642" s="547"/>
    </row>
    <row r="643" spans="1:30" ht="12" hidden="1" customHeight="1">
      <c r="A643" s="7" t="s">
        <v>3099</v>
      </c>
      <c r="B643" s="7" t="s">
        <v>3100</v>
      </c>
      <c r="C643" s="8"/>
      <c r="D643" s="92"/>
      <c r="E643" s="229"/>
      <c r="F643" s="229"/>
      <c r="G643" s="229"/>
      <c r="H643" s="229"/>
      <c r="I643" s="229"/>
      <c r="J643" s="389"/>
      <c r="K643" s="389"/>
      <c r="L643" s="229"/>
      <c r="M643" s="229"/>
      <c r="N643" s="229"/>
      <c r="O643" s="229"/>
      <c r="P643" s="229" t="s">
        <v>444</v>
      </c>
      <c r="Q643" s="234" t="s">
        <v>443</v>
      </c>
      <c r="S643" s="547" t="s">
        <v>444</v>
      </c>
      <c r="T643" s="547" t="s">
        <v>444</v>
      </c>
      <c r="U643" s="547"/>
      <c r="V643" s="547" t="s">
        <v>444</v>
      </c>
      <c r="W643" s="547" t="s">
        <v>444</v>
      </c>
      <c r="X643" s="547" t="s">
        <v>444</v>
      </c>
      <c r="Y643" s="547" t="s">
        <v>444</v>
      </c>
      <c r="Z643" s="547" t="s">
        <v>444</v>
      </c>
      <c r="AA643" s="547" t="s">
        <v>444</v>
      </c>
      <c r="AB643" s="547" t="s">
        <v>444</v>
      </c>
      <c r="AC643" s="547" t="s">
        <v>444</v>
      </c>
      <c r="AD643" s="547" t="s">
        <v>444</v>
      </c>
    </row>
    <row r="644" spans="1:30" ht="12" hidden="1" customHeight="1">
      <c r="A644" s="24" t="s">
        <v>1956</v>
      </c>
      <c r="B644" s="24"/>
      <c r="C644" s="24"/>
      <c r="D644" s="24"/>
      <c r="E644" s="229"/>
      <c r="F644" s="229"/>
      <c r="G644" s="229"/>
      <c r="H644" s="229"/>
      <c r="I644" s="229"/>
      <c r="J644" s="229"/>
      <c r="K644" s="229"/>
      <c r="L644" s="229"/>
      <c r="M644" s="229"/>
      <c r="N644" s="229"/>
      <c r="O644" s="229"/>
      <c r="P644" s="229" t="s">
        <v>444</v>
      </c>
      <c r="Q644" s="234" t="s">
        <v>443</v>
      </c>
      <c r="S644" s="547" t="s">
        <v>444</v>
      </c>
      <c r="T644" s="547" t="s">
        <v>444</v>
      </c>
      <c r="U644" s="547"/>
      <c r="V644" s="547" t="s">
        <v>444</v>
      </c>
      <c r="W644" s="547" t="s">
        <v>444</v>
      </c>
      <c r="X644" s="547" t="s">
        <v>444</v>
      </c>
      <c r="Y644" s="547" t="s">
        <v>444</v>
      </c>
      <c r="Z644" s="547" t="s">
        <v>444</v>
      </c>
      <c r="AA644" s="547" t="s">
        <v>444</v>
      </c>
      <c r="AB644" s="547" t="s">
        <v>444</v>
      </c>
      <c r="AC644" s="547" t="s">
        <v>444</v>
      </c>
      <c r="AD644" s="547" t="s">
        <v>444</v>
      </c>
    </row>
    <row r="645" spans="1:30" ht="12" hidden="1" customHeight="1">
      <c r="A645" s="15" t="s">
        <v>3101</v>
      </c>
      <c r="B645" s="15" t="s">
        <v>3102</v>
      </c>
      <c r="C645" s="16"/>
      <c r="D645" s="94"/>
      <c r="E645" s="229"/>
      <c r="F645" s="229"/>
      <c r="G645" s="229"/>
      <c r="H645" s="229"/>
      <c r="I645" s="229"/>
      <c r="J645" s="387"/>
      <c r="K645" s="387"/>
      <c r="L645" s="229"/>
      <c r="M645" s="229"/>
      <c r="N645" s="229"/>
      <c r="O645" s="229"/>
      <c r="P645" s="229" t="s">
        <v>444</v>
      </c>
      <c r="Q645" s="234" t="s">
        <v>443</v>
      </c>
      <c r="S645" s="547" t="s">
        <v>444</v>
      </c>
      <c r="T645" s="547" t="s">
        <v>444</v>
      </c>
      <c r="U645" s="547"/>
      <c r="V645" s="547" t="s">
        <v>444</v>
      </c>
      <c r="W645" s="547" t="s">
        <v>444</v>
      </c>
      <c r="X645" s="547" t="s">
        <v>444</v>
      </c>
      <c r="Y645" s="547" t="s">
        <v>444</v>
      </c>
      <c r="Z645" s="547" t="s">
        <v>444</v>
      </c>
      <c r="AA645" s="547" t="s">
        <v>444</v>
      </c>
      <c r="AB645" s="547" t="s">
        <v>444</v>
      </c>
      <c r="AC645" s="547" t="s">
        <v>444</v>
      </c>
      <c r="AD645" s="547" t="s">
        <v>444</v>
      </c>
    </row>
    <row r="646" spans="1:30" ht="12" hidden="1" customHeight="1">
      <c r="A646" s="5" t="s">
        <v>3103</v>
      </c>
      <c r="B646" s="5" t="s">
        <v>3104</v>
      </c>
      <c r="C646" s="6">
        <v>453</v>
      </c>
      <c r="D646" s="55" t="s">
        <v>1871</v>
      </c>
      <c r="E646" s="233" t="s">
        <v>3103</v>
      </c>
      <c r="F646" s="233" t="s">
        <v>3104</v>
      </c>
      <c r="G646" s="233" t="s">
        <v>3105</v>
      </c>
      <c r="H646" s="233" t="s">
        <v>451</v>
      </c>
      <c r="I646" s="384" t="s">
        <v>453</v>
      </c>
      <c r="J646" s="392" t="s">
        <v>452</v>
      </c>
      <c r="K646" s="393" t="s">
        <v>453</v>
      </c>
      <c r="L646" s="386" t="s">
        <v>453</v>
      </c>
      <c r="M646" s="230" t="s">
        <v>453</v>
      </c>
      <c r="N646" s="230" t="s">
        <v>453</v>
      </c>
      <c r="O646" s="233"/>
      <c r="P646" s="233" t="s">
        <v>442</v>
      </c>
      <c r="Q646" s="233" t="s">
        <v>1282</v>
      </c>
      <c r="S646" s="547" t="s">
        <v>453</v>
      </c>
      <c r="T646" s="547" t="s">
        <v>456</v>
      </c>
      <c r="U646" s="547" t="s">
        <v>1895</v>
      </c>
      <c r="V646" s="547" t="s">
        <v>2387</v>
      </c>
      <c r="W646" s="547" t="s">
        <v>3106</v>
      </c>
      <c r="X646" s="547" t="str">
        <f>VLOOKUP(W646,Equipment[],2,FALSE)</f>
        <v>Flood Protection</v>
      </c>
      <c r="Y646" s="547" t="str">
        <f>VLOOKUP(W646,Equipment[],3,FALSE)</f>
        <v>MCo</v>
      </c>
      <c r="Z646" s="547" t="str">
        <f>VLOOKUP(W646,Equipment[],4,FALSE)</f>
        <v>RTO</v>
      </c>
      <c r="AA646" s="547"/>
      <c r="AB646" s="547"/>
      <c r="AC646" s="547"/>
      <c r="AD646" s="547"/>
    </row>
    <row r="647" spans="1:30" ht="12" hidden="1" customHeight="1">
      <c r="A647" s="5" t="s">
        <v>3107</v>
      </c>
      <c r="B647" s="5" t="s">
        <v>3108</v>
      </c>
      <c r="C647" s="6">
        <v>453</v>
      </c>
      <c r="D647" s="55" t="s">
        <v>1871</v>
      </c>
      <c r="E647" s="233" t="s">
        <v>3107</v>
      </c>
      <c r="F647" s="233" t="s">
        <v>3108</v>
      </c>
      <c r="G647" s="233" t="s">
        <v>3105</v>
      </c>
      <c r="H647" s="233" t="s">
        <v>451</v>
      </c>
      <c r="I647" s="384" t="s">
        <v>453</v>
      </c>
      <c r="J647" s="382" t="s">
        <v>452</v>
      </c>
      <c r="K647" s="382" t="s">
        <v>452</v>
      </c>
      <c r="L647" s="386" t="s">
        <v>453</v>
      </c>
      <c r="M647" s="230" t="s">
        <v>453</v>
      </c>
      <c r="N647" s="230" t="s">
        <v>453</v>
      </c>
      <c r="O647" s="233"/>
      <c r="P647" s="233" t="s">
        <v>442</v>
      </c>
      <c r="Q647" s="233" t="s">
        <v>1282</v>
      </c>
      <c r="S647" s="547" t="s">
        <v>453</v>
      </c>
      <c r="T647" s="547" t="s">
        <v>456</v>
      </c>
      <c r="U647" s="547" t="s">
        <v>1895</v>
      </c>
      <c r="V647" s="547" t="s">
        <v>2387</v>
      </c>
      <c r="W647" s="547" t="s">
        <v>3106</v>
      </c>
      <c r="X647" s="547" t="str">
        <f>VLOOKUP(W647,Equipment[],2,FALSE)</f>
        <v>Flood Protection</v>
      </c>
      <c r="Y647" s="547" t="str">
        <f>VLOOKUP(W647,Equipment[],3,FALSE)</f>
        <v>MCo</v>
      </c>
      <c r="Z647" s="547" t="str">
        <f>VLOOKUP(W647,Equipment[],4,FALSE)</f>
        <v>RTO</v>
      </c>
      <c r="AA647" s="547"/>
      <c r="AB647" s="547"/>
      <c r="AC647" s="547"/>
      <c r="AD647" s="547"/>
    </row>
    <row r="648" spans="1:30" ht="12" hidden="1" customHeight="1">
      <c r="A648" s="3" t="s">
        <v>3109</v>
      </c>
      <c r="B648" s="3" t="s">
        <v>3110</v>
      </c>
      <c r="C648" s="4"/>
      <c r="D648" s="91"/>
      <c r="E648" s="229"/>
      <c r="F648" s="229"/>
      <c r="G648" s="229"/>
      <c r="H648" s="229"/>
      <c r="I648" s="229"/>
      <c r="J648" s="388"/>
      <c r="K648" s="388"/>
      <c r="L648" s="229"/>
      <c r="M648" s="229"/>
      <c r="N648" s="229"/>
      <c r="O648" s="229"/>
      <c r="P648" s="229" t="s">
        <v>444</v>
      </c>
      <c r="Q648" s="234" t="s">
        <v>443</v>
      </c>
      <c r="S648" s="547" t="s">
        <v>444</v>
      </c>
      <c r="T648" s="547" t="s">
        <v>444</v>
      </c>
      <c r="U648" s="547"/>
      <c r="V648" s="547" t="s">
        <v>444</v>
      </c>
      <c r="W648" s="547" t="s">
        <v>444</v>
      </c>
      <c r="X648" s="547" t="s">
        <v>444</v>
      </c>
      <c r="Y648" s="547" t="s">
        <v>444</v>
      </c>
      <c r="Z648" s="547" t="s">
        <v>444</v>
      </c>
      <c r="AA648" s="547" t="s">
        <v>444</v>
      </c>
      <c r="AB648" s="547" t="s">
        <v>444</v>
      </c>
      <c r="AC648" s="547" t="s">
        <v>444</v>
      </c>
      <c r="AD648" s="547" t="s">
        <v>444</v>
      </c>
    </row>
    <row r="649" spans="1:30" ht="12" hidden="1" customHeight="1">
      <c r="A649" s="5" t="s">
        <v>3111</v>
      </c>
      <c r="B649" s="5" t="s">
        <v>3112</v>
      </c>
      <c r="C649" s="6">
        <v>552</v>
      </c>
      <c r="D649" s="55" t="s">
        <v>1871</v>
      </c>
      <c r="E649" s="233" t="s">
        <v>3111</v>
      </c>
      <c r="F649" s="233" t="s">
        <v>3112</v>
      </c>
      <c r="G649" s="233" t="s">
        <v>3105</v>
      </c>
      <c r="H649" s="233" t="s">
        <v>451</v>
      </c>
      <c r="I649" s="384" t="s">
        <v>453</v>
      </c>
      <c r="J649" s="382" t="s">
        <v>452</v>
      </c>
      <c r="K649" s="383" t="s">
        <v>453</v>
      </c>
      <c r="L649" s="386" t="s">
        <v>453</v>
      </c>
      <c r="M649" s="230" t="s">
        <v>453</v>
      </c>
      <c r="N649" s="230" t="s">
        <v>453</v>
      </c>
      <c r="O649" s="233"/>
      <c r="P649" s="233" t="s">
        <v>442</v>
      </c>
      <c r="Q649" s="233" t="s">
        <v>1282</v>
      </c>
      <c r="S649" s="547" t="s">
        <v>453</v>
      </c>
      <c r="T649" s="547" t="s">
        <v>456</v>
      </c>
      <c r="U649" s="547"/>
      <c r="V649" s="547"/>
      <c r="W649" s="547" t="s">
        <v>457</v>
      </c>
      <c r="X649" s="547" t="str">
        <f>VLOOKUP(W649,Equipment[],2,FALSE)</f>
        <v>Station</v>
      </c>
      <c r="Y649" s="547" t="str">
        <f>VLOOKUP(W649,Equipment[],3,FALSE)</f>
        <v>RTO</v>
      </c>
      <c r="Z649" s="547" t="str">
        <f>VLOOKUP(W649,Equipment[],4,FALSE)</f>
        <v>RTO</v>
      </c>
      <c r="AA649" s="547"/>
      <c r="AB649" s="547"/>
      <c r="AC649" s="547"/>
      <c r="AD649" s="547"/>
    </row>
    <row r="650" spans="1:30" ht="12" hidden="1" customHeight="1">
      <c r="A650" s="3" t="s">
        <v>3113</v>
      </c>
      <c r="B650" s="3" t="s">
        <v>3114</v>
      </c>
      <c r="C650" s="4"/>
      <c r="D650" s="91"/>
      <c r="E650" s="229"/>
      <c r="F650" s="229"/>
      <c r="G650" s="229"/>
      <c r="H650" s="229"/>
      <c r="I650" s="229"/>
      <c r="J650" s="388"/>
      <c r="K650" s="388"/>
      <c r="L650" s="229"/>
      <c r="M650" s="229"/>
      <c r="N650" s="229"/>
      <c r="O650" s="229"/>
      <c r="P650" s="229" t="s">
        <v>444</v>
      </c>
      <c r="Q650" s="234" t="s">
        <v>443</v>
      </c>
      <c r="S650" s="547" t="s">
        <v>444</v>
      </c>
      <c r="T650" s="547" t="s">
        <v>444</v>
      </c>
      <c r="U650" s="547"/>
      <c r="V650" s="547" t="s">
        <v>444</v>
      </c>
      <c r="W650" s="547" t="s">
        <v>444</v>
      </c>
      <c r="X650" s="547" t="s">
        <v>444</v>
      </c>
      <c r="Y650" s="547" t="s">
        <v>444</v>
      </c>
      <c r="Z650" s="547" t="s">
        <v>444</v>
      </c>
      <c r="AA650" s="547" t="s">
        <v>444</v>
      </c>
      <c r="AB650" s="547" t="s">
        <v>444</v>
      </c>
      <c r="AC650" s="547" t="s">
        <v>444</v>
      </c>
      <c r="AD650" s="547" t="s">
        <v>444</v>
      </c>
    </row>
    <row r="651" spans="1:30" ht="12" hidden="1" customHeight="1">
      <c r="A651" s="5" t="s">
        <v>3115</v>
      </c>
      <c r="B651" s="5" t="s">
        <v>3116</v>
      </c>
      <c r="C651" s="6">
        <v>556</v>
      </c>
      <c r="D651" s="55" t="s">
        <v>1871</v>
      </c>
      <c r="E651" s="233" t="s">
        <v>3115</v>
      </c>
      <c r="F651" s="233" t="s">
        <v>3116</v>
      </c>
      <c r="G651" s="233" t="s">
        <v>3105</v>
      </c>
      <c r="H651" s="233" t="s">
        <v>451</v>
      </c>
      <c r="I651" s="384" t="s">
        <v>453</v>
      </c>
      <c r="J651" s="382" t="s">
        <v>452</v>
      </c>
      <c r="K651" s="383" t="s">
        <v>453</v>
      </c>
      <c r="L651" s="386" t="s">
        <v>453</v>
      </c>
      <c r="M651" s="230" t="s">
        <v>453</v>
      </c>
      <c r="N651" s="230" t="s">
        <v>453</v>
      </c>
      <c r="O651" s="233"/>
      <c r="P651" s="233" t="s">
        <v>442</v>
      </c>
      <c r="Q651" s="233" t="s">
        <v>1282</v>
      </c>
      <c r="S651" s="547" t="s">
        <v>453</v>
      </c>
      <c r="T651" s="547" t="s">
        <v>477</v>
      </c>
      <c r="U651" s="547"/>
      <c r="V651" s="547"/>
      <c r="W651" s="547" t="s">
        <v>457</v>
      </c>
      <c r="X651" s="547" t="str">
        <f>VLOOKUP(W651,Equipment[],2,FALSE)</f>
        <v>Station</v>
      </c>
      <c r="Y651" s="547" t="str">
        <f>VLOOKUP(W651,Equipment[],3,FALSE)</f>
        <v>RTO</v>
      </c>
      <c r="Z651" s="547" t="str">
        <f>VLOOKUP(W651,Equipment[],4,FALSE)</f>
        <v>RTO</v>
      </c>
      <c r="AA651" s="547"/>
      <c r="AB651" s="547"/>
      <c r="AC651" s="547"/>
      <c r="AD651" s="547"/>
    </row>
    <row r="652" spans="1:30" ht="12" hidden="1" customHeight="1">
      <c r="A652" s="7" t="s">
        <v>3117</v>
      </c>
      <c r="B652" s="7" t="s">
        <v>3118</v>
      </c>
      <c r="C652" s="8"/>
      <c r="D652" s="92"/>
      <c r="E652" s="229"/>
      <c r="F652" s="229"/>
      <c r="G652" s="229"/>
      <c r="H652" s="229"/>
      <c r="I652" s="229"/>
      <c r="J652" s="389"/>
      <c r="K652" s="389"/>
      <c r="L652" s="229"/>
      <c r="M652" s="229"/>
      <c r="N652" s="229"/>
      <c r="O652" s="229"/>
      <c r="P652" s="229" t="s">
        <v>444</v>
      </c>
      <c r="Q652" s="234" t="s">
        <v>443</v>
      </c>
      <c r="S652" s="547" t="s">
        <v>444</v>
      </c>
      <c r="T652" s="547" t="s">
        <v>444</v>
      </c>
      <c r="U652" s="547"/>
      <c r="V652" s="547" t="s">
        <v>444</v>
      </c>
      <c r="W652" s="547" t="s">
        <v>444</v>
      </c>
      <c r="X652" s="547" t="s">
        <v>444</v>
      </c>
      <c r="Y652" s="547" t="s">
        <v>444</v>
      </c>
      <c r="Z652" s="547" t="s">
        <v>444</v>
      </c>
      <c r="AA652" s="547" t="s">
        <v>444</v>
      </c>
      <c r="AB652" s="547" t="s">
        <v>444</v>
      </c>
      <c r="AC652" s="547" t="s">
        <v>444</v>
      </c>
      <c r="AD652" s="547" t="s">
        <v>444</v>
      </c>
    </row>
    <row r="653" spans="1:30" ht="12" hidden="1" customHeight="1">
      <c r="A653" s="3" t="s">
        <v>3119</v>
      </c>
      <c r="B653" s="3" t="s">
        <v>3120</v>
      </c>
      <c r="C653" s="17"/>
      <c r="D653" s="95"/>
      <c r="E653" s="229"/>
      <c r="F653" s="229"/>
      <c r="G653" s="229"/>
      <c r="H653" s="229"/>
      <c r="I653" s="229"/>
      <c r="J653" s="387"/>
      <c r="K653" s="387"/>
      <c r="L653" s="229"/>
      <c r="M653" s="229"/>
      <c r="N653" s="229"/>
      <c r="O653" s="229"/>
      <c r="P653" s="229" t="s">
        <v>444</v>
      </c>
      <c r="Q653" s="234" t="s">
        <v>443</v>
      </c>
      <c r="S653" s="547" t="s">
        <v>444</v>
      </c>
      <c r="T653" s="547" t="s">
        <v>444</v>
      </c>
      <c r="U653" s="547"/>
      <c r="V653" s="547" t="s">
        <v>444</v>
      </c>
      <c r="W653" s="547" t="s">
        <v>444</v>
      </c>
      <c r="X653" s="547" t="s">
        <v>444</v>
      </c>
      <c r="Y653" s="547" t="s">
        <v>444</v>
      </c>
      <c r="Z653" s="547" t="s">
        <v>444</v>
      </c>
      <c r="AA653" s="547" t="s">
        <v>444</v>
      </c>
      <c r="AB653" s="547" t="s">
        <v>444</v>
      </c>
      <c r="AC653" s="547" t="s">
        <v>444</v>
      </c>
      <c r="AD653" s="547" t="s">
        <v>444</v>
      </c>
    </row>
    <row r="654" spans="1:30" ht="12" hidden="1" customHeight="1">
      <c r="A654" s="5" t="s">
        <v>3121</v>
      </c>
      <c r="B654" s="5" t="s">
        <v>3122</v>
      </c>
      <c r="C654" s="6">
        <v>522</v>
      </c>
      <c r="D654" s="55" t="s">
        <v>1871</v>
      </c>
      <c r="E654" s="233" t="s">
        <v>3121</v>
      </c>
      <c r="F654" s="233" t="s">
        <v>3122</v>
      </c>
      <c r="G654" s="233" t="s">
        <v>3123</v>
      </c>
      <c r="H654" s="233" t="s">
        <v>451</v>
      </c>
      <c r="I654" s="384" t="s">
        <v>453</v>
      </c>
      <c r="J654" s="392" t="s">
        <v>452</v>
      </c>
      <c r="K654" s="393" t="s">
        <v>453</v>
      </c>
      <c r="L654" s="386" t="s">
        <v>453</v>
      </c>
      <c r="M654" s="230" t="s">
        <v>453</v>
      </c>
      <c r="N654" s="230" t="s">
        <v>453</v>
      </c>
      <c r="O654" s="233"/>
      <c r="P654" s="233" t="s">
        <v>442</v>
      </c>
      <c r="Q654" s="233" t="s">
        <v>1282</v>
      </c>
      <c r="S654" s="547" t="s">
        <v>453</v>
      </c>
      <c r="T654" s="547" t="s">
        <v>477</v>
      </c>
      <c r="U654" s="547"/>
      <c r="V654" s="547"/>
      <c r="W654" s="547" t="s">
        <v>457</v>
      </c>
      <c r="X654" s="547" t="str">
        <f>VLOOKUP(W654,Equipment[],2,FALSE)</f>
        <v>Station</v>
      </c>
      <c r="Y654" s="547" t="str">
        <f>VLOOKUP(W654,Equipment[],3,FALSE)</f>
        <v>RTO</v>
      </c>
      <c r="Z654" s="547" t="str">
        <f>VLOOKUP(W654,Equipment[],4,FALSE)</f>
        <v>RTO</v>
      </c>
      <c r="AA654" s="547"/>
      <c r="AB654" s="547"/>
      <c r="AC654" s="547"/>
      <c r="AD654" s="547"/>
    </row>
    <row r="655" spans="1:30" ht="12" hidden="1" customHeight="1">
      <c r="A655" s="5" t="s">
        <v>3124</v>
      </c>
      <c r="B655" s="5" t="s">
        <v>3125</v>
      </c>
      <c r="C655" s="6">
        <v>522</v>
      </c>
      <c r="D655" s="55" t="s">
        <v>1871</v>
      </c>
      <c r="E655" s="233" t="s">
        <v>3124</v>
      </c>
      <c r="F655" s="233" t="s">
        <v>3125</v>
      </c>
      <c r="G655" s="233" t="s">
        <v>3123</v>
      </c>
      <c r="H655" s="233" t="s">
        <v>451</v>
      </c>
      <c r="I655" s="384" t="s">
        <v>453</v>
      </c>
      <c r="J655" s="382" t="s">
        <v>452</v>
      </c>
      <c r="K655" s="382" t="s">
        <v>452</v>
      </c>
      <c r="L655" s="386" t="s">
        <v>453</v>
      </c>
      <c r="M655" s="230" t="s">
        <v>453</v>
      </c>
      <c r="N655" s="230" t="s">
        <v>453</v>
      </c>
      <c r="O655" s="233"/>
      <c r="P655" s="233" t="s">
        <v>442</v>
      </c>
      <c r="Q655" s="233" t="s">
        <v>1282</v>
      </c>
      <c r="S655" s="547" t="s">
        <v>453</v>
      </c>
      <c r="T655" s="547" t="s">
        <v>477</v>
      </c>
      <c r="U655" s="547"/>
      <c r="V655" s="547"/>
      <c r="W655" s="547" t="s">
        <v>457</v>
      </c>
      <c r="X655" s="547" t="str">
        <f>VLOOKUP(W655,Equipment[],2,FALSE)</f>
        <v>Station</v>
      </c>
      <c r="Y655" s="547" t="str">
        <f>VLOOKUP(W655,Equipment[],3,FALSE)</f>
        <v>RTO</v>
      </c>
      <c r="Z655" s="547" t="str">
        <f>VLOOKUP(W655,Equipment[],4,FALSE)</f>
        <v>RTO</v>
      </c>
      <c r="AA655" s="547"/>
      <c r="AB655" s="547"/>
      <c r="AC655" s="547"/>
      <c r="AD655" s="547"/>
    </row>
    <row r="656" spans="1:30" ht="12" hidden="1" customHeight="1">
      <c r="A656" s="5" t="s">
        <v>3126</v>
      </c>
      <c r="B656" s="5" t="s">
        <v>3127</v>
      </c>
      <c r="C656" s="6">
        <v>346</v>
      </c>
      <c r="D656" s="55" t="s">
        <v>1871</v>
      </c>
      <c r="E656" s="233" t="s">
        <v>3126</v>
      </c>
      <c r="F656" s="233" t="s">
        <v>3127</v>
      </c>
      <c r="G656" s="233" t="s">
        <v>3123</v>
      </c>
      <c r="H656" s="233" t="s">
        <v>451</v>
      </c>
      <c r="I656" s="385" t="s">
        <v>452</v>
      </c>
      <c r="J656" s="382" t="s">
        <v>452</v>
      </c>
      <c r="K656" s="382" t="s">
        <v>452</v>
      </c>
      <c r="L656" s="386" t="s">
        <v>453</v>
      </c>
      <c r="M656" s="233" t="s">
        <v>452</v>
      </c>
      <c r="N656" s="233" t="s">
        <v>452</v>
      </c>
      <c r="O656" s="233"/>
      <c r="P656" s="233" t="s">
        <v>442</v>
      </c>
      <c r="Q656" s="235" t="s">
        <v>1152</v>
      </c>
      <c r="S656" s="547"/>
      <c r="T656" s="547" t="s">
        <v>477</v>
      </c>
      <c r="U656" s="547"/>
      <c r="V656" s="547"/>
      <c r="W656" s="547" t="s">
        <v>457</v>
      </c>
      <c r="X656" s="547" t="str">
        <f>VLOOKUP(W656,Equipment[],2,FALSE)</f>
        <v>Station</v>
      </c>
      <c r="Y656" s="547" t="str">
        <f>VLOOKUP(W656,Equipment[],3,FALSE)</f>
        <v>RTO</v>
      </c>
      <c r="Z656" s="547" t="str">
        <f>VLOOKUP(W656,Equipment[],4,FALSE)</f>
        <v>RTO</v>
      </c>
      <c r="AA656" s="547"/>
      <c r="AB656" s="547"/>
      <c r="AC656" s="547"/>
      <c r="AD656" s="547"/>
    </row>
    <row r="657" spans="1:30" ht="12" hidden="1" customHeight="1">
      <c r="A657" s="3" t="s">
        <v>3128</v>
      </c>
      <c r="B657" s="3" t="s">
        <v>3129</v>
      </c>
      <c r="C657" s="4"/>
      <c r="D657" s="91"/>
      <c r="E657" s="229"/>
      <c r="F657" s="229"/>
      <c r="G657" s="229"/>
      <c r="H657" s="229"/>
      <c r="I657" s="229"/>
      <c r="J657" s="388"/>
      <c r="K657" s="388"/>
      <c r="L657" s="229"/>
      <c r="M657" s="229"/>
      <c r="N657" s="229"/>
      <c r="O657" s="229"/>
      <c r="P657" s="229" t="s">
        <v>444</v>
      </c>
      <c r="Q657" s="234" t="s">
        <v>443</v>
      </c>
      <c r="S657" s="547" t="s">
        <v>444</v>
      </c>
      <c r="T657" s="547" t="s">
        <v>444</v>
      </c>
      <c r="U657" s="547"/>
      <c r="V657" s="547" t="s">
        <v>444</v>
      </c>
      <c r="W657" s="547" t="s">
        <v>444</v>
      </c>
      <c r="X657" s="547" t="s">
        <v>444</v>
      </c>
      <c r="Y657" s="547" t="s">
        <v>444</v>
      </c>
      <c r="Z657" s="547" t="s">
        <v>444</v>
      </c>
      <c r="AA657" s="547" t="s">
        <v>444</v>
      </c>
      <c r="AB657" s="547" t="s">
        <v>444</v>
      </c>
      <c r="AC657" s="547" t="s">
        <v>444</v>
      </c>
      <c r="AD657" s="547" t="s">
        <v>444</v>
      </c>
    </row>
    <row r="658" spans="1:30" ht="12" hidden="1" customHeight="1">
      <c r="A658" s="5" t="s">
        <v>3130</v>
      </c>
      <c r="B658" s="5" t="s">
        <v>3131</v>
      </c>
      <c r="C658" s="6">
        <v>681</v>
      </c>
      <c r="D658" s="55" t="s">
        <v>1871</v>
      </c>
      <c r="E658" s="233" t="s">
        <v>3130</v>
      </c>
      <c r="F658" s="233" t="s">
        <v>3131</v>
      </c>
      <c r="G658" s="233" t="s">
        <v>3123</v>
      </c>
      <c r="H658" s="233" t="s">
        <v>451</v>
      </c>
      <c r="I658" s="384" t="s">
        <v>453</v>
      </c>
      <c r="J658" s="382" t="s">
        <v>452</v>
      </c>
      <c r="K658" s="383" t="s">
        <v>453</v>
      </c>
      <c r="L658" s="386" t="s">
        <v>453</v>
      </c>
      <c r="M658" s="230" t="s">
        <v>453</v>
      </c>
      <c r="N658" s="230" t="s">
        <v>453</v>
      </c>
      <c r="O658" s="233"/>
      <c r="P658" s="233" t="s">
        <v>442</v>
      </c>
      <c r="Q658" s="233" t="s">
        <v>1282</v>
      </c>
      <c r="S658" s="547" t="s">
        <v>453</v>
      </c>
      <c r="T658" s="547" t="s">
        <v>456</v>
      </c>
      <c r="U658" s="547"/>
      <c r="V658" s="547"/>
      <c r="W658" s="547" t="s">
        <v>457</v>
      </c>
      <c r="X658" s="547" t="str">
        <f>VLOOKUP(W658,Equipment[],2,FALSE)</f>
        <v>Station</v>
      </c>
      <c r="Y658" s="547" t="str">
        <f>VLOOKUP(W658,Equipment[],3,FALSE)</f>
        <v>RTO</v>
      </c>
      <c r="Z658" s="547" t="str">
        <f>VLOOKUP(W658,Equipment[],4,FALSE)</f>
        <v>RTO</v>
      </c>
      <c r="AA658" s="547"/>
      <c r="AB658" s="547"/>
      <c r="AC658" s="547"/>
      <c r="AD658" s="547"/>
    </row>
    <row r="659" spans="1:30" ht="12" hidden="1" customHeight="1">
      <c r="A659" s="3" t="s">
        <v>3132</v>
      </c>
      <c r="B659" s="3" t="s">
        <v>3133</v>
      </c>
      <c r="C659" s="4"/>
      <c r="D659" s="91"/>
      <c r="E659" s="229"/>
      <c r="F659" s="229"/>
      <c r="G659" s="229"/>
      <c r="H659" s="229"/>
      <c r="I659" s="229"/>
      <c r="J659" s="388"/>
      <c r="K659" s="388"/>
      <c r="L659" s="229"/>
      <c r="M659" s="229"/>
      <c r="N659" s="229"/>
      <c r="O659" s="229"/>
      <c r="P659" s="229" t="s">
        <v>444</v>
      </c>
      <c r="Q659" s="234" t="s">
        <v>443</v>
      </c>
      <c r="S659" s="547" t="s">
        <v>444</v>
      </c>
      <c r="T659" s="547" t="s">
        <v>444</v>
      </c>
      <c r="U659" s="547"/>
      <c r="V659" s="547" t="s">
        <v>444</v>
      </c>
      <c r="W659" s="547" t="s">
        <v>444</v>
      </c>
      <c r="X659" s="547" t="s">
        <v>444</v>
      </c>
      <c r="Y659" s="547" t="s">
        <v>444</v>
      </c>
      <c r="Z659" s="547" t="s">
        <v>444</v>
      </c>
      <c r="AA659" s="547" t="s">
        <v>444</v>
      </c>
      <c r="AB659" s="547" t="s">
        <v>444</v>
      </c>
      <c r="AC659" s="547" t="s">
        <v>444</v>
      </c>
      <c r="AD659" s="547" t="s">
        <v>444</v>
      </c>
    </row>
    <row r="660" spans="1:30" ht="12" hidden="1" customHeight="1">
      <c r="A660" s="5" t="s">
        <v>3134</v>
      </c>
      <c r="B660" s="5" t="s">
        <v>3135</v>
      </c>
      <c r="C660" s="6">
        <v>681</v>
      </c>
      <c r="D660" s="55" t="s">
        <v>1871</v>
      </c>
      <c r="E660" s="233" t="s">
        <v>3134</v>
      </c>
      <c r="F660" s="233" t="s">
        <v>3135</v>
      </c>
      <c r="G660" s="233" t="s">
        <v>3123</v>
      </c>
      <c r="H660" s="233" t="s">
        <v>451</v>
      </c>
      <c r="I660" s="384" t="s">
        <v>453</v>
      </c>
      <c r="J660" s="382" t="s">
        <v>452</v>
      </c>
      <c r="K660" s="383" t="s">
        <v>453</v>
      </c>
      <c r="L660" s="386" t="s">
        <v>453</v>
      </c>
      <c r="M660" s="230" t="s">
        <v>453</v>
      </c>
      <c r="N660" s="230" t="s">
        <v>453</v>
      </c>
      <c r="O660" s="233"/>
      <c r="P660" s="233" t="s">
        <v>442</v>
      </c>
      <c r="Q660" s="233" t="s">
        <v>1282</v>
      </c>
      <c r="S660" s="547" t="s">
        <v>453</v>
      </c>
      <c r="T660" s="547" t="s">
        <v>456</v>
      </c>
      <c r="U660" s="547"/>
      <c r="V660" s="547"/>
      <c r="W660" s="547" t="s">
        <v>457</v>
      </c>
      <c r="X660" s="547" t="str">
        <f>VLOOKUP(W660,Equipment[],2,FALSE)</f>
        <v>Station</v>
      </c>
      <c r="Y660" s="547" t="str">
        <f>VLOOKUP(W660,Equipment[],3,FALSE)</f>
        <v>RTO</v>
      </c>
      <c r="Z660" s="547" t="str">
        <f>VLOOKUP(W660,Equipment[],4,FALSE)</f>
        <v>RTO</v>
      </c>
      <c r="AA660" s="547"/>
      <c r="AB660" s="547"/>
      <c r="AC660" s="547"/>
      <c r="AD660" s="547"/>
    </row>
    <row r="661" spans="1:30" ht="12" hidden="1" customHeight="1">
      <c r="A661" s="5" t="s">
        <v>3136</v>
      </c>
      <c r="B661" s="5" t="s">
        <v>3137</v>
      </c>
      <c r="C661" s="6">
        <v>681</v>
      </c>
      <c r="D661" s="55" t="s">
        <v>1871</v>
      </c>
      <c r="E661" s="233" t="s">
        <v>3136</v>
      </c>
      <c r="F661" s="233" t="s">
        <v>3137</v>
      </c>
      <c r="G661" s="233" t="s">
        <v>3123</v>
      </c>
      <c r="H661" s="233" t="s">
        <v>451</v>
      </c>
      <c r="I661" s="384" t="s">
        <v>453</v>
      </c>
      <c r="J661" s="382" t="s">
        <v>452</v>
      </c>
      <c r="K661" s="383" t="s">
        <v>453</v>
      </c>
      <c r="L661" s="386" t="s">
        <v>453</v>
      </c>
      <c r="M661" s="230" t="s">
        <v>453</v>
      </c>
      <c r="N661" s="230" t="s">
        <v>453</v>
      </c>
      <c r="O661" s="233"/>
      <c r="P661" s="233" t="s">
        <v>442</v>
      </c>
      <c r="Q661" s="233" t="s">
        <v>1282</v>
      </c>
      <c r="S661" s="547" t="s">
        <v>453</v>
      </c>
      <c r="T661" s="547" t="s">
        <v>456</v>
      </c>
      <c r="U661" s="547"/>
      <c r="V661" s="547"/>
      <c r="W661" s="547" t="s">
        <v>457</v>
      </c>
      <c r="X661" s="547" t="str">
        <f>VLOOKUP(W661,Equipment[],2,FALSE)</f>
        <v>Station</v>
      </c>
      <c r="Y661" s="547" t="str">
        <f>VLOOKUP(W661,Equipment[],3,FALSE)</f>
        <v>RTO</v>
      </c>
      <c r="Z661" s="547" t="str">
        <f>VLOOKUP(W661,Equipment[],4,FALSE)</f>
        <v>RTO</v>
      </c>
      <c r="AA661" s="547"/>
      <c r="AB661" s="547"/>
      <c r="AC661" s="547"/>
      <c r="AD661" s="547"/>
    </row>
    <row r="662" spans="1:30" ht="12" hidden="1" customHeight="1">
      <c r="A662" s="5" t="s">
        <v>3138</v>
      </c>
      <c r="B662" s="5" t="s">
        <v>3139</v>
      </c>
      <c r="C662" s="6">
        <v>681</v>
      </c>
      <c r="D662" s="55" t="s">
        <v>1871</v>
      </c>
      <c r="E662" s="233" t="s">
        <v>3138</v>
      </c>
      <c r="F662" s="233" t="s">
        <v>3139</v>
      </c>
      <c r="G662" s="233" t="s">
        <v>3123</v>
      </c>
      <c r="H662" s="233" t="s">
        <v>451</v>
      </c>
      <c r="I662" s="384" t="s">
        <v>453</v>
      </c>
      <c r="J662" s="392" t="s">
        <v>452</v>
      </c>
      <c r="K662" s="393" t="s">
        <v>453</v>
      </c>
      <c r="L662" s="386" t="s">
        <v>453</v>
      </c>
      <c r="M662" s="230" t="s">
        <v>453</v>
      </c>
      <c r="N662" s="230" t="s">
        <v>453</v>
      </c>
      <c r="O662" s="233"/>
      <c r="P662" s="233" t="s">
        <v>442</v>
      </c>
      <c r="Q662" s="233" t="s">
        <v>1282</v>
      </c>
      <c r="S662" s="547" t="s">
        <v>453</v>
      </c>
      <c r="T662" s="547" t="s">
        <v>456</v>
      </c>
      <c r="U662" s="547"/>
      <c r="V662" s="547"/>
      <c r="W662" s="547" t="s">
        <v>457</v>
      </c>
      <c r="X662" s="547" t="str">
        <f>VLOOKUP(W662,Equipment[],2,FALSE)</f>
        <v>Station</v>
      </c>
      <c r="Y662" s="547" t="str">
        <f>VLOOKUP(W662,Equipment[],3,FALSE)</f>
        <v>RTO</v>
      </c>
      <c r="Z662" s="547" t="str">
        <f>VLOOKUP(W662,Equipment[],4,FALSE)</f>
        <v>RTO</v>
      </c>
      <c r="AA662" s="547"/>
      <c r="AB662" s="547"/>
      <c r="AC662" s="547"/>
      <c r="AD662" s="547"/>
    </row>
    <row r="663" spans="1:30" ht="12" hidden="1" customHeight="1">
      <c r="A663" s="5" t="s">
        <v>3140</v>
      </c>
      <c r="B663" s="5" t="s">
        <v>3141</v>
      </c>
      <c r="C663" s="6">
        <v>681</v>
      </c>
      <c r="D663" s="55" t="s">
        <v>1871</v>
      </c>
      <c r="E663" s="233" t="s">
        <v>3140</v>
      </c>
      <c r="F663" s="233" t="s">
        <v>3141</v>
      </c>
      <c r="G663" s="233" t="s">
        <v>3123</v>
      </c>
      <c r="H663" s="233" t="s">
        <v>451</v>
      </c>
      <c r="I663" s="384" t="s">
        <v>453</v>
      </c>
      <c r="J663" s="382" t="s">
        <v>452</v>
      </c>
      <c r="K663" s="382" t="s">
        <v>452</v>
      </c>
      <c r="L663" s="386" t="s">
        <v>453</v>
      </c>
      <c r="M663" s="230" t="s">
        <v>453</v>
      </c>
      <c r="N663" s="230" t="s">
        <v>453</v>
      </c>
      <c r="O663" s="233"/>
      <c r="P663" s="233" t="s">
        <v>442</v>
      </c>
      <c r="Q663" s="233" t="s">
        <v>1282</v>
      </c>
      <c r="S663" s="547" t="s">
        <v>453</v>
      </c>
      <c r="T663" s="547" t="s">
        <v>456</v>
      </c>
      <c r="U663" s="547"/>
      <c r="V663" s="547"/>
      <c r="W663" s="547" t="s">
        <v>457</v>
      </c>
      <c r="X663" s="547" t="str">
        <f>VLOOKUP(W663,Equipment[],2,FALSE)</f>
        <v>Station</v>
      </c>
      <c r="Y663" s="547" t="str">
        <f>VLOOKUP(W663,Equipment[],3,FALSE)</f>
        <v>RTO</v>
      </c>
      <c r="Z663" s="547" t="str">
        <f>VLOOKUP(W663,Equipment[],4,FALSE)</f>
        <v>RTO</v>
      </c>
      <c r="AA663" s="547"/>
      <c r="AB663" s="547"/>
      <c r="AC663" s="547"/>
      <c r="AD663" s="547"/>
    </row>
    <row r="664" spans="1:30" ht="12" hidden="1" customHeight="1">
      <c r="A664" s="3" t="s">
        <v>3142</v>
      </c>
      <c r="B664" s="3" t="s">
        <v>3143</v>
      </c>
      <c r="C664" s="4"/>
      <c r="D664" s="91"/>
      <c r="E664" s="229"/>
      <c r="F664" s="229"/>
      <c r="G664" s="229"/>
      <c r="H664" s="229"/>
      <c r="I664" s="229"/>
      <c r="J664" s="388"/>
      <c r="K664" s="388"/>
      <c r="L664" s="229"/>
      <c r="M664" s="229"/>
      <c r="N664" s="229"/>
      <c r="O664" s="229"/>
      <c r="P664" s="229" t="s">
        <v>444</v>
      </c>
      <c r="Q664" s="234" t="s">
        <v>443</v>
      </c>
      <c r="S664" s="547" t="s">
        <v>444</v>
      </c>
      <c r="T664" s="547" t="s">
        <v>444</v>
      </c>
      <c r="U664" s="547"/>
      <c r="V664" s="547" t="s">
        <v>444</v>
      </c>
      <c r="W664" s="547" t="s">
        <v>444</v>
      </c>
      <c r="X664" s="547" t="s">
        <v>444</v>
      </c>
      <c r="Y664" s="547" t="s">
        <v>444</v>
      </c>
      <c r="Z664" s="547" t="s">
        <v>444</v>
      </c>
      <c r="AA664" s="547" t="s">
        <v>444</v>
      </c>
      <c r="AB664" s="547" t="s">
        <v>444</v>
      </c>
      <c r="AC664" s="547" t="s">
        <v>444</v>
      </c>
      <c r="AD664" s="547" t="s">
        <v>444</v>
      </c>
    </row>
    <row r="665" spans="1:30" ht="12" hidden="1" customHeight="1">
      <c r="A665" s="5" t="s">
        <v>3144</v>
      </c>
      <c r="B665" s="5" t="s">
        <v>3145</v>
      </c>
      <c r="C665" s="5" t="s">
        <v>825</v>
      </c>
      <c r="D665" s="55" t="s">
        <v>1878</v>
      </c>
      <c r="E665" s="233" t="s">
        <v>3144</v>
      </c>
      <c r="F665" s="233" t="s">
        <v>3145</v>
      </c>
      <c r="G665" s="233" t="s">
        <v>3123</v>
      </c>
      <c r="H665" s="233" t="s">
        <v>451</v>
      </c>
      <c r="I665" s="384" t="s">
        <v>453</v>
      </c>
      <c r="J665" s="382" t="s">
        <v>452</v>
      </c>
      <c r="K665" s="382" t="s">
        <v>452</v>
      </c>
      <c r="L665" s="386" t="s">
        <v>453</v>
      </c>
      <c r="M665" s="233" t="s">
        <v>452</v>
      </c>
      <c r="N665" s="233" t="s">
        <v>452</v>
      </c>
      <c r="O665" s="233"/>
      <c r="P665" s="233" t="s">
        <v>442</v>
      </c>
      <c r="Q665" s="233" t="s">
        <v>1282</v>
      </c>
      <c r="S665" s="547" t="s">
        <v>453</v>
      </c>
      <c r="T665" s="547" t="s">
        <v>477</v>
      </c>
      <c r="U665" s="547"/>
      <c r="V665" s="547"/>
      <c r="W665" s="547" t="s">
        <v>457</v>
      </c>
      <c r="X665" s="547" t="str">
        <f>VLOOKUP(W665,Equipment[],2,FALSE)</f>
        <v>Station</v>
      </c>
      <c r="Y665" s="547" t="str">
        <f>VLOOKUP(W665,Equipment[],3,FALSE)</f>
        <v>RTO</v>
      </c>
      <c r="Z665" s="547" t="str">
        <f>VLOOKUP(W665,Equipment[],4,FALSE)</f>
        <v>RTO</v>
      </c>
      <c r="AA665" s="547"/>
      <c r="AB665" s="547"/>
      <c r="AC665" s="547"/>
      <c r="AD665" s="547"/>
    </row>
    <row r="666" spans="1:30" ht="12" hidden="1" customHeight="1">
      <c r="A666" s="3" t="s">
        <v>3146</v>
      </c>
      <c r="B666" s="3" t="s">
        <v>3147</v>
      </c>
      <c r="C666" s="4"/>
      <c r="D666" s="91"/>
      <c r="E666" s="229"/>
      <c r="F666" s="229"/>
      <c r="G666" s="229"/>
      <c r="H666" s="229"/>
      <c r="I666" s="229"/>
      <c r="J666" s="388"/>
      <c r="K666" s="388"/>
      <c r="L666" s="229"/>
      <c r="M666" s="229"/>
      <c r="N666" s="229"/>
      <c r="O666" s="229"/>
      <c r="P666" s="229" t="s">
        <v>444</v>
      </c>
      <c r="Q666" s="234" t="s">
        <v>443</v>
      </c>
      <c r="S666" s="547" t="s">
        <v>444</v>
      </c>
      <c r="T666" s="547" t="s">
        <v>444</v>
      </c>
      <c r="U666" s="547"/>
      <c r="V666" s="547" t="s">
        <v>444</v>
      </c>
      <c r="W666" s="547" t="s">
        <v>444</v>
      </c>
      <c r="X666" s="547" t="s">
        <v>444</v>
      </c>
      <c r="Y666" s="547" t="s">
        <v>444</v>
      </c>
      <c r="Z666" s="547" t="s">
        <v>444</v>
      </c>
      <c r="AA666" s="547" t="s">
        <v>444</v>
      </c>
      <c r="AB666" s="547" t="s">
        <v>444</v>
      </c>
      <c r="AC666" s="547" t="s">
        <v>444</v>
      </c>
      <c r="AD666" s="547" t="s">
        <v>444</v>
      </c>
    </row>
    <row r="667" spans="1:30" ht="12" hidden="1" customHeight="1">
      <c r="A667" s="5" t="s">
        <v>3148</v>
      </c>
      <c r="B667" s="5" t="s">
        <v>3149</v>
      </c>
      <c r="C667" s="5" t="s">
        <v>825</v>
      </c>
      <c r="D667" s="55" t="s">
        <v>1878</v>
      </c>
      <c r="E667" s="233" t="s">
        <v>3148</v>
      </c>
      <c r="F667" s="233" t="s">
        <v>3149</v>
      </c>
      <c r="G667" s="233" t="s">
        <v>3123</v>
      </c>
      <c r="H667" s="233" t="s">
        <v>451</v>
      </c>
      <c r="I667" s="384" t="s">
        <v>453</v>
      </c>
      <c r="J667" s="382" t="s">
        <v>452</v>
      </c>
      <c r="K667" s="382" t="s">
        <v>452</v>
      </c>
      <c r="L667" s="386" t="s">
        <v>453</v>
      </c>
      <c r="M667" s="230" t="s">
        <v>453</v>
      </c>
      <c r="N667" s="230" t="s">
        <v>453</v>
      </c>
      <c r="O667" s="233"/>
      <c r="P667" s="233" t="s">
        <v>442</v>
      </c>
      <c r="Q667" s="233" t="s">
        <v>1282</v>
      </c>
      <c r="S667" s="547" t="s">
        <v>453</v>
      </c>
      <c r="T667" s="547" t="s">
        <v>477</v>
      </c>
      <c r="U667" s="547"/>
      <c r="V667" s="547"/>
      <c r="W667" s="547" t="s">
        <v>457</v>
      </c>
      <c r="X667" s="547" t="str">
        <f>VLOOKUP(W667,Equipment[],2,FALSE)</f>
        <v>Station</v>
      </c>
      <c r="Y667" s="547" t="str">
        <f>VLOOKUP(W667,Equipment[],3,FALSE)</f>
        <v>RTO</v>
      </c>
      <c r="Z667" s="547" t="str">
        <f>VLOOKUP(W667,Equipment[],4,FALSE)</f>
        <v>RTO</v>
      </c>
      <c r="AA667" s="547"/>
      <c r="AB667" s="547"/>
      <c r="AC667" s="547"/>
      <c r="AD667" s="547"/>
    </row>
    <row r="668" spans="1:30" ht="12" hidden="1" customHeight="1">
      <c r="A668" s="3" t="s">
        <v>3150</v>
      </c>
      <c r="B668" s="3" t="s">
        <v>3151</v>
      </c>
      <c r="C668" s="4"/>
      <c r="D668" s="91"/>
      <c r="E668" s="229"/>
      <c r="F668" s="229"/>
      <c r="G668" s="229"/>
      <c r="H668" s="229"/>
      <c r="I668" s="229"/>
      <c r="J668" s="388"/>
      <c r="K668" s="388"/>
      <c r="L668" s="229"/>
      <c r="M668" s="229"/>
      <c r="N668" s="229"/>
      <c r="O668" s="229"/>
      <c r="P668" s="229" t="s">
        <v>444</v>
      </c>
      <c r="Q668" s="234" t="s">
        <v>443</v>
      </c>
      <c r="S668" s="547" t="s">
        <v>444</v>
      </c>
      <c r="T668" s="547" t="s">
        <v>444</v>
      </c>
      <c r="U668" s="547"/>
      <c r="V668" s="547" t="s">
        <v>444</v>
      </c>
      <c r="W668" s="547" t="s">
        <v>444</v>
      </c>
      <c r="X668" s="547" t="s">
        <v>444</v>
      </c>
      <c r="Y668" s="547" t="s">
        <v>444</v>
      </c>
      <c r="Z668" s="547" t="s">
        <v>444</v>
      </c>
      <c r="AA668" s="547" t="s">
        <v>444</v>
      </c>
      <c r="AB668" s="547" t="s">
        <v>444</v>
      </c>
      <c r="AC668" s="547" t="s">
        <v>444</v>
      </c>
      <c r="AD668" s="547" t="s">
        <v>444</v>
      </c>
    </row>
    <row r="669" spans="1:30" ht="12" hidden="1" customHeight="1">
      <c r="A669" s="5" t="s">
        <v>3152</v>
      </c>
      <c r="B669" s="5" t="s">
        <v>3153</v>
      </c>
      <c r="C669" s="5" t="s">
        <v>825</v>
      </c>
      <c r="D669" s="55" t="s">
        <v>1878</v>
      </c>
      <c r="E669" s="233" t="s">
        <v>3152</v>
      </c>
      <c r="F669" s="233" t="s">
        <v>3153</v>
      </c>
      <c r="G669" s="233" t="s">
        <v>3123</v>
      </c>
      <c r="H669" s="233" t="s">
        <v>451</v>
      </c>
      <c r="I669" s="384" t="s">
        <v>453</v>
      </c>
      <c r="J669" s="382" t="s">
        <v>452</v>
      </c>
      <c r="K669" s="382" t="s">
        <v>452</v>
      </c>
      <c r="L669" s="386" t="s">
        <v>453</v>
      </c>
      <c r="M669" s="230" t="s">
        <v>453</v>
      </c>
      <c r="N669" s="230" t="s">
        <v>453</v>
      </c>
      <c r="O669" s="233"/>
      <c r="P669" s="233" t="s">
        <v>442</v>
      </c>
      <c r="Q669" s="233" t="s">
        <v>1282</v>
      </c>
      <c r="S669" s="547" t="s">
        <v>453</v>
      </c>
      <c r="T669" s="547" t="s">
        <v>477</v>
      </c>
      <c r="U669" s="547" t="s">
        <v>444</v>
      </c>
      <c r="V669" s="547" t="s">
        <v>1873</v>
      </c>
      <c r="W669" s="547" t="s">
        <v>457</v>
      </c>
      <c r="X669" s="547" t="str">
        <f>VLOOKUP(W669,Equipment[],2,FALSE)</f>
        <v>Station</v>
      </c>
      <c r="Y669" s="547" t="str">
        <f>VLOOKUP(W669,Equipment[],3,FALSE)</f>
        <v>RTO</v>
      </c>
      <c r="Z669" s="547" t="str">
        <f>VLOOKUP(W669,Equipment[],4,FALSE)</f>
        <v>RTO</v>
      </c>
      <c r="AA669" s="547"/>
      <c r="AB669" s="547"/>
      <c r="AC669" s="547"/>
      <c r="AD669" s="547"/>
    </row>
    <row r="670" spans="1:30" ht="12" hidden="1" customHeight="1">
      <c r="A670" s="3" t="s">
        <v>3154</v>
      </c>
      <c r="B670" s="3" t="s">
        <v>3155</v>
      </c>
      <c r="C670" s="4"/>
      <c r="D670" s="91"/>
      <c r="E670" s="229"/>
      <c r="F670" s="229"/>
      <c r="G670" s="229"/>
      <c r="H670" s="229"/>
      <c r="I670" s="229"/>
      <c r="J670" s="388"/>
      <c r="K670" s="388"/>
      <c r="L670" s="229"/>
      <c r="M670" s="229"/>
      <c r="N670" s="229"/>
      <c r="O670" s="229"/>
      <c r="P670" s="229" t="s">
        <v>444</v>
      </c>
      <c r="Q670" s="234" t="s">
        <v>443</v>
      </c>
      <c r="S670" s="547" t="s">
        <v>444</v>
      </c>
      <c r="T670" s="547" t="s">
        <v>444</v>
      </c>
      <c r="U670" s="547"/>
      <c r="V670" s="547" t="s">
        <v>444</v>
      </c>
      <c r="W670" s="547" t="s">
        <v>444</v>
      </c>
      <c r="X670" s="547" t="s">
        <v>444</v>
      </c>
      <c r="Y670" s="547" t="s">
        <v>444</v>
      </c>
      <c r="Z670" s="547" t="s">
        <v>444</v>
      </c>
      <c r="AA670" s="547" t="s">
        <v>444</v>
      </c>
      <c r="AB670" s="547" t="s">
        <v>444</v>
      </c>
      <c r="AC670" s="547" t="s">
        <v>444</v>
      </c>
      <c r="AD670" s="547" t="s">
        <v>444</v>
      </c>
    </row>
    <row r="671" spans="1:30" ht="12" hidden="1" customHeight="1">
      <c r="A671" s="5" t="s">
        <v>3156</v>
      </c>
      <c r="B671" s="5" t="s">
        <v>3157</v>
      </c>
      <c r="C671" s="6">
        <v>453</v>
      </c>
      <c r="D671" s="55" t="s">
        <v>1871</v>
      </c>
      <c r="E671" s="233" t="s">
        <v>3156</v>
      </c>
      <c r="F671" s="233" t="s">
        <v>3157</v>
      </c>
      <c r="G671" s="233" t="s">
        <v>3123</v>
      </c>
      <c r="H671" s="233" t="s">
        <v>451</v>
      </c>
      <c r="I671" s="384" t="s">
        <v>453</v>
      </c>
      <c r="J671" s="382" t="s">
        <v>452</v>
      </c>
      <c r="K671" s="382" t="s">
        <v>452</v>
      </c>
      <c r="L671" s="386" t="s">
        <v>453</v>
      </c>
      <c r="M671" s="230" t="s">
        <v>453</v>
      </c>
      <c r="N671" s="230" t="s">
        <v>453</v>
      </c>
      <c r="O671" s="233"/>
      <c r="P671" s="233" t="s">
        <v>442</v>
      </c>
      <c r="Q671" s="233" t="s">
        <v>1282</v>
      </c>
      <c r="S671" s="547" t="s">
        <v>453</v>
      </c>
      <c r="T671" s="547" t="s">
        <v>456</v>
      </c>
      <c r="U671" s="547" t="s">
        <v>444</v>
      </c>
      <c r="V671" s="547" t="s">
        <v>1873</v>
      </c>
      <c r="W671" s="547" t="s">
        <v>457</v>
      </c>
      <c r="X671" s="547" t="str">
        <f>VLOOKUP(W671,Equipment[],2,FALSE)</f>
        <v>Station</v>
      </c>
      <c r="Y671" s="547" t="str">
        <f>VLOOKUP(W671,Equipment[],3,FALSE)</f>
        <v>RTO</v>
      </c>
      <c r="Z671" s="547" t="str">
        <f>VLOOKUP(W671,Equipment[],4,FALSE)</f>
        <v>RTO</v>
      </c>
      <c r="AA671" s="547"/>
      <c r="AB671" s="547"/>
      <c r="AC671" s="547"/>
      <c r="AD671" s="547"/>
    </row>
    <row r="672" spans="1:30" ht="12" hidden="1" customHeight="1">
      <c r="A672" s="7" t="s">
        <v>744</v>
      </c>
      <c r="B672" s="7" t="s">
        <v>745</v>
      </c>
      <c r="C672" s="8"/>
      <c r="D672" s="92"/>
      <c r="E672" s="229"/>
      <c r="F672" s="229"/>
      <c r="G672" s="229"/>
      <c r="H672" s="229"/>
      <c r="I672" s="229"/>
      <c r="J672" s="389"/>
      <c r="K672" s="389"/>
      <c r="L672" s="229"/>
      <c r="M672" s="229"/>
      <c r="N672" s="229"/>
      <c r="O672" s="229"/>
      <c r="P672" s="229" t="s">
        <v>444</v>
      </c>
      <c r="Q672" s="234" t="s">
        <v>443</v>
      </c>
      <c r="S672" s="547" t="s">
        <v>444</v>
      </c>
      <c r="T672" s="547" t="s">
        <v>444</v>
      </c>
      <c r="U672" s="547"/>
      <c r="V672" s="547" t="s">
        <v>444</v>
      </c>
      <c r="W672" s="547" t="s">
        <v>444</v>
      </c>
      <c r="X672" s="547" t="s">
        <v>444</v>
      </c>
      <c r="Y672" s="547" t="s">
        <v>444</v>
      </c>
      <c r="Z672" s="547" t="s">
        <v>444</v>
      </c>
      <c r="AA672" s="547" t="s">
        <v>444</v>
      </c>
      <c r="AB672" s="547" t="s">
        <v>444</v>
      </c>
      <c r="AC672" s="547" t="s">
        <v>444</v>
      </c>
      <c r="AD672" s="547" t="s">
        <v>444</v>
      </c>
    </row>
    <row r="673" spans="1:30" ht="12" hidden="1" customHeight="1">
      <c r="A673" s="3" t="s">
        <v>746</v>
      </c>
      <c r="B673" s="3" t="s">
        <v>747</v>
      </c>
      <c r="C673" s="4"/>
      <c r="D673" s="91"/>
      <c r="E673" s="229"/>
      <c r="F673" s="229"/>
      <c r="G673" s="229"/>
      <c r="H673" s="229"/>
      <c r="I673" s="229"/>
      <c r="J673" s="387"/>
      <c r="K673" s="387"/>
      <c r="L673" s="229"/>
      <c r="M673" s="229"/>
      <c r="N673" s="229"/>
      <c r="O673" s="229"/>
      <c r="P673" s="229" t="s">
        <v>444</v>
      </c>
      <c r="Q673" s="234" t="s">
        <v>443</v>
      </c>
      <c r="S673" s="547" t="s">
        <v>444</v>
      </c>
      <c r="T673" s="547" t="s">
        <v>444</v>
      </c>
      <c r="U673" s="547"/>
      <c r="V673" s="547" t="s">
        <v>444</v>
      </c>
      <c r="W673" s="547" t="s">
        <v>444</v>
      </c>
      <c r="X673" s="547" t="s">
        <v>444</v>
      </c>
      <c r="Y673" s="547" t="s">
        <v>444</v>
      </c>
      <c r="Z673" s="547" t="s">
        <v>444</v>
      </c>
      <c r="AA673" s="547" t="s">
        <v>444</v>
      </c>
      <c r="AB673" s="547" t="s">
        <v>444</v>
      </c>
      <c r="AC673" s="547" t="s">
        <v>444</v>
      </c>
      <c r="AD673" s="547" t="s">
        <v>444</v>
      </c>
    </row>
    <row r="674" spans="1:30" ht="12" hidden="1" customHeight="1">
      <c r="A674" s="5" t="s">
        <v>3158</v>
      </c>
      <c r="B674" s="5" t="s">
        <v>3159</v>
      </c>
      <c r="C674" s="6">
        <v>451</v>
      </c>
      <c r="D674" s="55" t="s">
        <v>1871</v>
      </c>
      <c r="E674" s="233" t="s">
        <v>3158</v>
      </c>
      <c r="F674" s="233" t="s">
        <v>3159</v>
      </c>
      <c r="G674" s="233" t="s">
        <v>751</v>
      </c>
      <c r="H674" s="233" t="s">
        <v>451</v>
      </c>
      <c r="I674" s="385" t="s">
        <v>452</v>
      </c>
      <c r="J674" s="382" t="s">
        <v>452</v>
      </c>
      <c r="K674" s="383" t="s">
        <v>453</v>
      </c>
      <c r="L674" s="386" t="s">
        <v>453</v>
      </c>
      <c r="M674" s="233" t="s">
        <v>452</v>
      </c>
      <c r="N674" s="233" t="s">
        <v>452</v>
      </c>
      <c r="O674" s="233"/>
      <c r="P674" s="233" t="s">
        <v>442</v>
      </c>
      <c r="Q674" s="235" t="s">
        <v>1152</v>
      </c>
      <c r="S674" s="547"/>
      <c r="T674" s="547" t="s">
        <v>456</v>
      </c>
      <c r="U674" s="547" t="s">
        <v>444</v>
      </c>
      <c r="V674" s="547" t="s">
        <v>1873</v>
      </c>
      <c r="W674" s="547" t="s">
        <v>457</v>
      </c>
      <c r="X674" s="547" t="str">
        <f>VLOOKUP(W674,Equipment[],2,FALSE)</f>
        <v>Station</v>
      </c>
      <c r="Y674" s="547" t="str">
        <f>VLOOKUP(W674,Equipment[],3,FALSE)</f>
        <v>RTO</v>
      </c>
      <c r="Z674" s="547" t="str">
        <f>VLOOKUP(W674,Equipment[],4,FALSE)</f>
        <v>RTO</v>
      </c>
      <c r="AA674" s="547"/>
      <c r="AB674" s="547"/>
      <c r="AC674" s="547"/>
      <c r="AD674" s="547"/>
    </row>
    <row r="675" spans="1:30" ht="12" hidden="1" customHeight="1">
      <c r="A675" s="5" t="s">
        <v>3160</v>
      </c>
      <c r="B675" s="5" t="s">
        <v>3161</v>
      </c>
      <c r="C675" s="6">
        <v>451</v>
      </c>
      <c r="D675" s="55" t="s">
        <v>1871</v>
      </c>
      <c r="E675" s="233" t="s">
        <v>3160</v>
      </c>
      <c r="F675" s="233" t="s">
        <v>3161</v>
      </c>
      <c r="G675" s="233" t="s">
        <v>751</v>
      </c>
      <c r="H675" s="233" t="s">
        <v>451</v>
      </c>
      <c r="I675" s="385" t="s">
        <v>452</v>
      </c>
      <c r="J675" s="382" t="s">
        <v>452</v>
      </c>
      <c r="K675" s="383" t="s">
        <v>453</v>
      </c>
      <c r="L675" s="386" t="s">
        <v>453</v>
      </c>
      <c r="M675" s="233" t="s">
        <v>452</v>
      </c>
      <c r="N675" s="233" t="s">
        <v>452</v>
      </c>
      <c r="O675" s="233"/>
      <c r="P675" s="233" t="s">
        <v>442</v>
      </c>
      <c r="Q675" s="235" t="s">
        <v>1152</v>
      </c>
      <c r="S675" s="547"/>
      <c r="T675" s="547" t="s">
        <v>456</v>
      </c>
      <c r="U675" s="547" t="s">
        <v>444</v>
      </c>
      <c r="V675" s="547" t="s">
        <v>1873</v>
      </c>
      <c r="W675" s="547" t="s">
        <v>457</v>
      </c>
      <c r="X675" s="547" t="str">
        <f>VLOOKUP(W675,Equipment[],2,FALSE)</f>
        <v>Station</v>
      </c>
      <c r="Y675" s="547" t="str">
        <f>VLOOKUP(W675,Equipment[],3,FALSE)</f>
        <v>RTO</v>
      </c>
      <c r="Z675" s="547" t="str">
        <f>VLOOKUP(W675,Equipment[],4,FALSE)</f>
        <v>RTO</v>
      </c>
      <c r="AA675" s="547"/>
      <c r="AB675" s="547"/>
      <c r="AC675" s="547"/>
      <c r="AD675" s="547"/>
    </row>
    <row r="676" spans="1:30" ht="12" hidden="1" customHeight="1">
      <c r="A676" s="5" t="s">
        <v>759</v>
      </c>
      <c r="B676" s="5" t="s">
        <v>760</v>
      </c>
      <c r="C676" s="6">
        <v>451</v>
      </c>
      <c r="D676" s="55" t="s">
        <v>1871</v>
      </c>
      <c r="E676" s="233" t="s">
        <v>759</v>
      </c>
      <c r="F676" s="233" t="s">
        <v>760</v>
      </c>
      <c r="G676" s="233" t="s">
        <v>751</v>
      </c>
      <c r="H676" s="233" t="s">
        <v>451</v>
      </c>
      <c r="I676" s="385" t="s">
        <v>452</v>
      </c>
      <c r="J676" s="392" t="s">
        <v>452</v>
      </c>
      <c r="K676" s="393" t="s">
        <v>453</v>
      </c>
      <c r="L676" s="386" t="s">
        <v>453</v>
      </c>
      <c r="M676" s="233" t="s">
        <v>452</v>
      </c>
      <c r="N676" s="233" t="s">
        <v>452</v>
      </c>
      <c r="O676" s="233"/>
      <c r="P676" s="233" t="s">
        <v>442</v>
      </c>
      <c r="Q676" s="235" t="s">
        <v>1152</v>
      </c>
      <c r="S676" s="547"/>
      <c r="T676" s="547" t="s">
        <v>456</v>
      </c>
      <c r="U676" s="547" t="s">
        <v>444</v>
      </c>
      <c r="V676" s="547" t="s">
        <v>1873</v>
      </c>
      <c r="W676" s="547" t="s">
        <v>457</v>
      </c>
      <c r="X676" s="547" t="str">
        <f>VLOOKUP(W676,Equipment[],2,FALSE)</f>
        <v>Station</v>
      </c>
      <c r="Y676" s="547" t="str">
        <f>VLOOKUP(W676,Equipment[],3,FALSE)</f>
        <v>RTO</v>
      </c>
      <c r="Z676" s="547" t="str">
        <f>VLOOKUP(W676,Equipment[],4,FALSE)</f>
        <v>RTO</v>
      </c>
      <c r="AA676" s="547"/>
      <c r="AB676" s="547"/>
      <c r="AC676" s="547"/>
      <c r="AD676" s="547"/>
    </row>
    <row r="677" spans="1:30" ht="12" hidden="1" customHeight="1">
      <c r="A677" s="5" t="s">
        <v>3162</v>
      </c>
      <c r="B677" s="5" t="s">
        <v>3163</v>
      </c>
      <c r="C677" s="6">
        <v>451</v>
      </c>
      <c r="D677" s="55" t="s">
        <v>1871</v>
      </c>
      <c r="E677" s="233" t="s">
        <v>3162</v>
      </c>
      <c r="F677" s="233" t="s">
        <v>3164</v>
      </c>
      <c r="G677" s="233" t="s">
        <v>751</v>
      </c>
      <c r="H677" s="233" t="s">
        <v>451</v>
      </c>
      <c r="I677" s="385" t="s">
        <v>452</v>
      </c>
      <c r="J677" s="382" t="s">
        <v>452</v>
      </c>
      <c r="K677" s="382" t="s">
        <v>452</v>
      </c>
      <c r="L677" s="386" t="s">
        <v>453</v>
      </c>
      <c r="M677" s="233" t="s">
        <v>452</v>
      </c>
      <c r="N677" s="233" t="s">
        <v>452</v>
      </c>
      <c r="O677" s="233"/>
      <c r="P677" s="233" t="s">
        <v>442</v>
      </c>
      <c r="Q677" s="235" t="s">
        <v>1152</v>
      </c>
      <c r="S677" s="547"/>
      <c r="T677" s="547" t="s">
        <v>456</v>
      </c>
      <c r="U677" s="547" t="s">
        <v>444</v>
      </c>
      <c r="V677" s="547" t="s">
        <v>1873</v>
      </c>
      <c r="W677" s="547" t="s">
        <v>457</v>
      </c>
      <c r="X677" s="547" t="str">
        <f>VLOOKUP(W677,Equipment[],2,FALSE)</f>
        <v>Station</v>
      </c>
      <c r="Y677" s="547" t="str">
        <f>VLOOKUP(W677,Equipment[],3,FALSE)</f>
        <v>RTO</v>
      </c>
      <c r="Z677" s="547" t="str">
        <f>VLOOKUP(W677,Equipment[],4,FALSE)</f>
        <v>RTO</v>
      </c>
      <c r="AA677" s="547"/>
      <c r="AB677" s="547"/>
      <c r="AC677" s="547"/>
      <c r="AD677" s="547"/>
    </row>
    <row r="678" spans="1:30" ht="12" hidden="1" customHeight="1">
      <c r="A678" s="5" t="s">
        <v>749</v>
      </c>
      <c r="B678" s="5" t="s">
        <v>3165</v>
      </c>
      <c r="C678" s="6">
        <v>451</v>
      </c>
      <c r="D678" s="55" t="s">
        <v>1871</v>
      </c>
      <c r="E678" s="233" t="s">
        <v>749</v>
      </c>
      <c r="F678" s="233" t="s">
        <v>3166</v>
      </c>
      <c r="G678" s="233" t="s">
        <v>751</v>
      </c>
      <c r="H678" s="233" t="s">
        <v>451</v>
      </c>
      <c r="I678" s="385" t="s">
        <v>452</v>
      </c>
      <c r="J678" s="394" t="s">
        <v>452</v>
      </c>
      <c r="K678" s="395" t="s">
        <v>453</v>
      </c>
      <c r="L678" s="386" t="s">
        <v>453</v>
      </c>
      <c r="M678" s="233" t="s">
        <v>452</v>
      </c>
      <c r="N678" s="233" t="s">
        <v>452</v>
      </c>
      <c r="O678" s="233"/>
      <c r="P678" s="233" t="s">
        <v>442</v>
      </c>
      <c r="Q678" s="235" t="s">
        <v>1152</v>
      </c>
      <c r="S678" s="547"/>
      <c r="T678" s="547" t="s">
        <v>456</v>
      </c>
      <c r="U678" s="547" t="s">
        <v>444</v>
      </c>
      <c r="V678" s="547" t="s">
        <v>1873</v>
      </c>
      <c r="W678" s="547" t="s">
        <v>457</v>
      </c>
      <c r="X678" s="547" t="str">
        <f>VLOOKUP(W678,Equipment[],2,FALSE)</f>
        <v>Station</v>
      </c>
      <c r="Y678" s="547" t="str">
        <f>VLOOKUP(W678,Equipment[],3,FALSE)</f>
        <v>RTO</v>
      </c>
      <c r="Z678" s="547" t="str">
        <f>VLOOKUP(W678,Equipment[],4,FALSE)</f>
        <v>RTO</v>
      </c>
      <c r="AA678" s="547"/>
      <c r="AB678" s="547"/>
      <c r="AC678" s="547"/>
      <c r="AD678" s="547"/>
    </row>
    <row r="679" spans="1:30" ht="12" hidden="1" customHeight="1">
      <c r="A679" s="5" t="s">
        <v>3167</v>
      </c>
      <c r="B679" s="5" t="s">
        <v>3168</v>
      </c>
      <c r="C679" s="6">
        <v>451</v>
      </c>
      <c r="D679" s="55" t="s">
        <v>1871</v>
      </c>
      <c r="E679" s="233" t="str">
        <f>A679</f>
        <v>GRL-126</v>
      </c>
      <c r="F679" s="233" t="str">
        <f>B679</f>
        <v>Flangeless Air Grille - Degraves (FR)</v>
      </c>
      <c r="G679" s="233" t="s">
        <v>751</v>
      </c>
      <c r="H679" s="233" t="s">
        <v>451</v>
      </c>
      <c r="I679" s="385" t="s">
        <v>452</v>
      </c>
      <c r="J679" s="382" t="s">
        <v>452</v>
      </c>
      <c r="K679" s="382" t="s">
        <v>452</v>
      </c>
      <c r="L679" s="386" t="s">
        <v>453</v>
      </c>
      <c r="M679" s="233" t="s">
        <v>452</v>
      </c>
      <c r="N679" s="233" t="s">
        <v>452</v>
      </c>
      <c r="O679" s="233"/>
      <c r="P679" s="233" t="s">
        <v>442</v>
      </c>
      <c r="Q679" s="235" t="s">
        <v>2050</v>
      </c>
      <c r="S679" s="547"/>
      <c r="T679" s="547" t="s">
        <v>456</v>
      </c>
      <c r="U679" s="547"/>
      <c r="V679" s="547"/>
      <c r="W679" s="547" t="s">
        <v>457</v>
      </c>
      <c r="X679" s="547" t="str">
        <f>VLOOKUP(W679,Equipment[],2,FALSE)</f>
        <v>Station</v>
      </c>
      <c r="Y679" s="547" t="str">
        <f>VLOOKUP(W679,Equipment[],3,FALSE)</f>
        <v>RTO</v>
      </c>
      <c r="Z679" s="547" t="str">
        <f>VLOOKUP(W679,Equipment[],4,FALSE)</f>
        <v>RTO</v>
      </c>
      <c r="AA679" s="547"/>
      <c r="AB679" s="547"/>
      <c r="AC679" s="547"/>
      <c r="AD679" s="547"/>
    </row>
    <row r="680" spans="1:30" ht="12" hidden="1" customHeight="1">
      <c r="A680" s="3" t="s">
        <v>3169</v>
      </c>
      <c r="B680" s="3" t="s">
        <v>3170</v>
      </c>
      <c r="C680" s="4"/>
      <c r="D680" s="91"/>
      <c r="E680" s="229"/>
      <c r="F680" s="229"/>
      <c r="G680" s="229"/>
      <c r="H680" s="229"/>
      <c r="I680" s="229"/>
      <c r="J680" s="388"/>
      <c r="K680" s="388"/>
      <c r="L680" s="229"/>
      <c r="M680" s="229"/>
      <c r="N680" s="229"/>
      <c r="O680" s="229"/>
      <c r="P680" s="229" t="s">
        <v>444</v>
      </c>
      <c r="Q680" s="234" t="s">
        <v>443</v>
      </c>
      <c r="S680" s="547" t="s">
        <v>444</v>
      </c>
      <c r="T680" s="547" t="s">
        <v>444</v>
      </c>
      <c r="U680" s="547"/>
      <c r="V680" s="547" t="s">
        <v>444</v>
      </c>
      <c r="W680" s="547" t="s">
        <v>444</v>
      </c>
      <c r="X680" s="547" t="s">
        <v>444</v>
      </c>
      <c r="Y680" s="547" t="s">
        <v>444</v>
      </c>
      <c r="Z680" s="547" t="s">
        <v>444</v>
      </c>
      <c r="AA680" s="547" t="s">
        <v>444</v>
      </c>
      <c r="AB680" s="547" t="s">
        <v>444</v>
      </c>
      <c r="AC680" s="547" t="s">
        <v>444</v>
      </c>
      <c r="AD680" s="547" t="s">
        <v>444</v>
      </c>
    </row>
    <row r="681" spans="1:30" ht="12" hidden="1" customHeight="1">
      <c r="A681" s="5" t="s">
        <v>3171</v>
      </c>
      <c r="B681" s="5" t="s">
        <v>3172</v>
      </c>
      <c r="C681" s="6">
        <v>451</v>
      </c>
      <c r="D681" s="55" t="s">
        <v>1871</v>
      </c>
      <c r="E681" s="233" t="s">
        <v>3171</v>
      </c>
      <c r="F681" s="233" t="s">
        <v>3172</v>
      </c>
      <c r="G681" s="233" t="s">
        <v>751</v>
      </c>
      <c r="H681" s="233" t="s">
        <v>451</v>
      </c>
      <c r="I681" s="385" t="s">
        <v>452</v>
      </c>
      <c r="J681" s="382" t="s">
        <v>452</v>
      </c>
      <c r="K681" s="383" t="s">
        <v>453</v>
      </c>
      <c r="L681" s="386" t="s">
        <v>453</v>
      </c>
      <c r="M681" s="233" t="s">
        <v>452</v>
      </c>
      <c r="N681" s="233" t="s">
        <v>452</v>
      </c>
      <c r="O681" s="233"/>
      <c r="P681" s="233" t="s">
        <v>442</v>
      </c>
      <c r="Q681" s="235" t="s">
        <v>1152</v>
      </c>
      <c r="S681" s="547"/>
      <c r="T681" s="547" t="s">
        <v>456</v>
      </c>
      <c r="U681" s="547"/>
      <c r="V681" s="547"/>
      <c r="W681" s="547" t="s">
        <v>457</v>
      </c>
      <c r="X681" s="547" t="str">
        <f>VLOOKUP(W681,Equipment[],2,FALSE)</f>
        <v>Station</v>
      </c>
      <c r="Y681" s="547" t="str">
        <f>VLOOKUP(W681,Equipment[],3,FALSE)</f>
        <v>RTO</v>
      </c>
      <c r="Z681" s="547" t="str">
        <f>VLOOKUP(W681,Equipment[],4,FALSE)</f>
        <v>RTO</v>
      </c>
      <c r="AA681" s="547"/>
      <c r="AB681" s="547"/>
      <c r="AC681" s="547"/>
      <c r="AD681" s="547"/>
    </row>
    <row r="682" spans="1:30" ht="12" hidden="1" customHeight="1">
      <c r="A682" s="3" t="s">
        <v>761</v>
      </c>
      <c r="B682" s="3" t="s">
        <v>762</v>
      </c>
      <c r="C682" s="4"/>
      <c r="D682" s="91"/>
      <c r="E682" s="229"/>
      <c r="F682" s="229"/>
      <c r="G682" s="229"/>
      <c r="H682" s="229"/>
      <c r="I682" s="229"/>
      <c r="J682" s="388"/>
      <c r="K682" s="388"/>
      <c r="L682" s="229"/>
      <c r="M682" s="229"/>
      <c r="N682" s="229"/>
      <c r="O682" s="229"/>
      <c r="P682" s="229" t="s">
        <v>444</v>
      </c>
      <c r="Q682" s="234" t="s">
        <v>443</v>
      </c>
      <c r="S682" s="547" t="s">
        <v>444</v>
      </c>
      <c r="T682" s="547" t="s">
        <v>444</v>
      </c>
      <c r="U682" s="547"/>
      <c r="V682" s="547" t="s">
        <v>444</v>
      </c>
      <c r="W682" s="547" t="s">
        <v>444</v>
      </c>
      <c r="X682" s="547" t="s">
        <v>444</v>
      </c>
      <c r="Y682" s="547" t="s">
        <v>444</v>
      </c>
      <c r="Z682" s="547" t="s">
        <v>444</v>
      </c>
      <c r="AA682" s="547" t="s">
        <v>444</v>
      </c>
      <c r="AB682" s="547" t="s">
        <v>444</v>
      </c>
      <c r="AC682" s="547" t="s">
        <v>444</v>
      </c>
      <c r="AD682" s="547" t="s">
        <v>444</v>
      </c>
    </row>
    <row r="683" spans="1:30" ht="12" hidden="1" customHeight="1">
      <c r="A683" s="5" t="s">
        <v>3173</v>
      </c>
      <c r="B683" s="5" t="s">
        <v>764</v>
      </c>
      <c r="C683" s="6">
        <v>552</v>
      </c>
      <c r="D683" s="55" t="s">
        <v>1871</v>
      </c>
      <c r="E683" s="233" t="s">
        <v>3173</v>
      </c>
      <c r="F683" s="233" t="s">
        <v>764</v>
      </c>
      <c r="G683" s="233" t="s">
        <v>751</v>
      </c>
      <c r="H683" s="233" t="s">
        <v>451</v>
      </c>
      <c r="I683" s="385" t="s">
        <v>452</v>
      </c>
      <c r="J683" s="382" t="s">
        <v>452</v>
      </c>
      <c r="K683" s="383" t="s">
        <v>453</v>
      </c>
      <c r="L683" s="386" t="s">
        <v>453</v>
      </c>
      <c r="M683" s="233" t="s">
        <v>452</v>
      </c>
      <c r="N683" s="233" t="s">
        <v>452</v>
      </c>
      <c r="O683" s="233"/>
      <c r="P683" s="233" t="s">
        <v>442</v>
      </c>
      <c r="Q683" s="235" t="s">
        <v>1152</v>
      </c>
      <c r="S683" s="547" t="s">
        <v>453</v>
      </c>
      <c r="T683" s="547" t="s">
        <v>477</v>
      </c>
      <c r="U683" s="547" t="s">
        <v>444</v>
      </c>
      <c r="V683" s="547" t="s">
        <v>1873</v>
      </c>
      <c r="W683" s="547" t="s">
        <v>457</v>
      </c>
      <c r="X683" s="547" t="str">
        <f>VLOOKUP(W683,Equipment[],2,FALSE)</f>
        <v>Station</v>
      </c>
      <c r="Y683" s="547" t="str">
        <f>VLOOKUP(W683,Equipment[],3,FALSE)</f>
        <v>RTO</v>
      </c>
      <c r="Z683" s="547" t="str">
        <f>VLOOKUP(W683,Equipment[],4,FALSE)</f>
        <v>RTO</v>
      </c>
      <c r="AA683" s="547"/>
      <c r="AB683" s="547"/>
      <c r="AC683" s="547"/>
      <c r="AD683" s="547"/>
    </row>
    <row r="684" spans="1:30" ht="12" hidden="1" customHeight="1">
      <c r="A684" s="5" t="s">
        <v>3174</v>
      </c>
      <c r="B684" s="5" t="s">
        <v>3175</v>
      </c>
      <c r="C684" s="5" t="s">
        <v>825</v>
      </c>
      <c r="D684" s="55" t="s">
        <v>1878</v>
      </c>
      <c r="E684" s="233" t="s">
        <v>3174</v>
      </c>
      <c r="F684" s="233" t="s">
        <v>3175</v>
      </c>
      <c r="G684" s="233" t="s">
        <v>751</v>
      </c>
      <c r="H684" s="233" t="s">
        <v>451</v>
      </c>
      <c r="I684" s="385" t="s">
        <v>452</v>
      </c>
      <c r="J684" s="382" t="s">
        <v>452</v>
      </c>
      <c r="K684" s="383" t="s">
        <v>453</v>
      </c>
      <c r="L684" s="386" t="s">
        <v>453</v>
      </c>
      <c r="M684" s="233" t="s">
        <v>452</v>
      </c>
      <c r="N684" s="233" t="s">
        <v>452</v>
      </c>
      <c r="O684" s="233"/>
      <c r="P684" s="233" t="s">
        <v>442</v>
      </c>
      <c r="Q684" s="235" t="s">
        <v>1152</v>
      </c>
      <c r="S684" s="547" t="s">
        <v>453</v>
      </c>
      <c r="T684" s="547" t="s">
        <v>477</v>
      </c>
      <c r="U684" s="547" t="s">
        <v>444</v>
      </c>
      <c r="V684" s="547" t="s">
        <v>1873</v>
      </c>
      <c r="W684" s="547" t="s">
        <v>457</v>
      </c>
      <c r="X684" s="547" t="str">
        <f>VLOOKUP(W684,Equipment[],2,FALSE)</f>
        <v>Station</v>
      </c>
      <c r="Y684" s="547" t="str">
        <f>VLOOKUP(W684,Equipment[],3,FALSE)</f>
        <v>RTO</v>
      </c>
      <c r="Z684" s="547" t="str">
        <f>VLOOKUP(W684,Equipment[],4,FALSE)</f>
        <v>RTO</v>
      </c>
      <c r="AA684" s="547"/>
      <c r="AB684" s="547"/>
      <c r="AC684" s="547"/>
      <c r="AD684" s="547"/>
    </row>
    <row r="685" spans="1:30" ht="12" hidden="1" customHeight="1">
      <c r="A685" s="7" t="s">
        <v>766</v>
      </c>
      <c r="B685" s="7" t="s">
        <v>767</v>
      </c>
      <c r="C685" s="8"/>
      <c r="D685" s="92"/>
      <c r="E685" s="229"/>
      <c r="F685" s="229"/>
      <c r="G685" s="229"/>
      <c r="H685" s="229"/>
      <c r="I685" s="229"/>
      <c r="J685" s="389"/>
      <c r="K685" s="389"/>
      <c r="L685" s="229"/>
      <c r="M685" s="229"/>
      <c r="N685" s="229"/>
      <c r="O685" s="229"/>
      <c r="P685" s="229" t="s">
        <v>444</v>
      </c>
      <c r="Q685" s="234" t="s">
        <v>443</v>
      </c>
      <c r="S685" s="547" t="s">
        <v>444</v>
      </c>
      <c r="T685" s="547" t="s">
        <v>444</v>
      </c>
      <c r="U685" s="547"/>
      <c r="V685" s="547" t="s">
        <v>444</v>
      </c>
      <c r="W685" s="547" t="s">
        <v>444</v>
      </c>
      <c r="X685" s="547" t="s">
        <v>444</v>
      </c>
      <c r="Y685" s="547" t="s">
        <v>444</v>
      </c>
      <c r="Z685" s="547" t="s">
        <v>444</v>
      </c>
      <c r="AA685" s="547" t="s">
        <v>444</v>
      </c>
      <c r="AB685" s="547" t="s">
        <v>444</v>
      </c>
      <c r="AC685" s="547" t="s">
        <v>444</v>
      </c>
      <c r="AD685" s="547" t="s">
        <v>444</v>
      </c>
    </row>
    <row r="686" spans="1:30" ht="12" hidden="1" customHeight="1">
      <c r="A686" s="3" t="s">
        <v>3176</v>
      </c>
      <c r="B686" s="3" t="s">
        <v>3177</v>
      </c>
      <c r="C686" s="4"/>
      <c r="D686" s="91"/>
      <c r="E686" s="229"/>
      <c r="F686" s="229"/>
      <c r="G686" s="229"/>
      <c r="H686" s="229"/>
      <c r="I686" s="229"/>
      <c r="J686" s="387"/>
      <c r="K686" s="387"/>
      <c r="L686" s="229"/>
      <c r="M686" s="229"/>
      <c r="N686" s="229"/>
      <c r="O686" s="229"/>
      <c r="P686" s="229" t="s">
        <v>444</v>
      </c>
      <c r="Q686" s="234" t="s">
        <v>443</v>
      </c>
      <c r="S686" s="547" t="s">
        <v>444</v>
      </c>
      <c r="T686" s="547" t="s">
        <v>444</v>
      </c>
      <c r="U686" s="547"/>
      <c r="V686" s="547" t="s">
        <v>444</v>
      </c>
      <c r="W686" s="547" t="s">
        <v>444</v>
      </c>
      <c r="X686" s="547" t="s">
        <v>444</v>
      </c>
      <c r="Y686" s="547" t="s">
        <v>444</v>
      </c>
      <c r="Z686" s="547" t="s">
        <v>444</v>
      </c>
      <c r="AA686" s="547" t="s">
        <v>444</v>
      </c>
      <c r="AB686" s="547" t="s">
        <v>444</v>
      </c>
      <c r="AC686" s="547" t="s">
        <v>444</v>
      </c>
      <c r="AD686" s="547" t="s">
        <v>444</v>
      </c>
    </row>
    <row r="687" spans="1:30" ht="12" hidden="1" customHeight="1">
      <c r="A687" s="5" t="s">
        <v>3178</v>
      </c>
      <c r="B687" s="5" t="s">
        <v>3179</v>
      </c>
      <c r="C687" s="6">
        <v>522</v>
      </c>
      <c r="D687" s="55" t="s">
        <v>1871</v>
      </c>
      <c r="E687" s="233" t="s">
        <v>3178</v>
      </c>
      <c r="F687" s="233" t="s">
        <v>3179</v>
      </c>
      <c r="G687" s="233" t="s">
        <v>772</v>
      </c>
      <c r="H687" s="233" t="s">
        <v>451</v>
      </c>
      <c r="I687" s="385" t="s">
        <v>452</v>
      </c>
      <c r="J687" s="392" t="s">
        <v>452</v>
      </c>
      <c r="K687" s="393" t="s">
        <v>453</v>
      </c>
      <c r="L687" s="386" t="s">
        <v>453</v>
      </c>
      <c r="M687" s="233" t="s">
        <v>452</v>
      </c>
      <c r="N687" s="233" t="s">
        <v>452</v>
      </c>
      <c r="O687" s="233"/>
      <c r="P687" s="233" t="s">
        <v>442</v>
      </c>
      <c r="Q687" s="235" t="s">
        <v>1152</v>
      </c>
      <c r="S687" s="547"/>
      <c r="T687" s="547" t="s">
        <v>477</v>
      </c>
      <c r="U687" s="547"/>
      <c r="V687" s="547"/>
      <c r="W687" s="547" t="s">
        <v>457</v>
      </c>
      <c r="X687" s="547" t="str">
        <f>VLOOKUP(W687,Equipment[],2,FALSE)</f>
        <v>Station</v>
      </c>
      <c r="Y687" s="547" t="str">
        <f>VLOOKUP(W687,Equipment[],3,FALSE)</f>
        <v>RTO</v>
      </c>
      <c r="Z687" s="547" t="str">
        <f>VLOOKUP(W687,Equipment[],4,FALSE)</f>
        <v>RTO</v>
      </c>
      <c r="AA687" s="547"/>
      <c r="AB687" s="547"/>
      <c r="AC687" s="547"/>
      <c r="AD687" s="547"/>
    </row>
    <row r="688" spans="1:30" ht="12" hidden="1" customHeight="1">
      <c r="A688" s="5" t="s">
        <v>3180</v>
      </c>
      <c r="B688" s="5" t="s">
        <v>3181</v>
      </c>
      <c r="C688" s="9">
        <v>522</v>
      </c>
      <c r="D688" s="55" t="s">
        <v>1871</v>
      </c>
      <c r="E688" s="232" t="s">
        <v>3180</v>
      </c>
      <c r="F688" s="232" t="s">
        <v>3181</v>
      </c>
      <c r="G688" s="233" t="s">
        <v>772</v>
      </c>
      <c r="H688" s="233" t="s">
        <v>451</v>
      </c>
      <c r="I688" s="385" t="s">
        <v>452</v>
      </c>
      <c r="J688" s="382" t="s">
        <v>452</v>
      </c>
      <c r="K688" s="382" t="s">
        <v>452</v>
      </c>
      <c r="L688" s="391" t="s">
        <v>453</v>
      </c>
      <c r="M688" s="232" t="s">
        <v>452</v>
      </c>
      <c r="N688" s="232" t="s">
        <v>452</v>
      </c>
      <c r="O688" s="232"/>
      <c r="P688" s="233" t="s">
        <v>1952</v>
      </c>
      <c r="Q688" s="286" t="s">
        <v>1152</v>
      </c>
      <c r="S688" s="547"/>
      <c r="T688" s="547" t="s">
        <v>477</v>
      </c>
      <c r="U688" s="547"/>
      <c r="V688" s="547"/>
      <c r="W688" s="547" t="s">
        <v>457</v>
      </c>
      <c r="X688" s="547" t="str">
        <f>VLOOKUP(W688,Equipment[],2,FALSE)</f>
        <v>Station</v>
      </c>
      <c r="Y688" s="547" t="str">
        <f>VLOOKUP(W688,Equipment[],3,FALSE)</f>
        <v>RTO</v>
      </c>
      <c r="Z688" s="547" t="str">
        <f>VLOOKUP(W688,Equipment[],4,FALSE)</f>
        <v>RTO</v>
      </c>
      <c r="AA688" s="547"/>
      <c r="AB688" s="547"/>
      <c r="AC688" s="547"/>
      <c r="AD688" s="547"/>
    </row>
    <row r="689" spans="1:30" ht="12" hidden="1" customHeight="1">
      <c r="A689" s="5" t="s">
        <v>3182</v>
      </c>
      <c r="B689" s="5" t="s">
        <v>3183</v>
      </c>
      <c r="C689" s="9">
        <v>522</v>
      </c>
      <c r="D689" s="55" t="s">
        <v>1871</v>
      </c>
      <c r="E689" s="232" t="s">
        <v>3182</v>
      </c>
      <c r="F689" s="232" t="s">
        <v>3183</v>
      </c>
      <c r="G689" s="233" t="s">
        <v>772</v>
      </c>
      <c r="H689" s="233" t="s">
        <v>451</v>
      </c>
      <c r="I689" s="385" t="s">
        <v>452</v>
      </c>
      <c r="J689" s="382" t="s">
        <v>452</v>
      </c>
      <c r="K689" s="382" t="s">
        <v>452</v>
      </c>
      <c r="L689" s="391" t="s">
        <v>453</v>
      </c>
      <c r="M689" s="232" t="s">
        <v>452</v>
      </c>
      <c r="N689" s="232" t="s">
        <v>452</v>
      </c>
      <c r="O689" s="232"/>
      <c r="P689" s="233" t="s">
        <v>1952</v>
      </c>
      <c r="Q689" s="286" t="s">
        <v>1152</v>
      </c>
      <c r="S689" s="547"/>
      <c r="T689" s="547" t="s">
        <v>477</v>
      </c>
      <c r="U689" s="547"/>
      <c r="V689" s="547"/>
      <c r="W689" s="547" t="s">
        <v>457</v>
      </c>
      <c r="X689" s="547" t="str">
        <f>VLOOKUP(W689,Equipment[],2,FALSE)</f>
        <v>Station</v>
      </c>
      <c r="Y689" s="547" t="str">
        <f>VLOOKUP(W689,Equipment[],3,FALSE)</f>
        <v>RTO</v>
      </c>
      <c r="Z689" s="547" t="str">
        <f>VLOOKUP(W689,Equipment[],4,FALSE)</f>
        <v>RTO</v>
      </c>
      <c r="AA689" s="547"/>
      <c r="AB689" s="547"/>
      <c r="AC689" s="547"/>
      <c r="AD689" s="547"/>
    </row>
    <row r="690" spans="1:30" ht="12" hidden="1" customHeight="1">
      <c r="A690" s="5" t="s">
        <v>3184</v>
      </c>
      <c r="B690" s="5" t="s">
        <v>3185</v>
      </c>
      <c r="C690" s="6">
        <v>522</v>
      </c>
      <c r="D690" s="55" t="s">
        <v>1871</v>
      </c>
      <c r="E690" s="233" t="s">
        <v>3184</v>
      </c>
      <c r="F690" s="233" t="s">
        <v>3186</v>
      </c>
      <c r="G690" s="233" t="s">
        <v>772</v>
      </c>
      <c r="H690" s="233" t="s">
        <v>451</v>
      </c>
      <c r="I690" s="385" t="s">
        <v>452</v>
      </c>
      <c r="J690" s="396" t="s">
        <v>452</v>
      </c>
      <c r="K690" s="397" t="s">
        <v>453</v>
      </c>
      <c r="L690" s="386" t="s">
        <v>453</v>
      </c>
      <c r="M690" s="233" t="s">
        <v>452</v>
      </c>
      <c r="N690" s="233" t="s">
        <v>452</v>
      </c>
      <c r="O690" s="233"/>
      <c r="P690" s="233" t="s">
        <v>442</v>
      </c>
      <c r="Q690" s="235" t="s">
        <v>1152</v>
      </c>
      <c r="S690" s="547"/>
      <c r="T690" s="547" t="s">
        <v>477</v>
      </c>
      <c r="U690" s="547"/>
      <c r="V690" s="547"/>
      <c r="W690" s="547" t="s">
        <v>457</v>
      </c>
      <c r="X690" s="547" t="str">
        <f>VLOOKUP(W690,Equipment[],2,FALSE)</f>
        <v>Station</v>
      </c>
      <c r="Y690" s="547" t="str">
        <f>VLOOKUP(W690,Equipment[],3,FALSE)</f>
        <v>RTO</v>
      </c>
      <c r="Z690" s="547" t="str">
        <f>VLOOKUP(W690,Equipment[],4,FALSE)</f>
        <v>RTO</v>
      </c>
      <c r="AA690" s="547"/>
      <c r="AB690" s="547"/>
      <c r="AC690" s="547"/>
      <c r="AD690" s="547"/>
    </row>
    <row r="691" spans="1:30" ht="12" hidden="1" customHeight="1">
      <c r="A691" s="5" t="s">
        <v>3187</v>
      </c>
      <c r="B691" s="5" t="s">
        <v>3188</v>
      </c>
      <c r="C691" s="6">
        <v>522</v>
      </c>
      <c r="D691" s="55" t="s">
        <v>1871</v>
      </c>
      <c r="E691" s="233" t="s">
        <v>3187</v>
      </c>
      <c r="F691" s="233" t="s">
        <v>3188</v>
      </c>
      <c r="G691" s="233" t="s">
        <v>772</v>
      </c>
      <c r="H691" s="233" t="s">
        <v>451</v>
      </c>
      <c r="I691" s="384" t="s">
        <v>453</v>
      </c>
      <c r="J691" s="392" t="s">
        <v>452</v>
      </c>
      <c r="K691" s="393" t="s">
        <v>453</v>
      </c>
      <c r="L691" s="386" t="s">
        <v>453</v>
      </c>
      <c r="M691" s="230" t="s">
        <v>453</v>
      </c>
      <c r="N691" s="230" t="s">
        <v>453</v>
      </c>
      <c r="O691" s="233"/>
      <c r="P691" s="233" t="s">
        <v>442</v>
      </c>
      <c r="Q691" s="233" t="s">
        <v>1282</v>
      </c>
      <c r="S691" s="547" t="s">
        <v>453</v>
      </c>
      <c r="T691" s="547" t="s">
        <v>456</v>
      </c>
      <c r="U691" s="547" t="s">
        <v>1895</v>
      </c>
      <c r="V691" s="547" t="s">
        <v>2387</v>
      </c>
      <c r="W691" s="547" t="s">
        <v>457</v>
      </c>
      <c r="X691" s="547" t="str">
        <f>VLOOKUP(W691,Equipment[],2,FALSE)</f>
        <v>Station</v>
      </c>
      <c r="Y691" s="547" t="str">
        <f>VLOOKUP(W691,Equipment[],3,FALSE)</f>
        <v>RTO</v>
      </c>
      <c r="Z691" s="547" t="str">
        <f>VLOOKUP(W691,Equipment[],4,FALSE)</f>
        <v>RTO</v>
      </c>
      <c r="AA691" s="547"/>
      <c r="AB691" s="547"/>
      <c r="AC691" s="547"/>
      <c r="AD691" s="547"/>
    </row>
    <row r="692" spans="1:30" ht="12" hidden="1" customHeight="1">
      <c r="A692" s="5" t="s">
        <v>3189</v>
      </c>
      <c r="B692" s="5" t="s">
        <v>3190</v>
      </c>
      <c r="C692" s="9">
        <v>522</v>
      </c>
      <c r="D692" s="55" t="s">
        <v>1871</v>
      </c>
      <c r="E692" s="232" t="s">
        <v>3189</v>
      </c>
      <c r="F692" s="232" t="s">
        <v>3190</v>
      </c>
      <c r="G692" s="233" t="s">
        <v>772</v>
      </c>
      <c r="H692" s="233" t="s">
        <v>451</v>
      </c>
      <c r="I692" s="385" t="s">
        <v>452</v>
      </c>
      <c r="J692" s="382" t="s">
        <v>452</v>
      </c>
      <c r="K692" s="382" t="s">
        <v>452</v>
      </c>
      <c r="L692" s="391" t="s">
        <v>453</v>
      </c>
      <c r="M692" s="232" t="s">
        <v>452</v>
      </c>
      <c r="N692" s="232" t="s">
        <v>452</v>
      </c>
      <c r="O692" s="232"/>
      <c r="P692" s="233" t="s">
        <v>1952</v>
      </c>
      <c r="Q692" s="286" t="s">
        <v>1152</v>
      </c>
      <c r="S692" s="547"/>
      <c r="T692" s="547" t="s">
        <v>477</v>
      </c>
      <c r="U692" s="547"/>
      <c r="V692" s="547"/>
      <c r="W692" s="547" t="s">
        <v>457</v>
      </c>
      <c r="X692" s="547" t="str">
        <f>VLOOKUP(W692,Equipment[],2,FALSE)</f>
        <v>Station</v>
      </c>
      <c r="Y692" s="547" t="str">
        <f>VLOOKUP(W692,Equipment[],3,FALSE)</f>
        <v>RTO</v>
      </c>
      <c r="Z692" s="547" t="str">
        <f>VLOOKUP(W692,Equipment[],4,FALSE)</f>
        <v>RTO</v>
      </c>
      <c r="AA692" s="547"/>
      <c r="AB692" s="547"/>
      <c r="AC692" s="547"/>
      <c r="AD692" s="547"/>
    </row>
    <row r="693" spans="1:30" ht="12" hidden="1" customHeight="1">
      <c r="A693" s="5" t="s">
        <v>3191</v>
      </c>
      <c r="B693" s="5" t="s">
        <v>3192</v>
      </c>
      <c r="C693" s="9">
        <v>522</v>
      </c>
      <c r="D693" s="55" t="s">
        <v>1871</v>
      </c>
      <c r="E693" s="232" t="s">
        <v>3191</v>
      </c>
      <c r="F693" s="232" t="s">
        <v>3192</v>
      </c>
      <c r="G693" s="233" t="s">
        <v>772</v>
      </c>
      <c r="H693" s="233" t="s">
        <v>451</v>
      </c>
      <c r="I693" s="384" t="s">
        <v>453</v>
      </c>
      <c r="J693" s="382" t="s">
        <v>452</v>
      </c>
      <c r="K693" s="382" t="s">
        <v>452</v>
      </c>
      <c r="L693" s="391" t="s">
        <v>453</v>
      </c>
      <c r="M693" s="231" t="s">
        <v>453</v>
      </c>
      <c r="N693" s="231" t="s">
        <v>453</v>
      </c>
      <c r="O693" s="232"/>
      <c r="P693" s="233" t="s">
        <v>1952</v>
      </c>
      <c r="Q693" s="232" t="s">
        <v>1282</v>
      </c>
      <c r="S693" s="547"/>
      <c r="T693" s="547" t="s">
        <v>477</v>
      </c>
      <c r="U693" s="547"/>
      <c r="V693" s="547"/>
      <c r="W693" s="547" t="s">
        <v>457</v>
      </c>
      <c r="X693" s="547" t="str">
        <f>VLOOKUP(W693,Equipment[],2,FALSE)</f>
        <v>Station</v>
      </c>
      <c r="Y693" s="547" t="str">
        <f>VLOOKUP(W693,Equipment[],3,FALSE)</f>
        <v>RTO</v>
      </c>
      <c r="Z693" s="547" t="str">
        <f>VLOOKUP(W693,Equipment[],4,FALSE)</f>
        <v>RTO</v>
      </c>
      <c r="AA693" s="547"/>
      <c r="AB693" s="547"/>
      <c r="AC693" s="547"/>
      <c r="AD693" s="547"/>
    </row>
    <row r="694" spans="1:30" ht="12" hidden="1" customHeight="1">
      <c r="A694" s="5" t="s">
        <v>3193</v>
      </c>
      <c r="B694" s="5" t="s">
        <v>3194</v>
      </c>
      <c r="C694" s="9">
        <v>522</v>
      </c>
      <c r="D694" s="55" t="s">
        <v>1871</v>
      </c>
      <c r="E694" s="232" t="s">
        <v>3193</v>
      </c>
      <c r="F694" s="232" t="s">
        <v>3194</v>
      </c>
      <c r="G694" s="233" t="s">
        <v>772</v>
      </c>
      <c r="H694" s="233" t="s">
        <v>451</v>
      </c>
      <c r="I694" s="385" t="s">
        <v>452</v>
      </c>
      <c r="J694" s="382" t="s">
        <v>452</v>
      </c>
      <c r="K694" s="382" t="s">
        <v>452</v>
      </c>
      <c r="L694" s="391" t="s">
        <v>453</v>
      </c>
      <c r="M694" s="232" t="s">
        <v>452</v>
      </c>
      <c r="N694" s="232" t="s">
        <v>452</v>
      </c>
      <c r="O694" s="232"/>
      <c r="P694" s="233" t="s">
        <v>1952</v>
      </c>
      <c r="Q694" s="286" t="s">
        <v>1152</v>
      </c>
      <c r="S694" s="547"/>
      <c r="T694" s="547" t="s">
        <v>477</v>
      </c>
      <c r="U694" s="547"/>
      <c r="V694" s="547"/>
      <c r="W694" s="547" t="s">
        <v>457</v>
      </c>
      <c r="X694" s="547" t="str">
        <f>VLOOKUP(W694,Equipment[],2,FALSE)</f>
        <v>Station</v>
      </c>
      <c r="Y694" s="547" t="str">
        <f>VLOOKUP(W694,Equipment[],3,FALSE)</f>
        <v>RTO</v>
      </c>
      <c r="Z694" s="547" t="str">
        <f>VLOOKUP(W694,Equipment[],4,FALSE)</f>
        <v>RTO</v>
      </c>
      <c r="AA694" s="547"/>
      <c r="AB694" s="547"/>
      <c r="AC694" s="547"/>
      <c r="AD694" s="547"/>
    </row>
    <row r="695" spans="1:30" ht="12" hidden="1" customHeight="1">
      <c r="A695" s="5" t="s">
        <v>3195</v>
      </c>
      <c r="B695" s="5" t="s">
        <v>3196</v>
      </c>
      <c r="C695" s="9">
        <v>522</v>
      </c>
      <c r="D695" s="55" t="s">
        <v>1871</v>
      </c>
      <c r="E695" s="232" t="s">
        <v>3195</v>
      </c>
      <c r="F695" s="232" t="s">
        <v>3196</v>
      </c>
      <c r="G695" s="233" t="s">
        <v>772</v>
      </c>
      <c r="H695" s="233" t="s">
        <v>451</v>
      </c>
      <c r="I695" s="385" t="s">
        <v>452</v>
      </c>
      <c r="J695" s="382" t="s">
        <v>452</v>
      </c>
      <c r="K695" s="382" t="s">
        <v>452</v>
      </c>
      <c r="L695" s="391" t="s">
        <v>453</v>
      </c>
      <c r="M695" s="232" t="s">
        <v>452</v>
      </c>
      <c r="N695" s="232" t="s">
        <v>452</v>
      </c>
      <c r="O695" s="232"/>
      <c r="P695" s="233" t="s">
        <v>1952</v>
      </c>
      <c r="Q695" s="286" t="s">
        <v>1152</v>
      </c>
      <c r="S695" s="547"/>
      <c r="T695" s="547" t="s">
        <v>477</v>
      </c>
      <c r="U695" s="547"/>
      <c r="V695" s="547"/>
      <c r="W695" s="547" t="s">
        <v>457</v>
      </c>
      <c r="X695" s="547" t="str">
        <f>VLOOKUP(W695,Equipment[],2,FALSE)</f>
        <v>Station</v>
      </c>
      <c r="Y695" s="547" t="str">
        <f>VLOOKUP(W695,Equipment[],3,FALSE)</f>
        <v>RTO</v>
      </c>
      <c r="Z695" s="547" t="str">
        <f>VLOOKUP(W695,Equipment[],4,FALSE)</f>
        <v>RTO</v>
      </c>
      <c r="AA695" s="547"/>
      <c r="AB695" s="547"/>
      <c r="AC695" s="547"/>
      <c r="AD695" s="547"/>
    </row>
    <row r="696" spans="1:30" ht="12" hidden="1" customHeight="1">
      <c r="A696" s="5" t="s">
        <v>3197</v>
      </c>
      <c r="B696" s="5" t="s">
        <v>3198</v>
      </c>
      <c r="C696" s="9">
        <v>522</v>
      </c>
      <c r="D696" s="55" t="s">
        <v>1871</v>
      </c>
      <c r="E696" s="232" t="s">
        <v>3197</v>
      </c>
      <c r="F696" s="232" t="s">
        <v>3198</v>
      </c>
      <c r="G696" s="233" t="s">
        <v>772</v>
      </c>
      <c r="H696" s="233" t="s">
        <v>451</v>
      </c>
      <c r="I696" s="385" t="s">
        <v>452</v>
      </c>
      <c r="J696" s="382" t="s">
        <v>452</v>
      </c>
      <c r="K696" s="382" t="s">
        <v>452</v>
      </c>
      <c r="L696" s="391" t="s">
        <v>453</v>
      </c>
      <c r="M696" s="232" t="s">
        <v>452</v>
      </c>
      <c r="N696" s="232" t="s">
        <v>452</v>
      </c>
      <c r="O696" s="232"/>
      <c r="P696" s="233" t="s">
        <v>1952</v>
      </c>
      <c r="Q696" s="286" t="s">
        <v>1152</v>
      </c>
      <c r="S696" s="547"/>
      <c r="T696" s="547" t="s">
        <v>477</v>
      </c>
      <c r="U696" s="547"/>
      <c r="V696" s="547"/>
      <c r="W696" s="547" t="s">
        <v>457</v>
      </c>
      <c r="X696" s="547" t="str">
        <f>VLOOKUP(W696,Equipment[],2,FALSE)</f>
        <v>Station</v>
      </c>
      <c r="Y696" s="547" t="str">
        <f>VLOOKUP(W696,Equipment[],3,FALSE)</f>
        <v>RTO</v>
      </c>
      <c r="Z696" s="547" t="str">
        <f>VLOOKUP(W696,Equipment[],4,FALSE)</f>
        <v>RTO</v>
      </c>
      <c r="AA696" s="547"/>
      <c r="AB696" s="547"/>
      <c r="AC696" s="547"/>
      <c r="AD696" s="547"/>
    </row>
    <row r="697" spans="1:30" ht="12" hidden="1" customHeight="1">
      <c r="A697" s="5" t="s">
        <v>3199</v>
      </c>
      <c r="B697" s="5" t="s">
        <v>3200</v>
      </c>
      <c r="C697" s="9">
        <v>522</v>
      </c>
      <c r="D697" s="55" t="s">
        <v>1871</v>
      </c>
      <c r="E697" s="232" t="s">
        <v>3199</v>
      </c>
      <c r="F697" s="232" t="s">
        <v>3200</v>
      </c>
      <c r="G697" s="233" t="s">
        <v>772</v>
      </c>
      <c r="H697" s="233" t="s">
        <v>451</v>
      </c>
      <c r="I697" s="385" t="s">
        <v>452</v>
      </c>
      <c r="J697" s="382" t="s">
        <v>452</v>
      </c>
      <c r="K697" s="382" t="s">
        <v>452</v>
      </c>
      <c r="L697" s="391" t="s">
        <v>453</v>
      </c>
      <c r="M697" s="232" t="s">
        <v>452</v>
      </c>
      <c r="N697" s="232" t="s">
        <v>452</v>
      </c>
      <c r="O697" s="232"/>
      <c r="P697" s="233" t="s">
        <v>1952</v>
      </c>
      <c r="Q697" s="286" t="s">
        <v>1152</v>
      </c>
      <c r="S697" s="547"/>
      <c r="T697" s="547" t="s">
        <v>477</v>
      </c>
      <c r="U697" s="547"/>
      <c r="V697" s="547"/>
      <c r="W697" s="547" t="s">
        <v>457</v>
      </c>
      <c r="X697" s="547" t="str">
        <f>VLOOKUP(W697,Equipment[],2,FALSE)</f>
        <v>Station</v>
      </c>
      <c r="Y697" s="547" t="str">
        <f>VLOOKUP(W697,Equipment[],3,FALSE)</f>
        <v>RTO</v>
      </c>
      <c r="Z697" s="547" t="str">
        <f>VLOOKUP(W697,Equipment[],4,FALSE)</f>
        <v>RTO</v>
      </c>
      <c r="AA697" s="547"/>
      <c r="AB697" s="547"/>
      <c r="AC697" s="547"/>
      <c r="AD697" s="547"/>
    </row>
    <row r="698" spans="1:30" ht="12" hidden="1" customHeight="1">
      <c r="A698" s="5" t="s">
        <v>3201</v>
      </c>
      <c r="B698" s="5" t="s">
        <v>3202</v>
      </c>
      <c r="C698" s="9">
        <v>522</v>
      </c>
      <c r="D698" s="55" t="s">
        <v>1871</v>
      </c>
      <c r="E698" s="232" t="s">
        <v>3201</v>
      </c>
      <c r="F698" s="232" t="s">
        <v>3202</v>
      </c>
      <c r="G698" s="233" t="s">
        <v>772</v>
      </c>
      <c r="H698" s="233" t="s">
        <v>451</v>
      </c>
      <c r="I698" s="385" t="s">
        <v>452</v>
      </c>
      <c r="J698" s="382" t="s">
        <v>452</v>
      </c>
      <c r="K698" s="382" t="s">
        <v>452</v>
      </c>
      <c r="L698" s="391" t="s">
        <v>453</v>
      </c>
      <c r="M698" s="232" t="s">
        <v>452</v>
      </c>
      <c r="N698" s="232" t="s">
        <v>452</v>
      </c>
      <c r="O698" s="232"/>
      <c r="P698" s="233" t="s">
        <v>1952</v>
      </c>
      <c r="Q698" s="286" t="s">
        <v>1152</v>
      </c>
      <c r="S698" s="547"/>
      <c r="T698" s="547" t="s">
        <v>477</v>
      </c>
      <c r="U698" s="547"/>
      <c r="V698" s="547"/>
      <c r="W698" s="547" t="s">
        <v>457</v>
      </c>
      <c r="X698" s="547" t="str">
        <f>VLOOKUP(W698,Equipment[],2,FALSE)</f>
        <v>Station</v>
      </c>
      <c r="Y698" s="547" t="str">
        <f>VLOOKUP(W698,Equipment[],3,FALSE)</f>
        <v>RTO</v>
      </c>
      <c r="Z698" s="547" t="str">
        <f>VLOOKUP(W698,Equipment[],4,FALSE)</f>
        <v>RTO</v>
      </c>
      <c r="AA698" s="547"/>
      <c r="AB698" s="547"/>
      <c r="AC698" s="547"/>
      <c r="AD698" s="547"/>
    </row>
    <row r="699" spans="1:30" ht="12" hidden="1" customHeight="1">
      <c r="A699" s="5" t="s">
        <v>3203</v>
      </c>
      <c r="B699" s="5" t="s">
        <v>3204</v>
      </c>
      <c r="C699" s="9">
        <v>522</v>
      </c>
      <c r="D699" s="55" t="s">
        <v>1871</v>
      </c>
      <c r="E699" s="232" t="s">
        <v>3203</v>
      </c>
      <c r="F699" s="232" t="s">
        <v>3204</v>
      </c>
      <c r="G699" s="233" t="s">
        <v>772</v>
      </c>
      <c r="H699" s="233" t="s">
        <v>451</v>
      </c>
      <c r="I699" s="385" t="s">
        <v>452</v>
      </c>
      <c r="J699" s="382" t="s">
        <v>452</v>
      </c>
      <c r="K699" s="382" t="s">
        <v>452</v>
      </c>
      <c r="L699" s="391" t="s">
        <v>453</v>
      </c>
      <c r="M699" s="232" t="s">
        <v>452</v>
      </c>
      <c r="N699" s="232" t="s">
        <v>452</v>
      </c>
      <c r="O699" s="232"/>
      <c r="P699" s="233" t="s">
        <v>1952</v>
      </c>
      <c r="Q699" s="286" t="s">
        <v>1152</v>
      </c>
      <c r="S699" s="547"/>
      <c r="T699" s="547" t="s">
        <v>477</v>
      </c>
      <c r="U699" s="547"/>
      <c r="V699" s="547"/>
      <c r="W699" s="547" t="s">
        <v>457</v>
      </c>
      <c r="X699" s="547" t="str">
        <f>VLOOKUP(W699,Equipment[],2,FALSE)</f>
        <v>Station</v>
      </c>
      <c r="Y699" s="547" t="str">
        <f>VLOOKUP(W699,Equipment[],3,FALSE)</f>
        <v>RTO</v>
      </c>
      <c r="Z699" s="547" t="str">
        <f>VLOOKUP(W699,Equipment[],4,FALSE)</f>
        <v>RTO</v>
      </c>
      <c r="AA699" s="547"/>
      <c r="AB699" s="547"/>
      <c r="AC699" s="547"/>
      <c r="AD699" s="547"/>
    </row>
    <row r="700" spans="1:30" ht="12" hidden="1" customHeight="1">
      <c r="A700" s="5" t="s">
        <v>3205</v>
      </c>
      <c r="B700" s="5" t="s">
        <v>3206</v>
      </c>
      <c r="C700" s="9">
        <v>522</v>
      </c>
      <c r="D700" s="55" t="s">
        <v>1871</v>
      </c>
      <c r="E700" s="232" t="s">
        <v>3205</v>
      </c>
      <c r="F700" s="232" t="s">
        <v>3206</v>
      </c>
      <c r="G700" s="233" t="s">
        <v>772</v>
      </c>
      <c r="H700" s="233" t="s">
        <v>451</v>
      </c>
      <c r="I700" s="385" t="s">
        <v>452</v>
      </c>
      <c r="J700" s="382" t="s">
        <v>452</v>
      </c>
      <c r="K700" s="382" t="s">
        <v>452</v>
      </c>
      <c r="L700" s="391" t="s">
        <v>453</v>
      </c>
      <c r="M700" s="232" t="s">
        <v>452</v>
      </c>
      <c r="N700" s="232" t="s">
        <v>452</v>
      </c>
      <c r="O700" s="232"/>
      <c r="P700" s="233" t="s">
        <v>1952</v>
      </c>
      <c r="Q700" s="286" t="s">
        <v>1152</v>
      </c>
      <c r="S700" s="547"/>
      <c r="T700" s="547" t="s">
        <v>477</v>
      </c>
      <c r="U700" s="547"/>
      <c r="V700" s="547"/>
      <c r="W700" s="547" t="s">
        <v>457</v>
      </c>
      <c r="X700" s="547" t="str">
        <f>VLOOKUP(W700,Equipment[],2,FALSE)</f>
        <v>Station</v>
      </c>
      <c r="Y700" s="547" t="str">
        <f>VLOOKUP(W700,Equipment[],3,FALSE)</f>
        <v>RTO</v>
      </c>
      <c r="Z700" s="547" t="str">
        <f>VLOOKUP(W700,Equipment[],4,FALSE)</f>
        <v>RTO</v>
      </c>
      <c r="AA700" s="547"/>
      <c r="AB700" s="547"/>
      <c r="AC700" s="547"/>
      <c r="AD700" s="547"/>
    </row>
    <row r="701" spans="1:30" ht="12" hidden="1" customHeight="1">
      <c r="A701" s="24" t="s">
        <v>1956</v>
      </c>
      <c r="B701" s="24"/>
      <c r="C701" s="24"/>
      <c r="D701" s="24"/>
      <c r="E701" s="229"/>
      <c r="F701" s="229"/>
      <c r="G701" s="229"/>
      <c r="H701" s="229"/>
      <c r="I701" s="229"/>
      <c r="J701" s="389"/>
      <c r="K701" s="389"/>
      <c r="L701" s="229"/>
      <c r="M701" s="229"/>
      <c r="N701" s="229"/>
      <c r="O701" s="229"/>
      <c r="P701" s="229" t="s">
        <v>444</v>
      </c>
      <c r="Q701" s="234" t="s">
        <v>443</v>
      </c>
      <c r="S701" s="547" t="s">
        <v>444</v>
      </c>
      <c r="T701" s="547" t="s">
        <v>444</v>
      </c>
      <c r="U701" s="547"/>
      <c r="V701" s="547" t="s">
        <v>444</v>
      </c>
      <c r="W701" s="547" t="s">
        <v>444</v>
      </c>
      <c r="X701" s="547" t="s">
        <v>444</v>
      </c>
      <c r="Y701" s="547" t="s">
        <v>444</v>
      </c>
      <c r="Z701" s="547" t="s">
        <v>444</v>
      </c>
      <c r="AA701" s="547" t="s">
        <v>444</v>
      </c>
      <c r="AB701" s="547" t="s">
        <v>444</v>
      </c>
      <c r="AC701" s="547" t="s">
        <v>444</v>
      </c>
      <c r="AD701" s="547" t="s">
        <v>444</v>
      </c>
    </row>
    <row r="702" spans="1:30" ht="12" hidden="1" customHeight="1">
      <c r="A702" s="15" t="s">
        <v>768</v>
      </c>
      <c r="B702" s="15" t="s">
        <v>769</v>
      </c>
      <c r="C702" s="16"/>
      <c r="D702" s="94"/>
      <c r="E702" s="229"/>
      <c r="F702" s="229"/>
      <c r="G702" s="229"/>
      <c r="H702" s="229"/>
      <c r="I702" s="229"/>
      <c r="J702" s="387"/>
      <c r="K702" s="387"/>
      <c r="L702" s="229"/>
      <c r="M702" s="229"/>
      <c r="N702" s="229"/>
      <c r="O702" s="229"/>
      <c r="P702" s="229" t="s">
        <v>444</v>
      </c>
      <c r="Q702" s="234" t="s">
        <v>443</v>
      </c>
      <c r="S702" s="547" t="s">
        <v>444</v>
      </c>
      <c r="T702" s="547" t="s">
        <v>444</v>
      </c>
      <c r="U702" s="547"/>
      <c r="V702" s="547" t="s">
        <v>444</v>
      </c>
      <c r="W702" s="547" t="s">
        <v>444</v>
      </c>
      <c r="X702" s="547" t="s">
        <v>444</v>
      </c>
      <c r="Y702" s="547" t="s">
        <v>444</v>
      </c>
      <c r="Z702" s="547" t="s">
        <v>444</v>
      </c>
      <c r="AA702" s="547" t="s">
        <v>444</v>
      </c>
      <c r="AB702" s="547" t="s">
        <v>444</v>
      </c>
      <c r="AC702" s="547" t="s">
        <v>444</v>
      </c>
      <c r="AD702" s="547" t="s">
        <v>444</v>
      </c>
    </row>
    <row r="703" spans="1:30" ht="12" hidden="1" customHeight="1">
      <c r="A703" s="5" t="s">
        <v>3207</v>
      </c>
      <c r="B703" s="5" t="s">
        <v>3208</v>
      </c>
      <c r="C703" s="6">
        <v>522</v>
      </c>
      <c r="D703" s="55" t="s">
        <v>1871</v>
      </c>
      <c r="E703" s="233" t="s">
        <v>3207</v>
      </c>
      <c r="F703" s="233" t="s">
        <v>3208</v>
      </c>
      <c r="G703" s="233" t="s">
        <v>772</v>
      </c>
      <c r="H703" s="233" t="s">
        <v>451</v>
      </c>
      <c r="I703" s="385" t="s">
        <v>452</v>
      </c>
      <c r="J703" s="392" t="s">
        <v>452</v>
      </c>
      <c r="K703" s="393" t="s">
        <v>453</v>
      </c>
      <c r="L703" s="386" t="s">
        <v>453</v>
      </c>
      <c r="M703" s="233" t="s">
        <v>452</v>
      </c>
      <c r="N703" s="233" t="s">
        <v>452</v>
      </c>
      <c r="O703" s="233"/>
      <c r="P703" s="233" t="s">
        <v>442</v>
      </c>
      <c r="Q703" s="235" t="s">
        <v>1152</v>
      </c>
      <c r="S703" s="547"/>
      <c r="T703" s="547" t="s">
        <v>477</v>
      </c>
      <c r="U703" s="547"/>
      <c r="V703" s="547"/>
      <c r="W703" s="547" t="s">
        <v>457</v>
      </c>
      <c r="X703" s="547" t="str">
        <f>VLOOKUP(W703,Equipment[],2,FALSE)</f>
        <v>Station</v>
      </c>
      <c r="Y703" s="547" t="str">
        <f>VLOOKUP(W703,Equipment[],3,FALSE)</f>
        <v>RTO</v>
      </c>
      <c r="Z703" s="547" t="str">
        <f>VLOOKUP(W703,Equipment[],4,FALSE)</f>
        <v>RTO</v>
      </c>
      <c r="AA703" s="547"/>
      <c r="AB703" s="547"/>
      <c r="AC703" s="547"/>
      <c r="AD703" s="547"/>
    </row>
    <row r="704" spans="1:30" ht="12" hidden="1" customHeight="1">
      <c r="A704" s="5" t="s">
        <v>3209</v>
      </c>
      <c r="B704" s="5" t="s">
        <v>3210</v>
      </c>
      <c r="C704" s="9">
        <v>522</v>
      </c>
      <c r="D704" s="55" t="s">
        <v>1871</v>
      </c>
      <c r="E704" s="232" t="s">
        <v>3209</v>
      </c>
      <c r="F704" s="232" t="s">
        <v>3211</v>
      </c>
      <c r="G704" s="233" t="s">
        <v>772</v>
      </c>
      <c r="H704" s="233" t="s">
        <v>451</v>
      </c>
      <c r="I704" s="385" t="s">
        <v>452</v>
      </c>
      <c r="J704" s="382" t="s">
        <v>452</v>
      </c>
      <c r="K704" s="382" t="s">
        <v>452</v>
      </c>
      <c r="L704" s="391" t="s">
        <v>453</v>
      </c>
      <c r="M704" s="232" t="s">
        <v>452</v>
      </c>
      <c r="N704" s="232" t="s">
        <v>452</v>
      </c>
      <c r="O704" s="232"/>
      <c r="P704" s="233" t="s">
        <v>1952</v>
      </c>
      <c r="Q704" s="286" t="s">
        <v>1152</v>
      </c>
      <c r="S704" s="547"/>
      <c r="T704" s="547" t="s">
        <v>477</v>
      </c>
      <c r="U704" s="547"/>
      <c r="V704" s="547"/>
      <c r="W704" s="547" t="s">
        <v>457</v>
      </c>
      <c r="X704" s="547" t="str">
        <f>VLOOKUP(W704,Equipment[],2,FALSE)</f>
        <v>Station</v>
      </c>
      <c r="Y704" s="547" t="str">
        <f>VLOOKUP(W704,Equipment[],3,FALSE)</f>
        <v>RTO</v>
      </c>
      <c r="Z704" s="547" t="str">
        <f>VLOOKUP(W704,Equipment[],4,FALSE)</f>
        <v>RTO</v>
      </c>
      <c r="AA704" s="547"/>
      <c r="AB704" s="547"/>
      <c r="AC704" s="547"/>
      <c r="AD704" s="547"/>
    </row>
    <row r="705" spans="1:30" ht="12" hidden="1" customHeight="1">
      <c r="A705" s="5" t="s">
        <v>3212</v>
      </c>
      <c r="B705" s="5" t="s">
        <v>3213</v>
      </c>
      <c r="C705" s="6">
        <v>522</v>
      </c>
      <c r="D705" s="55" t="s">
        <v>1871</v>
      </c>
      <c r="E705" s="233" t="s">
        <v>3212</v>
      </c>
      <c r="F705" s="233" t="s">
        <v>3214</v>
      </c>
      <c r="G705" s="233" t="s">
        <v>772</v>
      </c>
      <c r="H705" s="233" t="s">
        <v>451</v>
      </c>
      <c r="I705" s="384" t="s">
        <v>453</v>
      </c>
      <c r="J705" s="396" t="s">
        <v>452</v>
      </c>
      <c r="K705" s="397" t="s">
        <v>453</v>
      </c>
      <c r="L705" s="386" t="s">
        <v>453</v>
      </c>
      <c r="M705" s="230" t="s">
        <v>453</v>
      </c>
      <c r="N705" s="230" t="s">
        <v>453</v>
      </c>
      <c r="O705" s="233"/>
      <c r="P705" s="233" t="s">
        <v>442</v>
      </c>
      <c r="Q705" s="233" t="s">
        <v>1282</v>
      </c>
      <c r="S705" s="547" t="s">
        <v>453</v>
      </c>
      <c r="T705" s="547" t="s">
        <v>477</v>
      </c>
      <c r="U705" s="547"/>
      <c r="V705" s="547"/>
      <c r="W705" s="547" t="s">
        <v>457</v>
      </c>
      <c r="X705" s="547" t="str">
        <f>VLOOKUP(W705,Equipment[],2,FALSE)</f>
        <v>Station</v>
      </c>
      <c r="Y705" s="547" t="str">
        <f>VLOOKUP(W705,Equipment[],3,FALSE)</f>
        <v>RTO</v>
      </c>
      <c r="Z705" s="547" t="str">
        <f>VLOOKUP(W705,Equipment[],4,FALSE)</f>
        <v>RTO</v>
      </c>
      <c r="AA705" s="547"/>
      <c r="AB705" s="547"/>
      <c r="AC705" s="547"/>
      <c r="AD705" s="547"/>
    </row>
    <row r="706" spans="1:30" ht="12" hidden="1" customHeight="1">
      <c r="A706" s="5" t="s">
        <v>3215</v>
      </c>
      <c r="B706" s="5" t="s">
        <v>3216</v>
      </c>
      <c r="C706" s="6">
        <v>522</v>
      </c>
      <c r="D706" s="55" t="s">
        <v>1871</v>
      </c>
      <c r="E706" s="233" t="s">
        <v>3215</v>
      </c>
      <c r="F706" s="233" t="s">
        <v>3217</v>
      </c>
      <c r="G706" s="233" t="s">
        <v>772</v>
      </c>
      <c r="H706" s="233" t="s">
        <v>451</v>
      </c>
      <c r="I706" s="385" t="s">
        <v>452</v>
      </c>
      <c r="J706" s="382" t="s">
        <v>452</v>
      </c>
      <c r="K706" s="383" t="s">
        <v>453</v>
      </c>
      <c r="L706" s="386" t="s">
        <v>453</v>
      </c>
      <c r="M706" s="233" t="s">
        <v>452</v>
      </c>
      <c r="N706" s="233" t="s">
        <v>452</v>
      </c>
      <c r="O706" s="233"/>
      <c r="P706" s="233" t="s">
        <v>442</v>
      </c>
      <c r="Q706" s="235" t="s">
        <v>1152</v>
      </c>
      <c r="S706" s="547"/>
      <c r="T706" s="547" t="s">
        <v>477</v>
      </c>
      <c r="U706" s="547"/>
      <c r="V706" s="547"/>
      <c r="W706" s="547" t="s">
        <v>457</v>
      </c>
      <c r="X706" s="547" t="str">
        <f>VLOOKUP(W706,Equipment[],2,FALSE)</f>
        <v>Station</v>
      </c>
      <c r="Y706" s="547" t="str">
        <f>VLOOKUP(W706,Equipment[],3,FALSE)</f>
        <v>RTO</v>
      </c>
      <c r="Z706" s="547" t="str">
        <f>VLOOKUP(W706,Equipment[],4,FALSE)</f>
        <v>RTO</v>
      </c>
      <c r="AA706" s="547"/>
      <c r="AB706" s="547"/>
      <c r="AC706" s="547"/>
      <c r="AD706" s="547"/>
    </row>
    <row r="707" spans="1:30" ht="12" hidden="1" customHeight="1">
      <c r="A707" s="5" t="s">
        <v>3218</v>
      </c>
      <c r="B707" s="5" t="s">
        <v>3219</v>
      </c>
      <c r="C707" s="6">
        <v>522</v>
      </c>
      <c r="D707" s="55" t="s">
        <v>1871</v>
      </c>
      <c r="E707" s="233" t="s">
        <v>3218</v>
      </c>
      <c r="F707" s="233" t="s">
        <v>3219</v>
      </c>
      <c r="G707" s="233" t="s">
        <v>772</v>
      </c>
      <c r="H707" s="233" t="s">
        <v>451</v>
      </c>
      <c r="I707" s="384" t="s">
        <v>453</v>
      </c>
      <c r="J707" s="382" t="s">
        <v>452</v>
      </c>
      <c r="K707" s="383" t="s">
        <v>453</v>
      </c>
      <c r="L707" s="386" t="s">
        <v>453</v>
      </c>
      <c r="M707" s="230" t="s">
        <v>453</v>
      </c>
      <c r="N707" s="230" t="s">
        <v>453</v>
      </c>
      <c r="O707" s="233"/>
      <c r="P707" s="233" t="s">
        <v>442</v>
      </c>
      <c r="Q707" s="233" t="s">
        <v>1282</v>
      </c>
      <c r="S707" s="547" t="s">
        <v>453</v>
      </c>
      <c r="T707" s="547" t="s">
        <v>477</v>
      </c>
      <c r="U707" s="547" t="s">
        <v>444</v>
      </c>
      <c r="V707" s="547" t="s">
        <v>1873</v>
      </c>
      <c r="W707" s="547" t="s">
        <v>457</v>
      </c>
      <c r="X707" s="547" t="str">
        <f>VLOOKUP(W707,Equipment[],2,FALSE)</f>
        <v>Station</v>
      </c>
      <c r="Y707" s="547" t="str">
        <f>VLOOKUP(W707,Equipment[],3,FALSE)</f>
        <v>RTO</v>
      </c>
      <c r="Z707" s="547" t="str">
        <f>VLOOKUP(W707,Equipment[],4,FALSE)</f>
        <v>RTO</v>
      </c>
      <c r="AA707" s="547"/>
      <c r="AB707" s="547"/>
      <c r="AC707" s="547"/>
      <c r="AD707" s="547"/>
    </row>
    <row r="708" spans="1:30" ht="12" hidden="1" customHeight="1">
      <c r="A708" s="5" t="s">
        <v>3220</v>
      </c>
      <c r="B708" s="5" t="s">
        <v>3221</v>
      </c>
      <c r="C708" s="6">
        <v>522</v>
      </c>
      <c r="D708" s="55" t="s">
        <v>1871</v>
      </c>
      <c r="E708" s="233" t="s">
        <v>3220</v>
      </c>
      <c r="F708" s="233" t="s">
        <v>3221</v>
      </c>
      <c r="G708" s="233" t="s">
        <v>772</v>
      </c>
      <c r="H708" s="233" t="s">
        <v>451</v>
      </c>
      <c r="I708" s="385" t="s">
        <v>452</v>
      </c>
      <c r="J708" s="392" t="s">
        <v>452</v>
      </c>
      <c r="K708" s="393" t="s">
        <v>453</v>
      </c>
      <c r="L708" s="386" t="s">
        <v>453</v>
      </c>
      <c r="M708" s="233" t="s">
        <v>452</v>
      </c>
      <c r="N708" s="233" t="s">
        <v>452</v>
      </c>
      <c r="O708" s="233"/>
      <c r="P708" s="233" t="s">
        <v>442</v>
      </c>
      <c r="Q708" s="235" t="s">
        <v>1152</v>
      </c>
      <c r="S708" s="547"/>
      <c r="T708" s="547" t="s">
        <v>477</v>
      </c>
      <c r="U708" s="547"/>
      <c r="V708" s="547"/>
      <c r="W708" s="547" t="s">
        <v>457</v>
      </c>
      <c r="X708" s="547" t="str">
        <f>VLOOKUP(W708,Equipment[],2,FALSE)</f>
        <v>Station</v>
      </c>
      <c r="Y708" s="547" t="str">
        <f>VLOOKUP(W708,Equipment[],3,FALSE)</f>
        <v>RTO</v>
      </c>
      <c r="Z708" s="547" t="str">
        <f>VLOOKUP(W708,Equipment[],4,FALSE)</f>
        <v>RTO</v>
      </c>
      <c r="AA708" s="547"/>
      <c r="AB708" s="547"/>
      <c r="AC708" s="547"/>
      <c r="AD708" s="547"/>
    </row>
    <row r="709" spans="1:30" ht="12" hidden="1" customHeight="1">
      <c r="A709" s="5" t="s">
        <v>3222</v>
      </c>
      <c r="B709" s="5" t="s">
        <v>3223</v>
      </c>
      <c r="C709" s="6">
        <v>522</v>
      </c>
      <c r="D709" s="55" t="s">
        <v>1871</v>
      </c>
      <c r="E709" s="233" t="str">
        <f>A709</f>
        <v>INL-260</v>
      </c>
      <c r="F709" s="233" t="str">
        <f>B709</f>
        <v>Clear Glass Wall Lining</v>
      </c>
      <c r="G709" s="233" t="s">
        <v>772</v>
      </c>
      <c r="H709" s="233" t="s">
        <v>451</v>
      </c>
      <c r="I709" s="385" t="s">
        <v>452</v>
      </c>
      <c r="J709" s="382" t="s">
        <v>452</v>
      </c>
      <c r="K709" s="382" t="s">
        <v>452</v>
      </c>
      <c r="L709" s="386" t="s">
        <v>453</v>
      </c>
      <c r="M709" s="233" t="s">
        <v>452</v>
      </c>
      <c r="N709" s="233" t="s">
        <v>452</v>
      </c>
      <c r="O709" s="233"/>
      <c r="P709" s="233" t="s">
        <v>442</v>
      </c>
      <c r="Q709" s="235" t="s">
        <v>2050</v>
      </c>
      <c r="S709" s="547"/>
      <c r="T709" s="547" t="s">
        <v>477</v>
      </c>
      <c r="U709" s="547"/>
      <c r="V709" s="547"/>
      <c r="W709" s="547" t="s">
        <v>457</v>
      </c>
      <c r="X709" s="547" t="str">
        <f>VLOOKUP(W709,Equipment[],2,FALSE)</f>
        <v>Station</v>
      </c>
      <c r="Y709" s="547" t="str">
        <f>VLOOKUP(W709,Equipment[],3,FALSE)</f>
        <v>RTO</v>
      </c>
      <c r="Z709" s="547" t="str">
        <f>VLOOKUP(W709,Equipment[],4,FALSE)</f>
        <v>RTO</v>
      </c>
      <c r="AA709" s="547"/>
      <c r="AB709" s="547"/>
      <c r="AC709" s="547"/>
      <c r="AD709" s="547"/>
    </row>
    <row r="710" spans="1:30" ht="12" hidden="1" customHeight="1">
      <c r="A710" s="5" t="s">
        <v>3224</v>
      </c>
      <c r="B710" s="5" t="s">
        <v>3225</v>
      </c>
      <c r="C710" s="6">
        <v>522</v>
      </c>
      <c r="D710" s="55" t="s">
        <v>1871</v>
      </c>
      <c r="E710" s="233" t="str">
        <f>A710</f>
        <v>INL-261</v>
      </c>
      <c r="F710" s="233" t="str">
        <f>B710</f>
        <v>Clear Glass Wall Lining - Access Door</v>
      </c>
      <c r="G710" s="233" t="s">
        <v>772</v>
      </c>
      <c r="H710" s="233" t="s">
        <v>451</v>
      </c>
      <c r="I710" s="385" t="s">
        <v>452</v>
      </c>
      <c r="J710" s="382" t="s">
        <v>452</v>
      </c>
      <c r="K710" s="382" t="s">
        <v>452</v>
      </c>
      <c r="L710" s="386" t="s">
        <v>453</v>
      </c>
      <c r="M710" s="233" t="s">
        <v>452</v>
      </c>
      <c r="N710" s="233" t="s">
        <v>452</v>
      </c>
      <c r="O710" s="233"/>
      <c r="P710" s="233" t="s">
        <v>442</v>
      </c>
      <c r="Q710" s="235" t="s">
        <v>2050</v>
      </c>
      <c r="S710" s="547" t="s">
        <v>453</v>
      </c>
      <c r="T710" s="547" t="s">
        <v>477</v>
      </c>
      <c r="U710" s="547" t="s">
        <v>444</v>
      </c>
      <c r="V710" s="547" t="s">
        <v>1873</v>
      </c>
      <c r="W710" s="547" t="s">
        <v>457</v>
      </c>
      <c r="X710" s="547" t="str">
        <f>VLOOKUP(W710,Equipment[],2,FALSE)</f>
        <v>Station</v>
      </c>
      <c r="Y710" s="547" t="str">
        <f>VLOOKUP(W710,Equipment[],3,FALSE)</f>
        <v>RTO</v>
      </c>
      <c r="Z710" s="547" t="str">
        <f>VLOOKUP(W710,Equipment[],4,FALSE)</f>
        <v>RTO</v>
      </c>
      <c r="AA710" s="547"/>
      <c r="AB710" s="547"/>
      <c r="AC710" s="547"/>
      <c r="AD710" s="547"/>
    </row>
    <row r="711" spans="1:30" ht="12" hidden="1" customHeight="1">
      <c r="A711" s="3" t="s">
        <v>808</v>
      </c>
      <c r="B711" s="3" t="s">
        <v>809</v>
      </c>
      <c r="C711" s="4"/>
      <c r="D711" s="91"/>
      <c r="E711" s="229"/>
      <c r="F711" s="229"/>
      <c r="G711" s="229"/>
      <c r="H711" s="229"/>
      <c r="I711" s="229"/>
      <c r="J711" s="388"/>
      <c r="K711" s="388"/>
      <c r="L711" s="229"/>
      <c r="M711" s="229"/>
      <c r="N711" s="229"/>
      <c r="O711" s="229"/>
      <c r="P711" s="229" t="s">
        <v>444</v>
      </c>
      <c r="Q711" s="234" t="s">
        <v>443</v>
      </c>
      <c r="S711" s="547" t="s">
        <v>444</v>
      </c>
      <c r="T711" s="547" t="s">
        <v>444</v>
      </c>
      <c r="U711" s="547"/>
      <c r="V711" s="547" t="s">
        <v>444</v>
      </c>
      <c r="W711" s="547" t="s">
        <v>444</v>
      </c>
      <c r="X711" s="547" t="s">
        <v>444</v>
      </c>
      <c r="Y711" s="547" t="s">
        <v>444</v>
      </c>
      <c r="Z711" s="547" t="s">
        <v>444</v>
      </c>
      <c r="AA711" s="547" t="s">
        <v>444</v>
      </c>
      <c r="AB711" s="547" t="s">
        <v>444</v>
      </c>
      <c r="AC711" s="547" t="s">
        <v>444</v>
      </c>
      <c r="AD711" s="547" t="s">
        <v>444</v>
      </c>
    </row>
    <row r="712" spans="1:30" ht="12" hidden="1" customHeight="1">
      <c r="A712" s="5" t="s">
        <v>3226</v>
      </c>
      <c r="B712" s="5" t="s">
        <v>3227</v>
      </c>
      <c r="C712" s="6">
        <v>522</v>
      </c>
      <c r="D712" s="55" t="s">
        <v>1871</v>
      </c>
      <c r="E712" s="233" t="s">
        <v>3226</v>
      </c>
      <c r="F712" s="233" t="s">
        <v>3228</v>
      </c>
      <c r="G712" s="233" t="s">
        <v>772</v>
      </c>
      <c r="H712" s="233" t="s">
        <v>451</v>
      </c>
      <c r="I712" s="385" t="s">
        <v>452</v>
      </c>
      <c r="J712" s="392" t="s">
        <v>452</v>
      </c>
      <c r="K712" s="393" t="s">
        <v>453</v>
      </c>
      <c r="L712" s="386" t="s">
        <v>453</v>
      </c>
      <c r="M712" s="233" t="s">
        <v>452</v>
      </c>
      <c r="N712" s="233" t="s">
        <v>452</v>
      </c>
      <c r="O712" s="233"/>
      <c r="P712" s="233" t="s">
        <v>442</v>
      </c>
      <c r="Q712" s="235" t="s">
        <v>1152</v>
      </c>
      <c r="S712" s="547"/>
      <c r="T712" s="547" t="s">
        <v>477</v>
      </c>
      <c r="U712" s="547"/>
      <c r="V712" s="547"/>
      <c r="W712" s="547" t="s">
        <v>457</v>
      </c>
      <c r="X712" s="547" t="str">
        <f>VLOOKUP(W712,Equipment[],2,FALSE)</f>
        <v>Station</v>
      </c>
      <c r="Y712" s="547" t="str">
        <f>VLOOKUP(W712,Equipment[],3,FALSE)</f>
        <v>RTO</v>
      </c>
      <c r="Z712" s="547" t="str">
        <f>VLOOKUP(W712,Equipment[],4,FALSE)</f>
        <v>RTO</v>
      </c>
      <c r="AA712" s="547"/>
      <c r="AB712" s="547"/>
      <c r="AC712" s="547"/>
      <c r="AD712" s="547"/>
    </row>
    <row r="713" spans="1:30" ht="12" hidden="1" customHeight="1">
      <c r="A713" s="5" t="s">
        <v>810</v>
      </c>
      <c r="B713" s="5" t="s">
        <v>3229</v>
      </c>
      <c r="C713" s="9">
        <v>522</v>
      </c>
      <c r="D713" s="55" t="s">
        <v>1871</v>
      </c>
      <c r="E713" s="232" t="s">
        <v>810</v>
      </c>
      <c r="F713" s="232" t="s">
        <v>3229</v>
      </c>
      <c r="G713" s="233" t="s">
        <v>772</v>
      </c>
      <c r="H713" s="233" t="s">
        <v>451</v>
      </c>
      <c r="I713" s="385" t="s">
        <v>452</v>
      </c>
      <c r="J713" s="382" t="s">
        <v>452</v>
      </c>
      <c r="K713" s="382" t="s">
        <v>452</v>
      </c>
      <c r="L713" s="391" t="s">
        <v>453</v>
      </c>
      <c r="M713" s="232" t="s">
        <v>452</v>
      </c>
      <c r="N713" s="232" t="s">
        <v>452</v>
      </c>
      <c r="O713" s="232"/>
      <c r="P713" s="233" t="s">
        <v>1952</v>
      </c>
      <c r="Q713" s="286" t="s">
        <v>1152</v>
      </c>
      <c r="S713" s="547"/>
      <c r="T713" s="547" t="s">
        <v>477</v>
      </c>
      <c r="U713" s="547"/>
      <c r="V713" s="547"/>
      <c r="W713" s="547" t="s">
        <v>457</v>
      </c>
      <c r="X713" s="547" t="str">
        <f>VLOOKUP(W713,Equipment[],2,FALSE)</f>
        <v>Station</v>
      </c>
      <c r="Y713" s="547" t="str">
        <f>VLOOKUP(W713,Equipment[],3,FALSE)</f>
        <v>RTO</v>
      </c>
      <c r="Z713" s="547" t="str">
        <f>VLOOKUP(W713,Equipment[],4,FALSE)</f>
        <v>RTO</v>
      </c>
      <c r="AA713" s="547"/>
      <c r="AB713" s="547"/>
      <c r="AC713" s="547"/>
      <c r="AD713" s="547"/>
    </row>
    <row r="714" spans="1:30" ht="12" hidden="1" customHeight="1">
      <c r="A714" s="5" t="s">
        <v>3230</v>
      </c>
      <c r="B714" s="5" t="s">
        <v>3231</v>
      </c>
      <c r="C714" s="6">
        <v>522</v>
      </c>
      <c r="D714" s="55" t="s">
        <v>1871</v>
      </c>
      <c r="E714" s="233" t="s">
        <v>3230</v>
      </c>
      <c r="F714" s="233" t="s">
        <v>3232</v>
      </c>
      <c r="G714" s="233" t="s">
        <v>772</v>
      </c>
      <c r="H714" s="233" t="s">
        <v>451</v>
      </c>
      <c r="I714" s="385" t="s">
        <v>452</v>
      </c>
      <c r="J714" s="394" t="s">
        <v>452</v>
      </c>
      <c r="K714" s="395" t="s">
        <v>453</v>
      </c>
      <c r="L714" s="386" t="s">
        <v>453</v>
      </c>
      <c r="M714" s="233" t="s">
        <v>452</v>
      </c>
      <c r="N714" s="233" t="s">
        <v>452</v>
      </c>
      <c r="O714" s="233"/>
      <c r="P714" s="233" t="s">
        <v>442</v>
      </c>
      <c r="Q714" s="235" t="s">
        <v>1152</v>
      </c>
      <c r="S714" s="547"/>
      <c r="T714" s="547" t="s">
        <v>477</v>
      </c>
      <c r="U714" s="547"/>
      <c r="V714" s="547"/>
      <c r="W714" s="547" t="s">
        <v>457</v>
      </c>
      <c r="X714" s="547" t="str">
        <f>VLOOKUP(W714,Equipment[],2,FALSE)</f>
        <v>Station</v>
      </c>
      <c r="Y714" s="547" t="str">
        <f>VLOOKUP(W714,Equipment[],3,FALSE)</f>
        <v>RTO</v>
      </c>
      <c r="Z714" s="547" t="str">
        <f>VLOOKUP(W714,Equipment[],4,FALSE)</f>
        <v>RTO</v>
      </c>
      <c r="AA714" s="547"/>
      <c r="AB714" s="547"/>
      <c r="AC714" s="547"/>
      <c r="AD714" s="547"/>
    </row>
    <row r="715" spans="1:30" ht="12" hidden="1" customHeight="1">
      <c r="A715" s="5" t="s">
        <v>3233</v>
      </c>
      <c r="B715" s="5" t="s">
        <v>3234</v>
      </c>
      <c r="C715" s="9">
        <v>522</v>
      </c>
      <c r="D715" s="55" t="s">
        <v>1871</v>
      </c>
      <c r="E715" s="232" t="s">
        <v>3233</v>
      </c>
      <c r="F715" s="232" t="s">
        <v>3234</v>
      </c>
      <c r="G715" s="233" t="s">
        <v>772</v>
      </c>
      <c r="H715" s="233" t="s">
        <v>451</v>
      </c>
      <c r="I715" s="384" t="s">
        <v>453</v>
      </c>
      <c r="J715" s="382" t="s">
        <v>452</v>
      </c>
      <c r="K715" s="382" t="s">
        <v>452</v>
      </c>
      <c r="L715" s="391" t="s">
        <v>453</v>
      </c>
      <c r="M715" s="231" t="s">
        <v>453</v>
      </c>
      <c r="N715" s="231" t="s">
        <v>453</v>
      </c>
      <c r="O715" s="232"/>
      <c r="P715" s="233" t="s">
        <v>1952</v>
      </c>
      <c r="Q715" s="232" t="s">
        <v>1282</v>
      </c>
      <c r="S715" s="547"/>
      <c r="T715" s="547" t="s">
        <v>477</v>
      </c>
      <c r="U715" s="547"/>
      <c r="V715" s="547"/>
      <c r="W715" s="547" t="s">
        <v>457</v>
      </c>
      <c r="X715" s="547" t="str">
        <f>VLOOKUP(W715,Equipment[],2,FALSE)</f>
        <v>Station</v>
      </c>
      <c r="Y715" s="547" t="str">
        <f>VLOOKUP(W715,Equipment[],3,FALSE)</f>
        <v>RTO</v>
      </c>
      <c r="Z715" s="547" t="str">
        <f>VLOOKUP(W715,Equipment[],4,FALSE)</f>
        <v>RTO</v>
      </c>
      <c r="AA715" s="547"/>
      <c r="AB715" s="547"/>
      <c r="AC715" s="547"/>
      <c r="AD715" s="547"/>
    </row>
    <row r="716" spans="1:30" ht="12" hidden="1" customHeight="1">
      <c r="A716" s="5" t="s">
        <v>3235</v>
      </c>
      <c r="B716" s="5" t="s">
        <v>3236</v>
      </c>
      <c r="C716" s="6">
        <v>522</v>
      </c>
      <c r="D716" s="55" t="s">
        <v>1871</v>
      </c>
      <c r="E716" s="233" t="s">
        <v>3235</v>
      </c>
      <c r="F716" s="233" t="s">
        <v>3236</v>
      </c>
      <c r="G716" s="233" t="s">
        <v>772</v>
      </c>
      <c r="H716" s="233" t="s">
        <v>451</v>
      </c>
      <c r="I716" s="385" t="s">
        <v>452</v>
      </c>
      <c r="J716" s="396" t="s">
        <v>452</v>
      </c>
      <c r="K716" s="397" t="s">
        <v>453</v>
      </c>
      <c r="L716" s="386" t="s">
        <v>453</v>
      </c>
      <c r="M716" s="233" t="s">
        <v>452</v>
      </c>
      <c r="N716" s="233" t="s">
        <v>452</v>
      </c>
      <c r="O716" s="233"/>
      <c r="P716" s="233" t="s">
        <v>442</v>
      </c>
      <c r="Q716" s="235" t="s">
        <v>1152</v>
      </c>
      <c r="S716" s="547"/>
      <c r="T716" s="547" t="s">
        <v>477</v>
      </c>
      <c r="U716" s="547"/>
      <c r="V716" s="547"/>
      <c r="W716" s="547" t="s">
        <v>457</v>
      </c>
      <c r="X716" s="547" t="str">
        <f>VLOOKUP(W716,Equipment[],2,FALSE)</f>
        <v>Station</v>
      </c>
      <c r="Y716" s="547" t="str">
        <f>VLOOKUP(W716,Equipment[],3,FALSE)</f>
        <v>RTO</v>
      </c>
      <c r="Z716" s="547" t="str">
        <f>VLOOKUP(W716,Equipment[],4,FALSE)</f>
        <v>RTO</v>
      </c>
      <c r="AA716" s="547"/>
      <c r="AB716" s="547"/>
      <c r="AC716" s="547"/>
      <c r="AD716" s="547"/>
    </row>
    <row r="717" spans="1:30" ht="12" hidden="1" customHeight="1">
      <c r="A717" s="5" t="s">
        <v>3237</v>
      </c>
      <c r="B717" s="5" t="s">
        <v>3238</v>
      </c>
      <c r="C717" s="6">
        <v>522</v>
      </c>
      <c r="D717" s="55" t="s">
        <v>1871</v>
      </c>
      <c r="E717" s="233" t="s">
        <v>3237</v>
      </c>
      <c r="F717" s="233" t="s">
        <v>3238</v>
      </c>
      <c r="G717" s="233" t="s">
        <v>772</v>
      </c>
      <c r="H717" s="233" t="s">
        <v>451</v>
      </c>
      <c r="I717" s="385" t="s">
        <v>452</v>
      </c>
      <c r="J717" s="392" t="s">
        <v>452</v>
      </c>
      <c r="K717" s="393" t="s">
        <v>453</v>
      </c>
      <c r="L717" s="386" t="s">
        <v>453</v>
      </c>
      <c r="M717" s="233" t="s">
        <v>452</v>
      </c>
      <c r="N717" s="233" t="s">
        <v>452</v>
      </c>
      <c r="O717" s="233"/>
      <c r="P717" s="233" t="s">
        <v>442</v>
      </c>
      <c r="Q717" s="235" t="s">
        <v>1152</v>
      </c>
      <c r="S717" s="547"/>
      <c r="T717" s="547" t="s">
        <v>477</v>
      </c>
      <c r="U717" s="547"/>
      <c r="V717" s="547"/>
      <c r="W717" s="547" t="s">
        <v>457</v>
      </c>
      <c r="X717" s="547" t="str">
        <f>VLOOKUP(W717,Equipment[],2,FALSE)</f>
        <v>Station</v>
      </c>
      <c r="Y717" s="547" t="str">
        <f>VLOOKUP(W717,Equipment[],3,FALSE)</f>
        <v>RTO</v>
      </c>
      <c r="Z717" s="547" t="str">
        <f>VLOOKUP(W717,Equipment[],4,FALSE)</f>
        <v>RTO</v>
      </c>
      <c r="AA717" s="547"/>
      <c r="AB717" s="547"/>
      <c r="AC717" s="547"/>
      <c r="AD717" s="547"/>
    </row>
    <row r="718" spans="1:30" ht="12" hidden="1" customHeight="1">
      <c r="A718" s="5" t="s">
        <v>3239</v>
      </c>
      <c r="B718" s="5" t="s">
        <v>3240</v>
      </c>
      <c r="C718" s="6">
        <v>522</v>
      </c>
      <c r="D718" s="55" t="s">
        <v>1871</v>
      </c>
      <c r="E718" s="233" t="str">
        <f>A718</f>
        <v>INL-326</v>
      </c>
      <c r="F718" s="233" t="str">
        <f>B718</f>
        <v>Metal Lining - Infill Escalators - Trafficable</v>
      </c>
      <c r="G718" s="233" t="s">
        <v>772</v>
      </c>
      <c r="H718" s="233" t="s">
        <v>451</v>
      </c>
      <c r="I718" s="385" t="s">
        <v>452</v>
      </c>
      <c r="J718" s="382" t="s">
        <v>452</v>
      </c>
      <c r="K718" s="382" t="s">
        <v>452</v>
      </c>
      <c r="L718" s="386" t="s">
        <v>453</v>
      </c>
      <c r="M718" s="233" t="s">
        <v>452</v>
      </c>
      <c r="N718" s="233" t="s">
        <v>452</v>
      </c>
      <c r="O718" s="233"/>
      <c r="P718" s="233" t="s">
        <v>442</v>
      </c>
      <c r="Q718" s="235" t="s">
        <v>2050</v>
      </c>
      <c r="S718" s="547"/>
      <c r="T718" s="547" t="s">
        <v>477</v>
      </c>
      <c r="U718" s="547"/>
      <c r="V718" s="547"/>
      <c r="W718" s="547" t="s">
        <v>457</v>
      </c>
      <c r="X718" s="547" t="str">
        <f>VLOOKUP(W718,Equipment[],2,FALSE)</f>
        <v>Station</v>
      </c>
      <c r="Y718" s="547" t="str">
        <f>VLOOKUP(W718,Equipment[],3,FALSE)</f>
        <v>RTO</v>
      </c>
      <c r="Z718" s="547" t="str">
        <f>VLOOKUP(W718,Equipment[],4,FALSE)</f>
        <v>RTO</v>
      </c>
      <c r="AA718" s="547"/>
      <c r="AB718" s="547"/>
      <c r="AC718" s="547"/>
      <c r="AD718" s="547"/>
    </row>
    <row r="719" spans="1:30" ht="12" hidden="1" customHeight="1">
      <c r="A719" s="5" t="s">
        <v>813</v>
      </c>
      <c r="B719" s="5" t="s">
        <v>3241</v>
      </c>
      <c r="C719" s="6">
        <v>522</v>
      </c>
      <c r="D719" s="55" t="s">
        <v>1871</v>
      </c>
      <c r="E719" s="233" t="s">
        <v>813</v>
      </c>
      <c r="F719" s="233" t="s">
        <v>3241</v>
      </c>
      <c r="G719" s="233" t="s">
        <v>772</v>
      </c>
      <c r="H719" s="233" t="s">
        <v>451</v>
      </c>
      <c r="I719" s="385" t="s">
        <v>452</v>
      </c>
      <c r="J719" s="396" t="s">
        <v>452</v>
      </c>
      <c r="K719" s="397" t="s">
        <v>453</v>
      </c>
      <c r="L719" s="386" t="s">
        <v>453</v>
      </c>
      <c r="M719" s="233" t="s">
        <v>452</v>
      </c>
      <c r="N719" s="233" t="s">
        <v>452</v>
      </c>
      <c r="O719" s="233"/>
      <c r="P719" s="233" t="s">
        <v>442</v>
      </c>
      <c r="Q719" s="235" t="s">
        <v>1152</v>
      </c>
      <c r="S719" s="547"/>
      <c r="T719" s="547" t="s">
        <v>477</v>
      </c>
      <c r="U719" s="547"/>
      <c r="V719" s="547"/>
      <c r="W719" s="547" t="s">
        <v>457</v>
      </c>
      <c r="X719" s="547" t="str">
        <f>VLOOKUP(W719,Equipment[],2,FALSE)</f>
        <v>Station</v>
      </c>
      <c r="Y719" s="547" t="str">
        <f>VLOOKUP(W719,Equipment[],3,FALSE)</f>
        <v>RTO</v>
      </c>
      <c r="Z719" s="547" t="str">
        <f>VLOOKUP(W719,Equipment[],4,FALSE)</f>
        <v>RTO</v>
      </c>
      <c r="AA719" s="547"/>
      <c r="AB719" s="547"/>
      <c r="AC719" s="547"/>
      <c r="AD719" s="547"/>
    </row>
    <row r="720" spans="1:30" ht="12" hidden="1" customHeight="1">
      <c r="A720" s="5" t="s">
        <v>3242</v>
      </c>
      <c r="B720" s="5" t="s">
        <v>3243</v>
      </c>
      <c r="C720" s="6">
        <v>522</v>
      </c>
      <c r="D720" s="55" t="s">
        <v>1871</v>
      </c>
      <c r="E720" s="233" t="s">
        <v>3242</v>
      </c>
      <c r="F720" s="233" t="s">
        <v>3243</v>
      </c>
      <c r="G720" s="233" t="s">
        <v>772</v>
      </c>
      <c r="H720" s="233" t="s">
        <v>451</v>
      </c>
      <c r="I720" s="385" t="s">
        <v>452</v>
      </c>
      <c r="J720" s="392" t="s">
        <v>452</v>
      </c>
      <c r="K720" s="393" t="s">
        <v>453</v>
      </c>
      <c r="L720" s="386" t="s">
        <v>453</v>
      </c>
      <c r="M720" s="233" t="s">
        <v>452</v>
      </c>
      <c r="N720" s="233" t="s">
        <v>452</v>
      </c>
      <c r="O720" s="233"/>
      <c r="P720" s="233" t="s">
        <v>442</v>
      </c>
      <c r="Q720" s="235" t="s">
        <v>1152</v>
      </c>
      <c r="S720" s="547"/>
      <c r="T720" s="547" t="s">
        <v>477</v>
      </c>
      <c r="U720" s="547"/>
      <c r="V720" s="547"/>
      <c r="W720" s="547" t="s">
        <v>457</v>
      </c>
      <c r="X720" s="547" t="str">
        <f>VLOOKUP(W720,Equipment[],2,FALSE)</f>
        <v>Station</v>
      </c>
      <c r="Y720" s="547" t="str">
        <f>VLOOKUP(W720,Equipment[],3,FALSE)</f>
        <v>RTO</v>
      </c>
      <c r="Z720" s="547" t="str">
        <f>VLOOKUP(W720,Equipment[],4,FALSE)</f>
        <v>RTO</v>
      </c>
      <c r="AA720" s="547"/>
      <c r="AB720" s="547"/>
      <c r="AC720" s="547"/>
      <c r="AD720" s="547"/>
    </row>
    <row r="721" spans="1:30" ht="12" hidden="1" customHeight="1">
      <c r="A721" s="5" t="s">
        <v>3244</v>
      </c>
      <c r="B721" s="5" t="s">
        <v>3245</v>
      </c>
      <c r="C721" s="6">
        <v>522</v>
      </c>
      <c r="D721" s="55" t="s">
        <v>1871</v>
      </c>
      <c r="E721" s="233" t="str">
        <f>A721</f>
        <v>INL-342</v>
      </c>
      <c r="F721" s="233" t="str">
        <f>B721</f>
        <v>Perforated Ribbed Metal Lining Panel</v>
      </c>
      <c r="G721" s="233" t="s">
        <v>772</v>
      </c>
      <c r="H721" s="233" t="s">
        <v>451</v>
      </c>
      <c r="I721" s="385" t="s">
        <v>452</v>
      </c>
      <c r="J721" s="382" t="s">
        <v>452</v>
      </c>
      <c r="K721" s="382" t="s">
        <v>452</v>
      </c>
      <c r="L721" s="386" t="s">
        <v>453</v>
      </c>
      <c r="M721" s="233" t="s">
        <v>452</v>
      </c>
      <c r="N721" s="233" t="s">
        <v>452</v>
      </c>
      <c r="O721" s="233"/>
      <c r="P721" s="233" t="s">
        <v>442</v>
      </c>
      <c r="Q721" s="235" t="s">
        <v>2050</v>
      </c>
      <c r="S721" s="547"/>
      <c r="T721" s="547" t="s">
        <v>477</v>
      </c>
      <c r="U721" s="547"/>
      <c r="V721" s="547"/>
      <c r="W721" s="547" t="s">
        <v>457</v>
      </c>
      <c r="X721" s="547" t="str">
        <f>VLOOKUP(W721,Equipment[],2,FALSE)</f>
        <v>Station</v>
      </c>
      <c r="Y721" s="547" t="str">
        <f>VLOOKUP(W721,Equipment[],3,FALSE)</f>
        <v>RTO</v>
      </c>
      <c r="Z721" s="547" t="str">
        <f>VLOOKUP(W721,Equipment[],4,FALSE)</f>
        <v>RTO</v>
      </c>
      <c r="AA721" s="547"/>
      <c r="AB721" s="547"/>
      <c r="AC721" s="547"/>
      <c r="AD721" s="547"/>
    </row>
    <row r="722" spans="1:30" ht="12" hidden="1" customHeight="1">
      <c r="A722" s="5" t="s">
        <v>3246</v>
      </c>
      <c r="B722" s="5" t="s">
        <v>3247</v>
      </c>
      <c r="C722" s="6">
        <v>522</v>
      </c>
      <c r="D722" s="55" t="s">
        <v>1871</v>
      </c>
      <c r="E722" s="233" t="s">
        <v>3246</v>
      </c>
      <c r="F722" s="233" t="s">
        <v>3248</v>
      </c>
      <c r="G722" s="233" t="s">
        <v>772</v>
      </c>
      <c r="H722" s="233" t="s">
        <v>451</v>
      </c>
      <c r="I722" s="385" t="s">
        <v>452</v>
      </c>
      <c r="J722" s="396" t="s">
        <v>452</v>
      </c>
      <c r="K722" s="397" t="s">
        <v>453</v>
      </c>
      <c r="L722" s="386" t="s">
        <v>453</v>
      </c>
      <c r="M722" s="233" t="s">
        <v>452</v>
      </c>
      <c r="N722" s="233" t="s">
        <v>452</v>
      </c>
      <c r="O722" s="233"/>
      <c r="P722" s="233" t="s">
        <v>442</v>
      </c>
      <c r="Q722" s="235" t="s">
        <v>1152</v>
      </c>
      <c r="S722" s="547"/>
      <c r="T722" s="547" t="s">
        <v>477</v>
      </c>
      <c r="U722" s="547"/>
      <c r="V722" s="547"/>
      <c r="W722" s="547" t="s">
        <v>457</v>
      </c>
      <c r="X722" s="547" t="str">
        <f>VLOOKUP(W722,Equipment[],2,FALSE)</f>
        <v>Station</v>
      </c>
      <c r="Y722" s="547" t="str">
        <f>VLOOKUP(W722,Equipment[],3,FALSE)</f>
        <v>RTO</v>
      </c>
      <c r="Z722" s="547" t="str">
        <f>VLOOKUP(W722,Equipment[],4,FALSE)</f>
        <v>RTO</v>
      </c>
      <c r="AA722" s="547"/>
      <c r="AB722" s="547"/>
      <c r="AC722" s="547"/>
      <c r="AD722" s="547"/>
    </row>
    <row r="723" spans="1:30" ht="12" hidden="1" customHeight="1">
      <c r="A723" s="5" t="s">
        <v>3249</v>
      </c>
      <c r="B723" s="5" t="s">
        <v>3250</v>
      </c>
      <c r="C723" s="6">
        <v>522</v>
      </c>
      <c r="D723" s="55" t="s">
        <v>1871</v>
      </c>
      <c r="E723" s="233" t="s">
        <v>3249</v>
      </c>
      <c r="F723" s="233" t="s">
        <v>3251</v>
      </c>
      <c r="G723" s="233" t="s">
        <v>772</v>
      </c>
      <c r="H723" s="233" t="s">
        <v>451</v>
      </c>
      <c r="I723" s="385" t="s">
        <v>452</v>
      </c>
      <c r="J723" s="382" t="s">
        <v>452</v>
      </c>
      <c r="K723" s="383" t="s">
        <v>453</v>
      </c>
      <c r="L723" s="386" t="s">
        <v>453</v>
      </c>
      <c r="M723" s="233" t="s">
        <v>452</v>
      </c>
      <c r="N723" s="233" t="s">
        <v>452</v>
      </c>
      <c r="O723" s="233"/>
      <c r="P723" s="233" t="s">
        <v>442</v>
      </c>
      <c r="Q723" s="235" t="s">
        <v>1152</v>
      </c>
      <c r="S723" s="547"/>
      <c r="T723" s="547" t="s">
        <v>477</v>
      </c>
      <c r="U723" s="547"/>
      <c r="V723" s="547"/>
      <c r="W723" s="547" t="s">
        <v>457</v>
      </c>
      <c r="X723" s="547" t="str">
        <f>VLOOKUP(W723,Equipment[],2,FALSE)</f>
        <v>Station</v>
      </c>
      <c r="Y723" s="547" t="str">
        <f>VLOOKUP(W723,Equipment[],3,FALSE)</f>
        <v>RTO</v>
      </c>
      <c r="Z723" s="547" t="str">
        <f>VLOOKUP(W723,Equipment[],4,FALSE)</f>
        <v>RTO</v>
      </c>
      <c r="AA723" s="547"/>
      <c r="AB723" s="547"/>
      <c r="AC723" s="547"/>
      <c r="AD723" s="547"/>
    </row>
    <row r="724" spans="1:30" ht="12" hidden="1" customHeight="1">
      <c r="A724" s="5" t="s">
        <v>3252</v>
      </c>
      <c r="B724" s="5" t="s">
        <v>3253</v>
      </c>
      <c r="C724" s="6">
        <v>522</v>
      </c>
      <c r="D724" s="55" t="s">
        <v>1871</v>
      </c>
      <c r="E724" s="233" t="s">
        <v>3252</v>
      </c>
      <c r="F724" s="233" t="s">
        <v>3253</v>
      </c>
      <c r="G724" s="233" t="s">
        <v>772</v>
      </c>
      <c r="H724" s="233" t="s">
        <v>451</v>
      </c>
      <c r="I724" s="385" t="s">
        <v>452</v>
      </c>
      <c r="J724" s="382" t="s">
        <v>452</v>
      </c>
      <c r="K724" s="383" t="s">
        <v>453</v>
      </c>
      <c r="L724" s="386" t="s">
        <v>453</v>
      </c>
      <c r="M724" s="233" t="s">
        <v>452</v>
      </c>
      <c r="N724" s="233" t="s">
        <v>452</v>
      </c>
      <c r="O724" s="233"/>
      <c r="P724" s="233" t="s">
        <v>442</v>
      </c>
      <c r="Q724" s="235" t="s">
        <v>1152</v>
      </c>
      <c r="S724" s="547"/>
      <c r="T724" s="547" t="s">
        <v>477</v>
      </c>
      <c r="U724" s="547"/>
      <c r="V724" s="547"/>
      <c r="W724" s="547" t="s">
        <v>457</v>
      </c>
      <c r="X724" s="547" t="str">
        <f>VLOOKUP(W724,Equipment[],2,FALSE)</f>
        <v>Station</v>
      </c>
      <c r="Y724" s="547" t="str">
        <f>VLOOKUP(W724,Equipment[],3,FALSE)</f>
        <v>RTO</v>
      </c>
      <c r="Z724" s="547" t="str">
        <f>VLOOKUP(W724,Equipment[],4,FALSE)</f>
        <v>RTO</v>
      </c>
      <c r="AA724" s="547"/>
      <c r="AB724" s="547"/>
      <c r="AC724" s="547"/>
      <c r="AD724" s="547"/>
    </row>
    <row r="725" spans="1:30" ht="12" hidden="1" customHeight="1">
      <c r="A725" s="5" t="s">
        <v>3254</v>
      </c>
      <c r="B725" s="5" t="s">
        <v>3255</v>
      </c>
      <c r="C725" s="6">
        <v>522</v>
      </c>
      <c r="D725" s="55" t="s">
        <v>1871</v>
      </c>
      <c r="E725" s="233" t="s">
        <v>3254</v>
      </c>
      <c r="F725" s="233" t="s">
        <v>3255</v>
      </c>
      <c r="G725" s="233" t="s">
        <v>772</v>
      </c>
      <c r="H725" s="233" t="s">
        <v>451</v>
      </c>
      <c r="I725" s="385" t="s">
        <v>452</v>
      </c>
      <c r="J725" s="392" t="s">
        <v>452</v>
      </c>
      <c r="K725" s="393" t="s">
        <v>453</v>
      </c>
      <c r="L725" s="386" t="s">
        <v>453</v>
      </c>
      <c r="M725" s="233" t="s">
        <v>452</v>
      </c>
      <c r="N725" s="233" t="s">
        <v>452</v>
      </c>
      <c r="O725" s="233"/>
      <c r="P725" s="233" t="s">
        <v>442</v>
      </c>
      <c r="Q725" s="235" t="s">
        <v>1152</v>
      </c>
      <c r="S725" s="547"/>
      <c r="T725" s="547" t="s">
        <v>477</v>
      </c>
      <c r="U725" s="547"/>
      <c r="V725" s="547"/>
      <c r="W725" s="547" t="s">
        <v>457</v>
      </c>
      <c r="X725" s="547" t="str">
        <f>VLOOKUP(W725,Equipment[],2,FALSE)</f>
        <v>Station</v>
      </c>
      <c r="Y725" s="547" t="str">
        <f>VLOOKUP(W725,Equipment[],3,FALSE)</f>
        <v>RTO</v>
      </c>
      <c r="Z725" s="547" t="str">
        <f>VLOOKUP(W725,Equipment[],4,FALSE)</f>
        <v>RTO</v>
      </c>
      <c r="AA725" s="547"/>
      <c r="AB725" s="547"/>
      <c r="AC725" s="547"/>
      <c r="AD725" s="547"/>
    </row>
    <row r="726" spans="1:30" ht="12" hidden="1" customHeight="1">
      <c r="A726" s="5" t="s">
        <v>3256</v>
      </c>
      <c r="B726" s="5" t="s">
        <v>3257</v>
      </c>
      <c r="C726" s="9">
        <v>522</v>
      </c>
      <c r="D726" s="55" t="s">
        <v>1871</v>
      </c>
      <c r="E726" s="232" t="s">
        <v>3256</v>
      </c>
      <c r="F726" s="232" t="s">
        <v>3257</v>
      </c>
      <c r="G726" s="233" t="s">
        <v>772</v>
      </c>
      <c r="H726" s="233" t="s">
        <v>451</v>
      </c>
      <c r="I726" s="385" t="s">
        <v>452</v>
      </c>
      <c r="J726" s="382" t="s">
        <v>452</v>
      </c>
      <c r="K726" s="382" t="s">
        <v>452</v>
      </c>
      <c r="L726" s="391" t="s">
        <v>453</v>
      </c>
      <c r="M726" s="232" t="s">
        <v>452</v>
      </c>
      <c r="N726" s="232" t="s">
        <v>452</v>
      </c>
      <c r="O726" s="232"/>
      <c r="P726" s="233" t="s">
        <v>1952</v>
      </c>
      <c r="Q726" s="286" t="s">
        <v>1152</v>
      </c>
      <c r="S726" s="547"/>
      <c r="T726" s="547" t="s">
        <v>477</v>
      </c>
      <c r="U726" s="547"/>
      <c r="V726" s="547"/>
      <c r="W726" s="547" t="s">
        <v>457</v>
      </c>
      <c r="X726" s="547" t="str">
        <f>VLOOKUP(W726,Equipment[],2,FALSE)</f>
        <v>Station</v>
      </c>
      <c r="Y726" s="547" t="str">
        <f>VLOOKUP(W726,Equipment[],3,FALSE)</f>
        <v>RTO</v>
      </c>
      <c r="Z726" s="547" t="str">
        <f>VLOOKUP(W726,Equipment[],4,FALSE)</f>
        <v>RTO</v>
      </c>
      <c r="AA726" s="547"/>
      <c r="AB726" s="547"/>
      <c r="AC726" s="547"/>
      <c r="AD726" s="547"/>
    </row>
    <row r="727" spans="1:30" ht="12" hidden="1" customHeight="1">
      <c r="A727" s="5" t="s">
        <v>3258</v>
      </c>
      <c r="B727" s="5" t="s">
        <v>3259</v>
      </c>
      <c r="C727" s="6">
        <v>522</v>
      </c>
      <c r="D727" s="55" t="s">
        <v>1871</v>
      </c>
      <c r="E727" s="233" t="str">
        <f>A727</f>
        <v>INL-353</v>
      </c>
      <c r="F727" s="233" t="str">
        <f>B727</f>
        <v>Stainless Steel Lining</v>
      </c>
      <c r="G727" s="233" t="s">
        <v>772</v>
      </c>
      <c r="H727" s="233" t="s">
        <v>451</v>
      </c>
      <c r="I727" s="385" t="s">
        <v>452</v>
      </c>
      <c r="J727" s="382" t="s">
        <v>452</v>
      </c>
      <c r="K727" s="382" t="s">
        <v>452</v>
      </c>
      <c r="L727" s="386" t="s">
        <v>453</v>
      </c>
      <c r="M727" s="233" t="s">
        <v>452</v>
      </c>
      <c r="N727" s="233" t="s">
        <v>452</v>
      </c>
      <c r="O727" s="233"/>
      <c r="P727" s="233" t="s">
        <v>442</v>
      </c>
      <c r="Q727" s="235" t="s">
        <v>2050</v>
      </c>
      <c r="S727" s="547"/>
      <c r="T727" s="547" t="s">
        <v>477</v>
      </c>
      <c r="U727" s="547"/>
      <c r="V727" s="547"/>
      <c r="W727" s="547" t="s">
        <v>457</v>
      </c>
      <c r="X727" s="547" t="str">
        <f>VLOOKUP(W727,Equipment[],2,FALSE)</f>
        <v>Station</v>
      </c>
      <c r="Y727" s="547" t="str">
        <f>VLOOKUP(W727,Equipment[],3,FALSE)</f>
        <v>RTO</v>
      </c>
      <c r="Z727" s="547" t="str">
        <f>VLOOKUP(W727,Equipment[],4,FALSE)</f>
        <v>RTO</v>
      </c>
      <c r="AA727" s="547"/>
      <c r="AB727" s="547"/>
      <c r="AC727" s="547"/>
      <c r="AD727" s="547"/>
    </row>
    <row r="728" spans="1:30" ht="12" hidden="1" customHeight="1">
      <c r="A728" s="5" t="s">
        <v>3260</v>
      </c>
      <c r="B728" s="5" t="s">
        <v>3261</v>
      </c>
      <c r="C728" s="6">
        <v>522</v>
      </c>
      <c r="D728" s="55" t="s">
        <v>1871</v>
      </c>
      <c r="E728" s="233" t="s">
        <v>3260</v>
      </c>
      <c r="F728" s="233" t="s">
        <v>3261</v>
      </c>
      <c r="G728" s="233" t="s">
        <v>772</v>
      </c>
      <c r="H728" s="233" t="s">
        <v>451</v>
      </c>
      <c r="I728" s="385" t="s">
        <v>452</v>
      </c>
      <c r="J728" s="396" t="s">
        <v>452</v>
      </c>
      <c r="K728" s="397" t="s">
        <v>453</v>
      </c>
      <c r="L728" s="386" t="s">
        <v>453</v>
      </c>
      <c r="M728" s="233" t="s">
        <v>452</v>
      </c>
      <c r="N728" s="233" t="s">
        <v>452</v>
      </c>
      <c r="O728" s="233"/>
      <c r="P728" s="233" t="s">
        <v>442</v>
      </c>
      <c r="Q728" s="235" t="s">
        <v>1152</v>
      </c>
      <c r="S728" s="547"/>
      <c r="T728" s="547" t="s">
        <v>477</v>
      </c>
      <c r="U728" s="547"/>
      <c r="V728" s="547"/>
      <c r="W728" s="547" t="s">
        <v>457</v>
      </c>
      <c r="X728" s="547" t="str">
        <f>VLOOKUP(W728,Equipment[],2,FALSE)</f>
        <v>Station</v>
      </c>
      <c r="Y728" s="547" t="str">
        <f>VLOOKUP(W728,Equipment[],3,FALSE)</f>
        <v>RTO</v>
      </c>
      <c r="Z728" s="547" t="str">
        <f>VLOOKUP(W728,Equipment[],4,FALSE)</f>
        <v>RTO</v>
      </c>
      <c r="AA728" s="547"/>
      <c r="AB728" s="547"/>
      <c r="AC728" s="547"/>
      <c r="AD728" s="547"/>
    </row>
    <row r="729" spans="1:30" ht="12" hidden="1" customHeight="1">
      <c r="A729" s="5" t="s">
        <v>3262</v>
      </c>
      <c r="B729" s="5" t="s">
        <v>3263</v>
      </c>
      <c r="C729" s="6">
        <v>522</v>
      </c>
      <c r="D729" s="55" t="s">
        <v>1871</v>
      </c>
      <c r="E729" s="233" t="s">
        <v>3262</v>
      </c>
      <c r="F729" s="233" t="s">
        <v>3263</v>
      </c>
      <c r="G729" s="233" t="s">
        <v>772</v>
      </c>
      <c r="H729" s="233" t="s">
        <v>451</v>
      </c>
      <c r="I729" s="385" t="s">
        <v>452</v>
      </c>
      <c r="J729" s="392" t="s">
        <v>452</v>
      </c>
      <c r="K729" s="393" t="s">
        <v>453</v>
      </c>
      <c r="L729" s="386" t="s">
        <v>453</v>
      </c>
      <c r="M729" s="233" t="s">
        <v>452</v>
      </c>
      <c r="N729" s="233" t="s">
        <v>452</v>
      </c>
      <c r="O729" s="233"/>
      <c r="P729" s="233" t="s">
        <v>442</v>
      </c>
      <c r="Q729" s="235" t="s">
        <v>1152</v>
      </c>
      <c r="S729" s="547"/>
      <c r="T729" s="547" t="s">
        <v>477</v>
      </c>
      <c r="U729" s="547"/>
      <c r="V729" s="547"/>
      <c r="W729" s="547" t="s">
        <v>457</v>
      </c>
      <c r="X729" s="547" t="str">
        <f>VLOOKUP(W729,Equipment[],2,FALSE)</f>
        <v>Station</v>
      </c>
      <c r="Y729" s="547" t="str">
        <f>VLOOKUP(W729,Equipment[],3,FALSE)</f>
        <v>RTO</v>
      </c>
      <c r="Z729" s="547" t="str">
        <f>VLOOKUP(W729,Equipment[],4,FALSE)</f>
        <v>RTO</v>
      </c>
      <c r="AA729" s="547"/>
      <c r="AB729" s="547"/>
      <c r="AC729" s="547"/>
      <c r="AD729" s="547"/>
    </row>
    <row r="730" spans="1:30" ht="12" hidden="1" customHeight="1">
      <c r="A730" s="5" t="s">
        <v>3264</v>
      </c>
      <c r="B730" s="5" t="s">
        <v>3265</v>
      </c>
      <c r="C730" s="9">
        <v>522</v>
      </c>
      <c r="D730" s="55" t="s">
        <v>1871</v>
      </c>
      <c r="E730" s="232" t="s">
        <v>3264</v>
      </c>
      <c r="F730" s="232" t="s">
        <v>3265</v>
      </c>
      <c r="G730" s="233" t="s">
        <v>772</v>
      </c>
      <c r="H730" s="233" t="s">
        <v>451</v>
      </c>
      <c r="I730" s="385" t="s">
        <v>452</v>
      </c>
      <c r="J730" s="382" t="s">
        <v>452</v>
      </c>
      <c r="K730" s="382" t="s">
        <v>452</v>
      </c>
      <c r="L730" s="391" t="s">
        <v>453</v>
      </c>
      <c r="M730" s="232" t="s">
        <v>452</v>
      </c>
      <c r="N730" s="232" t="s">
        <v>452</v>
      </c>
      <c r="O730" s="232"/>
      <c r="P730" s="233" t="s">
        <v>1952</v>
      </c>
      <c r="Q730" s="286" t="s">
        <v>1152</v>
      </c>
      <c r="S730" s="547"/>
      <c r="T730" s="547" t="s">
        <v>477</v>
      </c>
      <c r="U730" s="547"/>
      <c r="V730" s="547"/>
      <c r="W730" s="547" t="s">
        <v>457</v>
      </c>
      <c r="X730" s="547" t="str">
        <f>VLOOKUP(W730,Equipment[],2,FALSE)</f>
        <v>Station</v>
      </c>
      <c r="Y730" s="547" t="str">
        <f>VLOOKUP(W730,Equipment[],3,FALSE)</f>
        <v>RTO</v>
      </c>
      <c r="Z730" s="547" t="str">
        <f>VLOOKUP(W730,Equipment[],4,FALSE)</f>
        <v>RTO</v>
      </c>
      <c r="AA730" s="547"/>
      <c r="AB730" s="547"/>
      <c r="AC730" s="547"/>
      <c r="AD730" s="547"/>
    </row>
    <row r="731" spans="1:30" ht="12" hidden="1" customHeight="1">
      <c r="A731" s="5" t="s">
        <v>3266</v>
      </c>
      <c r="B731" s="5" t="s">
        <v>3267</v>
      </c>
      <c r="C731" s="6">
        <v>522</v>
      </c>
      <c r="D731" s="55" t="s">
        <v>1871</v>
      </c>
      <c r="E731" s="233" t="s">
        <v>3266</v>
      </c>
      <c r="F731" s="233" t="s">
        <v>3267</v>
      </c>
      <c r="G731" s="233" t="s">
        <v>772</v>
      </c>
      <c r="H731" s="233" t="s">
        <v>451</v>
      </c>
      <c r="I731" s="385" t="s">
        <v>452</v>
      </c>
      <c r="J731" s="382" t="s">
        <v>452</v>
      </c>
      <c r="K731" s="382" t="s">
        <v>452</v>
      </c>
      <c r="L731" s="386" t="s">
        <v>453</v>
      </c>
      <c r="M731" s="233" t="s">
        <v>452</v>
      </c>
      <c r="N731" s="233" t="s">
        <v>452</v>
      </c>
      <c r="O731" s="233"/>
      <c r="P731" s="233" t="s">
        <v>442</v>
      </c>
      <c r="Q731" s="235" t="s">
        <v>1152</v>
      </c>
      <c r="S731" s="547"/>
      <c r="T731" s="547" t="s">
        <v>477</v>
      </c>
      <c r="U731" s="547"/>
      <c r="V731" s="547"/>
      <c r="W731" s="547" t="s">
        <v>457</v>
      </c>
      <c r="X731" s="547" t="str">
        <f>VLOOKUP(W731,Equipment[],2,FALSE)</f>
        <v>Station</v>
      </c>
      <c r="Y731" s="547" t="str">
        <f>VLOOKUP(W731,Equipment[],3,FALSE)</f>
        <v>RTO</v>
      </c>
      <c r="Z731" s="547" t="str">
        <f>VLOOKUP(W731,Equipment[],4,FALSE)</f>
        <v>RTO</v>
      </c>
      <c r="AA731" s="547"/>
      <c r="AB731" s="547"/>
      <c r="AC731" s="547"/>
      <c r="AD731" s="547"/>
    </row>
    <row r="732" spans="1:30" ht="12" hidden="1" customHeight="1">
      <c r="A732" s="5" t="s">
        <v>3268</v>
      </c>
      <c r="B732" s="5" t="s">
        <v>3269</v>
      </c>
      <c r="C732" s="6">
        <v>522</v>
      </c>
      <c r="D732" s="55" t="s">
        <v>1871</v>
      </c>
      <c r="E732" s="233" t="str">
        <f>A732</f>
        <v>INL-365</v>
      </c>
      <c r="F732" s="233" t="str">
        <f>B732</f>
        <v>Stainless Steel Infill Panel - CBDN</v>
      </c>
      <c r="G732" s="233" t="s">
        <v>772</v>
      </c>
      <c r="H732" s="233" t="s">
        <v>451</v>
      </c>
      <c r="I732" s="385" t="s">
        <v>452</v>
      </c>
      <c r="J732" s="382" t="s">
        <v>452</v>
      </c>
      <c r="K732" s="382" t="s">
        <v>452</v>
      </c>
      <c r="L732" s="386" t="s">
        <v>453</v>
      </c>
      <c r="M732" s="233" t="s">
        <v>452</v>
      </c>
      <c r="N732" s="233" t="s">
        <v>452</v>
      </c>
      <c r="O732" s="233"/>
      <c r="P732" s="233" t="s">
        <v>442</v>
      </c>
      <c r="Q732" s="235" t="s">
        <v>2050</v>
      </c>
      <c r="S732" s="547"/>
      <c r="T732" s="547" t="s">
        <v>477</v>
      </c>
      <c r="U732" s="547"/>
      <c r="V732" s="547"/>
      <c r="W732" s="547" t="s">
        <v>457</v>
      </c>
      <c r="X732" s="547" t="str">
        <f>VLOOKUP(W732,Equipment[],2,FALSE)</f>
        <v>Station</v>
      </c>
      <c r="Y732" s="547" t="str">
        <f>VLOOKUP(W732,Equipment[],3,FALSE)</f>
        <v>RTO</v>
      </c>
      <c r="Z732" s="547" t="str">
        <f>VLOOKUP(W732,Equipment[],4,FALSE)</f>
        <v>RTO</v>
      </c>
      <c r="AA732" s="547"/>
      <c r="AB732" s="547"/>
      <c r="AC732" s="547"/>
      <c r="AD732" s="547"/>
    </row>
    <row r="733" spans="1:30" ht="12" hidden="1" customHeight="1">
      <c r="A733" s="5" t="s">
        <v>3270</v>
      </c>
      <c r="B733" s="5" t="s">
        <v>3271</v>
      </c>
      <c r="C733" s="6">
        <v>522</v>
      </c>
      <c r="D733" s="55" t="s">
        <v>1871</v>
      </c>
      <c r="E733" s="233" t="s">
        <v>3270</v>
      </c>
      <c r="F733" s="233" t="s">
        <v>3272</v>
      </c>
      <c r="G733" s="233" t="s">
        <v>772</v>
      </c>
      <c r="H733" s="233" t="s">
        <v>451</v>
      </c>
      <c r="I733" s="385" t="s">
        <v>452</v>
      </c>
      <c r="J733" s="396" t="s">
        <v>452</v>
      </c>
      <c r="K733" s="397" t="s">
        <v>453</v>
      </c>
      <c r="L733" s="386" t="s">
        <v>453</v>
      </c>
      <c r="M733" s="233" t="s">
        <v>452</v>
      </c>
      <c r="N733" s="233" t="s">
        <v>452</v>
      </c>
      <c r="O733" s="233"/>
      <c r="P733" s="233" t="s">
        <v>442</v>
      </c>
      <c r="Q733" s="235" t="s">
        <v>1152</v>
      </c>
      <c r="S733" s="547"/>
      <c r="T733" s="547" t="s">
        <v>477</v>
      </c>
      <c r="U733" s="547"/>
      <c r="V733" s="547"/>
      <c r="W733" s="547" t="s">
        <v>457</v>
      </c>
      <c r="X733" s="547" t="str">
        <f>VLOOKUP(W733,Equipment[],2,FALSE)</f>
        <v>Station</v>
      </c>
      <c r="Y733" s="547" t="str">
        <f>VLOOKUP(W733,Equipment[],3,FALSE)</f>
        <v>RTO</v>
      </c>
      <c r="Z733" s="547" t="str">
        <f>VLOOKUP(W733,Equipment[],4,FALSE)</f>
        <v>RTO</v>
      </c>
      <c r="AA733" s="547"/>
      <c r="AB733" s="547"/>
      <c r="AC733" s="547"/>
      <c r="AD733" s="547"/>
    </row>
    <row r="734" spans="1:30" ht="12" hidden="1" customHeight="1">
      <c r="A734" s="5" t="s">
        <v>3273</v>
      </c>
      <c r="B734" s="5" t="s">
        <v>3274</v>
      </c>
      <c r="C734" s="6">
        <v>522</v>
      </c>
      <c r="D734" s="55" t="s">
        <v>1871</v>
      </c>
      <c r="E734" s="233" t="s">
        <v>3273</v>
      </c>
      <c r="F734" s="233" t="s">
        <v>3274</v>
      </c>
      <c r="G734" s="233" t="s">
        <v>772</v>
      </c>
      <c r="H734" s="233" t="s">
        <v>451</v>
      </c>
      <c r="I734" s="385" t="s">
        <v>452</v>
      </c>
      <c r="J734" s="392" t="s">
        <v>452</v>
      </c>
      <c r="K734" s="393" t="s">
        <v>453</v>
      </c>
      <c r="L734" s="386" t="s">
        <v>453</v>
      </c>
      <c r="M734" s="233" t="s">
        <v>452</v>
      </c>
      <c r="N734" s="233" t="s">
        <v>452</v>
      </c>
      <c r="O734" s="233"/>
      <c r="P734" s="233" t="s">
        <v>442</v>
      </c>
      <c r="Q734" s="235" t="s">
        <v>1152</v>
      </c>
      <c r="S734" s="547"/>
      <c r="T734" s="547" t="s">
        <v>477</v>
      </c>
      <c r="U734" s="547"/>
      <c r="V734" s="547"/>
      <c r="W734" s="547" t="s">
        <v>457</v>
      </c>
      <c r="X734" s="547" t="str">
        <f>VLOOKUP(W734,Equipment[],2,FALSE)</f>
        <v>Station</v>
      </c>
      <c r="Y734" s="547" t="str">
        <f>VLOOKUP(W734,Equipment[],3,FALSE)</f>
        <v>RTO</v>
      </c>
      <c r="Z734" s="547" t="str">
        <f>VLOOKUP(W734,Equipment[],4,FALSE)</f>
        <v>RTO</v>
      </c>
      <c r="AA734" s="547"/>
      <c r="AB734" s="547"/>
      <c r="AC734" s="547"/>
      <c r="AD734" s="547"/>
    </row>
    <row r="735" spans="1:30" ht="12" hidden="1" customHeight="1">
      <c r="A735" s="5" t="s">
        <v>3275</v>
      </c>
      <c r="B735" s="5" t="s">
        <v>3276</v>
      </c>
      <c r="C735" s="6">
        <v>522</v>
      </c>
      <c r="D735" s="55" t="s">
        <v>1871</v>
      </c>
      <c r="E735" s="233" t="str">
        <f>A735</f>
        <v>INL-391</v>
      </c>
      <c r="F735" s="233" t="str">
        <f>B735</f>
        <v>Flat Metal Lining (CBDN)</v>
      </c>
      <c r="G735" s="233" t="s">
        <v>772</v>
      </c>
      <c r="H735" s="233" t="s">
        <v>451</v>
      </c>
      <c r="I735" s="385" t="s">
        <v>452</v>
      </c>
      <c r="J735" s="382" t="s">
        <v>452</v>
      </c>
      <c r="K735" s="382" t="s">
        <v>452</v>
      </c>
      <c r="L735" s="386" t="s">
        <v>453</v>
      </c>
      <c r="M735" s="233" t="s">
        <v>452</v>
      </c>
      <c r="N735" s="233" t="s">
        <v>452</v>
      </c>
      <c r="O735" s="233"/>
      <c r="P735" s="233" t="s">
        <v>442</v>
      </c>
      <c r="Q735" s="235" t="s">
        <v>2050</v>
      </c>
      <c r="S735" s="547"/>
      <c r="T735" s="547" t="s">
        <v>477</v>
      </c>
      <c r="U735" s="547"/>
      <c r="V735" s="547"/>
      <c r="W735" s="547" t="s">
        <v>457</v>
      </c>
      <c r="X735" s="547" t="str">
        <f>VLOOKUP(W735,Equipment[],2,FALSE)</f>
        <v>Station</v>
      </c>
      <c r="Y735" s="547" t="str">
        <f>VLOOKUP(W735,Equipment[],3,FALSE)</f>
        <v>RTO</v>
      </c>
      <c r="Z735" s="547" t="str">
        <f>VLOOKUP(W735,Equipment[],4,FALSE)</f>
        <v>RTO</v>
      </c>
      <c r="AA735" s="547"/>
      <c r="AB735" s="547"/>
      <c r="AC735" s="547"/>
      <c r="AD735" s="547"/>
    </row>
    <row r="736" spans="1:30" ht="12" hidden="1" customHeight="1">
      <c r="A736" s="3" t="s">
        <v>3277</v>
      </c>
      <c r="B736" s="3" t="s">
        <v>3278</v>
      </c>
      <c r="C736" s="4"/>
      <c r="D736" s="91"/>
      <c r="E736" s="229"/>
      <c r="F736" s="229"/>
      <c r="G736" s="229"/>
      <c r="H736" s="229"/>
      <c r="I736" s="229"/>
      <c r="J736" s="388"/>
      <c r="K736" s="388"/>
      <c r="L736" s="229"/>
      <c r="M736" s="229"/>
      <c r="N736" s="229"/>
      <c r="O736" s="229"/>
      <c r="P736" s="229" t="s">
        <v>444</v>
      </c>
      <c r="Q736" s="234" t="s">
        <v>443</v>
      </c>
      <c r="S736" s="547" t="s">
        <v>444</v>
      </c>
      <c r="T736" s="547" t="s">
        <v>444</v>
      </c>
      <c r="U736" s="547"/>
      <c r="V736" s="547" t="s">
        <v>444</v>
      </c>
      <c r="W736" s="547" t="s">
        <v>444</v>
      </c>
      <c r="X736" s="547" t="s">
        <v>444</v>
      </c>
      <c r="Y736" s="547" t="s">
        <v>444</v>
      </c>
      <c r="Z736" s="547" t="s">
        <v>444</v>
      </c>
      <c r="AA736" s="547" t="s">
        <v>444</v>
      </c>
      <c r="AB736" s="547" t="s">
        <v>444</v>
      </c>
      <c r="AC736" s="547" t="s">
        <v>444</v>
      </c>
      <c r="AD736" s="547" t="s">
        <v>444</v>
      </c>
    </row>
    <row r="737" spans="1:30" ht="12" hidden="1" customHeight="1">
      <c r="A737" s="5" t="s">
        <v>3279</v>
      </c>
      <c r="B737" s="5" t="s">
        <v>3280</v>
      </c>
      <c r="C737" s="6">
        <v>631</v>
      </c>
      <c r="D737" s="55" t="s">
        <v>1871</v>
      </c>
      <c r="E737" s="233" t="s">
        <v>3279</v>
      </c>
      <c r="F737" s="233" t="s">
        <v>3280</v>
      </c>
      <c r="G737" s="233" t="s">
        <v>772</v>
      </c>
      <c r="H737" s="233" t="s">
        <v>451</v>
      </c>
      <c r="I737" s="385" t="s">
        <v>452</v>
      </c>
      <c r="J737" s="382" t="s">
        <v>452</v>
      </c>
      <c r="K737" s="383" t="s">
        <v>453</v>
      </c>
      <c r="L737" s="386" t="s">
        <v>453</v>
      </c>
      <c r="M737" s="233" t="s">
        <v>452</v>
      </c>
      <c r="N737" s="233" t="s">
        <v>452</v>
      </c>
      <c r="O737" s="233"/>
      <c r="P737" s="233" t="s">
        <v>442</v>
      </c>
      <c r="Q737" s="235" t="s">
        <v>1152</v>
      </c>
      <c r="S737" s="547"/>
      <c r="T737" s="547" t="s">
        <v>477</v>
      </c>
      <c r="U737" s="547"/>
      <c r="V737" s="547"/>
      <c r="W737" s="547" t="s">
        <v>457</v>
      </c>
      <c r="X737" s="547" t="str">
        <f>VLOOKUP(W737,Equipment[],2,FALSE)</f>
        <v>Station</v>
      </c>
      <c r="Y737" s="547" t="str">
        <f>VLOOKUP(W737,Equipment[],3,FALSE)</f>
        <v>RTO</v>
      </c>
      <c r="Z737" s="547" t="str">
        <f>VLOOKUP(W737,Equipment[],4,FALSE)</f>
        <v>RTO</v>
      </c>
      <c r="AA737" s="547"/>
      <c r="AB737" s="547"/>
      <c r="AC737" s="547"/>
      <c r="AD737" s="547"/>
    </row>
    <row r="738" spans="1:30" ht="12" hidden="1" customHeight="1">
      <c r="A738" s="5" t="s">
        <v>3281</v>
      </c>
      <c r="B738" s="5" t="s">
        <v>3282</v>
      </c>
      <c r="C738" s="6">
        <v>631</v>
      </c>
      <c r="D738" s="55" t="s">
        <v>1871</v>
      </c>
      <c r="E738" s="233" t="s">
        <v>3281</v>
      </c>
      <c r="F738" s="233" t="s">
        <v>3282</v>
      </c>
      <c r="G738" s="233" t="s">
        <v>772</v>
      </c>
      <c r="H738" s="233" t="s">
        <v>451</v>
      </c>
      <c r="I738" s="385" t="s">
        <v>452</v>
      </c>
      <c r="J738" s="392" t="s">
        <v>452</v>
      </c>
      <c r="K738" s="393" t="s">
        <v>453</v>
      </c>
      <c r="L738" s="386" t="s">
        <v>453</v>
      </c>
      <c r="M738" s="233" t="s">
        <v>452</v>
      </c>
      <c r="N738" s="233" t="s">
        <v>452</v>
      </c>
      <c r="O738" s="233"/>
      <c r="P738" s="233" t="s">
        <v>442</v>
      </c>
      <c r="Q738" s="235" t="s">
        <v>1152</v>
      </c>
      <c r="S738" s="547"/>
      <c r="T738" s="547" t="s">
        <v>477</v>
      </c>
      <c r="U738" s="547"/>
      <c r="V738" s="547"/>
      <c r="W738" s="547" t="s">
        <v>457</v>
      </c>
      <c r="X738" s="547" t="str">
        <f>VLOOKUP(W738,Equipment[],2,FALSE)</f>
        <v>Station</v>
      </c>
      <c r="Y738" s="547" t="str">
        <f>VLOOKUP(W738,Equipment[],3,FALSE)</f>
        <v>RTO</v>
      </c>
      <c r="Z738" s="547" t="str">
        <f>VLOOKUP(W738,Equipment[],4,FALSE)</f>
        <v>RTO</v>
      </c>
      <c r="AA738" s="547"/>
      <c r="AB738" s="547"/>
      <c r="AC738" s="547"/>
      <c r="AD738" s="547"/>
    </row>
    <row r="739" spans="1:30" ht="12" hidden="1" customHeight="1">
      <c r="A739" s="5" t="s">
        <v>3283</v>
      </c>
      <c r="B739" s="5" t="s">
        <v>3284</v>
      </c>
      <c r="C739" s="6">
        <v>631</v>
      </c>
      <c r="D739" s="55" t="s">
        <v>1871</v>
      </c>
      <c r="E739" s="233" t="s">
        <v>3283</v>
      </c>
      <c r="F739" s="233" t="s">
        <v>3284</v>
      </c>
      <c r="G739" s="233" t="s">
        <v>772</v>
      </c>
      <c r="H739" s="233" t="s">
        <v>451</v>
      </c>
      <c r="I739" s="385" t="s">
        <v>452</v>
      </c>
      <c r="J739" s="382" t="s">
        <v>452</v>
      </c>
      <c r="K739" s="382" t="s">
        <v>452</v>
      </c>
      <c r="L739" s="386" t="s">
        <v>453</v>
      </c>
      <c r="M739" s="233" t="s">
        <v>452</v>
      </c>
      <c r="N739" s="233" t="s">
        <v>452</v>
      </c>
      <c r="O739" s="233"/>
      <c r="P739" s="233" t="s">
        <v>442</v>
      </c>
      <c r="Q739" s="235" t="s">
        <v>1152</v>
      </c>
      <c r="S739" s="547"/>
      <c r="T739" s="547" t="s">
        <v>456</v>
      </c>
      <c r="U739" s="547"/>
      <c r="V739" s="547"/>
      <c r="W739" s="547" t="s">
        <v>457</v>
      </c>
      <c r="X739" s="547" t="str">
        <f>VLOOKUP(W739,Equipment[],2,FALSE)</f>
        <v>Station</v>
      </c>
      <c r="Y739" s="547" t="str">
        <f>VLOOKUP(W739,Equipment[],3,FALSE)</f>
        <v>RTO</v>
      </c>
      <c r="Z739" s="547" t="str">
        <f>VLOOKUP(W739,Equipment[],4,FALSE)</f>
        <v>RTO</v>
      </c>
      <c r="AA739" s="547"/>
      <c r="AB739" s="547"/>
      <c r="AC739" s="547"/>
      <c r="AD739" s="547"/>
    </row>
    <row r="740" spans="1:30" ht="12" hidden="1" customHeight="1">
      <c r="A740" s="3" t="s">
        <v>3285</v>
      </c>
      <c r="B740" s="3" t="s">
        <v>3286</v>
      </c>
      <c r="C740" s="4"/>
      <c r="D740" s="91"/>
      <c r="E740" s="229"/>
      <c r="F740" s="229"/>
      <c r="G740" s="229"/>
      <c r="H740" s="229"/>
      <c r="I740" s="229"/>
      <c r="J740" s="388"/>
      <c r="K740" s="388"/>
      <c r="L740" s="229"/>
      <c r="M740" s="229"/>
      <c r="N740" s="229"/>
      <c r="O740" s="229"/>
      <c r="P740" s="229" t="s">
        <v>444</v>
      </c>
      <c r="Q740" s="234" t="s">
        <v>443</v>
      </c>
      <c r="S740" s="547" t="s">
        <v>444</v>
      </c>
      <c r="T740" s="547" t="s">
        <v>444</v>
      </c>
      <c r="U740" s="547"/>
      <c r="V740" s="547" t="s">
        <v>444</v>
      </c>
      <c r="W740" s="547" t="s">
        <v>444</v>
      </c>
      <c r="X740" s="547" t="s">
        <v>444</v>
      </c>
      <c r="Y740" s="547" t="s">
        <v>444</v>
      </c>
      <c r="Z740" s="547" t="s">
        <v>444</v>
      </c>
      <c r="AA740" s="547" t="s">
        <v>444</v>
      </c>
      <c r="AB740" s="547" t="s">
        <v>444</v>
      </c>
      <c r="AC740" s="547" t="s">
        <v>444</v>
      </c>
      <c r="AD740" s="547" t="s">
        <v>444</v>
      </c>
    </row>
    <row r="741" spans="1:30" ht="12" hidden="1" customHeight="1">
      <c r="A741" s="5" t="s">
        <v>3287</v>
      </c>
      <c r="B741" s="5" t="s">
        <v>3288</v>
      </c>
      <c r="C741" s="6">
        <v>522</v>
      </c>
      <c r="D741" s="55" t="s">
        <v>1871</v>
      </c>
      <c r="E741" s="233" t="str">
        <f>A741</f>
        <v>INL-510</v>
      </c>
      <c r="F741" s="233" t="str">
        <f>B741</f>
        <v>Dry Lining 85mm Zone</v>
      </c>
      <c r="G741" s="233" t="s">
        <v>772</v>
      </c>
      <c r="H741" s="233" t="s">
        <v>451</v>
      </c>
      <c r="I741" s="385" t="s">
        <v>452</v>
      </c>
      <c r="J741" s="382" t="s">
        <v>452</v>
      </c>
      <c r="K741" s="382" t="s">
        <v>452</v>
      </c>
      <c r="L741" s="386" t="s">
        <v>453</v>
      </c>
      <c r="M741" s="233" t="s">
        <v>452</v>
      </c>
      <c r="N741" s="233" t="s">
        <v>452</v>
      </c>
      <c r="O741" s="233"/>
      <c r="P741" s="233" t="s">
        <v>442</v>
      </c>
      <c r="Q741" s="235" t="s">
        <v>2050</v>
      </c>
      <c r="S741" s="547"/>
      <c r="T741" s="547" t="s">
        <v>477</v>
      </c>
      <c r="U741" s="547"/>
      <c r="V741" s="547"/>
      <c r="W741" s="547" t="s">
        <v>457</v>
      </c>
      <c r="X741" s="547" t="str">
        <f>VLOOKUP(W741,Equipment[],2,FALSE)</f>
        <v>Station</v>
      </c>
      <c r="Y741" s="547" t="str">
        <f>VLOOKUP(W741,Equipment[],3,FALSE)</f>
        <v>RTO</v>
      </c>
      <c r="Z741" s="547" t="str">
        <f>VLOOKUP(W741,Equipment[],4,FALSE)</f>
        <v>RTO</v>
      </c>
      <c r="AA741" s="547"/>
      <c r="AB741" s="547"/>
      <c r="AC741" s="547"/>
      <c r="AD741" s="547"/>
    </row>
    <row r="742" spans="1:30" ht="12" hidden="1" customHeight="1">
      <c r="A742" s="5" t="s">
        <v>3289</v>
      </c>
      <c r="B742" s="5" t="s">
        <v>3290</v>
      </c>
      <c r="C742" s="6">
        <v>522</v>
      </c>
      <c r="D742" s="55" t="s">
        <v>1871</v>
      </c>
      <c r="E742" s="233" t="s">
        <v>3289</v>
      </c>
      <c r="F742" s="233" t="s">
        <v>3288</v>
      </c>
      <c r="G742" s="233" t="s">
        <v>772</v>
      </c>
      <c r="H742" s="233" t="s">
        <v>451</v>
      </c>
      <c r="I742" s="385" t="s">
        <v>452</v>
      </c>
      <c r="J742" s="394" t="s">
        <v>452</v>
      </c>
      <c r="K742" s="395" t="s">
        <v>453</v>
      </c>
      <c r="L742" s="386" t="s">
        <v>453</v>
      </c>
      <c r="M742" s="233" t="s">
        <v>452</v>
      </c>
      <c r="N742" s="233" t="s">
        <v>452</v>
      </c>
      <c r="O742" s="233"/>
      <c r="P742" s="233" t="s">
        <v>442</v>
      </c>
      <c r="Q742" s="235" t="s">
        <v>1152</v>
      </c>
      <c r="S742" s="547"/>
      <c r="T742" s="547" t="s">
        <v>477</v>
      </c>
      <c r="U742" s="547"/>
      <c r="V742" s="547"/>
      <c r="W742" s="547" t="s">
        <v>457</v>
      </c>
      <c r="X742" s="547" t="str">
        <f>VLOOKUP(W742,Equipment[],2,FALSE)</f>
        <v>Station</v>
      </c>
      <c r="Y742" s="547" t="str">
        <f>VLOOKUP(W742,Equipment[],3,FALSE)</f>
        <v>RTO</v>
      </c>
      <c r="Z742" s="547" t="str">
        <f>VLOOKUP(W742,Equipment[],4,FALSE)</f>
        <v>RTO</v>
      </c>
      <c r="AA742" s="547"/>
      <c r="AB742" s="547"/>
      <c r="AC742" s="547"/>
      <c r="AD742" s="547"/>
    </row>
    <row r="743" spans="1:30" ht="12" hidden="1" customHeight="1">
      <c r="A743" s="5" t="s">
        <v>3291</v>
      </c>
      <c r="B743" s="5" t="s">
        <v>3292</v>
      </c>
      <c r="C743" s="6">
        <v>522</v>
      </c>
      <c r="D743" s="55" t="s">
        <v>1871</v>
      </c>
      <c r="E743" s="233" t="str">
        <f>A743</f>
        <v>INL-530</v>
      </c>
      <c r="F743" s="233" t="str">
        <f>B743</f>
        <v>Dry Lining 120mm Zone</v>
      </c>
      <c r="G743" s="233" t="s">
        <v>772</v>
      </c>
      <c r="H743" s="233" t="s">
        <v>451</v>
      </c>
      <c r="I743" s="385" t="s">
        <v>452</v>
      </c>
      <c r="J743" s="382" t="s">
        <v>452</v>
      </c>
      <c r="K743" s="382" t="s">
        <v>452</v>
      </c>
      <c r="L743" s="386" t="s">
        <v>453</v>
      </c>
      <c r="M743" s="233" t="s">
        <v>452</v>
      </c>
      <c r="N743" s="233" t="s">
        <v>452</v>
      </c>
      <c r="O743" s="233"/>
      <c r="P743" s="233" t="s">
        <v>442</v>
      </c>
      <c r="Q743" s="235" t="s">
        <v>2050</v>
      </c>
      <c r="S743" s="547"/>
      <c r="T743" s="547" t="s">
        <v>477</v>
      </c>
      <c r="U743" s="547"/>
      <c r="V743" s="547"/>
      <c r="W743" s="547" t="s">
        <v>457</v>
      </c>
      <c r="X743" s="547" t="str">
        <f>VLOOKUP(W743,Equipment[],2,FALSE)</f>
        <v>Station</v>
      </c>
      <c r="Y743" s="547" t="str">
        <f>VLOOKUP(W743,Equipment[],3,FALSE)</f>
        <v>RTO</v>
      </c>
      <c r="Z743" s="547" t="str">
        <f>VLOOKUP(W743,Equipment[],4,FALSE)</f>
        <v>RTO</v>
      </c>
      <c r="AA743" s="547"/>
      <c r="AB743" s="547"/>
      <c r="AC743" s="547"/>
      <c r="AD743" s="547"/>
    </row>
    <row r="744" spans="1:30" ht="12" hidden="1" customHeight="1">
      <c r="A744" s="5" t="s">
        <v>3293</v>
      </c>
      <c r="B744" s="5" t="s">
        <v>3294</v>
      </c>
      <c r="C744" s="6">
        <v>522</v>
      </c>
      <c r="D744" s="55" t="s">
        <v>1871</v>
      </c>
      <c r="E744" s="233" t="s">
        <v>3293</v>
      </c>
      <c r="F744" s="233" t="s">
        <v>3295</v>
      </c>
      <c r="G744" s="233" t="s">
        <v>772</v>
      </c>
      <c r="H744" s="233" t="s">
        <v>451</v>
      </c>
      <c r="I744" s="385" t="s">
        <v>452</v>
      </c>
      <c r="J744" s="396" t="s">
        <v>452</v>
      </c>
      <c r="K744" s="397" t="s">
        <v>453</v>
      </c>
      <c r="L744" s="386" t="s">
        <v>453</v>
      </c>
      <c r="M744" s="233" t="s">
        <v>452</v>
      </c>
      <c r="N744" s="233" t="s">
        <v>452</v>
      </c>
      <c r="O744" s="233"/>
      <c r="P744" s="233" t="s">
        <v>442</v>
      </c>
      <c r="Q744" s="235" t="s">
        <v>1152</v>
      </c>
      <c r="S744" s="547"/>
      <c r="T744" s="547" t="s">
        <v>477</v>
      </c>
      <c r="U744" s="547"/>
      <c r="V744" s="547"/>
      <c r="W744" s="547" t="s">
        <v>457</v>
      </c>
      <c r="X744" s="547" t="str">
        <f>VLOOKUP(W744,Equipment[],2,FALSE)</f>
        <v>Station</v>
      </c>
      <c r="Y744" s="547" t="str">
        <f>VLOOKUP(W744,Equipment[],3,FALSE)</f>
        <v>RTO</v>
      </c>
      <c r="Z744" s="547" t="str">
        <f>VLOOKUP(W744,Equipment[],4,FALSE)</f>
        <v>RTO</v>
      </c>
      <c r="AA744" s="547"/>
      <c r="AB744" s="547"/>
      <c r="AC744" s="547"/>
      <c r="AD744" s="547"/>
    </row>
    <row r="745" spans="1:30" ht="12" hidden="1" customHeight="1">
      <c r="A745" s="5" t="s">
        <v>3296</v>
      </c>
      <c r="B745" s="5" t="s">
        <v>3297</v>
      </c>
      <c r="C745" s="6">
        <v>522</v>
      </c>
      <c r="D745" s="55" t="s">
        <v>1871</v>
      </c>
      <c r="E745" s="233" t="s">
        <v>3296</v>
      </c>
      <c r="F745" s="233" t="s">
        <v>3297</v>
      </c>
      <c r="G745" s="233" t="s">
        <v>772</v>
      </c>
      <c r="H745" s="233" t="s">
        <v>451</v>
      </c>
      <c r="I745" s="385" t="s">
        <v>452</v>
      </c>
      <c r="J745" s="382" t="s">
        <v>452</v>
      </c>
      <c r="K745" s="383" t="s">
        <v>453</v>
      </c>
      <c r="L745" s="386" t="s">
        <v>453</v>
      </c>
      <c r="M745" s="233" t="s">
        <v>452</v>
      </c>
      <c r="N745" s="233" t="s">
        <v>452</v>
      </c>
      <c r="O745" s="233"/>
      <c r="P745" s="233" t="s">
        <v>442</v>
      </c>
      <c r="Q745" s="235" t="s">
        <v>1152</v>
      </c>
      <c r="S745" s="547"/>
      <c r="T745" s="547" t="s">
        <v>477</v>
      </c>
      <c r="U745" s="547"/>
      <c r="V745" s="547"/>
      <c r="W745" s="547" t="s">
        <v>457</v>
      </c>
      <c r="X745" s="547" t="str">
        <f>VLOOKUP(W745,Equipment[],2,FALSE)</f>
        <v>Station</v>
      </c>
      <c r="Y745" s="547" t="str">
        <f>VLOOKUP(W745,Equipment[],3,FALSE)</f>
        <v>RTO</v>
      </c>
      <c r="Z745" s="547" t="str">
        <f>VLOOKUP(W745,Equipment[],4,FALSE)</f>
        <v>RTO</v>
      </c>
      <c r="AA745" s="547"/>
      <c r="AB745" s="547"/>
      <c r="AC745" s="547"/>
      <c r="AD745" s="547"/>
    </row>
    <row r="746" spans="1:30" ht="12" hidden="1" customHeight="1">
      <c r="A746" s="3" t="s">
        <v>815</v>
      </c>
      <c r="B746" s="3" t="s">
        <v>816</v>
      </c>
      <c r="C746" s="4"/>
      <c r="D746" s="91"/>
      <c r="E746" s="229"/>
      <c r="F746" s="229"/>
      <c r="G746" s="229"/>
      <c r="H746" s="229"/>
      <c r="I746" s="229"/>
      <c r="J746" s="388"/>
      <c r="K746" s="388"/>
      <c r="L746" s="229"/>
      <c r="M746" s="229"/>
      <c r="N746" s="229"/>
      <c r="O746" s="229"/>
      <c r="P746" s="229" t="s">
        <v>444</v>
      </c>
      <c r="Q746" s="234" t="s">
        <v>443</v>
      </c>
      <c r="S746" s="547" t="s">
        <v>444</v>
      </c>
      <c r="T746" s="547" t="s">
        <v>444</v>
      </c>
      <c r="U746" s="547"/>
      <c r="V746" s="547" t="s">
        <v>444</v>
      </c>
      <c r="W746" s="547" t="s">
        <v>444</v>
      </c>
      <c r="X746" s="547" t="s">
        <v>444</v>
      </c>
      <c r="Y746" s="547" t="s">
        <v>444</v>
      </c>
      <c r="Z746" s="547" t="s">
        <v>444</v>
      </c>
      <c r="AA746" s="547" t="s">
        <v>444</v>
      </c>
      <c r="AB746" s="547" t="s">
        <v>444</v>
      </c>
      <c r="AC746" s="547" t="s">
        <v>444</v>
      </c>
      <c r="AD746" s="547" t="s">
        <v>444</v>
      </c>
    </row>
    <row r="747" spans="1:30" ht="12" hidden="1" customHeight="1">
      <c r="A747" s="5" t="s">
        <v>3298</v>
      </c>
      <c r="B747" s="5" t="s">
        <v>3299</v>
      </c>
      <c r="C747" s="6">
        <v>522</v>
      </c>
      <c r="D747" s="55" t="s">
        <v>1871</v>
      </c>
      <c r="E747" s="233" t="s">
        <v>3298</v>
      </c>
      <c r="F747" s="233" t="s">
        <v>3300</v>
      </c>
      <c r="G747" s="233" t="s">
        <v>772</v>
      </c>
      <c r="H747" s="233" t="s">
        <v>451</v>
      </c>
      <c r="I747" s="385" t="s">
        <v>452</v>
      </c>
      <c r="J747" s="382" t="s">
        <v>452</v>
      </c>
      <c r="K747" s="383" t="s">
        <v>453</v>
      </c>
      <c r="L747" s="386" t="s">
        <v>453</v>
      </c>
      <c r="M747" s="233" t="s">
        <v>452</v>
      </c>
      <c r="N747" s="233" t="s">
        <v>452</v>
      </c>
      <c r="O747" s="233"/>
      <c r="P747" s="233" t="s">
        <v>442</v>
      </c>
      <c r="Q747" s="235" t="s">
        <v>1152</v>
      </c>
      <c r="S747" s="547"/>
      <c r="T747" s="547" t="s">
        <v>477</v>
      </c>
      <c r="U747" s="547"/>
      <c r="V747" s="547"/>
      <c r="W747" s="547" t="s">
        <v>457</v>
      </c>
      <c r="X747" s="547" t="str">
        <f>VLOOKUP(W747,Equipment[],2,FALSE)</f>
        <v>Station</v>
      </c>
      <c r="Y747" s="547" t="str">
        <f>VLOOKUP(W747,Equipment[],3,FALSE)</f>
        <v>RTO</v>
      </c>
      <c r="Z747" s="547" t="str">
        <f>VLOOKUP(W747,Equipment[],4,FALSE)</f>
        <v>RTO</v>
      </c>
      <c r="AA747" s="547"/>
      <c r="AB747" s="547"/>
      <c r="AC747" s="547"/>
      <c r="AD747" s="547"/>
    </row>
    <row r="748" spans="1:30" ht="12" hidden="1" customHeight="1">
      <c r="A748" s="5" t="s">
        <v>3301</v>
      </c>
      <c r="B748" s="5" t="s">
        <v>3302</v>
      </c>
      <c r="C748" s="6">
        <v>522</v>
      </c>
      <c r="D748" s="55" t="s">
        <v>1871</v>
      </c>
      <c r="E748" s="233" t="s">
        <v>3301</v>
      </c>
      <c r="F748" s="233" t="s">
        <v>3303</v>
      </c>
      <c r="G748" s="233" t="s">
        <v>772</v>
      </c>
      <c r="H748" s="233" t="s">
        <v>451</v>
      </c>
      <c r="I748" s="385" t="s">
        <v>452</v>
      </c>
      <c r="J748" s="382" t="s">
        <v>452</v>
      </c>
      <c r="K748" s="383" t="s">
        <v>453</v>
      </c>
      <c r="L748" s="386" t="s">
        <v>453</v>
      </c>
      <c r="M748" s="233" t="s">
        <v>452</v>
      </c>
      <c r="N748" s="233" t="s">
        <v>452</v>
      </c>
      <c r="O748" s="233"/>
      <c r="P748" s="233" t="s">
        <v>442</v>
      </c>
      <c r="Q748" s="235" t="s">
        <v>1152</v>
      </c>
      <c r="S748" s="547"/>
      <c r="T748" s="547" t="s">
        <v>477</v>
      </c>
      <c r="U748" s="547"/>
      <c r="V748" s="547"/>
      <c r="W748" s="547" t="s">
        <v>457</v>
      </c>
      <c r="X748" s="547" t="str">
        <f>VLOOKUP(W748,Equipment[],2,FALSE)</f>
        <v>Station</v>
      </c>
      <c r="Y748" s="547" t="str">
        <f>VLOOKUP(W748,Equipment[],3,FALSE)</f>
        <v>RTO</v>
      </c>
      <c r="Z748" s="547" t="str">
        <f>VLOOKUP(W748,Equipment[],4,FALSE)</f>
        <v>RTO</v>
      </c>
      <c r="AA748" s="547"/>
      <c r="AB748" s="547"/>
      <c r="AC748" s="547"/>
      <c r="AD748" s="547"/>
    </row>
    <row r="749" spans="1:30" ht="12" hidden="1" customHeight="1">
      <c r="A749" s="5" t="s">
        <v>3304</v>
      </c>
      <c r="B749" s="5" t="s">
        <v>3305</v>
      </c>
      <c r="C749" s="6">
        <v>522</v>
      </c>
      <c r="D749" s="55" t="s">
        <v>1871</v>
      </c>
      <c r="E749" s="233" t="s">
        <v>3304</v>
      </c>
      <c r="F749" s="233" t="s">
        <v>3306</v>
      </c>
      <c r="G749" s="233" t="s">
        <v>772</v>
      </c>
      <c r="H749" s="233" t="s">
        <v>451</v>
      </c>
      <c r="I749" s="385" t="s">
        <v>452</v>
      </c>
      <c r="J749" s="392" t="s">
        <v>452</v>
      </c>
      <c r="K749" s="393" t="s">
        <v>453</v>
      </c>
      <c r="L749" s="386" t="s">
        <v>453</v>
      </c>
      <c r="M749" s="233" t="s">
        <v>452</v>
      </c>
      <c r="N749" s="233" t="s">
        <v>452</v>
      </c>
      <c r="O749" s="233"/>
      <c r="P749" s="233" t="s">
        <v>442</v>
      </c>
      <c r="Q749" s="235" t="s">
        <v>1152</v>
      </c>
      <c r="S749" s="547"/>
      <c r="T749" s="547" t="s">
        <v>477</v>
      </c>
      <c r="U749" s="547"/>
      <c r="V749" s="547"/>
      <c r="W749" s="547" t="s">
        <v>457</v>
      </c>
      <c r="X749" s="547" t="str">
        <f>VLOOKUP(W749,Equipment[],2,FALSE)</f>
        <v>Station</v>
      </c>
      <c r="Y749" s="547" t="str">
        <f>VLOOKUP(W749,Equipment[],3,FALSE)</f>
        <v>RTO</v>
      </c>
      <c r="Z749" s="547" t="str">
        <f>VLOOKUP(W749,Equipment[],4,FALSE)</f>
        <v>RTO</v>
      </c>
      <c r="AA749" s="547"/>
      <c r="AB749" s="547"/>
      <c r="AC749" s="547"/>
      <c r="AD749" s="547"/>
    </row>
    <row r="750" spans="1:30" ht="12" hidden="1" customHeight="1">
      <c r="A750" s="5" t="s">
        <v>3307</v>
      </c>
      <c r="B750" s="5" t="s">
        <v>3308</v>
      </c>
      <c r="C750" s="6">
        <v>522</v>
      </c>
      <c r="D750" s="55" t="s">
        <v>1871</v>
      </c>
      <c r="E750" s="233" t="s">
        <v>3307</v>
      </c>
      <c r="F750" s="233" t="s">
        <v>3308</v>
      </c>
      <c r="G750" s="233" t="s">
        <v>772</v>
      </c>
      <c r="H750" s="233" t="s">
        <v>451</v>
      </c>
      <c r="I750" s="385" t="s">
        <v>452</v>
      </c>
      <c r="J750" s="382" t="s">
        <v>452</v>
      </c>
      <c r="K750" s="382" t="s">
        <v>452</v>
      </c>
      <c r="L750" s="386" t="s">
        <v>453</v>
      </c>
      <c r="M750" s="233" t="s">
        <v>452</v>
      </c>
      <c r="N750" s="233" t="s">
        <v>452</v>
      </c>
      <c r="O750" s="233"/>
      <c r="P750" s="233" t="s">
        <v>442</v>
      </c>
      <c r="Q750" s="235" t="s">
        <v>1152</v>
      </c>
      <c r="S750" s="547"/>
      <c r="T750" s="547" t="s">
        <v>477</v>
      </c>
      <c r="U750" s="547"/>
      <c r="V750" s="547"/>
      <c r="W750" s="547" t="s">
        <v>457</v>
      </c>
      <c r="X750" s="547" t="str">
        <f>VLOOKUP(W750,Equipment[],2,FALSE)</f>
        <v>Station</v>
      </c>
      <c r="Y750" s="547" t="str">
        <f>VLOOKUP(W750,Equipment[],3,FALSE)</f>
        <v>RTO</v>
      </c>
      <c r="Z750" s="547" t="str">
        <f>VLOOKUP(W750,Equipment[],4,FALSE)</f>
        <v>RTO</v>
      </c>
      <c r="AA750" s="547"/>
      <c r="AB750" s="547"/>
      <c r="AC750" s="547"/>
      <c r="AD750" s="547"/>
    </row>
    <row r="751" spans="1:30" ht="12" hidden="1" customHeight="1">
      <c r="A751" s="5" t="s">
        <v>3309</v>
      </c>
      <c r="B751" s="5" t="s">
        <v>3310</v>
      </c>
      <c r="C751" s="6">
        <v>522</v>
      </c>
      <c r="D751" s="55" t="s">
        <v>1871</v>
      </c>
      <c r="E751" s="233" t="str">
        <f>A751</f>
        <v>INL-950</v>
      </c>
      <c r="F751" s="233" t="str">
        <f>B751</f>
        <v>Plenum Lining System</v>
      </c>
      <c r="G751" s="233" t="s">
        <v>772</v>
      </c>
      <c r="H751" s="233" t="s">
        <v>451</v>
      </c>
      <c r="I751" s="385" t="s">
        <v>452</v>
      </c>
      <c r="J751" s="382" t="s">
        <v>452</v>
      </c>
      <c r="K751" s="382" t="s">
        <v>452</v>
      </c>
      <c r="L751" s="386" t="s">
        <v>453</v>
      </c>
      <c r="M751" s="233" t="s">
        <v>452</v>
      </c>
      <c r="N751" s="233" t="s">
        <v>452</v>
      </c>
      <c r="O751" s="233"/>
      <c r="P751" s="233" t="s">
        <v>442</v>
      </c>
      <c r="Q751" s="235" t="s">
        <v>2050</v>
      </c>
      <c r="S751" s="547"/>
      <c r="T751" s="547" t="s">
        <v>477</v>
      </c>
      <c r="U751" s="547"/>
      <c r="V751" s="547"/>
      <c r="W751" s="547" t="s">
        <v>457</v>
      </c>
      <c r="X751" s="547" t="str">
        <f>VLOOKUP(W751,Equipment[],2,FALSE)</f>
        <v>Station</v>
      </c>
      <c r="Y751" s="547" t="str">
        <f>VLOOKUP(W751,Equipment[],3,FALSE)</f>
        <v>RTO</v>
      </c>
      <c r="Z751" s="547" t="str">
        <f>VLOOKUP(W751,Equipment[],4,FALSE)</f>
        <v>RTO</v>
      </c>
      <c r="AA751" s="547"/>
      <c r="AB751" s="547"/>
      <c r="AC751" s="547"/>
      <c r="AD751" s="547"/>
    </row>
    <row r="752" spans="1:30" ht="12" hidden="1" customHeight="1">
      <c r="A752" s="5" t="s">
        <v>3311</v>
      </c>
      <c r="B752" s="5" t="s">
        <v>3312</v>
      </c>
      <c r="C752" s="6">
        <v>522</v>
      </c>
      <c r="D752" s="55" t="s">
        <v>1871</v>
      </c>
      <c r="E752" s="233" t="s">
        <v>3311</v>
      </c>
      <c r="F752" s="233" t="s">
        <v>3312</v>
      </c>
      <c r="G752" s="233" t="s">
        <v>772</v>
      </c>
      <c r="H752" s="233" t="s">
        <v>451</v>
      </c>
      <c r="I752" s="385" t="s">
        <v>452</v>
      </c>
      <c r="J752" s="396" t="s">
        <v>452</v>
      </c>
      <c r="K752" s="397" t="s">
        <v>453</v>
      </c>
      <c r="L752" s="386" t="s">
        <v>453</v>
      </c>
      <c r="M752" s="233" t="s">
        <v>452</v>
      </c>
      <c r="N752" s="233" t="s">
        <v>452</v>
      </c>
      <c r="O752" s="233"/>
      <c r="P752" s="233" t="s">
        <v>442</v>
      </c>
      <c r="Q752" s="235" t="s">
        <v>1152</v>
      </c>
      <c r="S752" s="547"/>
      <c r="T752" s="547" t="s">
        <v>477</v>
      </c>
      <c r="U752" s="547"/>
      <c r="V752" s="547"/>
      <c r="W752" s="547" t="s">
        <v>457</v>
      </c>
      <c r="X752" s="547" t="str">
        <f>VLOOKUP(W752,Equipment[],2,FALSE)</f>
        <v>Station</v>
      </c>
      <c r="Y752" s="547" t="str">
        <f>VLOOKUP(W752,Equipment[],3,FALSE)</f>
        <v>RTO</v>
      </c>
      <c r="Z752" s="547" t="str">
        <f>VLOOKUP(W752,Equipment[],4,FALSE)</f>
        <v>RTO</v>
      </c>
      <c r="AA752" s="547"/>
      <c r="AB752" s="547"/>
      <c r="AC752" s="547"/>
      <c r="AD752" s="547"/>
    </row>
    <row r="753" spans="1:30" ht="12" hidden="1" customHeight="1">
      <c r="A753" s="5" t="s">
        <v>3313</v>
      </c>
      <c r="B753" s="5" t="s">
        <v>3314</v>
      </c>
      <c r="C753" s="6">
        <v>522</v>
      </c>
      <c r="D753" s="55" t="s">
        <v>1871</v>
      </c>
      <c r="E753" s="233" t="s">
        <v>3313</v>
      </c>
      <c r="F753" s="233" t="s">
        <v>3314</v>
      </c>
      <c r="G753" s="233" t="s">
        <v>772</v>
      </c>
      <c r="H753" s="233" t="s">
        <v>451</v>
      </c>
      <c r="I753" s="385" t="s">
        <v>452</v>
      </c>
      <c r="J753" s="382" t="s">
        <v>452</v>
      </c>
      <c r="K753" s="383" t="s">
        <v>453</v>
      </c>
      <c r="L753" s="386" t="s">
        <v>453</v>
      </c>
      <c r="M753" s="233" t="s">
        <v>452</v>
      </c>
      <c r="N753" s="233" t="s">
        <v>452</v>
      </c>
      <c r="O753" s="233"/>
      <c r="P753" s="233" t="s">
        <v>442</v>
      </c>
      <c r="Q753" s="235" t="s">
        <v>1152</v>
      </c>
      <c r="S753" s="547"/>
      <c r="T753" s="547" t="s">
        <v>477</v>
      </c>
      <c r="U753" s="547"/>
      <c r="V753" s="547"/>
      <c r="W753" s="547" t="s">
        <v>457</v>
      </c>
      <c r="X753" s="547" t="str">
        <f>VLOOKUP(W753,Equipment[],2,FALSE)</f>
        <v>Station</v>
      </c>
      <c r="Y753" s="547" t="str">
        <f>VLOOKUP(W753,Equipment[],3,FALSE)</f>
        <v>RTO</v>
      </c>
      <c r="Z753" s="547" t="str">
        <f>VLOOKUP(W753,Equipment[],4,FALSE)</f>
        <v>RTO</v>
      </c>
      <c r="AA753" s="547"/>
      <c r="AB753" s="547"/>
      <c r="AC753" s="547"/>
      <c r="AD753" s="547"/>
    </row>
    <row r="754" spans="1:30" ht="12" hidden="1" customHeight="1">
      <c r="A754" s="5" t="s">
        <v>3315</v>
      </c>
      <c r="B754" s="5" t="s">
        <v>3316</v>
      </c>
      <c r="C754" s="6">
        <v>522</v>
      </c>
      <c r="D754" s="55" t="s">
        <v>1871</v>
      </c>
      <c r="E754" s="233" t="s">
        <v>3315</v>
      </c>
      <c r="F754" s="233" t="s">
        <v>3316</v>
      </c>
      <c r="G754" s="233" t="s">
        <v>772</v>
      </c>
      <c r="H754" s="233" t="s">
        <v>451</v>
      </c>
      <c r="I754" s="385" t="s">
        <v>452</v>
      </c>
      <c r="J754" s="382" t="s">
        <v>452</v>
      </c>
      <c r="K754" s="383" t="s">
        <v>453</v>
      </c>
      <c r="L754" s="386" t="s">
        <v>453</v>
      </c>
      <c r="M754" s="233" t="s">
        <v>452</v>
      </c>
      <c r="N754" s="233" t="s">
        <v>452</v>
      </c>
      <c r="O754" s="233"/>
      <c r="P754" s="233" t="s">
        <v>442</v>
      </c>
      <c r="Q754" s="235" t="s">
        <v>1152</v>
      </c>
      <c r="S754" s="547"/>
      <c r="T754" s="547" t="s">
        <v>477</v>
      </c>
      <c r="U754" s="547"/>
      <c r="V754" s="547"/>
      <c r="W754" s="547" t="s">
        <v>457</v>
      </c>
      <c r="X754" s="547" t="str">
        <f>VLOOKUP(W754,Equipment[],2,FALSE)</f>
        <v>Station</v>
      </c>
      <c r="Y754" s="547" t="str">
        <f>VLOOKUP(W754,Equipment[],3,FALSE)</f>
        <v>RTO</v>
      </c>
      <c r="Z754" s="547" t="str">
        <f>VLOOKUP(W754,Equipment[],4,FALSE)</f>
        <v>RTO</v>
      </c>
      <c r="AA754" s="547"/>
      <c r="AB754" s="547"/>
      <c r="AC754" s="547"/>
      <c r="AD754" s="547"/>
    </row>
    <row r="755" spans="1:30" ht="12" hidden="1" customHeight="1">
      <c r="A755" s="7" t="s">
        <v>3317</v>
      </c>
      <c r="B755" s="7" t="s">
        <v>3318</v>
      </c>
      <c r="C755" s="8"/>
      <c r="D755" s="92"/>
      <c r="E755" s="229"/>
      <c r="F755" s="229"/>
      <c r="G755" s="229"/>
      <c r="H755" s="229"/>
      <c r="I755" s="229"/>
      <c r="J755" s="389"/>
      <c r="K755" s="389"/>
      <c r="L755" s="229"/>
      <c r="M755" s="229"/>
      <c r="N755" s="229"/>
      <c r="O755" s="229"/>
      <c r="P755" s="229" t="s">
        <v>444</v>
      </c>
      <c r="Q755" s="234" t="s">
        <v>443</v>
      </c>
      <c r="S755" s="547" t="s">
        <v>444</v>
      </c>
      <c r="T755" s="547" t="s">
        <v>444</v>
      </c>
      <c r="U755" s="547"/>
      <c r="V755" s="547" t="s">
        <v>444</v>
      </c>
      <c r="W755" s="547" t="s">
        <v>444</v>
      </c>
      <c r="X755" s="547" t="s">
        <v>444</v>
      </c>
      <c r="Y755" s="547" t="s">
        <v>444</v>
      </c>
      <c r="Z755" s="547" t="s">
        <v>444</v>
      </c>
      <c r="AA755" s="547" t="s">
        <v>444</v>
      </c>
      <c r="AB755" s="547" t="s">
        <v>444</v>
      </c>
      <c r="AC755" s="547" t="s">
        <v>444</v>
      </c>
      <c r="AD755" s="547" t="s">
        <v>444</v>
      </c>
    </row>
    <row r="756" spans="1:30" ht="12" hidden="1" customHeight="1">
      <c r="A756" s="3" t="s">
        <v>3319</v>
      </c>
      <c r="B756" s="3" t="s">
        <v>3320</v>
      </c>
      <c r="C756" s="4"/>
      <c r="D756" s="91"/>
      <c r="E756" s="229"/>
      <c r="F756" s="229"/>
      <c r="G756" s="229"/>
      <c r="H756" s="229"/>
      <c r="I756" s="229"/>
      <c r="J756" s="387"/>
      <c r="K756" s="387"/>
      <c r="L756" s="229"/>
      <c r="M756" s="229"/>
      <c r="N756" s="229"/>
      <c r="O756" s="229"/>
      <c r="P756" s="229" t="s">
        <v>444</v>
      </c>
      <c r="Q756" s="234" t="s">
        <v>443</v>
      </c>
      <c r="S756" s="547" t="s">
        <v>444</v>
      </c>
      <c r="T756" s="547" t="s">
        <v>444</v>
      </c>
      <c r="U756" s="547"/>
      <c r="V756" s="547" t="s">
        <v>444</v>
      </c>
      <c r="W756" s="547" t="s">
        <v>444</v>
      </c>
      <c r="X756" s="547" t="s">
        <v>444</v>
      </c>
      <c r="Y756" s="547" t="s">
        <v>444</v>
      </c>
      <c r="Z756" s="547" t="s">
        <v>444</v>
      </c>
      <c r="AA756" s="547" t="s">
        <v>444</v>
      </c>
      <c r="AB756" s="547" t="s">
        <v>444</v>
      </c>
      <c r="AC756" s="547" t="s">
        <v>444</v>
      </c>
      <c r="AD756" s="547" t="s">
        <v>444</v>
      </c>
    </row>
    <row r="757" spans="1:30" ht="12" hidden="1" customHeight="1">
      <c r="A757" s="5" t="s">
        <v>3321</v>
      </c>
      <c r="B757" s="5" t="s">
        <v>3322</v>
      </c>
      <c r="C757" s="6">
        <v>819</v>
      </c>
      <c r="D757" s="55" t="s">
        <v>1871</v>
      </c>
      <c r="E757" s="233" t="s">
        <v>3321</v>
      </c>
      <c r="F757" s="233" t="s">
        <v>3322</v>
      </c>
      <c r="G757" s="233" t="s">
        <v>3323</v>
      </c>
      <c r="H757" s="233" t="s">
        <v>451</v>
      </c>
      <c r="I757" s="385" t="s">
        <v>452</v>
      </c>
      <c r="J757" s="392" t="s">
        <v>452</v>
      </c>
      <c r="K757" s="393" t="s">
        <v>453</v>
      </c>
      <c r="L757" s="386" t="s">
        <v>453</v>
      </c>
      <c r="M757" s="233" t="s">
        <v>452</v>
      </c>
      <c r="N757" s="233" t="s">
        <v>452</v>
      </c>
      <c r="O757" s="233"/>
      <c r="P757" s="233" t="s">
        <v>442</v>
      </c>
      <c r="Q757" s="235" t="s">
        <v>1152</v>
      </c>
      <c r="S757" s="547"/>
      <c r="T757" s="547" t="s">
        <v>477</v>
      </c>
      <c r="U757" s="547"/>
      <c r="V757" s="547"/>
      <c r="W757" s="547" t="s">
        <v>457</v>
      </c>
      <c r="X757" s="547" t="str">
        <f>VLOOKUP(W757,Equipment[],2,FALSE)</f>
        <v>Station</v>
      </c>
      <c r="Y757" s="547" t="str">
        <f>VLOOKUP(W757,Equipment[],3,FALSE)</f>
        <v>RTO</v>
      </c>
      <c r="Z757" s="547" t="str">
        <f>VLOOKUP(W757,Equipment[],4,FALSE)</f>
        <v>RTO</v>
      </c>
      <c r="AA757" s="547"/>
      <c r="AB757" s="547"/>
      <c r="AC757" s="547"/>
      <c r="AD757" s="547"/>
    </row>
    <row r="758" spans="1:30" ht="12" hidden="1" customHeight="1">
      <c r="A758" s="5" t="s">
        <v>3324</v>
      </c>
      <c r="B758" s="5" t="s">
        <v>3322</v>
      </c>
      <c r="C758" s="6">
        <v>819</v>
      </c>
      <c r="D758" s="55" t="s">
        <v>1871</v>
      </c>
      <c r="E758" s="233" t="s">
        <v>3324</v>
      </c>
      <c r="F758" s="233" t="s">
        <v>3322</v>
      </c>
      <c r="G758" s="233" t="s">
        <v>3323</v>
      </c>
      <c r="H758" s="233" t="s">
        <v>451</v>
      </c>
      <c r="I758" s="385" t="s">
        <v>452</v>
      </c>
      <c r="J758" s="382" t="s">
        <v>452</v>
      </c>
      <c r="K758" s="382" t="s">
        <v>452</v>
      </c>
      <c r="L758" s="386" t="s">
        <v>453</v>
      </c>
      <c r="M758" s="233" t="s">
        <v>452</v>
      </c>
      <c r="N758" s="233" t="s">
        <v>452</v>
      </c>
      <c r="O758" s="233"/>
      <c r="P758" s="233" t="s">
        <v>442</v>
      </c>
      <c r="Q758" s="235" t="s">
        <v>1152</v>
      </c>
      <c r="S758" s="547"/>
      <c r="T758" s="547" t="s">
        <v>477</v>
      </c>
      <c r="U758" s="547"/>
      <c r="V758" s="547"/>
      <c r="W758" s="547" t="s">
        <v>457</v>
      </c>
      <c r="X758" s="547" t="str">
        <f>VLOOKUP(W758,Equipment[],2,FALSE)</f>
        <v>Station</v>
      </c>
      <c r="Y758" s="547" t="str">
        <f>VLOOKUP(W758,Equipment[],3,FALSE)</f>
        <v>RTO</v>
      </c>
      <c r="Z758" s="547" t="str">
        <f>VLOOKUP(W758,Equipment[],4,FALSE)</f>
        <v>RTO</v>
      </c>
      <c r="AA758" s="547"/>
      <c r="AB758" s="547"/>
      <c r="AC758" s="547"/>
      <c r="AD758" s="547"/>
    </row>
    <row r="759" spans="1:30" ht="12" hidden="1" customHeight="1">
      <c r="A759" s="5" t="s">
        <v>3325</v>
      </c>
      <c r="B759" s="5" t="s">
        <v>3326</v>
      </c>
      <c r="C759" s="6">
        <v>819</v>
      </c>
      <c r="D759" s="55" t="s">
        <v>1871</v>
      </c>
      <c r="E759" s="233" t="s">
        <v>3325</v>
      </c>
      <c r="F759" s="233" t="s">
        <v>3326</v>
      </c>
      <c r="G759" s="233" t="s">
        <v>3323</v>
      </c>
      <c r="H759" s="233" t="s">
        <v>451</v>
      </c>
      <c r="I759" s="385" t="s">
        <v>452</v>
      </c>
      <c r="J759" s="396" t="s">
        <v>452</v>
      </c>
      <c r="K759" s="397" t="s">
        <v>453</v>
      </c>
      <c r="L759" s="386" t="s">
        <v>453</v>
      </c>
      <c r="M759" s="233" t="s">
        <v>452</v>
      </c>
      <c r="N759" s="233" t="s">
        <v>452</v>
      </c>
      <c r="O759" s="233"/>
      <c r="P759" s="233" t="s">
        <v>442</v>
      </c>
      <c r="Q759" s="235" t="s">
        <v>1152</v>
      </c>
      <c r="S759" s="547"/>
      <c r="T759" s="547" t="s">
        <v>477</v>
      </c>
      <c r="U759" s="547"/>
      <c r="V759" s="547"/>
      <c r="W759" s="547" t="s">
        <v>457</v>
      </c>
      <c r="X759" s="547" t="str">
        <f>VLOOKUP(W759,Equipment[],2,FALSE)</f>
        <v>Station</v>
      </c>
      <c r="Y759" s="547" t="str">
        <f>VLOOKUP(W759,Equipment[],3,FALSE)</f>
        <v>RTO</v>
      </c>
      <c r="Z759" s="547" t="str">
        <f>VLOOKUP(W759,Equipment[],4,FALSE)</f>
        <v>RTO</v>
      </c>
      <c r="AA759" s="547"/>
      <c r="AB759" s="547"/>
      <c r="AC759" s="547"/>
      <c r="AD759" s="547"/>
    </row>
    <row r="760" spans="1:30" ht="12" hidden="1" customHeight="1">
      <c r="A760" s="5" t="s">
        <v>3327</v>
      </c>
      <c r="B760" s="5" t="s">
        <v>3328</v>
      </c>
      <c r="C760" s="6">
        <v>819</v>
      </c>
      <c r="D760" s="55" t="s">
        <v>1871</v>
      </c>
      <c r="E760" s="233" t="s">
        <v>3327</v>
      </c>
      <c r="F760" s="233" t="s">
        <v>3328</v>
      </c>
      <c r="G760" s="233" t="s">
        <v>3323</v>
      </c>
      <c r="H760" s="233" t="s">
        <v>451</v>
      </c>
      <c r="I760" s="385" t="s">
        <v>452</v>
      </c>
      <c r="J760" s="382" t="s">
        <v>452</v>
      </c>
      <c r="K760" s="383" t="s">
        <v>453</v>
      </c>
      <c r="L760" s="386" t="s">
        <v>453</v>
      </c>
      <c r="M760" s="233" t="s">
        <v>452</v>
      </c>
      <c r="N760" s="233" t="s">
        <v>452</v>
      </c>
      <c r="O760" s="233"/>
      <c r="P760" s="233" t="s">
        <v>442</v>
      </c>
      <c r="Q760" s="235" t="s">
        <v>1152</v>
      </c>
      <c r="S760" s="547" t="s">
        <v>453</v>
      </c>
      <c r="T760" s="547" t="s">
        <v>477</v>
      </c>
      <c r="U760" s="547" t="s">
        <v>444</v>
      </c>
      <c r="V760" s="547" t="s">
        <v>1873</v>
      </c>
      <c r="W760" s="547" t="s">
        <v>457</v>
      </c>
      <c r="X760" s="547" t="str">
        <f>VLOOKUP(W760,Equipment[],2,FALSE)</f>
        <v>Station</v>
      </c>
      <c r="Y760" s="547" t="str">
        <f>VLOOKUP(W760,Equipment[],3,FALSE)</f>
        <v>RTO</v>
      </c>
      <c r="Z760" s="547" t="str">
        <f>VLOOKUP(W760,Equipment[],4,FALSE)</f>
        <v>RTO</v>
      </c>
      <c r="AA760" s="547"/>
      <c r="AB760" s="547"/>
      <c r="AC760" s="547"/>
      <c r="AD760" s="547"/>
    </row>
    <row r="761" spans="1:30" ht="12" hidden="1" customHeight="1">
      <c r="A761" s="5" t="s">
        <v>3329</v>
      </c>
      <c r="B761" s="5" t="s">
        <v>3330</v>
      </c>
      <c r="C761" s="6">
        <v>819</v>
      </c>
      <c r="D761" s="55" t="s">
        <v>1871</v>
      </c>
      <c r="E761" s="233" t="s">
        <v>3329</v>
      </c>
      <c r="F761" s="233" t="s">
        <v>3330</v>
      </c>
      <c r="G761" s="233" t="s">
        <v>3323</v>
      </c>
      <c r="H761" s="233" t="s">
        <v>451</v>
      </c>
      <c r="I761" s="385" t="s">
        <v>452</v>
      </c>
      <c r="J761" s="392" t="s">
        <v>452</v>
      </c>
      <c r="K761" s="393" t="s">
        <v>453</v>
      </c>
      <c r="L761" s="386" t="s">
        <v>453</v>
      </c>
      <c r="M761" s="233" t="s">
        <v>452</v>
      </c>
      <c r="N761" s="233" t="s">
        <v>452</v>
      </c>
      <c r="O761" s="233"/>
      <c r="P761" s="233" t="s">
        <v>442</v>
      </c>
      <c r="Q761" s="235" t="s">
        <v>1152</v>
      </c>
      <c r="S761" s="547"/>
      <c r="T761" s="547" t="s">
        <v>477</v>
      </c>
      <c r="U761" s="547" t="s">
        <v>444</v>
      </c>
      <c r="V761" s="547" t="s">
        <v>1873</v>
      </c>
      <c r="W761" s="547" t="s">
        <v>457</v>
      </c>
      <c r="X761" s="547" t="str">
        <f>VLOOKUP(W761,Equipment[],2,FALSE)</f>
        <v>Station</v>
      </c>
      <c r="Y761" s="547" t="str">
        <f>VLOOKUP(W761,Equipment[],3,FALSE)</f>
        <v>RTO</v>
      </c>
      <c r="Z761" s="547" t="str">
        <f>VLOOKUP(W761,Equipment[],4,FALSE)</f>
        <v>RTO</v>
      </c>
      <c r="AA761" s="547"/>
      <c r="AB761" s="547"/>
      <c r="AC761" s="547"/>
      <c r="AD761" s="547"/>
    </row>
    <row r="762" spans="1:30" ht="12" hidden="1" customHeight="1">
      <c r="A762" s="5" t="s">
        <v>3331</v>
      </c>
      <c r="B762" s="5" t="s">
        <v>3332</v>
      </c>
      <c r="C762" s="6">
        <v>819</v>
      </c>
      <c r="D762" s="55" t="s">
        <v>1871</v>
      </c>
      <c r="E762" s="233" t="s">
        <v>3331</v>
      </c>
      <c r="F762" s="233" t="s">
        <v>3332</v>
      </c>
      <c r="G762" s="233" t="s">
        <v>3323</v>
      </c>
      <c r="H762" s="233" t="s">
        <v>451</v>
      </c>
      <c r="I762" s="385" t="s">
        <v>452</v>
      </c>
      <c r="J762" s="382" t="s">
        <v>452</v>
      </c>
      <c r="K762" s="382" t="s">
        <v>452</v>
      </c>
      <c r="L762" s="386" t="s">
        <v>453</v>
      </c>
      <c r="M762" s="233" t="s">
        <v>452</v>
      </c>
      <c r="N762" s="233" t="s">
        <v>452</v>
      </c>
      <c r="O762" s="233"/>
      <c r="P762" s="233" t="s">
        <v>442</v>
      </c>
      <c r="Q762" s="235" t="s">
        <v>1152</v>
      </c>
      <c r="S762" s="547"/>
      <c r="T762" s="547" t="s">
        <v>477</v>
      </c>
      <c r="U762" s="547" t="s">
        <v>444</v>
      </c>
      <c r="V762" s="547" t="s">
        <v>1873</v>
      </c>
      <c r="W762" s="547" t="s">
        <v>457</v>
      </c>
      <c r="X762" s="547" t="str">
        <f>VLOOKUP(W762,Equipment[],2,FALSE)</f>
        <v>Station</v>
      </c>
      <c r="Y762" s="547" t="str">
        <f>VLOOKUP(W762,Equipment[],3,FALSE)</f>
        <v>RTO</v>
      </c>
      <c r="Z762" s="547" t="str">
        <f>VLOOKUP(W762,Equipment[],4,FALSE)</f>
        <v>RTO</v>
      </c>
      <c r="AA762" s="547"/>
      <c r="AB762" s="547"/>
      <c r="AC762" s="547"/>
      <c r="AD762" s="547"/>
    </row>
    <row r="763" spans="1:30" ht="12" hidden="1" customHeight="1">
      <c r="A763" s="7" t="s">
        <v>3333</v>
      </c>
      <c r="B763" s="7" t="s">
        <v>3334</v>
      </c>
      <c r="C763" s="8"/>
      <c r="D763" s="92"/>
      <c r="E763" s="229"/>
      <c r="F763" s="229"/>
      <c r="G763" s="229"/>
      <c r="H763" s="229"/>
      <c r="I763" s="229"/>
      <c r="J763" s="389"/>
      <c r="K763" s="389"/>
      <c r="L763" s="229"/>
      <c r="M763" s="229"/>
      <c r="N763" s="229"/>
      <c r="O763" s="229"/>
      <c r="P763" s="229" t="s">
        <v>444</v>
      </c>
      <c r="Q763" s="234" t="s">
        <v>443</v>
      </c>
      <c r="S763" s="547" t="s">
        <v>444</v>
      </c>
      <c r="T763" s="547" t="s">
        <v>444</v>
      </c>
      <c r="U763" s="547"/>
      <c r="V763" s="547" t="s">
        <v>444</v>
      </c>
      <c r="W763" s="547" t="s">
        <v>444</v>
      </c>
      <c r="X763" s="547" t="s">
        <v>444</v>
      </c>
      <c r="Y763" s="547" t="s">
        <v>444</v>
      </c>
      <c r="Z763" s="547" t="s">
        <v>444</v>
      </c>
      <c r="AA763" s="547" t="s">
        <v>444</v>
      </c>
      <c r="AB763" s="547" t="s">
        <v>444</v>
      </c>
      <c r="AC763" s="547" t="s">
        <v>444</v>
      </c>
      <c r="AD763" s="547" t="s">
        <v>444</v>
      </c>
    </row>
    <row r="764" spans="1:30" ht="12" hidden="1" customHeight="1">
      <c r="A764" s="3" t="s">
        <v>3335</v>
      </c>
      <c r="B764" s="3" t="s">
        <v>3336</v>
      </c>
      <c r="C764" s="4"/>
      <c r="D764" s="91"/>
      <c r="E764" s="229"/>
      <c r="F764" s="229"/>
      <c r="G764" s="229"/>
      <c r="H764" s="229"/>
      <c r="I764" s="229"/>
      <c r="J764" s="229"/>
      <c r="K764" s="229"/>
      <c r="L764" s="229"/>
      <c r="M764" s="229"/>
      <c r="N764" s="229"/>
      <c r="O764" s="229"/>
      <c r="P764" s="229" t="s">
        <v>444</v>
      </c>
      <c r="Q764" s="234" t="s">
        <v>443</v>
      </c>
      <c r="S764" s="547" t="s">
        <v>444</v>
      </c>
      <c r="T764" s="547" t="s">
        <v>444</v>
      </c>
      <c r="U764" s="547"/>
      <c r="V764" s="547" t="s">
        <v>444</v>
      </c>
      <c r="W764" s="547" t="s">
        <v>444</v>
      </c>
      <c r="X764" s="547" t="s">
        <v>444</v>
      </c>
      <c r="Y764" s="547" t="s">
        <v>444</v>
      </c>
      <c r="Z764" s="547" t="s">
        <v>444</v>
      </c>
      <c r="AA764" s="547" t="s">
        <v>444</v>
      </c>
      <c r="AB764" s="547" t="s">
        <v>444</v>
      </c>
      <c r="AC764" s="547" t="s">
        <v>444</v>
      </c>
      <c r="AD764" s="547" t="s">
        <v>444</v>
      </c>
    </row>
    <row r="765" spans="1:30" ht="12" hidden="1" customHeight="1">
      <c r="A765" s="24" t="s">
        <v>1956</v>
      </c>
      <c r="B765" s="24"/>
      <c r="C765" s="24"/>
      <c r="D765" s="24"/>
      <c r="E765" s="229"/>
      <c r="F765" s="229"/>
      <c r="G765" s="229"/>
      <c r="H765" s="229"/>
      <c r="I765" s="229"/>
      <c r="J765" s="387"/>
      <c r="K765" s="387"/>
      <c r="L765" s="229"/>
      <c r="M765" s="229"/>
      <c r="N765" s="229"/>
      <c r="O765" s="229"/>
      <c r="P765" s="229" t="s">
        <v>444</v>
      </c>
      <c r="Q765" s="234" t="s">
        <v>443</v>
      </c>
      <c r="S765" s="547" t="s">
        <v>444</v>
      </c>
      <c r="T765" s="547" t="s">
        <v>444</v>
      </c>
      <c r="U765" s="547"/>
      <c r="V765" s="547" t="s">
        <v>444</v>
      </c>
      <c r="W765" s="547" t="s">
        <v>444</v>
      </c>
      <c r="X765" s="547" t="s">
        <v>444</v>
      </c>
      <c r="Y765" s="547" t="s">
        <v>444</v>
      </c>
      <c r="Z765" s="547" t="s">
        <v>444</v>
      </c>
      <c r="AA765" s="547" t="s">
        <v>444</v>
      </c>
      <c r="AB765" s="547" t="s">
        <v>444</v>
      </c>
      <c r="AC765" s="547" t="s">
        <v>444</v>
      </c>
      <c r="AD765" s="547" t="s">
        <v>444</v>
      </c>
    </row>
    <row r="766" spans="1:30" ht="12" hidden="1" customHeight="1">
      <c r="A766" s="10" t="s">
        <v>3337</v>
      </c>
      <c r="B766" s="10" t="s">
        <v>3338</v>
      </c>
      <c r="C766" s="12">
        <v>525</v>
      </c>
      <c r="D766" s="93" t="s">
        <v>1871</v>
      </c>
      <c r="E766" s="233" t="s">
        <v>3337</v>
      </c>
      <c r="F766" s="233" t="s">
        <v>3338</v>
      </c>
      <c r="G766" s="233" t="s">
        <v>3339</v>
      </c>
      <c r="H766" s="233" t="s">
        <v>451</v>
      </c>
      <c r="I766" s="385" t="s">
        <v>452</v>
      </c>
      <c r="J766" s="382" t="s">
        <v>452</v>
      </c>
      <c r="K766" s="383" t="s">
        <v>453</v>
      </c>
      <c r="L766" s="386" t="s">
        <v>453</v>
      </c>
      <c r="M766" s="233" t="s">
        <v>452</v>
      </c>
      <c r="N766" s="233" t="s">
        <v>452</v>
      </c>
      <c r="O766" s="233"/>
      <c r="P766" s="233" t="s">
        <v>442</v>
      </c>
      <c r="Q766" s="235" t="s">
        <v>1152</v>
      </c>
      <c r="S766" s="547"/>
      <c r="T766" s="547" t="s">
        <v>456</v>
      </c>
      <c r="U766" s="547"/>
      <c r="V766" s="547"/>
      <c r="W766" s="547" t="s">
        <v>457</v>
      </c>
      <c r="X766" s="547" t="str">
        <f>VLOOKUP(W766,Equipment[],2,FALSE)</f>
        <v>Station</v>
      </c>
      <c r="Y766" s="547" t="str">
        <f>VLOOKUP(W766,Equipment[],3,FALSE)</f>
        <v>RTO</v>
      </c>
      <c r="Z766" s="547" t="str">
        <f>VLOOKUP(W766,Equipment[],4,FALSE)</f>
        <v>RTO</v>
      </c>
      <c r="AA766" s="547"/>
      <c r="AB766" s="547"/>
      <c r="AC766" s="547"/>
      <c r="AD766" s="547"/>
    </row>
    <row r="767" spans="1:30" ht="12" hidden="1" customHeight="1">
      <c r="A767" s="3" t="s">
        <v>3340</v>
      </c>
      <c r="B767" s="3" t="s">
        <v>3341</v>
      </c>
      <c r="C767" s="4"/>
      <c r="D767" s="91"/>
      <c r="E767" s="229"/>
      <c r="F767" s="229"/>
      <c r="G767" s="229"/>
      <c r="H767" s="229"/>
      <c r="I767" s="229"/>
      <c r="J767" s="388"/>
      <c r="K767" s="388"/>
      <c r="L767" s="229"/>
      <c r="M767" s="229"/>
      <c r="N767" s="229"/>
      <c r="O767" s="229"/>
      <c r="P767" s="229" t="s">
        <v>444</v>
      </c>
      <c r="Q767" s="234" t="s">
        <v>443</v>
      </c>
      <c r="S767" s="547" t="s">
        <v>444</v>
      </c>
      <c r="T767" s="547" t="s">
        <v>444</v>
      </c>
      <c r="U767" s="547"/>
      <c r="V767" s="547" t="s">
        <v>444</v>
      </c>
      <c r="W767" s="547" t="s">
        <v>444</v>
      </c>
      <c r="X767" s="547" t="s">
        <v>444</v>
      </c>
      <c r="Y767" s="547" t="s">
        <v>444</v>
      </c>
      <c r="Z767" s="547" t="s">
        <v>444</v>
      </c>
      <c r="AA767" s="547" t="s">
        <v>444</v>
      </c>
      <c r="AB767" s="547" t="s">
        <v>444</v>
      </c>
      <c r="AC767" s="547" t="s">
        <v>444</v>
      </c>
      <c r="AD767" s="547" t="s">
        <v>444</v>
      </c>
    </row>
    <row r="768" spans="1:30" ht="12" hidden="1" customHeight="1">
      <c r="A768" s="5" t="s">
        <v>3342</v>
      </c>
      <c r="B768" s="5" t="s">
        <v>3343</v>
      </c>
      <c r="C768" s="6">
        <v>451</v>
      </c>
      <c r="D768" s="55" t="s">
        <v>1871</v>
      </c>
      <c r="E768" s="233" t="s">
        <v>3342</v>
      </c>
      <c r="F768" s="233" t="s">
        <v>3343</v>
      </c>
      <c r="G768" s="233" t="s">
        <v>3339</v>
      </c>
      <c r="H768" s="233" t="s">
        <v>451</v>
      </c>
      <c r="I768" s="385" t="s">
        <v>452</v>
      </c>
      <c r="J768" s="382" t="s">
        <v>452</v>
      </c>
      <c r="K768" s="383" t="s">
        <v>453</v>
      </c>
      <c r="L768" s="386" t="s">
        <v>453</v>
      </c>
      <c r="M768" s="233" t="s">
        <v>452</v>
      </c>
      <c r="N768" s="233" t="s">
        <v>452</v>
      </c>
      <c r="O768" s="233"/>
      <c r="P768" s="233" t="s">
        <v>442</v>
      </c>
      <c r="Q768" s="235" t="s">
        <v>1152</v>
      </c>
      <c r="S768" s="547"/>
      <c r="T768" s="547" t="s">
        <v>456</v>
      </c>
      <c r="U768" s="547"/>
      <c r="V768" s="547"/>
      <c r="W768" s="547" t="s">
        <v>457</v>
      </c>
      <c r="X768" s="547" t="str">
        <f>VLOOKUP(W768,Equipment[],2,FALSE)</f>
        <v>Station</v>
      </c>
      <c r="Y768" s="547" t="str">
        <f>VLOOKUP(W768,Equipment[],3,FALSE)</f>
        <v>RTO</v>
      </c>
      <c r="Z768" s="547" t="str">
        <f>VLOOKUP(W768,Equipment[],4,FALSE)</f>
        <v>RTO</v>
      </c>
      <c r="AA768" s="547"/>
      <c r="AB768" s="547"/>
      <c r="AC768" s="547"/>
      <c r="AD768" s="547"/>
    </row>
    <row r="769" spans="1:30" ht="12" hidden="1" customHeight="1">
      <c r="A769" s="5" t="s">
        <v>3344</v>
      </c>
      <c r="B769" s="5" t="s">
        <v>3345</v>
      </c>
      <c r="C769" s="6">
        <v>451</v>
      </c>
      <c r="D769" s="55" t="s">
        <v>1871</v>
      </c>
      <c r="E769" s="233" t="s">
        <v>3344</v>
      </c>
      <c r="F769" s="233" t="s">
        <v>3345</v>
      </c>
      <c r="G769" s="233" t="s">
        <v>3339</v>
      </c>
      <c r="H769" s="233" t="s">
        <v>451</v>
      </c>
      <c r="I769" s="385" t="s">
        <v>452</v>
      </c>
      <c r="J769" s="392" t="s">
        <v>452</v>
      </c>
      <c r="K769" s="393" t="s">
        <v>453</v>
      </c>
      <c r="L769" s="386" t="s">
        <v>453</v>
      </c>
      <c r="M769" s="233" t="s">
        <v>452</v>
      </c>
      <c r="N769" s="233" t="s">
        <v>452</v>
      </c>
      <c r="O769" s="233"/>
      <c r="P769" s="233" t="s">
        <v>442</v>
      </c>
      <c r="Q769" s="235" t="s">
        <v>1152</v>
      </c>
      <c r="S769" s="547"/>
      <c r="T769" s="547" t="s">
        <v>477</v>
      </c>
      <c r="U769" s="547"/>
      <c r="V769" s="547"/>
      <c r="W769" s="547" t="s">
        <v>457</v>
      </c>
      <c r="X769" s="547" t="str">
        <f>VLOOKUP(W769,Equipment[],2,FALSE)</f>
        <v>Station</v>
      </c>
      <c r="Y769" s="547" t="str">
        <f>VLOOKUP(W769,Equipment[],3,FALSE)</f>
        <v>RTO</v>
      </c>
      <c r="Z769" s="547" t="str">
        <f>VLOOKUP(W769,Equipment[],4,FALSE)</f>
        <v>RTO</v>
      </c>
      <c r="AA769" s="547"/>
      <c r="AB769" s="547"/>
      <c r="AC769" s="547"/>
      <c r="AD769" s="547"/>
    </row>
    <row r="770" spans="1:30" ht="12" hidden="1" customHeight="1">
      <c r="A770" s="5" t="s">
        <v>3346</v>
      </c>
      <c r="B770" s="5" t="s">
        <v>3347</v>
      </c>
      <c r="C770" s="6">
        <v>451</v>
      </c>
      <c r="D770" s="55" t="s">
        <v>1871</v>
      </c>
      <c r="E770" s="233" t="s">
        <v>3346</v>
      </c>
      <c r="F770" s="233" t="s">
        <v>3347</v>
      </c>
      <c r="G770" s="233" t="s">
        <v>3339</v>
      </c>
      <c r="H770" s="233" t="s">
        <v>451</v>
      </c>
      <c r="I770" s="385" t="s">
        <v>452</v>
      </c>
      <c r="J770" s="382" t="s">
        <v>452</v>
      </c>
      <c r="K770" s="382" t="s">
        <v>452</v>
      </c>
      <c r="L770" s="386" t="s">
        <v>453</v>
      </c>
      <c r="M770" s="233" t="s">
        <v>452</v>
      </c>
      <c r="N770" s="233" t="s">
        <v>452</v>
      </c>
      <c r="O770" s="233"/>
      <c r="P770" s="233" t="s">
        <v>442</v>
      </c>
      <c r="Q770" s="235" t="s">
        <v>1152</v>
      </c>
      <c r="S770" s="547"/>
      <c r="T770" s="547" t="s">
        <v>456</v>
      </c>
      <c r="U770" s="547"/>
      <c r="V770" s="547"/>
      <c r="W770" s="547" t="s">
        <v>457</v>
      </c>
      <c r="X770" s="547" t="str">
        <f>VLOOKUP(W770,Equipment[],2,FALSE)</f>
        <v>Station</v>
      </c>
      <c r="Y770" s="547" t="str">
        <f>VLOOKUP(W770,Equipment[],3,FALSE)</f>
        <v>RTO</v>
      </c>
      <c r="Z770" s="547" t="str">
        <f>VLOOKUP(W770,Equipment[],4,FALSE)</f>
        <v>RTO</v>
      </c>
      <c r="AA770" s="547"/>
      <c r="AB770" s="547"/>
      <c r="AC770" s="547"/>
      <c r="AD770" s="547"/>
    </row>
    <row r="771" spans="1:30" ht="12" hidden="1" customHeight="1">
      <c r="A771" s="3" t="s">
        <v>3348</v>
      </c>
      <c r="B771" s="3" t="s">
        <v>3349</v>
      </c>
      <c r="C771" s="4"/>
      <c r="D771" s="91"/>
      <c r="E771" s="229"/>
      <c r="F771" s="229"/>
      <c r="G771" s="229"/>
      <c r="H771" s="229"/>
      <c r="I771" s="229"/>
      <c r="J771" s="388"/>
      <c r="K771" s="388"/>
      <c r="L771" s="229"/>
      <c r="M771" s="229"/>
      <c r="N771" s="229"/>
      <c r="O771" s="229"/>
      <c r="P771" s="229" t="s">
        <v>444</v>
      </c>
      <c r="Q771" s="234" t="s">
        <v>443</v>
      </c>
      <c r="S771" s="547" t="s">
        <v>444</v>
      </c>
      <c r="T771" s="547" t="s">
        <v>444</v>
      </c>
      <c r="U771" s="547"/>
      <c r="V771" s="547" t="s">
        <v>444</v>
      </c>
      <c r="W771" s="547" t="s">
        <v>444</v>
      </c>
      <c r="X771" s="547" t="s">
        <v>444</v>
      </c>
      <c r="Y771" s="547" t="s">
        <v>444</v>
      </c>
      <c r="Z771" s="547" t="s">
        <v>444</v>
      </c>
      <c r="AA771" s="547" t="s">
        <v>444</v>
      </c>
      <c r="AB771" s="547" t="s">
        <v>444</v>
      </c>
      <c r="AC771" s="547" t="s">
        <v>444</v>
      </c>
      <c r="AD771" s="547" t="s">
        <v>444</v>
      </c>
    </row>
    <row r="772" spans="1:30" ht="12" hidden="1" customHeight="1">
      <c r="A772" s="5" t="s">
        <v>3350</v>
      </c>
      <c r="B772" s="5" t="s">
        <v>3351</v>
      </c>
      <c r="C772" s="6">
        <v>522</v>
      </c>
      <c r="D772" s="55" t="s">
        <v>1871</v>
      </c>
      <c r="E772" s="233" t="s">
        <v>3350</v>
      </c>
      <c r="F772" s="233" t="s">
        <v>3351</v>
      </c>
      <c r="G772" s="233" t="s">
        <v>3339</v>
      </c>
      <c r="H772" s="233" t="s">
        <v>451</v>
      </c>
      <c r="I772" s="385" t="s">
        <v>452</v>
      </c>
      <c r="J772" s="392" t="s">
        <v>452</v>
      </c>
      <c r="K772" s="393" t="s">
        <v>453</v>
      </c>
      <c r="L772" s="386" t="s">
        <v>453</v>
      </c>
      <c r="M772" s="233" t="s">
        <v>452</v>
      </c>
      <c r="N772" s="233" t="s">
        <v>452</v>
      </c>
      <c r="O772" s="233"/>
      <c r="P772" s="233" t="s">
        <v>442</v>
      </c>
      <c r="Q772" s="235" t="s">
        <v>1152</v>
      </c>
      <c r="S772" s="547"/>
      <c r="T772" s="547" t="s">
        <v>477</v>
      </c>
      <c r="U772" s="547"/>
      <c r="V772" s="547"/>
      <c r="W772" s="547" t="s">
        <v>457</v>
      </c>
      <c r="X772" s="547" t="str">
        <f>VLOOKUP(W772,Equipment[],2,FALSE)</f>
        <v>Station</v>
      </c>
      <c r="Y772" s="547" t="str">
        <f>VLOOKUP(W772,Equipment[],3,FALSE)</f>
        <v>RTO</v>
      </c>
      <c r="Z772" s="547" t="str">
        <f>VLOOKUP(W772,Equipment[],4,FALSE)</f>
        <v>RTO</v>
      </c>
      <c r="AA772" s="547"/>
      <c r="AB772" s="547"/>
      <c r="AC772" s="547"/>
      <c r="AD772" s="547"/>
    </row>
    <row r="773" spans="1:30" ht="12" hidden="1" customHeight="1">
      <c r="A773" s="5" t="s">
        <v>3352</v>
      </c>
      <c r="B773" s="5" t="s">
        <v>3353</v>
      </c>
      <c r="C773" s="6">
        <v>522</v>
      </c>
      <c r="D773" s="55" t="s">
        <v>1871</v>
      </c>
      <c r="E773" s="233" t="str">
        <f>A773</f>
        <v>IWS-321</v>
      </c>
      <c r="F773" s="233" t="str">
        <f>B773</f>
        <v>Metal Lining - Perforated SS with Acoustic Lining</v>
      </c>
      <c r="G773" s="233" t="s">
        <v>3339</v>
      </c>
      <c r="H773" s="233" t="s">
        <v>451</v>
      </c>
      <c r="I773" s="385" t="s">
        <v>452</v>
      </c>
      <c r="J773" s="382" t="s">
        <v>452</v>
      </c>
      <c r="K773" s="382" t="s">
        <v>452</v>
      </c>
      <c r="L773" s="386" t="s">
        <v>453</v>
      </c>
      <c r="M773" s="233" t="s">
        <v>452</v>
      </c>
      <c r="N773" s="233" t="s">
        <v>452</v>
      </c>
      <c r="O773" s="233"/>
      <c r="P773" s="233" t="s">
        <v>442</v>
      </c>
      <c r="Q773" s="235" t="s">
        <v>2050</v>
      </c>
      <c r="S773" s="547"/>
      <c r="T773" s="547" t="s">
        <v>477</v>
      </c>
      <c r="U773" s="547"/>
      <c r="V773" s="547"/>
      <c r="W773" s="547" t="s">
        <v>457</v>
      </c>
      <c r="X773" s="547" t="str">
        <f>VLOOKUP(W773,Equipment[],2,FALSE)</f>
        <v>Station</v>
      </c>
      <c r="Y773" s="547" t="str">
        <f>VLOOKUP(W773,Equipment[],3,FALSE)</f>
        <v>RTO</v>
      </c>
      <c r="Z773" s="547" t="str">
        <f>VLOOKUP(W773,Equipment[],4,FALSE)</f>
        <v>RTO</v>
      </c>
      <c r="AA773" s="547"/>
      <c r="AB773" s="547"/>
      <c r="AC773" s="547"/>
      <c r="AD773" s="547"/>
    </row>
    <row r="774" spans="1:30" ht="12" hidden="1" customHeight="1">
      <c r="A774" s="5" t="s">
        <v>3354</v>
      </c>
      <c r="B774" s="5" t="s">
        <v>3355</v>
      </c>
      <c r="C774" s="6">
        <v>522</v>
      </c>
      <c r="D774" s="55" t="s">
        <v>1871</v>
      </c>
      <c r="E774" s="233" t="s">
        <v>3354</v>
      </c>
      <c r="F774" s="233" t="s">
        <v>3355</v>
      </c>
      <c r="G774" s="233" t="s">
        <v>3339</v>
      </c>
      <c r="H774" s="233" t="s">
        <v>451</v>
      </c>
      <c r="I774" s="385" t="s">
        <v>452</v>
      </c>
      <c r="J774" s="396" t="s">
        <v>452</v>
      </c>
      <c r="K774" s="397" t="s">
        <v>453</v>
      </c>
      <c r="L774" s="386" t="s">
        <v>453</v>
      </c>
      <c r="M774" s="233" t="s">
        <v>452</v>
      </c>
      <c r="N774" s="233" t="s">
        <v>452</v>
      </c>
      <c r="O774" s="233"/>
      <c r="P774" s="233" t="s">
        <v>442</v>
      </c>
      <c r="Q774" s="235" t="s">
        <v>1152</v>
      </c>
      <c r="S774" s="547"/>
      <c r="T774" s="547" t="s">
        <v>456</v>
      </c>
      <c r="U774" s="547"/>
      <c r="V774" s="547"/>
      <c r="W774" s="547" t="s">
        <v>457</v>
      </c>
      <c r="X774" s="547" t="str">
        <f>VLOOKUP(W774,Equipment[],2,FALSE)</f>
        <v>Station</v>
      </c>
      <c r="Y774" s="547" t="str">
        <f>VLOOKUP(W774,Equipment[],3,FALSE)</f>
        <v>RTO</v>
      </c>
      <c r="Z774" s="547" t="str">
        <f>VLOOKUP(W774,Equipment[],4,FALSE)</f>
        <v>RTO</v>
      </c>
      <c r="AA774" s="547"/>
      <c r="AB774" s="547"/>
      <c r="AC774" s="547"/>
      <c r="AD774" s="547"/>
    </row>
    <row r="775" spans="1:30" ht="12" hidden="1" customHeight="1">
      <c r="A775" s="5" t="s">
        <v>3356</v>
      </c>
      <c r="B775" s="5" t="s">
        <v>3357</v>
      </c>
      <c r="C775" s="6">
        <v>522</v>
      </c>
      <c r="D775" s="55" t="s">
        <v>1871</v>
      </c>
      <c r="E775" s="233" t="s">
        <v>3356</v>
      </c>
      <c r="F775" s="233" t="s">
        <v>3357</v>
      </c>
      <c r="G775" s="233" t="s">
        <v>3339</v>
      </c>
      <c r="H775" s="233" t="s">
        <v>451</v>
      </c>
      <c r="I775" s="385" t="s">
        <v>452</v>
      </c>
      <c r="J775" s="382" t="s">
        <v>452</v>
      </c>
      <c r="K775" s="383" t="s">
        <v>453</v>
      </c>
      <c r="L775" s="386" t="s">
        <v>453</v>
      </c>
      <c r="M775" s="233" t="s">
        <v>452</v>
      </c>
      <c r="N775" s="233" t="s">
        <v>452</v>
      </c>
      <c r="O775" s="233"/>
      <c r="P775" s="233" t="s">
        <v>442</v>
      </c>
      <c r="Q775" s="235" t="s">
        <v>1152</v>
      </c>
      <c r="S775" s="547"/>
      <c r="T775" s="547" t="s">
        <v>456</v>
      </c>
      <c r="U775" s="547"/>
      <c r="V775" s="547"/>
      <c r="W775" s="547" t="s">
        <v>457</v>
      </c>
      <c r="X775" s="547" t="str">
        <f>VLOOKUP(W775,Equipment[],2,FALSE)</f>
        <v>Station</v>
      </c>
      <c r="Y775" s="547" t="str">
        <f>VLOOKUP(W775,Equipment[],3,FALSE)</f>
        <v>RTO</v>
      </c>
      <c r="Z775" s="547" t="str">
        <f>VLOOKUP(W775,Equipment[],4,FALSE)</f>
        <v>RTO</v>
      </c>
      <c r="AA775" s="547"/>
      <c r="AB775" s="547"/>
      <c r="AC775" s="547"/>
      <c r="AD775" s="547"/>
    </row>
    <row r="776" spans="1:30" ht="12" hidden="1" customHeight="1">
      <c r="A776" s="5" t="s">
        <v>3358</v>
      </c>
      <c r="B776" s="5" t="s">
        <v>3359</v>
      </c>
      <c r="C776" s="6">
        <v>522</v>
      </c>
      <c r="D776" s="55" t="s">
        <v>1871</v>
      </c>
      <c r="E776" s="233" t="s">
        <v>3358</v>
      </c>
      <c r="F776" s="233" t="s">
        <v>3359</v>
      </c>
      <c r="G776" s="233" t="s">
        <v>3339</v>
      </c>
      <c r="H776" s="233" t="s">
        <v>451</v>
      </c>
      <c r="I776" s="385" t="s">
        <v>452</v>
      </c>
      <c r="J776" s="392" t="s">
        <v>452</v>
      </c>
      <c r="K776" s="393" t="s">
        <v>453</v>
      </c>
      <c r="L776" s="386" t="s">
        <v>453</v>
      </c>
      <c r="M776" s="233" t="s">
        <v>452</v>
      </c>
      <c r="N776" s="233" t="s">
        <v>452</v>
      </c>
      <c r="O776" s="233"/>
      <c r="P776" s="233" t="s">
        <v>442</v>
      </c>
      <c r="Q776" s="235" t="s">
        <v>1152</v>
      </c>
      <c r="S776" s="547"/>
      <c r="T776" s="547" t="s">
        <v>456</v>
      </c>
      <c r="U776" s="547"/>
      <c r="V776" s="547"/>
      <c r="W776" s="547" t="s">
        <v>457</v>
      </c>
      <c r="X776" s="547" t="str">
        <f>VLOOKUP(W776,Equipment[],2,FALSE)</f>
        <v>Station</v>
      </c>
      <c r="Y776" s="547" t="str">
        <f>VLOOKUP(W776,Equipment[],3,FALSE)</f>
        <v>RTO</v>
      </c>
      <c r="Z776" s="547" t="str">
        <f>VLOOKUP(W776,Equipment[],4,FALSE)</f>
        <v>RTO</v>
      </c>
      <c r="AA776" s="547"/>
      <c r="AB776" s="547"/>
      <c r="AC776" s="547"/>
      <c r="AD776" s="547"/>
    </row>
    <row r="777" spans="1:30" ht="12" hidden="1" customHeight="1">
      <c r="A777" s="5" t="s">
        <v>3360</v>
      </c>
      <c r="B777" s="5" t="s">
        <v>3361</v>
      </c>
      <c r="C777" s="6">
        <v>522</v>
      </c>
      <c r="D777" s="55" t="s">
        <v>1871</v>
      </c>
      <c r="E777" s="233" t="str">
        <f>A777</f>
        <v>IWS-360</v>
      </c>
      <c r="F777" s="233" t="str">
        <f>B777</f>
        <v>Vending Machine Partition</v>
      </c>
      <c r="G777" s="233" t="s">
        <v>3339</v>
      </c>
      <c r="H777" s="233" t="s">
        <v>451</v>
      </c>
      <c r="I777" s="385" t="s">
        <v>452</v>
      </c>
      <c r="J777" s="382" t="s">
        <v>452</v>
      </c>
      <c r="K777" s="382" t="s">
        <v>452</v>
      </c>
      <c r="L777" s="386" t="s">
        <v>453</v>
      </c>
      <c r="M777" s="233" t="s">
        <v>452</v>
      </c>
      <c r="N777" s="233" t="s">
        <v>452</v>
      </c>
      <c r="O777" s="233"/>
      <c r="P777" s="233" t="s">
        <v>442</v>
      </c>
      <c r="Q777" s="235" t="s">
        <v>2050</v>
      </c>
      <c r="S777" s="547"/>
      <c r="T777" s="547" t="s">
        <v>477</v>
      </c>
      <c r="U777" s="547"/>
      <c r="V777" s="547"/>
      <c r="W777" s="547" t="s">
        <v>457</v>
      </c>
      <c r="X777" s="547" t="str">
        <f>VLOOKUP(W777,Equipment[],2,FALSE)</f>
        <v>Station</v>
      </c>
      <c r="Y777" s="547" t="str">
        <f>VLOOKUP(W777,Equipment[],3,FALSE)</f>
        <v>RTO</v>
      </c>
      <c r="Z777" s="547" t="str">
        <f>VLOOKUP(W777,Equipment[],4,FALSE)</f>
        <v>RTO</v>
      </c>
      <c r="AA777" s="547"/>
      <c r="AB777" s="547"/>
      <c r="AC777" s="547"/>
      <c r="AD777" s="547"/>
    </row>
    <row r="778" spans="1:30" ht="12" hidden="1" customHeight="1">
      <c r="A778" s="3" t="s">
        <v>3362</v>
      </c>
      <c r="B778" s="3" t="s">
        <v>3363</v>
      </c>
      <c r="C778" s="4"/>
      <c r="D778" s="91"/>
      <c r="E778" s="229"/>
      <c r="F778" s="229"/>
      <c r="G778" s="229"/>
      <c r="H778" s="229"/>
      <c r="I778" s="229"/>
      <c r="J778" s="388"/>
      <c r="K778" s="388"/>
      <c r="L778" s="229"/>
      <c r="M778" s="229"/>
      <c r="N778" s="229"/>
      <c r="O778" s="229"/>
      <c r="P778" s="229" t="s">
        <v>444</v>
      </c>
      <c r="Q778" s="234" t="s">
        <v>443</v>
      </c>
      <c r="S778" s="547" t="s">
        <v>444</v>
      </c>
      <c r="T778" s="547" t="s">
        <v>444</v>
      </c>
      <c r="U778" s="547"/>
      <c r="V778" s="547" t="s">
        <v>444</v>
      </c>
      <c r="W778" s="547" t="s">
        <v>444</v>
      </c>
      <c r="X778" s="547" t="s">
        <v>444</v>
      </c>
      <c r="Y778" s="547" t="s">
        <v>444</v>
      </c>
      <c r="Z778" s="547" t="s">
        <v>444</v>
      </c>
      <c r="AA778" s="547" t="s">
        <v>444</v>
      </c>
      <c r="AB778" s="547" t="s">
        <v>444</v>
      </c>
      <c r="AC778" s="547" t="s">
        <v>444</v>
      </c>
      <c r="AD778" s="547" t="s">
        <v>444</v>
      </c>
    </row>
    <row r="779" spans="1:30" ht="12" hidden="1" customHeight="1">
      <c r="A779" s="5" t="s">
        <v>3364</v>
      </c>
      <c r="B779" s="5" t="s">
        <v>3365</v>
      </c>
      <c r="C779" s="5" t="s">
        <v>825</v>
      </c>
      <c r="D779" s="55" t="s">
        <v>1878</v>
      </c>
      <c r="E779" s="233" t="s">
        <v>3364</v>
      </c>
      <c r="F779" s="233" t="s">
        <v>3365</v>
      </c>
      <c r="G779" s="233" t="s">
        <v>3339</v>
      </c>
      <c r="H779" s="233" t="s">
        <v>451</v>
      </c>
      <c r="I779" s="385" t="s">
        <v>452</v>
      </c>
      <c r="J779" s="392" t="s">
        <v>452</v>
      </c>
      <c r="K779" s="393" t="s">
        <v>453</v>
      </c>
      <c r="L779" s="386" t="s">
        <v>453</v>
      </c>
      <c r="M779" s="233" t="s">
        <v>452</v>
      </c>
      <c r="N779" s="233" t="s">
        <v>452</v>
      </c>
      <c r="O779" s="233"/>
      <c r="P779" s="233" t="s">
        <v>442</v>
      </c>
      <c r="Q779" s="235" t="s">
        <v>1152</v>
      </c>
      <c r="S779" s="547"/>
      <c r="T779" s="547" t="s">
        <v>477</v>
      </c>
      <c r="U779" s="547" t="s">
        <v>444</v>
      </c>
      <c r="V779" s="547" t="s">
        <v>1873</v>
      </c>
      <c r="W779" s="547" t="s">
        <v>457</v>
      </c>
      <c r="X779" s="547" t="str">
        <f>VLOOKUP(W779,Equipment[],2,FALSE)</f>
        <v>Station</v>
      </c>
      <c r="Y779" s="547" t="str">
        <f>VLOOKUP(W779,Equipment[],3,FALSE)</f>
        <v>RTO</v>
      </c>
      <c r="Z779" s="547" t="str">
        <f>VLOOKUP(W779,Equipment[],4,FALSE)</f>
        <v>RTO</v>
      </c>
      <c r="AA779" s="547"/>
      <c r="AB779" s="547"/>
      <c r="AC779" s="547"/>
      <c r="AD779" s="547"/>
    </row>
    <row r="780" spans="1:30" ht="12" hidden="1" customHeight="1">
      <c r="A780" s="5" t="s">
        <v>3366</v>
      </c>
      <c r="B780" s="5" t="s">
        <v>3367</v>
      </c>
      <c r="C780" s="5" t="s">
        <v>825</v>
      </c>
      <c r="D780" s="55" t="s">
        <v>1878</v>
      </c>
      <c r="E780" s="233" t="s">
        <v>3366</v>
      </c>
      <c r="F780" s="233" t="s">
        <v>3367</v>
      </c>
      <c r="G780" s="233" t="s">
        <v>3339</v>
      </c>
      <c r="H780" s="233" t="s">
        <v>451</v>
      </c>
      <c r="I780" s="385" t="s">
        <v>452</v>
      </c>
      <c r="J780" s="382" t="s">
        <v>452</v>
      </c>
      <c r="K780" s="382" t="s">
        <v>452</v>
      </c>
      <c r="L780" s="386" t="s">
        <v>453</v>
      </c>
      <c r="M780" s="233" t="s">
        <v>452</v>
      </c>
      <c r="N780" s="233" t="s">
        <v>452</v>
      </c>
      <c r="O780" s="233"/>
      <c r="P780" s="233" t="s">
        <v>442</v>
      </c>
      <c r="Q780" s="235" t="s">
        <v>1152</v>
      </c>
      <c r="S780" s="547"/>
      <c r="T780" s="547" t="s">
        <v>477</v>
      </c>
      <c r="U780" s="547" t="s">
        <v>444</v>
      </c>
      <c r="V780" s="547" t="s">
        <v>1873</v>
      </c>
      <c r="W780" s="547" t="s">
        <v>457</v>
      </c>
      <c r="X780" s="547" t="str">
        <f>VLOOKUP(W780,Equipment[],2,FALSE)</f>
        <v>Station</v>
      </c>
      <c r="Y780" s="547" t="str">
        <f>VLOOKUP(W780,Equipment[],3,FALSE)</f>
        <v>RTO</v>
      </c>
      <c r="Z780" s="547" t="str">
        <f>VLOOKUP(W780,Equipment[],4,FALSE)</f>
        <v>RTO</v>
      </c>
      <c r="AA780" s="547"/>
      <c r="AB780" s="547"/>
      <c r="AC780" s="547"/>
      <c r="AD780" s="547"/>
    </row>
    <row r="781" spans="1:30" ht="12" hidden="1" customHeight="1">
      <c r="A781" s="3" t="s">
        <v>3368</v>
      </c>
      <c r="B781" s="3" t="s">
        <v>3369</v>
      </c>
      <c r="C781" s="4"/>
      <c r="D781" s="91"/>
      <c r="E781" s="229"/>
      <c r="F781" s="229"/>
      <c r="G781" s="229"/>
      <c r="H781" s="229"/>
      <c r="I781" s="229"/>
      <c r="J781" s="388"/>
      <c r="K781" s="388"/>
      <c r="L781" s="229"/>
      <c r="M781" s="229"/>
      <c r="N781" s="229"/>
      <c r="O781" s="229"/>
      <c r="P781" s="229" t="s">
        <v>444</v>
      </c>
      <c r="Q781" s="234" t="s">
        <v>443</v>
      </c>
      <c r="S781" s="547" t="s">
        <v>444</v>
      </c>
      <c r="T781" s="547" t="s">
        <v>444</v>
      </c>
      <c r="U781" s="547"/>
      <c r="V781" s="547" t="s">
        <v>444</v>
      </c>
      <c r="W781" s="547" t="s">
        <v>444</v>
      </c>
      <c r="X781" s="547" t="s">
        <v>444</v>
      </c>
      <c r="Y781" s="547" t="s">
        <v>444</v>
      </c>
      <c r="Z781" s="547" t="s">
        <v>444</v>
      </c>
      <c r="AA781" s="547" t="s">
        <v>444</v>
      </c>
      <c r="AB781" s="547" t="s">
        <v>444</v>
      </c>
      <c r="AC781" s="547" t="s">
        <v>444</v>
      </c>
      <c r="AD781" s="547" t="s">
        <v>444</v>
      </c>
    </row>
    <row r="782" spans="1:30" ht="12" hidden="1" customHeight="1">
      <c r="A782" s="5" t="s">
        <v>3370</v>
      </c>
      <c r="B782" s="5" t="s">
        <v>3371</v>
      </c>
      <c r="C782" s="6">
        <v>522</v>
      </c>
      <c r="D782" s="55" t="s">
        <v>1871</v>
      </c>
      <c r="E782" s="233" t="s">
        <v>3370</v>
      </c>
      <c r="F782" s="233" t="s">
        <v>3371</v>
      </c>
      <c r="G782" s="233" t="s">
        <v>3339</v>
      </c>
      <c r="H782" s="233" t="s">
        <v>451</v>
      </c>
      <c r="I782" s="385" t="s">
        <v>452</v>
      </c>
      <c r="J782" s="382" t="s">
        <v>452</v>
      </c>
      <c r="K782" s="383" t="s">
        <v>453</v>
      </c>
      <c r="L782" s="386" t="s">
        <v>453</v>
      </c>
      <c r="M782" s="233" t="s">
        <v>452</v>
      </c>
      <c r="N782" s="233" t="s">
        <v>452</v>
      </c>
      <c r="O782" s="233"/>
      <c r="P782" s="233" t="s">
        <v>442</v>
      </c>
      <c r="Q782" s="235" t="s">
        <v>1152</v>
      </c>
      <c r="S782" s="547"/>
      <c r="T782" s="547" t="s">
        <v>456</v>
      </c>
      <c r="U782" s="547"/>
      <c r="V782" s="547"/>
      <c r="W782" s="547" t="s">
        <v>457</v>
      </c>
      <c r="X782" s="547" t="str">
        <f>VLOOKUP(W782,Equipment[],2,FALSE)</f>
        <v>Station</v>
      </c>
      <c r="Y782" s="547" t="str">
        <f>VLOOKUP(W782,Equipment[],3,FALSE)</f>
        <v>RTO</v>
      </c>
      <c r="Z782" s="547" t="str">
        <f>VLOOKUP(W782,Equipment[],4,FALSE)</f>
        <v>RTO</v>
      </c>
      <c r="AA782" s="547"/>
      <c r="AB782" s="547"/>
      <c r="AC782" s="547"/>
      <c r="AD782" s="547"/>
    </row>
    <row r="783" spans="1:30" ht="12" hidden="1" customHeight="1">
      <c r="A783" s="5" t="s">
        <v>3372</v>
      </c>
      <c r="B783" s="5" t="s">
        <v>3373</v>
      </c>
      <c r="C783" s="6">
        <v>522</v>
      </c>
      <c r="D783" s="55" t="s">
        <v>1871</v>
      </c>
      <c r="E783" s="233" t="s">
        <v>3372</v>
      </c>
      <c r="F783" s="233" t="s">
        <v>3373</v>
      </c>
      <c r="G783" s="233" t="s">
        <v>3339</v>
      </c>
      <c r="H783" s="233" t="s">
        <v>451</v>
      </c>
      <c r="I783" s="385" t="s">
        <v>452</v>
      </c>
      <c r="J783" s="382" t="s">
        <v>452</v>
      </c>
      <c r="K783" s="383" t="s">
        <v>453</v>
      </c>
      <c r="L783" s="386" t="s">
        <v>453</v>
      </c>
      <c r="M783" s="233" t="s">
        <v>452</v>
      </c>
      <c r="N783" s="233" t="s">
        <v>452</v>
      </c>
      <c r="O783" s="233"/>
      <c r="P783" s="233" t="s">
        <v>442</v>
      </c>
      <c r="Q783" s="235" t="s">
        <v>1152</v>
      </c>
      <c r="S783" s="547"/>
      <c r="T783" s="547" t="s">
        <v>456</v>
      </c>
      <c r="U783" s="547" t="s">
        <v>444</v>
      </c>
      <c r="V783" s="547" t="s">
        <v>1873</v>
      </c>
      <c r="W783" s="547" t="s">
        <v>457</v>
      </c>
      <c r="X783" s="547" t="str">
        <f>VLOOKUP(W783,Equipment[],2,FALSE)</f>
        <v>Station</v>
      </c>
      <c r="Y783" s="547" t="str">
        <f>VLOOKUP(W783,Equipment[],3,FALSE)</f>
        <v>RTO</v>
      </c>
      <c r="Z783" s="547" t="str">
        <f>VLOOKUP(W783,Equipment[],4,FALSE)</f>
        <v>RTO</v>
      </c>
      <c r="AA783" s="547"/>
      <c r="AB783" s="547"/>
      <c r="AC783" s="547"/>
      <c r="AD783" s="547"/>
    </row>
    <row r="784" spans="1:30" ht="12" hidden="1" customHeight="1">
      <c r="A784" s="5" t="s">
        <v>3374</v>
      </c>
      <c r="B784" s="5" t="s">
        <v>3375</v>
      </c>
      <c r="C784" s="6">
        <v>522</v>
      </c>
      <c r="D784" s="55" t="s">
        <v>1871</v>
      </c>
      <c r="E784" s="233" t="s">
        <v>3374</v>
      </c>
      <c r="F784" s="233" t="s">
        <v>3375</v>
      </c>
      <c r="G784" s="233" t="s">
        <v>3339</v>
      </c>
      <c r="H784" s="233" t="s">
        <v>451</v>
      </c>
      <c r="I784" s="385" t="s">
        <v>452</v>
      </c>
      <c r="J784" s="382" t="s">
        <v>452</v>
      </c>
      <c r="K784" s="383" t="s">
        <v>453</v>
      </c>
      <c r="L784" s="386" t="s">
        <v>453</v>
      </c>
      <c r="M784" s="233" t="s">
        <v>452</v>
      </c>
      <c r="N784" s="233" t="s">
        <v>452</v>
      </c>
      <c r="O784" s="233"/>
      <c r="P784" s="233" t="s">
        <v>442</v>
      </c>
      <c r="Q784" s="235" t="s">
        <v>1152</v>
      </c>
      <c r="S784" s="547"/>
      <c r="T784" s="547" t="s">
        <v>456</v>
      </c>
      <c r="U784" s="547"/>
      <c r="V784" s="547"/>
      <c r="W784" s="547" t="s">
        <v>457</v>
      </c>
      <c r="X784" s="547" t="str">
        <f>VLOOKUP(W784,Equipment[],2,FALSE)</f>
        <v>Station</v>
      </c>
      <c r="Y784" s="547" t="str">
        <f>VLOOKUP(W784,Equipment[],3,FALSE)</f>
        <v>RTO</v>
      </c>
      <c r="Z784" s="547" t="str">
        <f>VLOOKUP(W784,Equipment[],4,FALSE)</f>
        <v>RTO</v>
      </c>
      <c r="AA784" s="547"/>
      <c r="AB784" s="547"/>
      <c r="AC784" s="547"/>
      <c r="AD784" s="547"/>
    </row>
    <row r="785" spans="1:30" ht="12" hidden="1" customHeight="1">
      <c r="A785" s="5" t="s">
        <v>3376</v>
      </c>
      <c r="B785" s="5" t="s">
        <v>3377</v>
      </c>
      <c r="C785" s="6">
        <v>522</v>
      </c>
      <c r="D785" s="55" t="s">
        <v>1871</v>
      </c>
      <c r="E785" s="233" t="s">
        <v>3376</v>
      </c>
      <c r="F785" s="233" t="s">
        <v>3377</v>
      </c>
      <c r="G785" s="233" t="s">
        <v>3339</v>
      </c>
      <c r="H785" s="233" t="s">
        <v>451</v>
      </c>
      <c r="I785" s="385" t="s">
        <v>452</v>
      </c>
      <c r="J785" s="392" t="s">
        <v>452</v>
      </c>
      <c r="K785" s="393" t="s">
        <v>453</v>
      </c>
      <c r="L785" s="386" t="s">
        <v>453</v>
      </c>
      <c r="M785" s="233" t="s">
        <v>452</v>
      </c>
      <c r="N785" s="233" t="s">
        <v>452</v>
      </c>
      <c r="O785" s="233"/>
      <c r="P785" s="233" t="s">
        <v>442</v>
      </c>
      <c r="Q785" s="235" t="s">
        <v>1152</v>
      </c>
      <c r="S785" s="547"/>
      <c r="T785" s="547" t="s">
        <v>456</v>
      </c>
      <c r="U785" s="547"/>
      <c r="V785" s="547"/>
      <c r="W785" s="547" t="s">
        <v>457</v>
      </c>
      <c r="X785" s="547" t="str">
        <f>VLOOKUP(W785,Equipment[],2,FALSE)</f>
        <v>Station</v>
      </c>
      <c r="Y785" s="547" t="str">
        <f>VLOOKUP(W785,Equipment[],3,FALSE)</f>
        <v>RTO</v>
      </c>
      <c r="Z785" s="547" t="str">
        <f>VLOOKUP(W785,Equipment[],4,FALSE)</f>
        <v>RTO</v>
      </c>
      <c r="AA785" s="547"/>
      <c r="AB785" s="547"/>
      <c r="AC785" s="547"/>
      <c r="AD785" s="547"/>
    </row>
    <row r="786" spans="1:30" ht="12" hidden="1" customHeight="1">
      <c r="A786" s="5" t="s">
        <v>3378</v>
      </c>
      <c r="B786" s="5" t="s">
        <v>3379</v>
      </c>
      <c r="C786" s="6">
        <v>522</v>
      </c>
      <c r="D786" s="55" t="s">
        <v>1871</v>
      </c>
      <c r="E786" s="233" t="str">
        <f>A786</f>
        <v>IWS-520</v>
      </c>
      <c r="F786" s="233" t="str">
        <f>B786</f>
        <v>Core Filled Partition System - Acoustic</v>
      </c>
      <c r="G786" s="233" t="s">
        <v>3339</v>
      </c>
      <c r="H786" s="233" t="s">
        <v>451</v>
      </c>
      <c r="I786" s="385" t="s">
        <v>452</v>
      </c>
      <c r="J786" s="382" t="s">
        <v>452</v>
      </c>
      <c r="K786" s="382" t="s">
        <v>452</v>
      </c>
      <c r="L786" s="386" t="s">
        <v>453</v>
      </c>
      <c r="M786" s="233" t="s">
        <v>452</v>
      </c>
      <c r="N786" s="233" t="s">
        <v>452</v>
      </c>
      <c r="O786" s="233"/>
      <c r="P786" s="233" t="s">
        <v>442</v>
      </c>
      <c r="Q786" s="235" t="s">
        <v>2050</v>
      </c>
      <c r="S786" s="547"/>
      <c r="T786" s="547" t="s">
        <v>477</v>
      </c>
      <c r="U786" s="547"/>
      <c r="V786" s="547"/>
      <c r="W786" s="547" t="s">
        <v>457</v>
      </c>
      <c r="X786" s="547" t="str">
        <f>VLOOKUP(W786,Equipment[],2,FALSE)</f>
        <v>Station</v>
      </c>
      <c r="Y786" s="547" t="str">
        <f>VLOOKUP(W786,Equipment[],3,FALSE)</f>
        <v>RTO</v>
      </c>
      <c r="Z786" s="547" t="str">
        <f>VLOOKUP(W786,Equipment[],4,FALSE)</f>
        <v>RTO</v>
      </c>
      <c r="AA786" s="547"/>
      <c r="AB786" s="547"/>
      <c r="AC786" s="547"/>
      <c r="AD786" s="547"/>
    </row>
    <row r="787" spans="1:30" ht="12" hidden="1" customHeight="1">
      <c r="A787" s="7" t="s">
        <v>3380</v>
      </c>
      <c r="B787" s="7" t="s">
        <v>3381</v>
      </c>
      <c r="C787" s="8"/>
      <c r="D787" s="92"/>
      <c r="E787" s="229"/>
      <c r="F787" s="229"/>
      <c r="G787" s="229"/>
      <c r="H787" s="229"/>
      <c r="I787" s="229"/>
      <c r="J787" s="389"/>
      <c r="K787" s="389"/>
      <c r="L787" s="229"/>
      <c r="M787" s="229"/>
      <c r="N787" s="229"/>
      <c r="O787" s="229"/>
      <c r="P787" s="229" t="s">
        <v>444</v>
      </c>
      <c r="Q787" s="234" t="s">
        <v>443</v>
      </c>
      <c r="S787" s="547" t="s">
        <v>444</v>
      </c>
      <c r="T787" s="547" t="s">
        <v>444</v>
      </c>
      <c r="U787" s="547"/>
      <c r="V787" s="547" t="s">
        <v>444</v>
      </c>
      <c r="W787" s="547" t="s">
        <v>444</v>
      </c>
      <c r="X787" s="547" t="s">
        <v>444</v>
      </c>
      <c r="Y787" s="547" t="s">
        <v>444</v>
      </c>
      <c r="Z787" s="547" t="s">
        <v>444</v>
      </c>
      <c r="AA787" s="547" t="s">
        <v>444</v>
      </c>
      <c r="AB787" s="547" t="s">
        <v>444</v>
      </c>
      <c r="AC787" s="547" t="s">
        <v>444</v>
      </c>
      <c r="AD787" s="547" t="s">
        <v>444</v>
      </c>
    </row>
    <row r="788" spans="1:30" ht="12" hidden="1" customHeight="1">
      <c r="A788" s="3" t="s">
        <v>3382</v>
      </c>
      <c r="B788" s="3" t="s">
        <v>3383</v>
      </c>
      <c r="C788" s="4"/>
      <c r="D788" s="91"/>
      <c r="E788" s="229"/>
      <c r="F788" s="229"/>
      <c r="G788" s="229"/>
      <c r="H788" s="229"/>
      <c r="I788" s="229"/>
      <c r="J788" s="387"/>
      <c r="K788" s="387"/>
      <c r="L788" s="229"/>
      <c r="M788" s="229"/>
      <c r="N788" s="229"/>
      <c r="O788" s="229"/>
      <c r="P788" s="229" t="s">
        <v>444</v>
      </c>
      <c r="Q788" s="234" t="s">
        <v>443</v>
      </c>
      <c r="S788" s="547" t="s">
        <v>444</v>
      </c>
      <c r="T788" s="547" t="s">
        <v>444</v>
      </c>
      <c r="U788" s="547"/>
      <c r="V788" s="547" t="s">
        <v>444</v>
      </c>
      <c r="W788" s="547" t="s">
        <v>444</v>
      </c>
      <c r="X788" s="547" t="s">
        <v>444</v>
      </c>
      <c r="Y788" s="547" t="s">
        <v>444</v>
      </c>
      <c r="Z788" s="547" t="s">
        <v>444</v>
      </c>
      <c r="AA788" s="547" t="s">
        <v>444</v>
      </c>
      <c r="AB788" s="547" t="s">
        <v>444</v>
      </c>
      <c r="AC788" s="547" t="s">
        <v>444</v>
      </c>
      <c r="AD788" s="547" t="s">
        <v>444</v>
      </c>
    </row>
    <row r="789" spans="1:30" ht="12" hidden="1" customHeight="1">
      <c r="A789" s="5" t="s">
        <v>3384</v>
      </c>
      <c r="B789" s="5" t="s">
        <v>3385</v>
      </c>
      <c r="C789" s="6">
        <v>552</v>
      </c>
      <c r="D789" s="55" t="s">
        <v>1871</v>
      </c>
      <c r="E789" s="233" t="s">
        <v>3384</v>
      </c>
      <c r="F789" s="233" t="s">
        <v>3386</v>
      </c>
      <c r="G789" s="233" t="s">
        <v>3387</v>
      </c>
      <c r="H789" s="233" t="s">
        <v>451</v>
      </c>
      <c r="I789" s="385" t="s">
        <v>452</v>
      </c>
      <c r="J789" s="392" t="s">
        <v>452</v>
      </c>
      <c r="K789" s="393" t="s">
        <v>453</v>
      </c>
      <c r="L789" s="386" t="s">
        <v>453</v>
      </c>
      <c r="M789" s="233" t="s">
        <v>452</v>
      </c>
      <c r="N789" s="233" t="s">
        <v>452</v>
      </c>
      <c r="O789" s="233"/>
      <c r="P789" s="233" t="s">
        <v>442</v>
      </c>
      <c r="Q789" s="235" t="s">
        <v>1152</v>
      </c>
      <c r="S789" s="547" t="s">
        <v>453</v>
      </c>
      <c r="T789" s="547" t="s">
        <v>456</v>
      </c>
      <c r="U789" s="547" t="s">
        <v>444</v>
      </c>
      <c r="V789" s="547" t="s">
        <v>1873</v>
      </c>
      <c r="W789" s="547" t="s">
        <v>1154</v>
      </c>
      <c r="X789" s="547" t="str">
        <f>VLOOKUP(W789,Equipment[],2,FALSE)</f>
        <v>Landscape</v>
      </c>
      <c r="Y789" s="547" t="str">
        <f>VLOOKUP(W789,Equipment[],3,FALSE)</f>
        <v>RTO</v>
      </c>
      <c r="Z789" s="547" t="str">
        <f>VLOOKUP(W789,Equipment[],4,FALSE)</f>
        <v>RTO</v>
      </c>
      <c r="AA789" s="547"/>
      <c r="AB789" s="547"/>
      <c r="AC789" s="547"/>
      <c r="AD789" s="547"/>
    </row>
    <row r="790" spans="1:30" ht="12" hidden="1" customHeight="1">
      <c r="A790" s="5" t="s">
        <v>3388</v>
      </c>
      <c r="B790" s="5" t="s">
        <v>3385</v>
      </c>
      <c r="C790" s="6">
        <v>552</v>
      </c>
      <c r="D790" s="55" t="s">
        <v>1871</v>
      </c>
      <c r="E790" s="233" t="s">
        <v>3388</v>
      </c>
      <c r="F790" s="233" t="s">
        <v>3389</v>
      </c>
      <c r="G790" s="233" t="s">
        <v>3387</v>
      </c>
      <c r="H790" s="233" t="s">
        <v>451</v>
      </c>
      <c r="I790" s="385" t="s">
        <v>452</v>
      </c>
      <c r="J790" s="382" t="s">
        <v>452</v>
      </c>
      <c r="K790" s="382" t="s">
        <v>452</v>
      </c>
      <c r="L790" s="386" t="s">
        <v>453</v>
      </c>
      <c r="M790" s="233" t="s">
        <v>452</v>
      </c>
      <c r="N790" s="233" t="s">
        <v>452</v>
      </c>
      <c r="O790" s="233"/>
      <c r="P790" s="233" t="s">
        <v>442</v>
      </c>
      <c r="Q790" s="235" t="s">
        <v>1152</v>
      </c>
      <c r="S790" s="547" t="s">
        <v>453</v>
      </c>
      <c r="T790" s="547" t="s">
        <v>477</v>
      </c>
      <c r="U790" s="547" t="s">
        <v>444</v>
      </c>
      <c r="V790" s="547" t="s">
        <v>1873</v>
      </c>
      <c r="W790" s="547" t="s">
        <v>457</v>
      </c>
      <c r="X790" s="547" t="str">
        <f>VLOOKUP(W790,Equipment[],2,FALSE)</f>
        <v>Station</v>
      </c>
      <c r="Y790" s="547" t="str">
        <f>VLOOKUP(W790,Equipment[],3,FALSE)</f>
        <v>RTO</v>
      </c>
      <c r="Z790" s="547" t="str">
        <f>VLOOKUP(W790,Equipment[],4,FALSE)</f>
        <v>RTO</v>
      </c>
      <c r="AA790" s="547"/>
      <c r="AB790" s="547"/>
      <c r="AC790" s="547"/>
      <c r="AD790" s="547"/>
    </row>
    <row r="791" spans="1:30" ht="12" hidden="1" customHeight="1">
      <c r="A791" s="5" t="s">
        <v>3390</v>
      </c>
      <c r="B791" s="5" t="s">
        <v>3391</v>
      </c>
      <c r="C791" s="6">
        <v>552</v>
      </c>
      <c r="D791" s="55" t="s">
        <v>1871</v>
      </c>
      <c r="E791" s="233" t="s">
        <v>3390</v>
      </c>
      <c r="F791" s="233" t="s">
        <v>3391</v>
      </c>
      <c r="G791" s="233" t="s">
        <v>3387</v>
      </c>
      <c r="H791" s="233" t="s">
        <v>451</v>
      </c>
      <c r="I791" s="385" t="s">
        <v>452</v>
      </c>
      <c r="J791" s="382" t="s">
        <v>452</v>
      </c>
      <c r="K791" s="382" t="s">
        <v>452</v>
      </c>
      <c r="L791" s="386" t="s">
        <v>453</v>
      </c>
      <c r="M791" s="233" t="s">
        <v>452</v>
      </c>
      <c r="N791" s="233" t="s">
        <v>452</v>
      </c>
      <c r="O791" s="233"/>
      <c r="P791" s="233" t="s">
        <v>442</v>
      </c>
      <c r="Q791" s="235" t="s">
        <v>1152</v>
      </c>
      <c r="S791" s="547" t="s">
        <v>453</v>
      </c>
      <c r="T791" s="547" t="s">
        <v>477</v>
      </c>
      <c r="U791" s="547" t="s">
        <v>444</v>
      </c>
      <c r="V791" s="547" t="s">
        <v>1873</v>
      </c>
      <c r="W791" s="547" t="s">
        <v>457</v>
      </c>
      <c r="X791" s="547" t="str">
        <f>VLOOKUP(W791,Equipment[],2,FALSE)</f>
        <v>Station</v>
      </c>
      <c r="Y791" s="547" t="str">
        <f>VLOOKUP(W791,Equipment[],3,FALSE)</f>
        <v>RTO</v>
      </c>
      <c r="Z791" s="547" t="str">
        <f>VLOOKUP(W791,Equipment[],4,FALSE)</f>
        <v>RTO</v>
      </c>
      <c r="AA791" s="547"/>
      <c r="AB791" s="547"/>
      <c r="AC791" s="547"/>
      <c r="AD791" s="547"/>
    </row>
    <row r="792" spans="1:30" ht="12" hidden="1" customHeight="1">
      <c r="A792" s="3" t="s">
        <v>3392</v>
      </c>
      <c r="B792" s="3" t="s">
        <v>3393</v>
      </c>
      <c r="C792" s="4"/>
      <c r="D792" s="91"/>
      <c r="E792" s="229"/>
      <c r="F792" s="229"/>
      <c r="G792" s="229"/>
      <c r="H792" s="229"/>
      <c r="I792" s="229"/>
      <c r="J792" s="388"/>
      <c r="K792" s="388"/>
      <c r="L792" s="229"/>
      <c r="M792" s="229"/>
      <c r="N792" s="229"/>
      <c r="O792" s="229"/>
      <c r="P792" s="229" t="s">
        <v>444</v>
      </c>
      <c r="Q792" s="234" t="s">
        <v>443</v>
      </c>
      <c r="S792" s="547" t="s">
        <v>444</v>
      </c>
      <c r="T792" s="547" t="s">
        <v>444</v>
      </c>
      <c r="U792" s="547"/>
      <c r="V792" s="547" t="s">
        <v>444</v>
      </c>
      <c r="W792" s="547" t="s">
        <v>444</v>
      </c>
      <c r="X792" s="547" t="s">
        <v>444</v>
      </c>
      <c r="Y792" s="547" t="s">
        <v>444</v>
      </c>
      <c r="Z792" s="547" t="s">
        <v>444</v>
      </c>
      <c r="AA792" s="547" t="s">
        <v>444</v>
      </c>
      <c r="AB792" s="547" t="s">
        <v>444</v>
      </c>
      <c r="AC792" s="547" t="s">
        <v>444</v>
      </c>
      <c r="AD792" s="547" t="s">
        <v>444</v>
      </c>
    </row>
    <row r="793" spans="1:30" ht="12" hidden="1" customHeight="1">
      <c r="A793" s="5" t="s">
        <v>3394</v>
      </c>
      <c r="B793" s="5" t="s">
        <v>3395</v>
      </c>
      <c r="C793" s="6">
        <v>552</v>
      </c>
      <c r="D793" s="55" t="s">
        <v>1871</v>
      </c>
      <c r="E793" s="233" t="s">
        <v>3394</v>
      </c>
      <c r="F793" s="233" t="s">
        <v>3396</v>
      </c>
      <c r="G793" s="233" t="s">
        <v>3387</v>
      </c>
      <c r="H793" s="233" t="s">
        <v>451</v>
      </c>
      <c r="I793" s="385" t="s">
        <v>452</v>
      </c>
      <c r="J793" s="382" t="s">
        <v>452</v>
      </c>
      <c r="K793" s="383" t="s">
        <v>453</v>
      </c>
      <c r="L793" s="386" t="s">
        <v>453</v>
      </c>
      <c r="M793" s="233" t="s">
        <v>452</v>
      </c>
      <c r="N793" s="233" t="s">
        <v>452</v>
      </c>
      <c r="O793" s="233"/>
      <c r="P793" s="233" t="s">
        <v>442</v>
      </c>
      <c r="Q793" s="235" t="s">
        <v>1152</v>
      </c>
      <c r="S793" s="547" t="s">
        <v>453</v>
      </c>
      <c r="T793" s="547" t="s">
        <v>456</v>
      </c>
      <c r="U793" s="547" t="s">
        <v>444</v>
      </c>
      <c r="V793" s="547" t="s">
        <v>1873</v>
      </c>
      <c r="W793" s="547" t="s">
        <v>1154</v>
      </c>
      <c r="X793" s="547" t="str">
        <f>VLOOKUP(W793,Equipment[],2,FALSE)</f>
        <v>Landscape</v>
      </c>
      <c r="Y793" s="547" t="str">
        <f>VLOOKUP(W793,Equipment[],3,FALSE)</f>
        <v>RTO</v>
      </c>
      <c r="Z793" s="547" t="str">
        <f>VLOOKUP(W793,Equipment[],4,FALSE)</f>
        <v>RTO</v>
      </c>
      <c r="AA793" s="547"/>
      <c r="AB793" s="547"/>
      <c r="AC793" s="547"/>
      <c r="AD793" s="547"/>
    </row>
    <row r="794" spans="1:30" ht="12" hidden="1" customHeight="1">
      <c r="A794" s="5" t="s">
        <v>3397</v>
      </c>
      <c r="B794" s="5" t="s">
        <v>3395</v>
      </c>
      <c r="C794" s="6">
        <v>552</v>
      </c>
      <c r="D794" s="55" t="s">
        <v>1871</v>
      </c>
      <c r="E794" s="233" t="s">
        <v>3397</v>
      </c>
      <c r="F794" s="233" t="s">
        <v>3395</v>
      </c>
      <c r="G794" s="233" t="s">
        <v>3387</v>
      </c>
      <c r="H794" s="233" t="s">
        <v>451</v>
      </c>
      <c r="I794" s="385" t="s">
        <v>452</v>
      </c>
      <c r="J794" s="382" t="s">
        <v>452</v>
      </c>
      <c r="K794" s="383" t="s">
        <v>453</v>
      </c>
      <c r="L794" s="386" t="s">
        <v>453</v>
      </c>
      <c r="M794" s="233" t="s">
        <v>452</v>
      </c>
      <c r="N794" s="233" t="s">
        <v>452</v>
      </c>
      <c r="O794" s="233"/>
      <c r="P794" s="233" t="s">
        <v>442</v>
      </c>
      <c r="Q794" s="235" t="s">
        <v>1152</v>
      </c>
      <c r="S794" s="547"/>
      <c r="T794" s="547" t="s">
        <v>477</v>
      </c>
      <c r="U794" s="547"/>
      <c r="V794" s="547"/>
      <c r="W794" s="547" t="s">
        <v>457</v>
      </c>
      <c r="X794" s="547" t="str">
        <f>VLOOKUP(W794,Equipment[],2,FALSE)</f>
        <v>Station</v>
      </c>
      <c r="Y794" s="547" t="str">
        <f>VLOOKUP(W794,Equipment[],3,FALSE)</f>
        <v>RTO</v>
      </c>
      <c r="Z794" s="547" t="str">
        <f>VLOOKUP(W794,Equipment[],4,FALSE)</f>
        <v>RTO</v>
      </c>
      <c r="AA794" s="547"/>
      <c r="AB794" s="547"/>
      <c r="AC794" s="547"/>
      <c r="AD794" s="547"/>
    </row>
    <row r="795" spans="1:30" ht="12" hidden="1" customHeight="1">
      <c r="A795" s="7" t="s">
        <v>820</v>
      </c>
      <c r="B795" s="7" t="s">
        <v>820</v>
      </c>
      <c r="C795" s="8"/>
      <c r="D795" s="92"/>
      <c r="E795" s="229"/>
      <c r="F795" s="229"/>
      <c r="G795" s="229"/>
      <c r="H795" s="229"/>
      <c r="I795" s="229"/>
      <c r="J795" s="389"/>
      <c r="K795" s="389"/>
      <c r="L795" s="229"/>
      <c r="M795" s="229"/>
      <c r="N795" s="229"/>
      <c r="O795" s="229"/>
      <c r="P795" s="229" t="s">
        <v>444</v>
      </c>
      <c r="Q795" s="234" t="s">
        <v>443</v>
      </c>
      <c r="S795" s="547" t="s">
        <v>444</v>
      </c>
      <c r="T795" s="547" t="s">
        <v>444</v>
      </c>
      <c r="U795" s="547"/>
      <c r="V795" s="547" t="s">
        <v>444</v>
      </c>
      <c r="W795" s="547" t="s">
        <v>444</v>
      </c>
      <c r="X795" s="547" t="s">
        <v>444</v>
      </c>
      <c r="Y795" s="547" t="s">
        <v>444</v>
      </c>
      <c r="Z795" s="547" t="s">
        <v>444</v>
      </c>
      <c r="AA795" s="547" t="s">
        <v>444</v>
      </c>
      <c r="AB795" s="547" t="s">
        <v>444</v>
      </c>
      <c r="AC795" s="547" t="s">
        <v>444</v>
      </c>
      <c r="AD795" s="547" t="s">
        <v>444</v>
      </c>
    </row>
    <row r="796" spans="1:30" ht="12" hidden="1" customHeight="1">
      <c r="A796" s="3" t="s">
        <v>3398</v>
      </c>
      <c r="B796" s="3" t="s">
        <v>3399</v>
      </c>
      <c r="C796" s="4"/>
      <c r="D796" s="91"/>
      <c r="E796" s="229"/>
      <c r="F796" s="229"/>
      <c r="G796" s="229"/>
      <c r="H796" s="229"/>
      <c r="I796" s="229"/>
      <c r="J796" s="387"/>
      <c r="K796" s="387"/>
      <c r="L796" s="229"/>
      <c r="M796" s="229"/>
      <c r="N796" s="229"/>
      <c r="O796" s="229"/>
      <c r="P796" s="229" t="s">
        <v>444</v>
      </c>
      <c r="Q796" s="234" t="s">
        <v>443</v>
      </c>
      <c r="S796" s="547" t="s">
        <v>444</v>
      </c>
      <c r="T796" s="547" t="s">
        <v>444</v>
      </c>
      <c r="U796" s="547"/>
      <c r="V796" s="547" t="s">
        <v>444</v>
      </c>
      <c r="W796" s="547" t="s">
        <v>444</v>
      </c>
      <c r="X796" s="547" t="s">
        <v>444</v>
      </c>
      <c r="Y796" s="547" t="s">
        <v>444</v>
      </c>
      <c r="Z796" s="547" t="s">
        <v>444</v>
      </c>
      <c r="AA796" s="547" t="s">
        <v>444</v>
      </c>
      <c r="AB796" s="547" t="s">
        <v>444</v>
      </c>
      <c r="AC796" s="547" t="s">
        <v>444</v>
      </c>
      <c r="AD796" s="547" t="s">
        <v>444</v>
      </c>
    </row>
    <row r="797" spans="1:30" ht="12" hidden="1" customHeight="1">
      <c r="A797" s="5" t="s">
        <v>3400</v>
      </c>
      <c r="B797" s="5" t="s">
        <v>3401</v>
      </c>
      <c r="C797" s="5" t="s">
        <v>825</v>
      </c>
      <c r="D797" s="55" t="s">
        <v>1878</v>
      </c>
      <c r="E797" s="233" t="s">
        <v>3400</v>
      </c>
      <c r="F797" s="233" t="s">
        <v>3401</v>
      </c>
      <c r="G797" s="233" t="s">
        <v>826</v>
      </c>
      <c r="H797" s="233" t="s">
        <v>451</v>
      </c>
      <c r="I797" s="385" t="s">
        <v>452</v>
      </c>
      <c r="J797" s="382" t="s">
        <v>452</v>
      </c>
      <c r="K797" s="382" t="s">
        <v>452</v>
      </c>
      <c r="L797" s="386" t="s">
        <v>453</v>
      </c>
      <c r="M797" s="233" t="s">
        <v>452</v>
      </c>
      <c r="N797" s="233" t="s">
        <v>452</v>
      </c>
      <c r="O797" s="233"/>
      <c r="P797" s="233" t="s">
        <v>442</v>
      </c>
      <c r="Q797" s="235" t="s">
        <v>1152</v>
      </c>
      <c r="S797" s="547"/>
      <c r="T797" s="547" t="s">
        <v>456</v>
      </c>
      <c r="U797" s="547"/>
      <c r="V797" s="547"/>
      <c r="W797" s="547" t="s">
        <v>457</v>
      </c>
      <c r="X797" s="547" t="str">
        <f>VLOOKUP(W797,Equipment[],2,FALSE)</f>
        <v>Station</v>
      </c>
      <c r="Y797" s="547" t="str">
        <f>VLOOKUP(W797,Equipment[],3,FALSE)</f>
        <v>RTO</v>
      </c>
      <c r="Z797" s="547" t="str">
        <f>VLOOKUP(W797,Equipment[],4,FALSE)</f>
        <v>RTO</v>
      </c>
      <c r="AA797" s="547"/>
      <c r="AB797" s="547"/>
      <c r="AC797" s="547"/>
      <c r="AD797" s="547"/>
    </row>
    <row r="798" spans="1:30" ht="12" hidden="1" customHeight="1">
      <c r="A798" s="5" t="s">
        <v>3402</v>
      </c>
      <c r="B798" s="5" t="s">
        <v>3403</v>
      </c>
      <c r="C798" s="5" t="s">
        <v>825</v>
      </c>
      <c r="D798" s="55" t="s">
        <v>1878</v>
      </c>
      <c r="E798" s="233" t="s">
        <v>3402</v>
      </c>
      <c r="F798" s="233" t="s">
        <v>3403</v>
      </c>
      <c r="G798" s="233" t="s">
        <v>826</v>
      </c>
      <c r="H798" s="233" t="s">
        <v>451</v>
      </c>
      <c r="I798" s="385" t="s">
        <v>452</v>
      </c>
      <c r="J798" s="382" t="s">
        <v>452</v>
      </c>
      <c r="K798" s="382" t="s">
        <v>452</v>
      </c>
      <c r="L798" s="386" t="s">
        <v>453</v>
      </c>
      <c r="M798" s="233" t="s">
        <v>452</v>
      </c>
      <c r="N798" s="233" t="s">
        <v>452</v>
      </c>
      <c r="O798" s="233"/>
      <c r="P798" s="233" t="s">
        <v>442</v>
      </c>
      <c r="Q798" s="235" t="s">
        <v>1152</v>
      </c>
      <c r="S798" s="547"/>
      <c r="T798" s="547" t="s">
        <v>456</v>
      </c>
      <c r="U798" s="547"/>
      <c r="V798" s="547"/>
      <c r="W798" s="547" t="s">
        <v>3404</v>
      </c>
      <c r="X798" s="547" t="str">
        <f>VLOOKUP(W798,Equipment[],2,FALSE)</f>
        <v>Station Mechanical &amp; Electrical</v>
      </c>
      <c r="Y798" s="547" t="str">
        <f>VLOOKUP(W798,Equipment[],3,FALSE)</f>
        <v>RTO</v>
      </c>
      <c r="Z798" s="547" t="str">
        <f>VLOOKUP(W798,Equipment[],4,FALSE)</f>
        <v>RTO</v>
      </c>
      <c r="AA798" s="547"/>
      <c r="AB798" s="547"/>
      <c r="AC798" s="547"/>
      <c r="AD798" s="547"/>
    </row>
    <row r="799" spans="1:30" ht="12" hidden="1" customHeight="1">
      <c r="A799" s="5" t="s">
        <v>3405</v>
      </c>
      <c r="B799" s="5" t="s">
        <v>3406</v>
      </c>
      <c r="C799" s="5" t="s">
        <v>825</v>
      </c>
      <c r="D799" s="55" t="s">
        <v>1878</v>
      </c>
      <c r="E799" s="233" t="s">
        <v>3405</v>
      </c>
      <c r="F799" s="233" t="s">
        <v>3406</v>
      </c>
      <c r="G799" s="233" t="s">
        <v>826</v>
      </c>
      <c r="H799" s="233" t="s">
        <v>451</v>
      </c>
      <c r="I799" s="385" t="s">
        <v>452</v>
      </c>
      <c r="J799" s="382" t="s">
        <v>452</v>
      </c>
      <c r="K799" s="382" t="s">
        <v>452</v>
      </c>
      <c r="L799" s="386" t="s">
        <v>453</v>
      </c>
      <c r="M799" s="233" t="s">
        <v>452</v>
      </c>
      <c r="N799" s="233" t="s">
        <v>452</v>
      </c>
      <c r="O799" s="233"/>
      <c r="P799" s="233" t="s">
        <v>442</v>
      </c>
      <c r="Q799" s="235" t="s">
        <v>1152</v>
      </c>
      <c r="S799" s="547"/>
      <c r="T799" s="547" t="s">
        <v>456</v>
      </c>
      <c r="U799" s="547"/>
      <c r="V799" s="547"/>
      <c r="W799" s="547" t="s">
        <v>3404</v>
      </c>
      <c r="X799" s="547" t="str">
        <f>VLOOKUP(W799,Equipment[],2,FALSE)</f>
        <v>Station Mechanical &amp; Electrical</v>
      </c>
      <c r="Y799" s="547" t="str">
        <f>VLOOKUP(W799,Equipment[],3,FALSE)</f>
        <v>RTO</v>
      </c>
      <c r="Z799" s="547" t="str">
        <f>VLOOKUP(W799,Equipment[],4,FALSE)</f>
        <v>RTO</v>
      </c>
      <c r="AA799" s="547"/>
      <c r="AB799" s="547"/>
      <c r="AC799" s="547"/>
      <c r="AD799" s="547"/>
    </row>
    <row r="800" spans="1:30" ht="12" hidden="1" customHeight="1">
      <c r="A800" s="5" t="s">
        <v>3407</v>
      </c>
      <c r="B800" s="5" t="s">
        <v>3408</v>
      </c>
      <c r="C800" s="6">
        <v>552</v>
      </c>
      <c r="D800" s="55" t="s">
        <v>1871</v>
      </c>
      <c r="E800" s="233" t="s">
        <v>3407</v>
      </c>
      <c r="F800" s="233" t="s">
        <v>3408</v>
      </c>
      <c r="G800" s="233" t="s">
        <v>826</v>
      </c>
      <c r="H800" s="233" t="s">
        <v>451</v>
      </c>
      <c r="I800" s="385" t="s">
        <v>452</v>
      </c>
      <c r="J800" s="394" t="s">
        <v>452</v>
      </c>
      <c r="K800" s="395" t="s">
        <v>453</v>
      </c>
      <c r="L800" s="386" t="s">
        <v>453</v>
      </c>
      <c r="M800" s="233" t="s">
        <v>452</v>
      </c>
      <c r="N800" s="233" t="s">
        <v>452</v>
      </c>
      <c r="O800" s="233"/>
      <c r="P800" s="233" t="s">
        <v>442</v>
      </c>
      <c r="Q800" s="235" t="s">
        <v>1152</v>
      </c>
      <c r="S800" s="547"/>
      <c r="T800" s="547" t="s">
        <v>456</v>
      </c>
      <c r="U800" s="547"/>
      <c r="V800" s="547"/>
      <c r="W800" s="547" t="s">
        <v>3404</v>
      </c>
      <c r="X800" s="547" t="str">
        <f>VLOOKUP(W800,Equipment[],2,FALSE)</f>
        <v>Station Mechanical &amp; Electrical</v>
      </c>
      <c r="Y800" s="547" t="str">
        <f>VLOOKUP(W800,Equipment[],3,FALSE)</f>
        <v>RTO</v>
      </c>
      <c r="Z800" s="547" t="str">
        <f>VLOOKUP(W800,Equipment[],4,FALSE)</f>
        <v>RTO</v>
      </c>
      <c r="AA800" s="547"/>
      <c r="AB800" s="547"/>
      <c r="AC800" s="547"/>
      <c r="AD800" s="547"/>
    </row>
    <row r="801" spans="1:30" ht="12" hidden="1" customHeight="1">
      <c r="A801" s="5" t="s">
        <v>3409</v>
      </c>
      <c r="B801" s="5" t="s">
        <v>3410</v>
      </c>
      <c r="C801" s="5" t="s">
        <v>825</v>
      </c>
      <c r="D801" s="55" t="s">
        <v>1878</v>
      </c>
      <c r="E801" s="233" t="s">
        <v>3409</v>
      </c>
      <c r="F801" s="233" t="s">
        <v>3410</v>
      </c>
      <c r="G801" s="233" t="s">
        <v>826</v>
      </c>
      <c r="H801" s="233" t="s">
        <v>451</v>
      </c>
      <c r="I801" s="385" t="s">
        <v>452</v>
      </c>
      <c r="J801" s="382" t="s">
        <v>452</v>
      </c>
      <c r="K801" s="382" t="s">
        <v>452</v>
      </c>
      <c r="L801" s="386" t="s">
        <v>453</v>
      </c>
      <c r="M801" s="233" t="s">
        <v>452</v>
      </c>
      <c r="N801" s="233" t="s">
        <v>452</v>
      </c>
      <c r="O801" s="233"/>
      <c r="P801" s="233" t="s">
        <v>442</v>
      </c>
      <c r="Q801" s="235" t="s">
        <v>1152</v>
      </c>
      <c r="S801" s="547"/>
      <c r="T801" s="547" t="s">
        <v>456</v>
      </c>
      <c r="U801" s="547"/>
      <c r="V801" s="547"/>
      <c r="W801" s="547" t="s">
        <v>3404</v>
      </c>
      <c r="X801" s="547" t="str">
        <f>VLOOKUP(W801,Equipment[],2,FALSE)</f>
        <v>Station Mechanical &amp; Electrical</v>
      </c>
      <c r="Y801" s="547" t="str">
        <f>VLOOKUP(W801,Equipment[],3,FALSE)</f>
        <v>RTO</v>
      </c>
      <c r="Z801" s="547" t="str">
        <f>VLOOKUP(W801,Equipment[],4,FALSE)</f>
        <v>RTO</v>
      </c>
      <c r="AA801" s="547"/>
      <c r="AB801" s="547"/>
      <c r="AC801" s="547"/>
      <c r="AD801" s="547"/>
    </row>
    <row r="802" spans="1:30" ht="12" hidden="1" customHeight="1">
      <c r="A802" s="5" t="s">
        <v>3411</v>
      </c>
      <c r="B802" s="5" t="s">
        <v>3412</v>
      </c>
      <c r="C802" s="6">
        <v>552</v>
      </c>
      <c r="D802" s="55" t="s">
        <v>1871</v>
      </c>
      <c r="E802" s="233" t="s">
        <v>3411</v>
      </c>
      <c r="F802" s="233" t="s">
        <v>3412</v>
      </c>
      <c r="G802" s="233" t="s">
        <v>826</v>
      </c>
      <c r="H802" s="233" t="s">
        <v>451</v>
      </c>
      <c r="I802" s="385" t="s">
        <v>452</v>
      </c>
      <c r="J802" s="382" t="s">
        <v>452</v>
      </c>
      <c r="K802" s="382" t="s">
        <v>452</v>
      </c>
      <c r="L802" s="386" t="s">
        <v>453</v>
      </c>
      <c r="M802" s="233" t="s">
        <v>452</v>
      </c>
      <c r="N802" s="233" t="s">
        <v>452</v>
      </c>
      <c r="O802" s="233"/>
      <c r="P802" s="233" t="s">
        <v>442</v>
      </c>
      <c r="Q802" s="235" t="s">
        <v>1152</v>
      </c>
      <c r="S802" s="547"/>
      <c r="T802" s="547" t="s">
        <v>456</v>
      </c>
      <c r="U802" s="547"/>
      <c r="V802" s="547"/>
      <c r="W802" s="547" t="s">
        <v>3404</v>
      </c>
      <c r="X802" s="547" t="str">
        <f>VLOOKUP(W802,Equipment[],2,FALSE)</f>
        <v>Station Mechanical &amp; Electrical</v>
      </c>
      <c r="Y802" s="547" t="str">
        <f>VLOOKUP(W802,Equipment[],3,FALSE)</f>
        <v>RTO</v>
      </c>
      <c r="Z802" s="547" t="str">
        <f>VLOOKUP(W802,Equipment[],4,FALSE)</f>
        <v>RTO</v>
      </c>
      <c r="AA802" s="547"/>
      <c r="AB802" s="547"/>
      <c r="AC802" s="547"/>
      <c r="AD802" s="547"/>
    </row>
    <row r="803" spans="1:30" ht="12" hidden="1" customHeight="1">
      <c r="A803" s="3" t="s">
        <v>3413</v>
      </c>
      <c r="B803" s="3" t="s">
        <v>3414</v>
      </c>
      <c r="C803" s="4"/>
      <c r="D803" s="91"/>
      <c r="E803" s="229"/>
      <c r="F803" s="229"/>
      <c r="G803" s="229"/>
      <c r="H803" s="229"/>
      <c r="I803" s="229"/>
      <c r="J803" s="388"/>
      <c r="K803" s="388"/>
      <c r="L803" s="229"/>
      <c r="M803" s="229"/>
      <c r="N803" s="229"/>
      <c r="O803" s="229"/>
      <c r="P803" s="229" t="s">
        <v>444</v>
      </c>
      <c r="Q803" s="234" t="s">
        <v>443</v>
      </c>
      <c r="S803" s="547" t="s">
        <v>444</v>
      </c>
      <c r="T803" s="547" t="s">
        <v>444</v>
      </c>
      <c r="U803" s="547"/>
      <c r="V803" s="547" t="s">
        <v>444</v>
      </c>
      <c r="W803" s="547" t="s">
        <v>444</v>
      </c>
      <c r="X803" s="547" t="s">
        <v>444</v>
      </c>
      <c r="Y803" s="547" t="s">
        <v>444</v>
      </c>
      <c r="Z803" s="547" t="s">
        <v>444</v>
      </c>
      <c r="AA803" s="547" t="s">
        <v>444</v>
      </c>
      <c r="AB803" s="547" t="s">
        <v>444</v>
      </c>
      <c r="AC803" s="547" t="s">
        <v>444</v>
      </c>
      <c r="AD803" s="547" t="s">
        <v>444</v>
      </c>
    </row>
    <row r="804" spans="1:30" ht="12" hidden="1" customHeight="1">
      <c r="A804" s="5" t="s">
        <v>3415</v>
      </c>
      <c r="B804" s="5" t="s">
        <v>3416</v>
      </c>
      <c r="C804" s="5" t="s">
        <v>825</v>
      </c>
      <c r="D804" s="55" t="s">
        <v>1878</v>
      </c>
      <c r="E804" s="233" t="s">
        <v>3415</v>
      </c>
      <c r="F804" s="233" t="s">
        <v>3416</v>
      </c>
      <c r="G804" s="233" t="s">
        <v>826</v>
      </c>
      <c r="H804" s="233" t="s">
        <v>451</v>
      </c>
      <c r="I804" s="385" t="s">
        <v>452</v>
      </c>
      <c r="J804" s="382" t="s">
        <v>452</v>
      </c>
      <c r="K804" s="382" t="s">
        <v>452</v>
      </c>
      <c r="L804" s="386" t="s">
        <v>453</v>
      </c>
      <c r="M804" s="233" t="s">
        <v>452</v>
      </c>
      <c r="N804" s="233" t="s">
        <v>452</v>
      </c>
      <c r="O804" s="233"/>
      <c r="P804" s="233" t="s">
        <v>442</v>
      </c>
      <c r="Q804" s="235" t="s">
        <v>1152</v>
      </c>
      <c r="S804" s="547"/>
      <c r="T804" s="547" t="s">
        <v>456</v>
      </c>
      <c r="U804" s="547"/>
      <c r="V804" s="547"/>
      <c r="W804" s="547" t="s">
        <v>1953</v>
      </c>
      <c r="X804" s="547" t="str">
        <f>VLOOKUP(W804,Equipment[],2,FALSE)</f>
        <v>Lighting</v>
      </c>
      <c r="Y804" s="547" t="str">
        <f>VLOOKUP(W804,Equipment[],3,FALSE)</f>
        <v>Unallocated</v>
      </c>
      <c r="Z804" s="547" t="str">
        <f>VLOOKUP(W804,Equipment[],4,FALSE)</f>
        <v>RTO</v>
      </c>
      <c r="AA804" s="547"/>
      <c r="AB804" s="547"/>
      <c r="AC804" s="547"/>
      <c r="AD804" s="547"/>
    </row>
    <row r="805" spans="1:30" ht="12" hidden="1" customHeight="1">
      <c r="A805" s="5" t="s">
        <v>3417</v>
      </c>
      <c r="B805" s="5" t="s">
        <v>3418</v>
      </c>
      <c r="C805" s="5" t="s">
        <v>825</v>
      </c>
      <c r="D805" s="55" t="s">
        <v>1878</v>
      </c>
      <c r="E805" s="233" t="s">
        <v>3417</v>
      </c>
      <c r="F805" s="233" t="s">
        <v>3418</v>
      </c>
      <c r="G805" s="233" t="s">
        <v>826</v>
      </c>
      <c r="H805" s="233" t="s">
        <v>451</v>
      </c>
      <c r="I805" s="384" t="s">
        <v>453</v>
      </c>
      <c r="J805" s="382" t="s">
        <v>452</v>
      </c>
      <c r="K805" s="382" t="s">
        <v>452</v>
      </c>
      <c r="L805" s="386" t="s">
        <v>453</v>
      </c>
      <c r="M805" s="230" t="s">
        <v>453</v>
      </c>
      <c r="N805" s="230" t="s">
        <v>453</v>
      </c>
      <c r="O805" s="233"/>
      <c r="P805" s="233" t="s">
        <v>442</v>
      </c>
      <c r="Q805" s="233" t="s">
        <v>1282</v>
      </c>
      <c r="S805" s="547" t="s">
        <v>453</v>
      </c>
      <c r="T805" s="547" t="s">
        <v>456</v>
      </c>
      <c r="U805" s="547"/>
      <c r="V805" s="547"/>
      <c r="W805" s="547" t="s">
        <v>1953</v>
      </c>
      <c r="X805" s="547" t="str">
        <f>VLOOKUP(W805,Equipment[],2,FALSE)</f>
        <v>Lighting</v>
      </c>
      <c r="Y805" s="547" t="str">
        <f>VLOOKUP(W805,Equipment[],3,FALSE)</f>
        <v>Unallocated</v>
      </c>
      <c r="Z805" s="547" t="str">
        <f>VLOOKUP(W805,Equipment[],4,FALSE)</f>
        <v>RTO</v>
      </c>
      <c r="AA805" s="547"/>
      <c r="AB805" s="547"/>
      <c r="AC805" s="547"/>
      <c r="AD805" s="547"/>
    </row>
    <row r="806" spans="1:30" ht="12" hidden="1" customHeight="1">
      <c r="A806" s="5" t="s">
        <v>3419</v>
      </c>
      <c r="B806" s="5" t="s">
        <v>3420</v>
      </c>
      <c r="C806" s="5" t="s">
        <v>825</v>
      </c>
      <c r="D806" s="55" t="s">
        <v>1878</v>
      </c>
      <c r="E806" s="233" t="s">
        <v>3419</v>
      </c>
      <c r="F806" s="233" t="s">
        <v>3420</v>
      </c>
      <c r="G806" s="233" t="s">
        <v>826</v>
      </c>
      <c r="H806" s="233" t="s">
        <v>451</v>
      </c>
      <c r="I806" s="384" t="s">
        <v>453</v>
      </c>
      <c r="J806" s="382" t="s">
        <v>452</v>
      </c>
      <c r="K806" s="382" t="s">
        <v>452</v>
      </c>
      <c r="L806" s="386" t="s">
        <v>453</v>
      </c>
      <c r="M806" s="230" t="s">
        <v>453</v>
      </c>
      <c r="N806" s="230" t="s">
        <v>453</v>
      </c>
      <c r="O806" s="233"/>
      <c r="P806" s="233" t="s">
        <v>442</v>
      </c>
      <c r="Q806" s="233" t="s">
        <v>1282</v>
      </c>
      <c r="S806" s="547" t="s">
        <v>453</v>
      </c>
      <c r="T806" s="547" t="s">
        <v>456</v>
      </c>
      <c r="U806" s="547"/>
      <c r="V806" s="547"/>
      <c r="W806" s="547" t="s">
        <v>1953</v>
      </c>
      <c r="X806" s="547" t="str">
        <f>VLOOKUP(W806,Equipment[],2,FALSE)</f>
        <v>Lighting</v>
      </c>
      <c r="Y806" s="547" t="str">
        <f>VLOOKUP(W806,Equipment[],3,FALSE)</f>
        <v>Unallocated</v>
      </c>
      <c r="Z806" s="547" t="str">
        <f>VLOOKUP(W806,Equipment[],4,FALSE)</f>
        <v>RTO</v>
      </c>
      <c r="AA806" s="547"/>
      <c r="AB806" s="547"/>
      <c r="AC806" s="547"/>
      <c r="AD806" s="547"/>
    </row>
    <row r="807" spans="1:30" ht="12" hidden="1" customHeight="1">
      <c r="A807" s="5" t="s">
        <v>3421</v>
      </c>
      <c r="B807" s="5" t="s">
        <v>3422</v>
      </c>
      <c r="C807" s="5" t="s">
        <v>825</v>
      </c>
      <c r="D807" s="55" t="s">
        <v>1878</v>
      </c>
      <c r="E807" s="233" t="s">
        <v>3421</v>
      </c>
      <c r="F807" s="233" t="s">
        <v>3422</v>
      </c>
      <c r="G807" s="233" t="s">
        <v>826</v>
      </c>
      <c r="H807" s="233" t="s">
        <v>451</v>
      </c>
      <c r="I807" s="384" t="s">
        <v>453</v>
      </c>
      <c r="J807" s="382" t="s">
        <v>452</v>
      </c>
      <c r="K807" s="382" t="s">
        <v>452</v>
      </c>
      <c r="L807" s="386" t="s">
        <v>453</v>
      </c>
      <c r="M807" s="230" t="s">
        <v>453</v>
      </c>
      <c r="N807" s="230" t="s">
        <v>453</v>
      </c>
      <c r="O807" s="233"/>
      <c r="P807" s="233" t="s">
        <v>442</v>
      </c>
      <c r="Q807" s="233" t="s">
        <v>1282</v>
      </c>
      <c r="S807" s="547" t="s">
        <v>453</v>
      </c>
      <c r="T807" s="547" t="s">
        <v>456</v>
      </c>
      <c r="U807" s="547"/>
      <c r="V807" s="547"/>
      <c r="W807" s="547" t="s">
        <v>1953</v>
      </c>
      <c r="X807" s="547" t="str">
        <f>VLOOKUP(W807,Equipment[],2,FALSE)</f>
        <v>Lighting</v>
      </c>
      <c r="Y807" s="547" t="str">
        <f>VLOOKUP(W807,Equipment[],3,FALSE)</f>
        <v>Unallocated</v>
      </c>
      <c r="Z807" s="547" t="str">
        <f>VLOOKUP(W807,Equipment[],4,FALSE)</f>
        <v>RTO</v>
      </c>
      <c r="AA807" s="547"/>
      <c r="AB807" s="547"/>
      <c r="AC807" s="547"/>
      <c r="AD807" s="547"/>
    </row>
    <row r="808" spans="1:30" ht="12" hidden="1" customHeight="1">
      <c r="A808" s="5" t="s">
        <v>3423</v>
      </c>
      <c r="B808" s="5" t="s">
        <v>3424</v>
      </c>
      <c r="C808" s="5" t="s">
        <v>825</v>
      </c>
      <c r="D808" s="55" t="s">
        <v>1878</v>
      </c>
      <c r="E808" s="233" t="s">
        <v>3423</v>
      </c>
      <c r="F808" s="289" t="s">
        <v>3424</v>
      </c>
      <c r="G808" s="233" t="s">
        <v>826</v>
      </c>
      <c r="H808" s="233" t="s">
        <v>451</v>
      </c>
      <c r="I808" s="384" t="s">
        <v>453</v>
      </c>
      <c r="J808" s="382" t="s">
        <v>452</v>
      </c>
      <c r="K808" s="382" t="s">
        <v>452</v>
      </c>
      <c r="L808" s="386" t="s">
        <v>453</v>
      </c>
      <c r="M808" s="230" t="s">
        <v>453</v>
      </c>
      <c r="N808" s="230" t="s">
        <v>453</v>
      </c>
      <c r="O808" s="233"/>
      <c r="P808" s="233" t="s">
        <v>442</v>
      </c>
      <c r="Q808" s="233" t="s">
        <v>1282</v>
      </c>
      <c r="S808" s="547" t="s">
        <v>453</v>
      </c>
      <c r="T808" s="547" t="s">
        <v>456</v>
      </c>
      <c r="U808" s="547"/>
      <c r="V808" s="547"/>
      <c r="W808" s="547" t="s">
        <v>1953</v>
      </c>
      <c r="X808" s="547" t="str">
        <f>VLOOKUP(W808,Equipment[],2,FALSE)</f>
        <v>Lighting</v>
      </c>
      <c r="Y808" s="547" t="str">
        <f>VLOOKUP(W808,Equipment[],3,FALSE)</f>
        <v>Unallocated</v>
      </c>
      <c r="Z808" s="547" t="str">
        <f>VLOOKUP(W808,Equipment[],4,FALSE)</f>
        <v>RTO</v>
      </c>
      <c r="AA808" s="547"/>
      <c r="AB808" s="547"/>
      <c r="AC808" s="547"/>
      <c r="AD808" s="547"/>
    </row>
    <row r="809" spans="1:30" ht="12" hidden="1" customHeight="1">
      <c r="A809" s="5" t="s">
        <v>3425</v>
      </c>
      <c r="B809" s="5" t="s">
        <v>3426</v>
      </c>
      <c r="C809" s="5" t="s">
        <v>825</v>
      </c>
      <c r="D809" s="55" t="s">
        <v>1878</v>
      </c>
      <c r="E809" s="233" t="s">
        <v>3425</v>
      </c>
      <c r="F809" s="289" t="s">
        <v>3426</v>
      </c>
      <c r="G809" s="233" t="s">
        <v>826</v>
      </c>
      <c r="H809" s="233" t="s">
        <v>451</v>
      </c>
      <c r="I809" s="384" t="s">
        <v>453</v>
      </c>
      <c r="J809" s="396" t="s">
        <v>452</v>
      </c>
      <c r="K809" s="397" t="s">
        <v>453</v>
      </c>
      <c r="L809" s="386" t="s">
        <v>453</v>
      </c>
      <c r="M809" s="230" t="s">
        <v>453</v>
      </c>
      <c r="N809" s="230" t="s">
        <v>453</v>
      </c>
      <c r="O809" s="233"/>
      <c r="P809" s="233" t="s">
        <v>442</v>
      </c>
      <c r="Q809" s="233" t="s">
        <v>1282</v>
      </c>
      <c r="S809" s="547" t="s">
        <v>453</v>
      </c>
      <c r="T809" s="547" t="s">
        <v>456</v>
      </c>
      <c r="U809" s="547"/>
      <c r="V809" s="547"/>
      <c r="W809" s="547" t="s">
        <v>1953</v>
      </c>
      <c r="X809" s="547" t="str">
        <f>VLOOKUP(W809,Equipment[],2,FALSE)</f>
        <v>Lighting</v>
      </c>
      <c r="Y809" s="547" t="str">
        <f>VLOOKUP(W809,Equipment[],3,FALSE)</f>
        <v>Unallocated</v>
      </c>
      <c r="Z809" s="547" t="str">
        <f>VLOOKUP(W809,Equipment[],4,FALSE)</f>
        <v>RTO</v>
      </c>
      <c r="AA809" s="547"/>
      <c r="AB809" s="547"/>
      <c r="AC809" s="547"/>
      <c r="AD809" s="547"/>
    </row>
    <row r="810" spans="1:30" ht="12" hidden="1" customHeight="1">
      <c r="A810" s="24" t="s">
        <v>1956</v>
      </c>
      <c r="B810" s="24"/>
      <c r="C810" s="24"/>
      <c r="D810" s="24"/>
      <c r="E810" s="229"/>
      <c r="F810" s="229"/>
      <c r="G810" s="229"/>
      <c r="H810" s="229"/>
      <c r="I810" s="229"/>
      <c r="J810" s="388"/>
      <c r="K810" s="388"/>
      <c r="L810" s="229"/>
      <c r="M810" s="229"/>
      <c r="N810" s="229"/>
      <c r="O810" s="229"/>
      <c r="P810" s="229" t="s">
        <v>444</v>
      </c>
      <c r="Q810" s="234" t="s">
        <v>443</v>
      </c>
      <c r="S810" s="547" t="s">
        <v>444</v>
      </c>
      <c r="T810" s="547" t="s">
        <v>444</v>
      </c>
      <c r="U810" s="547"/>
      <c r="V810" s="547" t="s">
        <v>444</v>
      </c>
      <c r="W810" s="547" t="s">
        <v>444</v>
      </c>
      <c r="X810" s="547" t="s">
        <v>444</v>
      </c>
      <c r="Y810" s="547" t="s">
        <v>444</v>
      </c>
      <c r="Z810" s="547" t="s">
        <v>444</v>
      </c>
      <c r="AA810" s="547" t="s">
        <v>444</v>
      </c>
      <c r="AB810" s="547" t="s">
        <v>444</v>
      </c>
      <c r="AC810" s="547" t="s">
        <v>444</v>
      </c>
      <c r="AD810" s="547" t="s">
        <v>444</v>
      </c>
    </row>
    <row r="811" spans="1:30" ht="12" hidden="1" customHeight="1">
      <c r="A811" s="10" t="s">
        <v>3427</v>
      </c>
      <c r="B811" s="10" t="s">
        <v>3428</v>
      </c>
      <c r="C811" s="10" t="s">
        <v>825</v>
      </c>
      <c r="D811" s="93" t="s">
        <v>1878</v>
      </c>
      <c r="E811" s="233" t="s">
        <v>3427</v>
      </c>
      <c r="F811" s="289" t="s">
        <v>3428</v>
      </c>
      <c r="G811" s="233" t="s">
        <v>826</v>
      </c>
      <c r="H811" s="233" t="s">
        <v>451</v>
      </c>
      <c r="I811" s="384" t="s">
        <v>453</v>
      </c>
      <c r="J811" s="382" t="s">
        <v>452</v>
      </c>
      <c r="K811" s="382" t="s">
        <v>452</v>
      </c>
      <c r="L811" s="386" t="s">
        <v>453</v>
      </c>
      <c r="M811" s="230" t="s">
        <v>453</v>
      </c>
      <c r="N811" s="230" t="s">
        <v>453</v>
      </c>
      <c r="O811" s="233"/>
      <c r="P811" s="233" t="s">
        <v>442</v>
      </c>
      <c r="Q811" s="233" t="s">
        <v>1282</v>
      </c>
      <c r="S811" s="547" t="s">
        <v>453</v>
      </c>
      <c r="T811" s="547" t="s">
        <v>456</v>
      </c>
      <c r="U811" s="547"/>
      <c r="V811" s="547"/>
      <c r="W811" s="547" t="s">
        <v>1953</v>
      </c>
      <c r="X811" s="547" t="str">
        <f>VLOOKUP(W811,Equipment[],2,FALSE)</f>
        <v>Lighting</v>
      </c>
      <c r="Y811" s="547" t="str">
        <f>VLOOKUP(W811,Equipment[],3,FALSE)</f>
        <v>Unallocated</v>
      </c>
      <c r="Z811" s="547" t="str">
        <f>VLOOKUP(W811,Equipment[],4,FALSE)</f>
        <v>RTO</v>
      </c>
      <c r="AA811" s="547"/>
      <c r="AB811" s="547"/>
      <c r="AC811" s="547"/>
      <c r="AD811" s="547"/>
    </row>
    <row r="812" spans="1:30" ht="12" hidden="1" customHeight="1">
      <c r="A812" s="5" t="s">
        <v>3429</v>
      </c>
      <c r="B812" s="5" t="s">
        <v>3430</v>
      </c>
      <c r="C812" s="5" t="s">
        <v>825</v>
      </c>
      <c r="D812" s="55" t="s">
        <v>1878</v>
      </c>
      <c r="E812" s="233" t="s">
        <v>3429</v>
      </c>
      <c r="F812" s="289" t="s">
        <v>3430</v>
      </c>
      <c r="G812" s="233" t="s">
        <v>826</v>
      </c>
      <c r="H812" s="233" t="s">
        <v>451</v>
      </c>
      <c r="I812" s="384" t="s">
        <v>453</v>
      </c>
      <c r="J812" s="382" t="s">
        <v>452</v>
      </c>
      <c r="K812" s="382" t="s">
        <v>452</v>
      </c>
      <c r="L812" s="386" t="s">
        <v>453</v>
      </c>
      <c r="M812" s="230" t="s">
        <v>453</v>
      </c>
      <c r="N812" s="230" t="s">
        <v>453</v>
      </c>
      <c r="O812" s="233"/>
      <c r="P812" s="233" t="s">
        <v>442</v>
      </c>
      <c r="Q812" s="233" t="s">
        <v>1282</v>
      </c>
      <c r="S812" s="547" t="s">
        <v>453</v>
      </c>
      <c r="T812" s="547" t="s">
        <v>456</v>
      </c>
      <c r="U812" s="547"/>
      <c r="V812" s="547"/>
      <c r="W812" s="547" t="s">
        <v>1953</v>
      </c>
      <c r="X812" s="547" t="str">
        <f>VLOOKUP(W812,Equipment[],2,FALSE)</f>
        <v>Lighting</v>
      </c>
      <c r="Y812" s="547" t="str">
        <f>VLOOKUP(W812,Equipment[],3,FALSE)</f>
        <v>Unallocated</v>
      </c>
      <c r="Z812" s="547" t="str">
        <f>VLOOKUP(W812,Equipment[],4,FALSE)</f>
        <v>RTO</v>
      </c>
      <c r="AA812" s="547"/>
      <c r="AB812" s="547"/>
      <c r="AC812" s="547"/>
      <c r="AD812" s="547"/>
    </row>
    <row r="813" spans="1:30" ht="12" hidden="1" customHeight="1">
      <c r="A813" s="5" t="s">
        <v>3431</v>
      </c>
      <c r="B813" s="5" t="s">
        <v>3430</v>
      </c>
      <c r="C813" s="5" t="s">
        <v>825</v>
      </c>
      <c r="D813" s="55" t="s">
        <v>1878</v>
      </c>
      <c r="E813" s="233" t="s">
        <v>3431</v>
      </c>
      <c r="F813" s="289" t="s">
        <v>3430</v>
      </c>
      <c r="G813" s="233" t="s">
        <v>826</v>
      </c>
      <c r="H813" s="233" t="s">
        <v>451</v>
      </c>
      <c r="I813" s="384" t="s">
        <v>453</v>
      </c>
      <c r="J813" s="382" t="s">
        <v>452</v>
      </c>
      <c r="K813" s="382" t="s">
        <v>452</v>
      </c>
      <c r="L813" s="386" t="s">
        <v>453</v>
      </c>
      <c r="M813" s="230" t="s">
        <v>453</v>
      </c>
      <c r="N813" s="230" t="s">
        <v>453</v>
      </c>
      <c r="O813" s="233"/>
      <c r="P813" s="233" t="s">
        <v>442</v>
      </c>
      <c r="Q813" s="233" t="s">
        <v>1282</v>
      </c>
      <c r="S813" s="547" t="s">
        <v>453</v>
      </c>
      <c r="T813" s="547" t="s">
        <v>456</v>
      </c>
      <c r="U813" s="547"/>
      <c r="V813" s="547"/>
      <c r="W813" s="547" t="s">
        <v>1953</v>
      </c>
      <c r="X813" s="547" t="str">
        <f>VLOOKUP(W813,Equipment[],2,FALSE)</f>
        <v>Lighting</v>
      </c>
      <c r="Y813" s="547" t="str">
        <f>VLOOKUP(W813,Equipment[],3,FALSE)</f>
        <v>Unallocated</v>
      </c>
      <c r="Z813" s="547" t="str">
        <f>VLOOKUP(W813,Equipment[],4,FALSE)</f>
        <v>RTO</v>
      </c>
      <c r="AA813" s="547"/>
      <c r="AB813" s="547"/>
      <c r="AC813" s="547"/>
      <c r="AD813" s="547"/>
    </row>
    <row r="814" spans="1:30" ht="12" hidden="1" customHeight="1">
      <c r="A814" s="5" t="s">
        <v>3432</v>
      </c>
      <c r="B814" s="5" t="s">
        <v>3433</v>
      </c>
      <c r="C814" s="5" t="s">
        <v>825</v>
      </c>
      <c r="D814" s="55" t="s">
        <v>1878</v>
      </c>
      <c r="E814" s="233" t="s">
        <v>3432</v>
      </c>
      <c r="F814" s="289" t="s">
        <v>3433</v>
      </c>
      <c r="G814" s="233" t="s">
        <v>826</v>
      </c>
      <c r="H814" s="233" t="s">
        <v>451</v>
      </c>
      <c r="I814" s="384" t="s">
        <v>453</v>
      </c>
      <c r="J814" s="382" t="s">
        <v>452</v>
      </c>
      <c r="K814" s="382" t="s">
        <v>452</v>
      </c>
      <c r="L814" s="386" t="s">
        <v>453</v>
      </c>
      <c r="M814" s="230" t="s">
        <v>453</v>
      </c>
      <c r="N814" s="230" t="s">
        <v>453</v>
      </c>
      <c r="O814" s="233"/>
      <c r="P814" s="233" t="s">
        <v>442</v>
      </c>
      <c r="Q814" s="233" t="s">
        <v>1282</v>
      </c>
      <c r="S814" s="547" t="s">
        <v>453</v>
      </c>
      <c r="T814" s="547" t="s">
        <v>456</v>
      </c>
      <c r="U814" s="547"/>
      <c r="V814" s="547"/>
      <c r="W814" s="547" t="s">
        <v>3404</v>
      </c>
      <c r="X814" s="547" t="str">
        <f>VLOOKUP(W814,Equipment[],2,FALSE)</f>
        <v>Station Mechanical &amp; Electrical</v>
      </c>
      <c r="Y814" s="547" t="str">
        <f>VLOOKUP(W814,Equipment[],3,FALSE)</f>
        <v>RTO</v>
      </c>
      <c r="Z814" s="547" t="str">
        <f>VLOOKUP(W814,Equipment[],4,FALSE)</f>
        <v>RTO</v>
      </c>
      <c r="AA814" s="547"/>
      <c r="AB814" s="547"/>
      <c r="AC814" s="547"/>
      <c r="AD814" s="547"/>
    </row>
    <row r="815" spans="1:30" ht="12" hidden="1" customHeight="1">
      <c r="A815" s="5" t="s">
        <v>3434</v>
      </c>
      <c r="B815" s="5" t="s">
        <v>3435</v>
      </c>
      <c r="C815" s="5" t="s">
        <v>825</v>
      </c>
      <c r="D815" s="55" t="s">
        <v>1878</v>
      </c>
      <c r="E815" s="233" t="s">
        <v>3434</v>
      </c>
      <c r="F815" s="289" t="s">
        <v>3435</v>
      </c>
      <c r="G815" s="233" t="s">
        <v>826</v>
      </c>
      <c r="H815" s="233" t="s">
        <v>451</v>
      </c>
      <c r="I815" s="384" t="s">
        <v>453</v>
      </c>
      <c r="J815" s="382" t="s">
        <v>452</v>
      </c>
      <c r="K815" s="382" t="s">
        <v>452</v>
      </c>
      <c r="L815" s="386" t="s">
        <v>453</v>
      </c>
      <c r="M815" s="230" t="s">
        <v>453</v>
      </c>
      <c r="N815" s="230" t="s">
        <v>453</v>
      </c>
      <c r="O815" s="233"/>
      <c r="P815" s="233" t="s">
        <v>442</v>
      </c>
      <c r="Q815" s="233" t="s">
        <v>1282</v>
      </c>
      <c r="S815" s="547" t="s">
        <v>453</v>
      </c>
      <c r="T815" s="547" t="s">
        <v>456</v>
      </c>
      <c r="U815" s="547"/>
      <c r="V815" s="547"/>
      <c r="W815" s="547" t="s">
        <v>3436</v>
      </c>
      <c r="X815" s="547" t="str">
        <f>VLOOKUP(W815,Equipment[],2,FALSE)</f>
        <v>Vertical Transport</v>
      </c>
      <c r="Y815" s="547" t="str">
        <f>VLOOKUP(W815,Equipment[],3,FALSE)</f>
        <v>MCo</v>
      </c>
      <c r="Z815" s="547" t="str">
        <f>VLOOKUP(W815,Equipment[],4,FALSE)</f>
        <v>RTO</v>
      </c>
      <c r="AA815" s="547"/>
      <c r="AB815" s="547"/>
      <c r="AC815" s="547"/>
      <c r="AD815" s="547"/>
    </row>
    <row r="816" spans="1:30" ht="12" hidden="1" customHeight="1">
      <c r="A816" s="5" t="s">
        <v>3437</v>
      </c>
      <c r="B816" s="5" t="s">
        <v>3438</v>
      </c>
      <c r="C816" s="5" t="s">
        <v>825</v>
      </c>
      <c r="D816" s="55" t="s">
        <v>1878</v>
      </c>
      <c r="E816" s="233" t="s">
        <v>3437</v>
      </c>
      <c r="F816" s="289" t="s">
        <v>3438</v>
      </c>
      <c r="G816" s="233" t="s">
        <v>826</v>
      </c>
      <c r="H816" s="233" t="s">
        <v>451</v>
      </c>
      <c r="I816" s="384" t="s">
        <v>453</v>
      </c>
      <c r="J816" s="382" t="s">
        <v>452</v>
      </c>
      <c r="K816" s="382" t="s">
        <v>452</v>
      </c>
      <c r="L816" s="386" t="s">
        <v>453</v>
      </c>
      <c r="M816" s="230" t="s">
        <v>453</v>
      </c>
      <c r="N816" s="230" t="s">
        <v>453</v>
      </c>
      <c r="O816" s="233"/>
      <c r="P816" s="233" t="s">
        <v>442</v>
      </c>
      <c r="Q816" s="233" t="s">
        <v>1282</v>
      </c>
      <c r="S816" s="547" t="s">
        <v>453</v>
      </c>
      <c r="T816" s="547" t="s">
        <v>456</v>
      </c>
      <c r="U816" s="547"/>
      <c r="V816" s="547"/>
      <c r="W816" s="547" t="s">
        <v>3436</v>
      </c>
      <c r="X816" s="547" t="str">
        <f>VLOOKUP(W816,Equipment[],2,FALSE)</f>
        <v>Vertical Transport</v>
      </c>
      <c r="Y816" s="547" t="str">
        <f>VLOOKUP(W816,Equipment[],3,FALSE)</f>
        <v>MCo</v>
      </c>
      <c r="Z816" s="547" t="str">
        <f>VLOOKUP(W816,Equipment[],4,FALSE)</f>
        <v>RTO</v>
      </c>
      <c r="AA816" s="547"/>
      <c r="AB816" s="547"/>
      <c r="AC816" s="547"/>
      <c r="AD816" s="547"/>
    </row>
    <row r="817" spans="1:30" ht="12" hidden="1" customHeight="1">
      <c r="A817" s="5" t="s">
        <v>3439</v>
      </c>
      <c r="B817" s="5" t="s">
        <v>3440</v>
      </c>
      <c r="C817" s="5" t="s">
        <v>825</v>
      </c>
      <c r="D817" s="55" t="s">
        <v>1878</v>
      </c>
      <c r="E817" s="233" t="s">
        <v>3439</v>
      </c>
      <c r="F817" s="289" t="s">
        <v>3440</v>
      </c>
      <c r="G817" s="233" t="s">
        <v>826</v>
      </c>
      <c r="H817" s="233" t="s">
        <v>451</v>
      </c>
      <c r="I817" s="384" t="s">
        <v>453</v>
      </c>
      <c r="J817" s="382" t="s">
        <v>452</v>
      </c>
      <c r="K817" s="382" t="s">
        <v>452</v>
      </c>
      <c r="L817" s="386" t="s">
        <v>453</v>
      </c>
      <c r="M817" s="230" t="s">
        <v>453</v>
      </c>
      <c r="N817" s="230" t="s">
        <v>453</v>
      </c>
      <c r="O817" s="233"/>
      <c r="P817" s="233" t="s">
        <v>442</v>
      </c>
      <c r="Q817" s="233" t="s">
        <v>1282</v>
      </c>
      <c r="S817" s="547" t="s">
        <v>453</v>
      </c>
      <c r="T817" s="547" t="s">
        <v>456</v>
      </c>
      <c r="U817" s="547" t="s">
        <v>1895</v>
      </c>
      <c r="V817" s="547" t="s">
        <v>1919</v>
      </c>
      <c r="W817" s="547" t="s">
        <v>2896</v>
      </c>
      <c r="X817" s="547" t="str">
        <f>VLOOKUP(W817,Equipment[],2,FALSE)</f>
        <v>Signage</v>
      </c>
      <c r="Y817" s="547" t="str">
        <f>VLOOKUP(W817,Equipment[],3,FALSE)</f>
        <v>RTO</v>
      </c>
      <c r="Z817" s="547" t="str">
        <f>VLOOKUP(W817,Equipment[],4,FALSE)</f>
        <v>RTO</v>
      </c>
      <c r="AA817" s="547"/>
      <c r="AB817" s="547"/>
      <c r="AC817" s="547"/>
      <c r="AD817" s="547"/>
    </row>
    <row r="818" spans="1:30" ht="12" hidden="1" customHeight="1">
      <c r="A818" s="5" t="s">
        <v>3441</v>
      </c>
      <c r="B818" s="5" t="s">
        <v>3442</v>
      </c>
      <c r="C818" s="5" t="s">
        <v>825</v>
      </c>
      <c r="D818" s="55" t="s">
        <v>1878</v>
      </c>
      <c r="E818" s="233" t="s">
        <v>3441</v>
      </c>
      <c r="F818" s="289" t="s">
        <v>3442</v>
      </c>
      <c r="G818" s="233" t="s">
        <v>826</v>
      </c>
      <c r="H818" s="233" t="s">
        <v>451</v>
      </c>
      <c r="I818" s="384" t="s">
        <v>453</v>
      </c>
      <c r="J818" s="382" t="s">
        <v>452</v>
      </c>
      <c r="K818" s="382" t="s">
        <v>452</v>
      </c>
      <c r="L818" s="386" t="s">
        <v>453</v>
      </c>
      <c r="M818" s="230" t="s">
        <v>453</v>
      </c>
      <c r="N818" s="230" t="s">
        <v>453</v>
      </c>
      <c r="O818" s="233"/>
      <c r="P818" s="233" t="s">
        <v>442</v>
      </c>
      <c r="Q818" s="233" t="s">
        <v>1282</v>
      </c>
      <c r="S818" s="547" t="s">
        <v>453</v>
      </c>
      <c r="T818" s="547" t="s">
        <v>456</v>
      </c>
      <c r="U818" s="547"/>
      <c r="V818" s="547"/>
      <c r="W818" s="547" t="s">
        <v>457</v>
      </c>
      <c r="X818" s="547" t="str">
        <f>VLOOKUP(W818,Equipment[],2,FALSE)</f>
        <v>Station</v>
      </c>
      <c r="Y818" s="547" t="str">
        <f>VLOOKUP(W818,Equipment[],3,FALSE)</f>
        <v>RTO</v>
      </c>
      <c r="Z818" s="547" t="str">
        <f>VLOOKUP(W818,Equipment[],4,FALSE)</f>
        <v>RTO</v>
      </c>
      <c r="AA818" s="547"/>
      <c r="AB818" s="547"/>
      <c r="AC818" s="547"/>
      <c r="AD818" s="547"/>
    </row>
    <row r="819" spans="1:30" ht="12" hidden="1" customHeight="1">
      <c r="A819" s="5" t="s">
        <v>3443</v>
      </c>
      <c r="B819" s="5" t="s">
        <v>3444</v>
      </c>
      <c r="C819" s="5" t="s">
        <v>825</v>
      </c>
      <c r="D819" s="55" t="s">
        <v>1878</v>
      </c>
      <c r="E819" s="233" t="s">
        <v>3443</v>
      </c>
      <c r="F819" s="289" t="s">
        <v>3444</v>
      </c>
      <c r="G819" s="233" t="s">
        <v>826</v>
      </c>
      <c r="H819" s="233" t="s">
        <v>451</v>
      </c>
      <c r="I819" s="384" t="s">
        <v>453</v>
      </c>
      <c r="J819" s="382" t="s">
        <v>452</v>
      </c>
      <c r="K819" s="382" t="s">
        <v>452</v>
      </c>
      <c r="L819" s="386" t="s">
        <v>453</v>
      </c>
      <c r="M819" s="230" t="s">
        <v>453</v>
      </c>
      <c r="N819" s="230" t="s">
        <v>453</v>
      </c>
      <c r="O819" s="233"/>
      <c r="P819" s="233" t="s">
        <v>442</v>
      </c>
      <c r="Q819" s="233" t="s">
        <v>1282</v>
      </c>
      <c r="S819" s="547" t="s">
        <v>453</v>
      </c>
      <c r="T819" s="547" t="s">
        <v>456</v>
      </c>
      <c r="U819" s="547"/>
      <c r="V819" s="547"/>
      <c r="W819" s="547" t="s">
        <v>1953</v>
      </c>
      <c r="X819" s="547" t="str">
        <f>VLOOKUP(W819,Equipment[],2,FALSE)</f>
        <v>Lighting</v>
      </c>
      <c r="Y819" s="547" t="str">
        <f>VLOOKUP(W819,Equipment[],3,FALSE)</f>
        <v>Unallocated</v>
      </c>
      <c r="Z819" s="547" t="str">
        <f>VLOOKUP(W819,Equipment[],4,FALSE)</f>
        <v>RTO</v>
      </c>
      <c r="AA819" s="547"/>
      <c r="AB819" s="547"/>
      <c r="AC819" s="547"/>
      <c r="AD819" s="547"/>
    </row>
    <row r="820" spans="1:30" ht="12" hidden="1" customHeight="1">
      <c r="A820" s="5" t="s">
        <v>3445</v>
      </c>
      <c r="B820" s="5" t="s">
        <v>3446</v>
      </c>
      <c r="C820" s="5" t="s">
        <v>825</v>
      </c>
      <c r="D820" s="55" t="s">
        <v>1878</v>
      </c>
      <c r="E820" s="233" t="s">
        <v>3445</v>
      </c>
      <c r="F820" s="233" t="s">
        <v>3446</v>
      </c>
      <c r="G820" s="233" t="s">
        <v>826</v>
      </c>
      <c r="H820" s="233" t="s">
        <v>451</v>
      </c>
      <c r="I820" s="385" t="s">
        <v>452</v>
      </c>
      <c r="J820" s="382" t="s">
        <v>452</v>
      </c>
      <c r="K820" s="382" t="s">
        <v>452</v>
      </c>
      <c r="L820" s="386" t="s">
        <v>453</v>
      </c>
      <c r="M820" s="233" t="s">
        <v>452</v>
      </c>
      <c r="N820" s="233" t="s">
        <v>452</v>
      </c>
      <c r="O820" s="233"/>
      <c r="P820" s="233" t="s">
        <v>442</v>
      </c>
      <c r="Q820" s="235" t="s">
        <v>1152</v>
      </c>
      <c r="S820" s="547"/>
      <c r="T820" s="547" t="s">
        <v>456</v>
      </c>
      <c r="U820" s="547"/>
      <c r="V820" s="547"/>
      <c r="W820" s="547" t="s">
        <v>3404</v>
      </c>
      <c r="X820" s="547" t="str">
        <f>VLOOKUP(W820,Equipment[],2,FALSE)</f>
        <v>Station Mechanical &amp; Electrical</v>
      </c>
      <c r="Y820" s="547" t="str">
        <f>VLOOKUP(W820,Equipment[],3,FALSE)</f>
        <v>RTO</v>
      </c>
      <c r="Z820" s="547" t="str">
        <f>VLOOKUP(W820,Equipment[],4,FALSE)</f>
        <v>RTO</v>
      </c>
      <c r="AA820" s="547"/>
      <c r="AB820" s="547"/>
      <c r="AC820" s="547"/>
      <c r="AD820" s="547"/>
    </row>
    <row r="821" spans="1:30" ht="12" hidden="1" customHeight="1">
      <c r="A821" s="5" t="s">
        <v>3447</v>
      </c>
      <c r="B821" s="5" t="s">
        <v>3448</v>
      </c>
      <c r="C821" s="5" t="s">
        <v>825</v>
      </c>
      <c r="D821" s="55" t="s">
        <v>1878</v>
      </c>
      <c r="E821" s="233" t="s">
        <v>3447</v>
      </c>
      <c r="F821" s="233" t="s">
        <v>3448</v>
      </c>
      <c r="G821" s="233" t="s">
        <v>826</v>
      </c>
      <c r="H821" s="233" t="s">
        <v>451</v>
      </c>
      <c r="I821" s="385" t="s">
        <v>452</v>
      </c>
      <c r="J821" s="382" t="s">
        <v>452</v>
      </c>
      <c r="K821" s="382" t="s">
        <v>452</v>
      </c>
      <c r="L821" s="386" t="s">
        <v>453</v>
      </c>
      <c r="M821" s="233" t="s">
        <v>452</v>
      </c>
      <c r="N821" s="233" t="s">
        <v>452</v>
      </c>
      <c r="O821" s="233"/>
      <c r="P821" s="233" t="s">
        <v>442</v>
      </c>
      <c r="Q821" s="235" t="s">
        <v>1152</v>
      </c>
      <c r="S821" s="547"/>
      <c r="T821" s="547" t="s">
        <v>456</v>
      </c>
      <c r="U821" s="547"/>
      <c r="V821" s="547"/>
      <c r="W821" s="547" t="s">
        <v>3404</v>
      </c>
      <c r="X821" s="547" t="str">
        <f>VLOOKUP(W821,Equipment[],2,FALSE)</f>
        <v>Station Mechanical &amp; Electrical</v>
      </c>
      <c r="Y821" s="547" t="str">
        <f>VLOOKUP(W821,Equipment[],3,FALSE)</f>
        <v>RTO</v>
      </c>
      <c r="Z821" s="547" t="str">
        <f>VLOOKUP(W821,Equipment[],4,FALSE)</f>
        <v>RTO</v>
      </c>
      <c r="AA821" s="547"/>
      <c r="AB821" s="547"/>
      <c r="AC821" s="547"/>
      <c r="AD821" s="547"/>
    </row>
    <row r="822" spans="1:30" ht="12" hidden="1" customHeight="1">
      <c r="A822" s="5" t="s">
        <v>3449</v>
      </c>
      <c r="B822" s="5" t="s">
        <v>3450</v>
      </c>
      <c r="C822" s="5" t="s">
        <v>825</v>
      </c>
      <c r="D822" s="55" t="s">
        <v>1878</v>
      </c>
      <c r="E822" s="233" t="s">
        <v>3449</v>
      </c>
      <c r="F822" s="233" t="s">
        <v>3450</v>
      </c>
      <c r="G822" s="233" t="s">
        <v>826</v>
      </c>
      <c r="H822" s="233" t="s">
        <v>451</v>
      </c>
      <c r="I822" s="385" t="s">
        <v>452</v>
      </c>
      <c r="J822" s="382" t="s">
        <v>452</v>
      </c>
      <c r="K822" s="382" t="s">
        <v>452</v>
      </c>
      <c r="L822" s="386" t="s">
        <v>453</v>
      </c>
      <c r="M822" s="233" t="s">
        <v>452</v>
      </c>
      <c r="N822" s="233" t="s">
        <v>452</v>
      </c>
      <c r="O822" s="233"/>
      <c r="P822" s="233" t="s">
        <v>442</v>
      </c>
      <c r="Q822" s="235" t="s">
        <v>1152</v>
      </c>
      <c r="S822" s="547"/>
      <c r="T822" s="547" t="s">
        <v>456</v>
      </c>
      <c r="U822" s="547"/>
      <c r="V822" s="547"/>
      <c r="W822" s="547" t="s">
        <v>3404</v>
      </c>
      <c r="X822" s="547" t="str">
        <f>VLOOKUP(W822,Equipment[],2,FALSE)</f>
        <v>Station Mechanical &amp; Electrical</v>
      </c>
      <c r="Y822" s="547" t="str">
        <f>VLOOKUP(W822,Equipment[],3,FALSE)</f>
        <v>RTO</v>
      </c>
      <c r="Z822" s="547" t="str">
        <f>VLOOKUP(W822,Equipment[],4,FALSE)</f>
        <v>RTO</v>
      </c>
      <c r="AA822" s="547"/>
      <c r="AB822" s="547"/>
      <c r="AC822" s="547"/>
      <c r="AD822" s="547"/>
    </row>
    <row r="823" spans="1:30" ht="12" hidden="1" customHeight="1">
      <c r="A823" s="5" t="s">
        <v>3451</v>
      </c>
      <c r="B823" s="5" t="s">
        <v>3452</v>
      </c>
      <c r="C823" s="5" t="s">
        <v>825</v>
      </c>
      <c r="D823" s="55" t="s">
        <v>1878</v>
      </c>
      <c r="E823" s="233" t="s">
        <v>3451</v>
      </c>
      <c r="F823" s="233" t="s">
        <v>3452</v>
      </c>
      <c r="G823" s="233" t="s">
        <v>826</v>
      </c>
      <c r="H823" s="233" t="s">
        <v>451</v>
      </c>
      <c r="I823" s="385" t="s">
        <v>452</v>
      </c>
      <c r="J823" s="382" t="s">
        <v>452</v>
      </c>
      <c r="K823" s="382" t="s">
        <v>452</v>
      </c>
      <c r="L823" s="386" t="s">
        <v>453</v>
      </c>
      <c r="M823" s="233" t="s">
        <v>452</v>
      </c>
      <c r="N823" s="233" t="s">
        <v>452</v>
      </c>
      <c r="O823" s="233"/>
      <c r="P823" s="233" t="s">
        <v>442</v>
      </c>
      <c r="Q823" s="235" t="s">
        <v>1152</v>
      </c>
      <c r="S823" s="547"/>
      <c r="T823" s="547" t="s">
        <v>456</v>
      </c>
      <c r="U823" s="547"/>
      <c r="V823" s="547"/>
      <c r="W823" s="547" t="s">
        <v>1953</v>
      </c>
      <c r="X823" s="547" t="str">
        <f>VLOOKUP(W823,Equipment[],2,FALSE)</f>
        <v>Lighting</v>
      </c>
      <c r="Y823" s="547" t="str">
        <f>VLOOKUP(W823,Equipment[],3,FALSE)</f>
        <v>Unallocated</v>
      </c>
      <c r="Z823" s="547" t="str">
        <f>VLOOKUP(W823,Equipment[],4,FALSE)</f>
        <v>RTO</v>
      </c>
      <c r="AA823" s="547"/>
      <c r="AB823" s="547"/>
      <c r="AC823" s="547"/>
      <c r="AD823" s="547"/>
    </row>
    <row r="824" spans="1:30" ht="12" hidden="1" customHeight="1">
      <c r="A824" s="5" t="s">
        <v>3453</v>
      </c>
      <c r="B824" s="5" t="s">
        <v>3454</v>
      </c>
      <c r="C824" s="5" t="s">
        <v>825</v>
      </c>
      <c r="D824" s="55" t="s">
        <v>1878</v>
      </c>
      <c r="E824" s="233" t="s">
        <v>3453</v>
      </c>
      <c r="F824" s="233" t="s">
        <v>3454</v>
      </c>
      <c r="G824" s="233" t="s">
        <v>826</v>
      </c>
      <c r="H824" s="233" t="s">
        <v>451</v>
      </c>
      <c r="I824" s="385" t="s">
        <v>452</v>
      </c>
      <c r="J824" s="382" t="s">
        <v>452</v>
      </c>
      <c r="K824" s="382" t="s">
        <v>452</v>
      </c>
      <c r="L824" s="386" t="s">
        <v>453</v>
      </c>
      <c r="M824" s="233" t="s">
        <v>452</v>
      </c>
      <c r="N824" s="233" t="s">
        <v>452</v>
      </c>
      <c r="O824" s="233"/>
      <c r="P824" s="233" t="s">
        <v>442</v>
      </c>
      <c r="Q824" s="235" t="s">
        <v>1152</v>
      </c>
      <c r="S824" s="547"/>
      <c r="T824" s="547" t="s">
        <v>456</v>
      </c>
      <c r="U824" s="547"/>
      <c r="V824" s="547"/>
      <c r="W824" s="547" t="s">
        <v>3404</v>
      </c>
      <c r="X824" s="547" t="str">
        <f>VLOOKUP(W824,Equipment[],2,FALSE)</f>
        <v>Station Mechanical &amp; Electrical</v>
      </c>
      <c r="Y824" s="547" t="str">
        <f>VLOOKUP(W824,Equipment[],3,FALSE)</f>
        <v>RTO</v>
      </c>
      <c r="Z824" s="547" t="str">
        <f>VLOOKUP(W824,Equipment[],4,FALSE)</f>
        <v>RTO</v>
      </c>
      <c r="AA824" s="547"/>
      <c r="AB824" s="547"/>
      <c r="AC824" s="547"/>
      <c r="AD824" s="547"/>
    </row>
    <row r="825" spans="1:30" ht="12" hidden="1" customHeight="1">
      <c r="A825" s="5" t="s">
        <v>3455</v>
      </c>
      <c r="B825" s="5" t="s">
        <v>3456</v>
      </c>
      <c r="C825" s="5" t="s">
        <v>825</v>
      </c>
      <c r="D825" s="55" t="s">
        <v>1878</v>
      </c>
      <c r="E825" s="233" t="s">
        <v>3455</v>
      </c>
      <c r="F825" s="233" t="s">
        <v>3456</v>
      </c>
      <c r="G825" s="233" t="s">
        <v>826</v>
      </c>
      <c r="H825" s="233" t="s">
        <v>451</v>
      </c>
      <c r="I825" s="385" t="s">
        <v>452</v>
      </c>
      <c r="J825" s="382" t="s">
        <v>452</v>
      </c>
      <c r="K825" s="382" t="s">
        <v>452</v>
      </c>
      <c r="L825" s="386" t="s">
        <v>453</v>
      </c>
      <c r="M825" s="233" t="s">
        <v>452</v>
      </c>
      <c r="N825" s="233" t="s">
        <v>452</v>
      </c>
      <c r="O825" s="233"/>
      <c r="P825" s="233" t="s">
        <v>442</v>
      </c>
      <c r="Q825" s="235" t="s">
        <v>1152</v>
      </c>
      <c r="S825" s="547"/>
      <c r="T825" s="547" t="s">
        <v>456</v>
      </c>
      <c r="U825" s="547"/>
      <c r="V825" s="547"/>
      <c r="W825" s="547" t="s">
        <v>3404</v>
      </c>
      <c r="X825" s="547" t="str">
        <f>VLOOKUP(W825,Equipment[],2,FALSE)</f>
        <v>Station Mechanical &amp; Electrical</v>
      </c>
      <c r="Y825" s="547" t="str">
        <f>VLOOKUP(W825,Equipment[],3,FALSE)</f>
        <v>RTO</v>
      </c>
      <c r="Z825" s="547" t="str">
        <f>VLOOKUP(W825,Equipment[],4,FALSE)</f>
        <v>RTO</v>
      </c>
      <c r="AA825" s="547"/>
      <c r="AB825" s="547"/>
      <c r="AC825" s="547"/>
      <c r="AD825" s="547"/>
    </row>
    <row r="826" spans="1:30" ht="12" hidden="1" customHeight="1">
      <c r="A826" s="5" t="s">
        <v>3457</v>
      </c>
      <c r="B826" s="5" t="s">
        <v>3458</v>
      </c>
      <c r="C826" s="5" t="s">
        <v>825</v>
      </c>
      <c r="D826" s="55" t="s">
        <v>1878</v>
      </c>
      <c r="E826" s="233" t="s">
        <v>3457</v>
      </c>
      <c r="F826" s="233" t="s">
        <v>3458</v>
      </c>
      <c r="G826" s="233" t="s">
        <v>826</v>
      </c>
      <c r="H826" s="233" t="s">
        <v>451</v>
      </c>
      <c r="I826" s="385" t="s">
        <v>452</v>
      </c>
      <c r="J826" s="382" t="s">
        <v>452</v>
      </c>
      <c r="K826" s="382" t="s">
        <v>452</v>
      </c>
      <c r="L826" s="386" t="s">
        <v>453</v>
      </c>
      <c r="M826" s="233" t="s">
        <v>452</v>
      </c>
      <c r="N826" s="233" t="s">
        <v>452</v>
      </c>
      <c r="O826" s="233"/>
      <c r="P826" s="233" t="s">
        <v>442</v>
      </c>
      <c r="Q826" s="235" t="s">
        <v>1152</v>
      </c>
      <c r="S826" s="547"/>
      <c r="T826" s="547" t="s">
        <v>456</v>
      </c>
      <c r="U826" s="547"/>
      <c r="V826" s="547"/>
      <c r="W826" s="547" t="s">
        <v>3404</v>
      </c>
      <c r="X826" s="547" t="str">
        <f>VLOOKUP(W826,Equipment[],2,FALSE)</f>
        <v>Station Mechanical &amp; Electrical</v>
      </c>
      <c r="Y826" s="547" t="str">
        <f>VLOOKUP(W826,Equipment[],3,FALSE)</f>
        <v>RTO</v>
      </c>
      <c r="Z826" s="547" t="str">
        <f>VLOOKUP(W826,Equipment[],4,FALSE)</f>
        <v>RTO</v>
      </c>
      <c r="AA826" s="547"/>
      <c r="AB826" s="547"/>
      <c r="AC826" s="547"/>
      <c r="AD826" s="547"/>
    </row>
    <row r="827" spans="1:30" ht="12" hidden="1" customHeight="1">
      <c r="A827" s="5" t="s">
        <v>3459</v>
      </c>
      <c r="B827" s="5" t="s">
        <v>3460</v>
      </c>
      <c r="C827" s="5" t="s">
        <v>825</v>
      </c>
      <c r="D827" s="55" t="s">
        <v>1878</v>
      </c>
      <c r="E827" s="233" t="s">
        <v>3459</v>
      </c>
      <c r="F827" s="233" t="s">
        <v>3460</v>
      </c>
      <c r="G827" s="233" t="s">
        <v>826</v>
      </c>
      <c r="H827" s="233" t="s">
        <v>451</v>
      </c>
      <c r="I827" s="385" t="s">
        <v>452</v>
      </c>
      <c r="J827" s="382" t="s">
        <v>452</v>
      </c>
      <c r="K827" s="382" t="s">
        <v>452</v>
      </c>
      <c r="L827" s="386" t="s">
        <v>453</v>
      </c>
      <c r="M827" s="233" t="s">
        <v>452</v>
      </c>
      <c r="N827" s="233" t="s">
        <v>452</v>
      </c>
      <c r="O827" s="233"/>
      <c r="P827" s="233" t="s">
        <v>442</v>
      </c>
      <c r="Q827" s="235" t="s">
        <v>1152</v>
      </c>
      <c r="S827" s="547"/>
      <c r="T827" s="547" t="s">
        <v>456</v>
      </c>
      <c r="U827" s="547"/>
      <c r="V827" s="547"/>
      <c r="W827" s="547" t="s">
        <v>3404</v>
      </c>
      <c r="X827" s="547" t="str">
        <f>VLOOKUP(W827,Equipment[],2,FALSE)</f>
        <v>Station Mechanical &amp; Electrical</v>
      </c>
      <c r="Y827" s="547" t="str">
        <f>VLOOKUP(W827,Equipment[],3,FALSE)</f>
        <v>RTO</v>
      </c>
      <c r="Z827" s="547" t="str">
        <f>VLOOKUP(W827,Equipment[],4,FALSE)</f>
        <v>RTO</v>
      </c>
      <c r="AA827" s="547"/>
      <c r="AB827" s="547"/>
      <c r="AC827" s="547"/>
      <c r="AD827" s="547"/>
    </row>
    <row r="828" spans="1:30" ht="12" hidden="1" customHeight="1">
      <c r="A828" s="5" t="s">
        <v>3461</v>
      </c>
      <c r="B828" s="5" t="s">
        <v>3462</v>
      </c>
      <c r="C828" s="5" t="s">
        <v>825</v>
      </c>
      <c r="D828" s="55" t="s">
        <v>1878</v>
      </c>
      <c r="E828" s="233" t="s">
        <v>3461</v>
      </c>
      <c r="F828" s="233" t="s">
        <v>3462</v>
      </c>
      <c r="G828" s="233" t="s">
        <v>826</v>
      </c>
      <c r="H828" s="233" t="s">
        <v>451</v>
      </c>
      <c r="I828" s="385" t="s">
        <v>452</v>
      </c>
      <c r="J828" s="382" t="s">
        <v>452</v>
      </c>
      <c r="K828" s="382" t="s">
        <v>452</v>
      </c>
      <c r="L828" s="386" t="s">
        <v>453</v>
      </c>
      <c r="M828" s="233" t="s">
        <v>452</v>
      </c>
      <c r="N828" s="233" t="s">
        <v>452</v>
      </c>
      <c r="O828" s="233"/>
      <c r="P828" s="233" t="s">
        <v>442</v>
      </c>
      <c r="Q828" s="235" t="s">
        <v>1152</v>
      </c>
      <c r="S828" s="547"/>
      <c r="T828" s="547" t="s">
        <v>456</v>
      </c>
      <c r="U828" s="547"/>
      <c r="V828" s="547"/>
      <c r="W828" s="547" t="s">
        <v>3404</v>
      </c>
      <c r="X828" s="547" t="str">
        <f>VLOOKUP(W828,Equipment[],2,FALSE)</f>
        <v>Station Mechanical &amp; Electrical</v>
      </c>
      <c r="Y828" s="547" t="str">
        <f>VLOOKUP(W828,Equipment[],3,FALSE)</f>
        <v>RTO</v>
      </c>
      <c r="Z828" s="547" t="str">
        <f>VLOOKUP(W828,Equipment[],4,FALSE)</f>
        <v>RTO</v>
      </c>
      <c r="AA828" s="547"/>
      <c r="AB828" s="547"/>
      <c r="AC828" s="547"/>
      <c r="AD828" s="547"/>
    </row>
    <row r="829" spans="1:30" ht="12" hidden="1" customHeight="1">
      <c r="A829" s="5" t="s">
        <v>3463</v>
      </c>
      <c r="B829" s="5" t="s">
        <v>3464</v>
      </c>
      <c r="C829" s="6">
        <v>453</v>
      </c>
      <c r="D829" s="55" t="s">
        <v>1871</v>
      </c>
      <c r="E829" s="233" t="s">
        <v>3463</v>
      </c>
      <c r="F829" s="233" t="s">
        <v>3464</v>
      </c>
      <c r="G829" s="233" t="s">
        <v>826</v>
      </c>
      <c r="H829" s="233" t="s">
        <v>451</v>
      </c>
      <c r="I829" s="385" t="s">
        <v>452</v>
      </c>
      <c r="J829" s="394" t="s">
        <v>452</v>
      </c>
      <c r="K829" s="395" t="s">
        <v>453</v>
      </c>
      <c r="L829" s="386" t="s">
        <v>453</v>
      </c>
      <c r="M829" s="233" t="s">
        <v>452</v>
      </c>
      <c r="N829" s="233" t="s">
        <v>452</v>
      </c>
      <c r="O829" s="233"/>
      <c r="P829" s="233" t="s">
        <v>442</v>
      </c>
      <c r="Q829" s="233" t="s">
        <v>1282</v>
      </c>
      <c r="S829" s="547" t="s">
        <v>453</v>
      </c>
      <c r="T829" s="547" t="s">
        <v>456</v>
      </c>
      <c r="U829" s="547" t="s">
        <v>444</v>
      </c>
      <c r="V829" s="547" t="s">
        <v>1873</v>
      </c>
      <c r="W829" s="547" t="s">
        <v>457</v>
      </c>
      <c r="X829" s="547" t="str">
        <f>VLOOKUP(W829,Equipment[],2,FALSE)</f>
        <v>Station</v>
      </c>
      <c r="Y829" s="547" t="str">
        <f>VLOOKUP(W829,Equipment[],3,FALSE)</f>
        <v>RTO</v>
      </c>
      <c r="Z829" s="547" t="str">
        <f>VLOOKUP(W829,Equipment[],4,FALSE)</f>
        <v>RTO</v>
      </c>
      <c r="AA829" s="547"/>
      <c r="AB829" s="547"/>
      <c r="AC829" s="547"/>
      <c r="AD829" s="547"/>
    </row>
    <row r="830" spans="1:30" ht="12" hidden="1" customHeight="1">
      <c r="A830" s="5" t="s">
        <v>3465</v>
      </c>
      <c r="B830" s="5" t="s">
        <v>3466</v>
      </c>
      <c r="C830" s="5" t="s">
        <v>825</v>
      </c>
      <c r="D830" s="55" t="s">
        <v>1878</v>
      </c>
      <c r="E830" s="233" t="s">
        <v>3465</v>
      </c>
      <c r="F830" s="233" t="s">
        <v>3466</v>
      </c>
      <c r="G830" s="233" t="s">
        <v>826</v>
      </c>
      <c r="H830" s="233" t="s">
        <v>451</v>
      </c>
      <c r="I830" s="385" t="s">
        <v>452</v>
      </c>
      <c r="J830" s="382" t="s">
        <v>452</v>
      </c>
      <c r="K830" s="382" t="s">
        <v>452</v>
      </c>
      <c r="L830" s="386" t="s">
        <v>453</v>
      </c>
      <c r="M830" s="233" t="s">
        <v>452</v>
      </c>
      <c r="N830" s="233" t="s">
        <v>452</v>
      </c>
      <c r="O830" s="233"/>
      <c r="P830" s="233" t="s">
        <v>442</v>
      </c>
      <c r="Q830" s="235" t="s">
        <v>1152</v>
      </c>
      <c r="S830" s="547"/>
      <c r="T830" s="547" t="s">
        <v>456</v>
      </c>
      <c r="U830" s="547"/>
      <c r="V830" s="547"/>
      <c r="W830" s="547" t="s">
        <v>3404</v>
      </c>
      <c r="X830" s="547" t="str">
        <f>VLOOKUP(W830,Equipment[],2,FALSE)</f>
        <v>Station Mechanical &amp; Electrical</v>
      </c>
      <c r="Y830" s="547" t="str">
        <f>VLOOKUP(W830,Equipment[],3,FALSE)</f>
        <v>RTO</v>
      </c>
      <c r="Z830" s="547" t="str">
        <f>VLOOKUP(W830,Equipment[],4,FALSE)</f>
        <v>RTO</v>
      </c>
      <c r="AA830" s="547"/>
      <c r="AB830" s="547"/>
      <c r="AC830" s="547"/>
      <c r="AD830" s="547"/>
    </row>
    <row r="831" spans="1:30" ht="12" hidden="1" customHeight="1">
      <c r="A831" s="5" t="s">
        <v>3467</v>
      </c>
      <c r="B831" s="5" t="s">
        <v>3468</v>
      </c>
      <c r="C831" s="5" t="s">
        <v>825</v>
      </c>
      <c r="D831" s="55" t="s">
        <v>1878</v>
      </c>
      <c r="E831" s="233" t="s">
        <v>3467</v>
      </c>
      <c r="F831" s="289" t="s">
        <v>3468</v>
      </c>
      <c r="G831" s="233" t="s">
        <v>826</v>
      </c>
      <c r="H831" s="233" t="s">
        <v>451</v>
      </c>
      <c r="I831" s="384" t="s">
        <v>453</v>
      </c>
      <c r="J831" s="382" t="s">
        <v>452</v>
      </c>
      <c r="K831" s="382" t="s">
        <v>452</v>
      </c>
      <c r="L831" s="386" t="s">
        <v>453</v>
      </c>
      <c r="M831" s="230" t="s">
        <v>453</v>
      </c>
      <c r="N831" s="230" t="s">
        <v>453</v>
      </c>
      <c r="O831" s="233"/>
      <c r="P831" s="233" t="s">
        <v>442</v>
      </c>
      <c r="Q831" s="233" t="s">
        <v>1282</v>
      </c>
      <c r="S831" s="547" t="s">
        <v>453</v>
      </c>
      <c r="T831" s="547" t="s">
        <v>456</v>
      </c>
      <c r="U831" s="547"/>
      <c r="V831" s="547"/>
      <c r="W831" s="547" t="s">
        <v>3404</v>
      </c>
      <c r="X831" s="547" t="str">
        <f>VLOOKUP(W831,Equipment[],2,FALSE)</f>
        <v>Station Mechanical &amp; Electrical</v>
      </c>
      <c r="Y831" s="547" t="str">
        <f>VLOOKUP(W831,Equipment[],3,FALSE)</f>
        <v>RTO</v>
      </c>
      <c r="Z831" s="547" t="str">
        <f>VLOOKUP(W831,Equipment[],4,FALSE)</f>
        <v>RTO</v>
      </c>
      <c r="AA831" s="547"/>
      <c r="AB831" s="547"/>
      <c r="AC831" s="547"/>
      <c r="AD831" s="547"/>
    </row>
    <row r="832" spans="1:30" ht="12" hidden="1" customHeight="1">
      <c r="A832" s="5" t="s">
        <v>3469</v>
      </c>
      <c r="B832" s="5" t="s">
        <v>3468</v>
      </c>
      <c r="C832" s="5" t="s">
        <v>825</v>
      </c>
      <c r="D832" s="55" t="s">
        <v>1878</v>
      </c>
      <c r="E832" s="233" t="s">
        <v>3469</v>
      </c>
      <c r="F832" s="289" t="s">
        <v>3468</v>
      </c>
      <c r="G832" s="233" t="s">
        <v>826</v>
      </c>
      <c r="H832" s="233" t="s">
        <v>451</v>
      </c>
      <c r="I832" s="384" t="s">
        <v>453</v>
      </c>
      <c r="J832" s="382" t="s">
        <v>452</v>
      </c>
      <c r="K832" s="382" t="s">
        <v>452</v>
      </c>
      <c r="L832" s="386" t="s">
        <v>453</v>
      </c>
      <c r="M832" s="230" t="s">
        <v>453</v>
      </c>
      <c r="N832" s="230" t="s">
        <v>453</v>
      </c>
      <c r="O832" s="233"/>
      <c r="P832" s="233" t="s">
        <v>442</v>
      </c>
      <c r="Q832" s="233" t="s">
        <v>1282</v>
      </c>
      <c r="S832" s="547" t="s">
        <v>453</v>
      </c>
      <c r="T832" s="547" t="s">
        <v>456</v>
      </c>
      <c r="U832" s="547"/>
      <c r="V832" s="547"/>
      <c r="W832" s="547" t="s">
        <v>3404</v>
      </c>
      <c r="X832" s="547" t="str">
        <f>VLOOKUP(W832,Equipment[],2,FALSE)</f>
        <v>Station Mechanical &amp; Electrical</v>
      </c>
      <c r="Y832" s="547" t="str">
        <f>VLOOKUP(W832,Equipment[],3,FALSE)</f>
        <v>RTO</v>
      </c>
      <c r="Z832" s="547" t="str">
        <f>VLOOKUP(W832,Equipment[],4,FALSE)</f>
        <v>RTO</v>
      </c>
      <c r="AA832" s="547"/>
      <c r="AB832" s="547"/>
      <c r="AC832" s="547"/>
      <c r="AD832" s="547"/>
    </row>
    <row r="833" spans="1:30" ht="12" hidden="1" customHeight="1">
      <c r="A833" s="5" t="s">
        <v>3470</v>
      </c>
      <c r="B833" s="5" t="s">
        <v>3471</v>
      </c>
      <c r="C833" s="6">
        <v>412</v>
      </c>
      <c r="D833" s="55" t="s">
        <v>1871</v>
      </c>
      <c r="E833" s="233" t="s">
        <v>3470</v>
      </c>
      <c r="F833" s="233" t="s">
        <v>3471</v>
      </c>
      <c r="G833" s="233" t="s">
        <v>826</v>
      </c>
      <c r="H833" s="233" t="s">
        <v>451</v>
      </c>
      <c r="I833" s="385" t="s">
        <v>452</v>
      </c>
      <c r="J833" s="382" t="s">
        <v>452</v>
      </c>
      <c r="K833" s="382" t="s">
        <v>452</v>
      </c>
      <c r="L833" s="386" t="s">
        <v>453</v>
      </c>
      <c r="M833" s="233" t="s">
        <v>452</v>
      </c>
      <c r="N833" s="233" t="s">
        <v>452</v>
      </c>
      <c r="O833" s="233"/>
      <c r="P833" s="233" t="s">
        <v>442</v>
      </c>
      <c r="Q833" s="235" t="s">
        <v>1152</v>
      </c>
      <c r="S833" s="547"/>
      <c r="T833" s="547" t="s">
        <v>456</v>
      </c>
      <c r="U833" s="547"/>
      <c r="V833" s="547"/>
      <c r="W833" s="547" t="s">
        <v>3404</v>
      </c>
      <c r="X833" s="547" t="str">
        <f>VLOOKUP(W833,Equipment[],2,FALSE)</f>
        <v>Station Mechanical &amp; Electrical</v>
      </c>
      <c r="Y833" s="547" t="str">
        <f>VLOOKUP(W833,Equipment[],3,FALSE)</f>
        <v>RTO</v>
      </c>
      <c r="Z833" s="547" t="str">
        <f>VLOOKUP(W833,Equipment[],4,FALSE)</f>
        <v>RTO</v>
      </c>
      <c r="AA833" s="547"/>
      <c r="AB833" s="547"/>
      <c r="AC833" s="547"/>
      <c r="AD833" s="547"/>
    </row>
    <row r="834" spans="1:30" ht="12" hidden="1" customHeight="1">
      <c r="A834" s="5" t="s">
        <v>3472</v>
      </c>
      <c r="B834" s="5" t="s">
        <v>3473</v>
      </c>
      <c r="C834" s="5" t="s">
        <v>825</v>
      </c>
      <c r="D834" s="55" t="s">
        <v>1878</v>
      </c>
      <c r="E834" s="233" t="s">
        <v>3472</v>
      </c>
      <c r="F834" s="233" t="s">
        <v>3473</v>
      </c>
      <c r="G834" s="233" t="s">
        <v>826</v>
      </c>
      <c r="H834" s="233" t="s">
        <v>451</v>
      </c>
      <c r="I834" s="385" t="s">
        <v>452</v>
      </c>
      <c r="J834" s="382" t="s">
        <v>452</v>
      </c>
      <c r="K834" s="382" t="s">
        <v>452</v>
      </c>
      <c r="L834" s="386" t="s">
        <v>453</v>
      </c>
      <c r="M834" s="233" t="s">
        <v>452</v>
      </c>
      <c r="N834" s="233" t="s">
        <v>452</v>
      </c>
      <c r="O834" s="233"/>
      <c r="P834" s="233" t="s">
        <v>442</v>
      </c>
      <c r="Q834" s="235" t="s">
        <v>1152</v>
      </c>
      <c r="S834" s="547"/>
      <c r="T834" s="547" t="s">
        <v>456</v>
      </c>
      <c r="U834" s="547"/>
      <c r="V834" s="547"/>
      <c r="W834" s="547" t="s">
        <v>1953</v>
      </c>
      <c r="X834" s="547" t="str">
        <f>VLOOKUP(W834,Equipment[],2,FALSE)</f>
        <v>Lighting</v>
      </c>
      <c r="Y834" s="547" t="str">
        <f>VLOOKUP(W834,Equipment[],3,FALSE)</f>
        <v>Unallocated</v>
      </c>
      <c r="Z834" s="547" t="str">
        <f>VLOOKUP(W834,Equipment[],4,FALSE)</f>
        <v>RTO</v>
      </c>
      <c r="AA834" s="547"/>
      <c r="AB834" s="547"/>
      <c r="AC834" s="547"/>
      <c r="AD834" s="547"/>
    </row>
    <row r="835" spans="1:30" ht="12" hidden="1" customHeight="1">
      <c r="A835" s="3" t="s">
        <v>3474</v>
      </c>
      <c r="B835" s="3" t="s">
        <v>3475</v>
      </c>
      <c r="C835" s="4"/>
      <c r="D835" s="91"/>
      <c r="E835" s="229"/>
      <c r="F835" s="229"/>
      <c r="G835" s="229"/>
      <c r="H835" s="229"/>
      <c r="I835" s="229"/>
      <c r="J835" s="388"/>
      <c r="K835" s="388"/>
      <c r="L835" s="229"/>
      <c r="M835" s="229"/>
      <c r="N835" s="229"/>
      <c r="O835" s="229"/>
      <c r="P835" s="229" t="s">
        <v>444</v>
      </c>
      <c r="Q835" s="234" t="s">
        <v>443</v>
      </c>
      <c r="S835" s="547" t="s">
        <v>444</v>
      </c>
      <c r="T835" s="547" t="s">
        <v>444</v>
      </c>
      <c r="U835" s="547"/>
      <c r="V835" s="547" t="s">
        <v>444</v>
      </c>
      <c r="W835" s="547" t="s">
        <v>444</v>
      </c>
      <c r="X835" s="547" t="s">
        <v>444</v>
      </c>
      <c r="Y835" s="547" t="s">
        <v>444</v>
      </c>
      <c r="Z835" s="547" t="s">
        <v>444</v>
      </c>
      <c r="AA835" s="547" t="s">
        <v>444</v>
      </c>
      <c r="AB835" s="547" t="s">
        <v>444</v>
      </c>
      <c r="AC835" s="547" t="s">
        <v>444</v>
      </c>
      <c r="AD835" s="547" t="s">
        <v>444</v>
      </c>
    </row>
    <row r="836" spans="1:30" ht="12" hidden="1" customHeight="1">
      <c r="A836" s="5" t="s">
        <v>3476</v>
      </c>
      <c r="B836" s="5" t="s">
        <v>3477</v>
      </c>
      <c r="C836" s="5" t="s">
        <v>825</v>
      </c>
      <c r="D836" s="55" t="s">
        <v>1878</v>
      </c>
      <c r="E836" s="233" t="s">
        <v>3476</v>
      </c>
      <c r="F836" s="289" t="s">
        <v>3477</v>
      </c>
      <c r="G836" s="233" t="s">
        <v>826</v>
      </c>
      <c r="H836" s="233" t="s">
        <v>451</v>
      </c>
      <c r="I836" s="384" t="s">
        <v>453</v>
      </c>
      <c r="J836" s="382" t="s">
        <v>452</v>
      </c>
      <c r="K836" s="382" t="s">
        <v>452</v>
      </c>
      <c r="L836" s="386" t="s">
        <v>453</v>
      </c>
      <c r="M836" s="230" t="s">
        <v>453</v>
      </c>
      <c r="N836" s="230" t="s">
        <v>453</v>
      </c>
      <c r="O836" s="233"/>
      <c r="P836" s="233" t="s">
        <v>442</v>
      </c>
      <c r="Q836" s="233" t="s">
        <v>1282</v>
      </c>
      <c r="S836" s="547" t="s">
        <v>453</v>
      </c>
      <c r="T836" s="547" t="s">
        <v>456</v>
      </c>
      <c r="U836" s="547"/>
      <c r="V836" s="547"/>
      <c r="W836" s="547" t="s">
        <v>1983</v>
      </c>
      <c r="X836" s="547" t="str">
        <f>VLOOKUP(W836,Equipment[],2,FALSE)</f>
        <v>CCTV/Security MGMT</v>
      </c>
      <c r="Y836" s="547" t="str">
        <f>VLOOKUP(W836,Equipment[],3,FALSE)</f>
        <v>RTO</v>
      </c>
      <c r="Z836" s="547" t="str">
        <f>VLOOKUP(W836,Equipment[],4,FALSE)</f>
        <v>RTO</v>
      </c>
      <c r="AA836" s="547"/>
      <c r="AB836" s="547"/>
      <c r="AC836" s="547"/>
      <c r="AD836" s="547"/>
    </row>
    <row r="837" spans="1:30" ht="12" hidden="1" customHeight="1">
      <c r="A837" s="5" t="s">
        <v>3478</v>
      </c>
      <c r="B837" s="5" t="s">
        <v>3479</v>
      </c>
      <c r="C837" s="5" t="s">
        <v>825</v>
      </c>
      <c r="D837" s="55" t="s">
        <v>1878</v>
      </c>
      <c r="E837" s="233" t="s">
        <v>3478</v>
      </c>
      <c r="F837" s="289" t="s">
        <v>3479</v>
      </c>
      <c r="G837" s="233" t="s">
        <v>826</v>
      </c>
      <c r="H837" s="233" t="s">
        <v>451</v>
      </c>
      <c r="I837" s="384" t="s">
        <v>453</v>
      </c>
      <c r="J837" s="382" t="s">
        <v>452</v>
      </c>
      <c r="K837" s="382" t="s">
        <v>452</v>
      </c>
      <c r="L837" s="386" t="s">
        <v>453</v>
      </c>
      <c r="M837" s="230" t="s">
        <v>453</v>
      </c>
      <c r="N837" s="230" t="s">
        <v>453</v>
      </c>
      <c r="O837" s="233"/>
      <c r="P837" s="233" t="s">
        <v>442</v>
      </c>
      <c r="Q837" s="233" t="s">
        <v>1282</v>
      </c>
      <c r="S837" s="547" t="s">
        <v>453</v>
      </c>
      <c r="T837" s="547" t="s">
        <v>456</v>
      </c>
      <c r="U837" s="547"/>
      <c r="V837" s="547"/>
      <c r="W837" s="547" t="s">
        <v>1983</v>
      </c>
      <c r="X837" s="547" t="str">
        <f>VLOOKUP(W837,Equipment[],2,FALSE)</f>
        <v>CCTV/Security MGMT</v>
      </c>
      <c r="Y837" s="547" t="str">
        <f>VLOOKUP(W837,Equipment[],3,FALSE)</f>
        <v>RTO</v>
      </c>
      <c r="Z837" s="547" t="str">
        <f>VLOOKUP(W837,Equipment[],4,FALSE)</f>
        <v>RTO</v>
      </c>
      <c r="AA837" s="547"/>
      <c r="AB837" s="547"/>
      <c r="AC837" s="547"/>
      <c r="AD837" s="547"/>
    </row>
    <row r="838" spans="1:30" ht="12" hidden="1" customHeight="1">
      <c r="A838" s="24" t="s">
        <v>1956</v>
      </c>
      <c r="B838" s="24"/>
      <c r="C838" s="24"/>
      <c r="D838" s="24"/>
      <c r="E838" s="229"/>
      <c r="F838" s="229"/>
      <c r="G838" s="229"/>
      <c r="H838" s="229"/>
      <c r="I838" s="229"/>
      <c r="J838" s="388"/>
      <c r="K838" s="388"/>
      <c r="L838" s="229"/>
      <c r="M838" s="229"/>
      <c r="N838" s="229"/>
      <c r="O838" s="229"/>
      <c r="P838" s="229" t="s">
        <v>444</v>
      </c>
      <c r="Q838" s="234" t="s">
        <v>443</v>
      </c>
      <c r="S838" s="547" t="s">
        <v>444</v>
      </c>
      <c r="T838" s="547" t="s">
        <v>444</v>
      </c>
      <c r="U838" s="547"/>
      <c r="V838" s="547" t="s">
        <v>444</v>
      </c>
      <c r="W838" s="547" t="s">
        <v>444</v>
      </c>
      <c r="X838" s="547" t="s">
        <v>444</v>
      </c>
      <c r="Y838" s="547" t="s">
        <v>444</v>
      </c>
      <c r="Z838" s="547" t="s">
        <v>444</v>
      </c>
      <c r="AA838" s="547" t="s">
        <v>444</v>
      </c>
      <c r="AB838" s="547" t="s">
        <v>444</v>
      </c>
      <c r="AC838" s="547" t="s">
        <v>444</v>
      </c>
      <c r="AD838" s="547" t="s">
        <v>444</v>
      </c>
    </row>
    <row r="839" spans="1:30" ht="12" hidden="1" customHeight="1">
      <c r="A839" s="10" t="s">
        <v>3480</v>
      </c>
      <c r="B839" s="10" t="s">
        <v>3481</v>
      </c>
      <c r="C839" s="10" t="s">
        <v>825</v>
      </c>
      <c r="D839" s="93" t="s">
        <v>1878</v>
      </c>
      <c r="E839" s="233" t="s">
        <v>3480</v>
      </c>
      <c r="F839" s="289" t="s">
        <v>3481</v>
      </c>
      <c r="G839" s="233" t="s">
        <v>826</v>
      </c>
      <c r="H839" s="233" t="s">
        <v>451</v>
      </c>
      <c r="I839" s="384" t="s">
        <v>453</v>
      </c>
      <c r="J839" s="382" t="s">
        <v>452</v>
      </c>
      <c r="K839" s="382" t="s">
        <v>452</v>
      </c>
      <c r="L839" s="386" t="s">
        <v>453</v>
      </c>
      <c r="M839" s="230" t="s">
        <v>453</v>
      </c>
      <c r="N839" s="230" t="s">
        <v>453</v>
      </c>
      <c r="O839" s="233"/>
      <c r="P839" s="233" t="s">
        <v>442</v>
      </c>
      <c r="Q839" s="233" t="s">
        <v>1282</v>
      </c>
      <c r="S839" s="547" t="s">
        <v>453</v>
      </c>
      <c r="T839" s="547" t="s">
        <v>456</v>
      </c>
      <c r="U839" s="547"/>
      <c r="V839" s="547"/>
      <c r="W839" s="547" t="s">
        <v>1983</v>
      </c>
      <c r="X839" s="547" t="str">
        <f>VLOOKUP(W839,Equipment[],2,FALSE)</f>
        <v>CCTV/Security MGMT</v>
      </c>
      <c r="Y839" s="547" t="str">
        <f>VLOOKUP(W839,Equipment[],3,FALSE)</f>
        <v>RTO</v>
      </c>
      <c r="Z839" s="547" t="str">
        <f>VLOOKUP(W839,Equipment[],4,FALSE)</f>
        <v>RTO</v>
      </c>
      <c r="AA839" s="547"/>
      <c r="AB839" s="547"/>
      <c r="AC839" s="547"/>
      <c r="AD839" s="547"/>
    </row>
    <row r="840" spans="1:30" ht="12" hidden="1" customHeight="1">
      <c r="A840" s="5" t="s">
        <v>3482</v>
      </c>
      <c r="B840" s="5" t="s">
        <v>3483</v>
      </c>
      <c r="C840" s="5" t="s">
        <v>825</v>
      </c>
      <c r="D840" s="55" t="s">
        <v>1878</v>
      </c>
      <c r="E840" s="233" t="s">
        <v>3482</v>
      </c>
      <c r="F840" s="289" t="s">
        <v>3483</v>
      </c>
      <c r="G840" s="233" t="s">
        <v>826</v>
      </c>
      <c r="H840" s="233" t="s">
        <v>451</v>
      </c>
      <c r="I840" s="384" t="s">
        <v>453</v>
      </c>
      <c r="J840" s="382" t="s">
        <v>452</v>
      </c>
      <c r="K840" s="382" t="s">
        <v>452</v>
      </c>
      <c r="L840" s="386" t="s">
        <v>453</v>
      </c>
      <c r="M840" s="230" t="s">
        <v>453</v>
      </c>
      <c r="N840" s="230" t="s">
        <v>453</v>
      </c>
      <c r="O840" s="233"/>
      <c r="P840" s="233" t="s">
        <v>442</v>
      </c>
      <c r="Q840" s="233" t="s">
        <v>1282</v>
      </c>
      <c r="S840" s="547" t="s">
        <v>453</v>
      </c>
      <c r="T840" s="547" t="s">
        <v>456</v>
      </c>
      <c r="U840" s="547"/>
      <c r="V840" s="547"/>
      <c r="W840" s="547" t="s">
        <v>1983</v>
      </c>
      <c r="X840" s="547" t="str">
        <f>VLOOKUP(W840,Equipment[],2,FALSE)</f>
        <v>CCTV/Security MGMT</v>
      </c>
      <c r="Y840" s="547" t="str">
        <f>VLOOKUP(W840,Equipment[],3,FALSE)</f>
        <v>RTO</v>
      </c>
      <c r="Z840" s="547" t="str">
        <f>VLOOKUP(W840,Equipment[],4,FALSE)</f>
        <v>RTO</v>
      </c>
      <c r="AA840" s="547"/>
      <c r="AB840" s="547"/>
      <c r="AC840" s="547"/>
      <c r="AD840" s="547"/>
    </row>
    <row r="841" spans="1:30" ht="12" hidden="1" customHeight="1">
      <c r="A841" s="3" t="s">
        <v>3484</v>
      </c>
      <c r="B841" s="3" t="s">
        <v>3485</v>
      </c>
      <c r="C841" s="4"/>
      <c r="D841" s="91"/>
      <c r="E841" s="229"/>
      <c r="F841" s="229"/>
      <c r="G841" s="229"/>
      <c r="H841" s="229"/>
      <c r="I841" s="229"/>
      <c r="J841" s="388"/>
      <c r="K841" s="388"/>
      <c r="L841" s="229"/>
      <c r="M841" s="229"/>
      <c r="N841" s="229"/>
      <c r="O841" s="229"/>
      <c r="P841" s="229" t="s">
        <v>444</v>
      </c>
      <c r="Q841" s="234" t="s">
        <v>443</v>
      </c>
      <c r="S841" s="547" t="s">
        <v>444</v>
      </c>
      <c r="T841" s="547" t="s">
        <v>444</v>
      </c>
      <c r="U841" s="547"/>
      <c r="V841" s="547" t="s">
        <v>444</v>
      </c>
      <c r="W841" s="547" t="s">
        <v>444</v>
      </c>
      <c r="X841" s="547" t="s">
        <v>444</v>
      </c>
      <c r="Y841" s="547" t="s">
        <v>444</v>
      </c>
      <c r="Z841" s="547" t="s">
        <v>444</v>
      </c>
      <c r="AA841" s="547" t="s">
        <v>444</v>
      </c>
      <c r="AB841" s="547" t="s">
        <v>444</v>
      </c>
      <c r="AC841" s="547" t="s">
        <v>444</v>
      </c>
      <c r="AD841" s="547" t="s">
        <v>444</v>
      </c>
    </row>
    <row r="842" spans="1:30" ht="12" hidden="1" customHeight="1">
      <c r="A842" s="5" t="s">
        <v>3486</v>
      </c>
      <c r="B842" s="5" t="s">
        <v>3487</v>
      </c>
      <c r="C842" s="5" t="s">
        <v>825</v>
      </c>
      <c r="D842" s="55" t="s">
        <v>1878</v>
      </c>
      <c r="E842" s="233" t="s">
        <v>3486</v>
      </c>
      <c r="F842" s="289" t="s">
        <v>3487</v>
      </c>
      <c r="G842" s="233" t="s">
        <v>826</v>
      </c>
      <c r="H842" s="233" t="s">
        <v>451</v>
      </c>
      <c r="I842" s="384" t="s">
        <v>453</v>
      </c>
      <c r="J842" s="382" t="s">
        <v>452</v>
      </c>
      <c r="K842" s="382" t="s">
        <v>452</v>
      </c>
      <c r="L842" s="386" t="s">
        <v>453</v>
      </c>
      <c r="M842" s="230" t="s">
        <v>453</v>
      </c>
      <c r="N842" s="230" t="s">
        <v>453</v>
      </c>
      <c r="O842" s="233"/>
      <c r="P842" s="233" t="s">
        <v>442</v>
      </c>
      <c r="Q842" s="233" t="s">
        <v>1282</v>
      </c>
      <c r="S842" s="547" t="s">
        <v>453</v>
      </c>
      <c r="T842" s="547" t="s">
        <v>456</v>
      </c>
      <c r="U842" s="547"/>
      <c r="V842" s="547"/>
      <c r="W842" s="547" t="s">
        <v>1983</v>
      </c>
      <c r="X842" s="547" t="str">
        <f>VLOOKUP(W842,Equipment[],2,FALSE)</f>
        <v>CCTV/Security MGMT</v>
      </c>
      <c r="Y842" s="547" t="str">
        <f>VLOOKUP(W842,Equipment[],3,FALSE)</f>
        <v>RTO</v>
      </c>
      <c r="Z842" s="547" t="str">
        <f>VLOOKUP(W842,Equipment[],4,FALSE)</f>
        <v>RTO</v>
      </c>
      <c r="AA842" s="547"/>
      <c r="AB842" s="547"/>
      <c r="AC842" s="547"/>
      <c r="AD842" s="547"/>
    </row>
    <row r="843" spans="1:30" ht="12" hidden="1" customHeight="1">
      <c r="A843" s="5" t="s">
        <v>3488</v>
      </c>
      <c r="B843" s="5" t="s">
        <v>3489</v>
      </c>
      <c r="C843" s="5" t="s">
        <v>825</v>
      </c>
      <c r="D843" s="55" t="s">
        <v>1878</v>
      </c>
      <c r="E843" s="233" t="s">
        <v>3488</v>
      </c>
      <c r="F843" s="289" t="s">
        <v>3489</v>
      </c>
      <c r="G843" s="233" t="s">
        <v>826</v>
      </c>
      <c r="H843" s="233" t="s">
        <v>451</v>
      </c>
      <c r="I843" s="384" t="s">
        <v>453</v>
      </c>
      <c r="J843" s="382" t="s">
        <v>452</v>
      </c>
      <c r="K843" s="382" t="s">
        <v>452</v>
      </c>
      <c r="L843" s="386" t="s">
        <v>453</v>
      </c>
      <c r="M843" s="230" t="s">
        <v>453</v>
      </c>
      <c r="N843" s="230" t="s">
        <v>453</v>
      </c>
      <c r="O843" s="233"/>
      <c r="P843" s="233" t="s">
        <v>442</v>
      </c>
      <c r="Q843" s="233" t="s">
        <v>1282</v>
      </c>
      <c r="S843" s="547" t="s">
        <v>453</v>
      </c>
      <c r="T843" s="547" t="s">
        <v>456</v>
      </c>
      <c r="U843" s="547"/>
      <c r="V843" s="547"/>
      <c r="W843" s="547" t="s">
        <v>1983</v>
      </c>
      <c r="X843" s="547" t="str">
        <f>VLOOKUP(W843,Equipment[],2,FALSE)</f>
        <v>CCTV/Security MGMT</v>
      </c>
      <c r="Y843" s="547" t="str">
        <f>VLOOKUP(W843,Equipment[],3,FALSE)</f>
        <v>RTO</v>
      </c>
      <c r="Z843" s="547" t="str">
        <f>VLOOKUP(W843,Equipment[],4,FALSE)</f>
        <v>RTO</v>
      </c>
      <c r="AA843" s="547"/>
      <c r="AB843" s="547"/>
      <c r="AC843" s="547"/>
      <c r="AD843" s="547"/>
    </row>
    <row r="844" spans="1:30" ht="12" hidden="1" customHeight="1">
      <c r="A844" s="5" t="s">
        <v>3490</v>
      </c>
      <c r="B844" s="5" t="s">
        <v>3491</v>
      </c>
      <c r="C844" s="5" t="s">
        <v>825</v>
      </c>
      <c r="D844" s="55" t="s">
        <v>1878</v>
      </c>
      <c r="E844" s="233" t="s">
        <v>3490</v>
      </c>
      <c r="F844" s="233" t="s">
        <v>3491</v>
      </c>
      <c r="G844" s="233" t="s">
        <v>826</v>
      </c>
      <c r="H844" s="233" t="s">
        <v>451</v>
      </c>
      <c r="I844" s="385" t="s">
        <v>452</v>
      </c>
      <c r="J844" s="382" t="s">
        <v>452</v>
      </c>
      <c r="K844" s="382" t="s">
        <v>452</v>
      </c>
      <c r="L844" s="386" t="s">
        <v>453</v>
      </c>
      <c r="M844" s="233" t="s">
        <v>452</v>
      </c>
      <c r="N844" s="233" t="s">
        <v>452</v>
      </c>
      <c r="O844" s="233"/>
      <c r="P844" s="233" t="s">
        <v>442</v>
      </c>
      <c r="Q844" s="235" t="s">
        <v>1152</v>
      </c>
      <c r="S844" s="547"/>
      <c r="T844" s="547" t="s">
        <v>477</v>
      </c>
      <c r="U844" s="547"/>
      <c r="V844" s="547"/>
      <c r="W844" s="547" t="s">
        <v>3404</v>
      </c>
      <c r="X844" s="547" t="str">
        <f>VLOOKUP(W844,Equipment[],2,FALSE)</f>
        <v>Station Mechanical &amp; Electrical</v>
      </c>
      <c r="Y844" s="547" t="str">
        <f>VLOOKUP(W844,Equipment[],3,FALSE)</f>
        <v>RTO</v>
      </c>
      <c r="Z844" s="547" t="str">
        <f>VLOOKUP(W844,Equipment[],4,FALSE)</f>
        <v>RTO</v>
      </c>
      <c r="AA844" s="547"/>
      <c r="AB844" s="547"/>
      <c r="AC844" s="547"/>
      <c r="AD844" s="547"/>
    </row>
    <row r="845" spans="1:30" ht="12" hidden="1" customHeight="1">
      <c r="A845" s="5" t="s">
        <v>3492</v>
      </c>
      <c r="B845" s="5" t="s">
        <v>3493</v>
      </c>
      <c r="C845" s="5" t="s">
        <v>825</v>
      </c>
      <c r="D845" s="55" t="s">
        <v>1878</v>
      </c>
      <c r="E845" s="233" t="s">
        <v>3492</v>
      </c>
      <c r="F845" s="233" t="s">
        <v>3493</v>
      </c>
      <c r="G845" s="233" t="s">
        <v>826</v>
      </c>
      <c r="H845" s="233" t="s">
        <v>451</v>
      </c>
      <c r="I845" s="385" t="s">
        <v>452</v>
      </c>
      <c r="J845" s="382" t="s">
        <v>452</v>
      </c>
      <c r="K845" s="382" t="s">
        <v>452</v>
      </c>
      <c r="L845" s="386" t="s">
        <v>453</v>
      </c>
      <c r="M845" s="233" t="s">
        <v>452</v>
      </c>
      <c r="N845" s="233" t="s">
        <v>452</v>
      </c>
      <c r="O845" s="233"/>
      <c r="P845" s="233" t="s">
        <v>442</v>
      </c>
      <c r="Q845" s="235" t="s">
        <v>1152</v>
      </c>
      <c r="S845" s="547"/>
      <c r="T845" s="547" t="s">
        <v>477</v>
      </c>
      <c r="U845" s="547"/>
      <c r="V845" s="547"/>
      <c r="W845" s="547" t="s">
        <v>3404</v>
      </c>
      <c r="X845" s="547" t="str">
        <f>VLOOKUP(W845,Equipment[],2,FALSE)</f>
        <v>Station Mechanical &amp; Electrical</v>
      </c>
      <c r="Y845" s="547" t="str">
        <f>VLOOKUP(W845,Equipment[],3,FALSE)</f>
        <v>RTO</v>
      </c>
      <c r="Z845" s="547" t="str">
        <f>VLOOKUP(W845,Equipment[],4,FALSE)</f>
        <v>RTO</v>
      </c>
      <c r="AA845" s="547"/>
      <c r="AB845" s="547"/>
      <c r="AC845" s="547"/>
      <c r="AD845" s="547"/>
    </row>
    <row r="846" spans="1:30" ht="12" hidden="1" customHeight="1">
      <c r="A846" s="5" t="s">
        <v>3494</v>
      </c>
      <c r="B846" s="5" t="s">
        <v>3495</v>
      </c>
      <c r="C846" s="5" t="s">
        <v>825</v>
      </c>
      <c r="D846" s="55" t="s">
        <v>1878</v>
      </c>
      <c r="E846" s="233" t="s">
        <v>3494</v>
      </c>
      <c r="F846" s="233" t="s">
        <v>3495</v>
      </c>
      <c r="G846" s="233" t="s">
        <v>826</v>
      </c>
      <c r="H846" s="233" t="s">
        <v>451</v>
      </c>
      <c r="I846" s="385" t="s">
        <v>452</v>
      </c>
      <c r="J846" s="382" t="s">
        <v>452</v>
      </c>
      <c r="K846" s="382" t="s">
        <v>452</v>
      </c>
      <c r="L846" s="386" t="s">
        <v>453</v>
      </c>
      <c r="M846" s="233" t="s">
        <v>452</v>
      </c>
      <c r="N846" s="233" t="s">
        <v>452</v>
      </c>
      <c r="O846" s="233"/>
      <c r="P846" s="233" t="s">
        <v>442</v>
      </c>
      <c r="Q846" s="235" t="s">
        <v>1152</v>
      </c>
      <c r="S846" s="547"/>
      <c r="T846" s="547" t="s">
        <v>477</v>
      </c>
      <c r="U846" s="547"/>
      <c r="V846" s="547"/>
      <c r="W846" s="547" t="s">
        <v>3404</v>
      </c>
      <c r="X846" s="547" t="str">
        <f>VLOOKUP(W846,Equipment[],2,FALSE)</f>
        <v>Station Mechanical &amp; Electrical</v>
      </c>
      <c r="Y846" s="547" t="str">
        <f>VLOOKUP(W846,Equipment[],3,FALSE)</f>
        <v>RTO</v>
      </c>
      <c r="Z846" s="547" t="str">
        <f>VLOOKUP(W846,Equipment[],4,FALSE)</f>
        <v>RTO</v>
      </c>
      <c r="AA846" s="547"/>
      <c r="AB846" s="547"/>
      <c r="AC846" s="547"/>
      <c r="AD846" s="547"/>
    </row>
    <row r="847" spans="1:30" ht="12" hidden="1" customHeight="1">
      <c r="A847" s="5" t="s">
        <v>3496</v>
      </c>
      <c r="B847" s="5" t="s">
        <v>3497</v>
      </c>
      <c r="C847" s="5" t="s">
        <v>825</v>
      </c>
      <c r="D847" s="55" t="s">
        <v>1878</v>
      </c>
      <c r="E847" s="233" t="s">
        <v>3496</v>
      </c>
      <c r="F847" s="233" t="s">
        <v>3497</v>
      </c>
      <c r="G847" s="233" t="s">
        <v>826</v>
      </c>
      <c r="H847" s="233" t="s">
        <v>451</v>
      </c>
      <c r="I847" s="385" t="s">
        <v>452</v>
      </c>
      <c r="J847" s="382" t="s">
        <v>452</v>
      </c>
      <c r="K847" s="382" t="s">
        <v>452</v>
      </c>
      <c r="L847" s="386" t="s">
        <v>453</v>
      </c>
      <c r="M847" s="233" t="s">
        <v>452</v>
      </c>
      <c r="N847" s="233" t="s">
        <v>452</v>
      </c>
      <c r="O847" s="233"/>
      <c r="P847" s="233" t="s">
        <v>442</v>
      </c>
      <c r="Q847" s="235" t="s">
        <v>1152</v>
      </c>
      <c r="S847" s="547"/>
      <c r="T847" s="547" t="s">
        <v>456</v>
      </c>
      <c r="U847" s="547"/>
      <c r="V847" s="547"/>
      <c r="W847" s="547" t="s">
        <v>3404</v>
      </c>
      <c r="X847" s="547" t="str">
        <f>VLOOKUP(W847,Equipment[],2,FALSE)</f>
        <v>Station Mechanical &amp; Electrical</v>
      </c>
      <c r="Y847" s="547" t="str">
        <f>VLOOKUP(W847,Equipment[],3,FALSE)</f>
        <v>RTO</v>
      </c>
      <c r="Z847" s="547" t="str">
        <f>VLOOKUP(W847,Equipment[],4,FALSE)</f>
        <v>RTO</v>
      </c>
      <c r="AA847" s="547"/>
      <c r="AB847" s="547"/>
      <c r="AC847" s="547"/>
      <c r="AD847" s="547"/>
    </row>
    <row r="848" spans="1:30" ht="12" hidden="1" customHeight="1">
      <c r="A848" s="5" t="s">
        <v>3498</v>
      </c>
      <c r="B848" s="5" t="s">
        <v>3499</v>
      </c>
      <c r="C848" s="5" t="s">
        <v>825</v>
      </c>
      <c r="D848" s="55" t="s">
        <v>1878</v>
      </c>
      <c r="E848" s="233" t="s">
        <v>3498</v>
      </c>
      <c r="F848" s="289" t="s">
        <v>3499</v>
      </c>
      <c r="G848" s="233" t="s">
        <v>826</v>
      </c>
      <c r="H848" s="233" t="s">
        <v>451</v>
      </c>
      <c r="I848" s="384" t="s">
        <v>453</v>
      </c>
      <c r="J848" s="382" t="s">
        <v>452</v>
      </c>
      <c r="K848" s="382" t="s">
        <v>452</v>
      </c>
      <c r="L848" s="386" t="s">
        <v>453</v>
      </c>
      <c r="M848" s="230" t="s">
        <v>453</v>
      </c>
      <c r="N848" s="230" t="s">
        <v>453</v>
      </c>
      <c r="O848" s="233"/>
      <c r="P848" s="233" t="s">
        <v>442</v>
      </c>
      <c r="Q848" s="233" t="s">
        <v>1282</v>
      </c>
      <c r="S848" s="547" t="s">
        <v>453</v>
      </c>
      <c r="T848" s="547" t="s">
        <v>456</v>
      </c>
      <c r="U848" s="547"/>
      <c r="V848" s="547"/>
      <c r="W848" s="547" t="s">
        <v>3404</v>
      </c>
      <c r="X848" s="547" t="str">
        <f>VLOOKUP(W848,Equipment[],2,FALSE)</f>
        <v>Station Mechanical &amp; Electrical</v>
      </c>
      <c r="Y848" s="547" t="str">
        <f>VLOOKUP(W848,Equipment[],3,FALSE)</f>
        <v>RTO</v>
      </c>
      <c r="Z848" s="547" t="str">
        <f>VLOOKUP(W848,Equipment[],4,FALSE)</f>
        <v>RTO</v>
      </c>
      <c r="AA848" s="547"/>
      <c r="AB848" s="547"/>
      <c r="AC848" s="547"/>
      <c r="AD848" s="547"/>
    </row>
    <row r="849" spans="1:30" ht="12" hidden="1" customHeight="1">
      <c r="A849" s="5" t="s">
        <v>3500</v>
      </c>
      <c r="B849" s="5" t="s">
        <v>3501</v>
      </c>
      <c r="C849" s="5" t="s">
        <v>825</v>
      </c>
      <c r="D849" s="55" t="s">
        <v>1878</v>
      </c>
      <c r="E849" s="233" t="s">
        <v>3500</v>
      </c>
      <c r="F849" s="233" t="s">
        <v>3501</v>
      </c>
      <c r="G849" s="233" t="s">
        <v>826</v>
      </c>
      <c r="H849" s="233" t="s">
        <v>451</v>
      </c>
      <c r="I849" s="384" t="s">
        <v>453</v>
      </c>
      <c r="J849" s="382" t="s">
        <v>452</v>
      </c>
      <c r="K849" s="382" t="s">
        <v>452</v>
      </c>
      <c r="L849" s="386" t="s">
        <v>453</v>
      </c>
      <c r="M849" s="230" t="s">
        <v>453</v>
      </c>
      <c r="N849" s="230" t="s">
        <v>453</v>
      </c>
      <c r="O849" s="233"/>
      <c r="P849" s="233" t="s">
        <v>442</v>
      </c>
      <c r="Q849" s="233" t="s">
        <v>1282</v>
      </c>
      <c r="S849" s="547" t="s">
        <v>453</v>
      </c>
      <c r="T849" s="547" t="s">
        <v>456</v>
      </c>
      <c r="U849" s="547"/>
      <c r="V849" s="547"/>
      <c r="W849" s="547" t="s">
        <v>3404</v>
      </c>
      <c r="X849" s="547" t="str">
        <f>VLOOKUP(W849,Equipment[],2,FALSE)</f>
        <v>Station Mechanical &amp; Electrical</v>
      </c>
      <c r="Y849" s="547" t="str">
        <f>VLOOKUP(W849,Equipment[],3,FALSE)</f>
        <v>RTO</v>
      </c>
      <c r="Z849" s="547" t="str">
        <f>VLOOKUP(W849,Equipment[],4,FALSE)</f>
        <v>RTO</v>
      </c>
      <c r="AA849" s="547"/>
      <c r="AB849" s="547"/>
      <c r="AC849" s="547"/>
      <c r="AD849" s="547"/>
    </row>
    <row r="850" spans="1:30" ht="12" hidden="1" customHeight="1">
      <c r="A850" s="5" t="s">
        <v>3502</v>
      </c>
      <c r="B850" s="5" t="s">
        <v>3503</v>
      </c>
      <c r="C850" s="5" t="s">
        <v>825</v>
      </c>
      <c r="D850" s="55" t="s">
        <v>1878</v>
      </c>
      <c r="E850" s="233" t="s">
        <v>3502</v>
      </c>
      <c r="F850" s="233" t="s">
        <v>3503</v>
      </c>
      <c r="G850" s="233" t="s">
        <v>826</v>
      </c>
      <c r="H850" s="233" t="s">
        <v>451</v>
      </c>
      <c r="I850" s="385" t="s">
        <v>452</v>
      </c>
      <c r="J850" s="382" t="s">
        <v>452</v>
      </c>
      <c r="K850" s="382" t="s">
        <v>452</v>
      </c>
      <c r="L850" s="386" t="s">
        <v>453</v>
      </c>
      <c r="M850" s="233" t="s">
        <v>452</v>
      </c>
      <c r="N850" s="233" t="s">
        <v>452</v>
      </c>
      <c r="O850" s="233"/>
      <c r="P850" s="233" t="s">
        <v>442</v>
      </c>
      <c r="Q850" s="235" t="s">
        <v>1152</v>
      </c>
      <c r="S850" s="547"/>
      <c r="T850" s="547" t="s">
        <v>456</v>
      </c>
      <c r="U850" s="547"/>
      <c r="V850" s="547"/>
      <c r="W850" s="547" t="s">
        <v>3404</v>
      </c>
      <c r="X850" s="547" t="str">
        <f>VLOOKUP(W850,Equipment[],2,FALSE)</f>
        <v>Station Mechanical &amp; Electrical</v>
      </c>
      <c r="Y850" s="547" t="str">
        <f>VLOOKUP(W850,Equipment[],3,FALSE)</f>
        <v>RTO</v>
      </c>
      <c r="Z850" s="547" t="str">
        <f>VLOOKUP(W850,Equipment[],4,FALSE)</f>
        <v>RTO</v>
      </c>
      <c r="AA850" s="547"/>
      <c r="AB850" s="547"/>
      <c r="AC850" s="547"/>
      <c r="AD850" s="547"/>
    </row>
    <row r="851" spans="1:30" ht="12" hidden="1" customHeight="1">
      <c r="A851" s="5" t="s">
        <v>3504</v>
      </c>
      <c r="B851" s="5" t="s">
        <v>3505</v>
      </c>
      <c r="C851" s="5" t="s">
        <v>825</v>
      </c>
      <c r="D851" s="55" t="s">
        <v>1878</v>
      </c>
      <c r="E851" s="233" t="s">
        <v>3504</v>
      </c>
      <c r="F851" s="233" t="s">
        <v>3505</v>
      </c>
      <c r="G851" s="233" t="s">
        <v>826</v>
      </c>
      <c r="H851" s="233" t="s">
        <v>451</v>
      </c>
      <c r="I851" s="385" t="s">
        <v>452</v>
      </c>
      <c r="J851" s="382" t="s">
        <v>452</v>
      </c>
      <c r="K851" s="382" t="s">
        <v>452</v>
      </c>
      <c r="L851" s="386" t="s">
        <v>453</v>
      </c>
      <c r="M851" s="233" t="s">
        <v>452</v>
      </c>
      <c r="N851" s="233" t="s">
        <v>452</v>
      </c>
      <c r="O851" s="233"/>
      <c r="P851" s="233" t="s">
        <v>442</v>
      </c>
      <c r="Q851" s="235" t="s">
        <v>1152</v>
      </c>
      <c r="S851" s="547"/>
      <c r="T851" s="547" t="s">
        <v>456</v>
      </c>
      <c r="U851" s="547"/>
      <c r="V851" s="547"/>
      <c r="W851" s="547" t="s">
        <v>3404</v>
      </c>
      <c r="X851" s="547" t="str">
        <f>VLOOKUP(W851,Equipment[],2,FALSE)</f>
        <v>Station Mechanical &amp; Electrical</v>
      </c>
      <c r="Y851" s="547" t="str">
        <f>VLOOKUP(W851,Equipment[],3,FALSE)</f>
        <v>RTO</v>
      </c>
      <c r="Z851" s="547" t="str">
        <f>VLOOKUP(W851,Equipment[],4,FALSE)</f>
        <v>RTO</v>
      </c>
      <c r="AA851" s="547"/>
      <c r="AB851" s="547"/>
      <c r="AC851" s="547"/>
      <c r="AD851" s="547"/>
    </row>
    <row r="852" spans="1:30" ht="12" hidden="1" customHeight="1">
      <c r="A852" s="5" t="s">
        <v>3506</v>
      </c>
      <c r="B852" s="5" t="s">
        <v>3507</v>
      </c>
      <c r="C852" s="5" t="s">
        <v>825</v>
      </c>
      <c r="D852" s="55" t="s">
        <v>1878</v>
      </c>
      <c r="E852" s="233" t="s">
        <v>3506</v>
      </c>
      <c r="F852" s="233" t="s">
        <v>3507</v>
      </c>
      <c r="G852" s="233" t="s">
        <v>826</v>
      </c>
      <c r="H852" s="233" t="s">
        <v>451</v>
      </c>
      <c r="I852" s="385" t="s">
        <v>452</v>
      </c>
      <c r="J852" s="382" t="s">
        <v>452</v>
      </c>
      <c r="K852" s="382" t="s">
        <v>452</v>
      </c>
      <c r="L852" s="386" t="s">
        <v>453</v>
      </c>
      <c r="M852" s="233" t="s">
        <v>452</v>
      </c>
      <c r="N852" s="233" t="s">
        <v>452</v>
      </c>
      <c r="O852" s="233"/>
      <c r="P852" s="233" t="s">
        <v>442</v>
      </c>
      <c r="Q852" s="235" t="s">
        <v>1152</v>
      </c>
      <c r="S852" s="547"/>
      <c r="T852" s="547" t="s">
        <v>456</v>
      </c>
      <c r="U852" s="547"/>
      <c r="V852" s="547"/>
      <c r="W852" s="547" t="s">
        <v>3404</v>
      </c>
      <c r="X852" s="547" t="str">
        <f>VLOOKUP(W852,Equipment[],2,FALSE)</f>
        <v>Station Mechanical &amp; Electrical</v>
      </c>
      <c r="Y852" s="547" t="str">
        <f>VLOOKUP(W852,Equipment[],3,FALSE)</f>
        <v>RTO</v>
      </c>
      <c r="Z852" s="547" t="str">
        <f>VLOOKUP(W852,Equipment[],4,FALSE)</f>
        <v>RTO</v>
      </c>
      <c r="AA852" s="547"/>
      <c r="AB852" s="547"/>
      <c r="AC852" s="547"/>
      <c r="AD852" s="547"/>
    </row>
    <row r="853" spans="1:30" ht="12" hidden="1" customHeight="1">
      <c r="A853" s="5" t="s">
        <v>3508</v>
      </c>
      <c r="B853" s="5" t="s">
        <v>3509</v>
      </c>
      <c r="C853" s="5" t="s">
        <v>825</v>
      </c>
      <c r="D853" s="55" t="s">
        <v>1878</v>
      </c>
      <c r="E853" s="233" t="s">
        <v>3508</v>
      </c>
      <c r="F853" s="233" t="s">
        <v>3509</v>
      </c>
      <c r="G853" s="233" t="s">
        <v>826</v>
      </c>
      <c r="H853" s="233" t="s">
        <v>451</v>
      </c>
      <c r="I853" s="385" t="s">
        <v>452</v>
      </c>
      <c r="J853" s="382" t="s">
        <v>452</v>
      </c>
      <c r="K853" s="382" t="s">
        <v>452</v>
      </c>
      <c r="L853" s="386" t="s">
        <v>453</v>
      </c>
      <c r="M853" s="233" t="s">
        <v>452</v>
      </c>
      <c r="N853" s="233" t="s">
        <v>452</v>
      </c>
      <c r="O853" s="233"/>
      <c r="P853" s="233" t="s">
        <v>442</v>
      </c>
      <c r="Q853" s="235" t="s">
        <v>1152</v>
      </c>
      <c r="S853" s="547"/>
      <c r="T853" s="547" t="s">
        <v>477</v>
      </c>
      <c r="U853" s="547"/>
      <c r="V853" s="547"/>
      <c r="W853" s="547" t="s">
        <v>3404</v>
      </c>
      <c r="X853" s="547" t="str">
        <f>VLOOKUP(W853,Equipment[],2,FALSE)</f>
        <v>Station Mechanical &amp; Electrical</v>
      </c>
      <c r="Y853" s="547" t="str">
        <f>VLOOKUP(W853,Equipment[],3,FALSE)</f>
        <v>RTO</v>
      </c>
      <c r="Z853" s="547" t="str">
        <f>VLOOKUP(W853,Equipment[],4,FALSE)</f>
        <v>RTO</v>
      </c>
      <c r="AA853" s="547"/>
      <c r="AB853" s="547"/>
      <c r="AC853" s="547"/>
      <c r="AD853" s="547"/>
    </row>
    <row r="854" spans="1:30" ht="12" hidden="1" customHeight="1">
      <c r="A854" s="5" t="s">
        <v>3510</v>
      </c>
      <c r="B854" s="5" t="s">
        <v>3511</v>
      </c>
      <c r="C854" s="5" t="s">
        <v>825</v>
      </c>
      <c r="D854" s="55" t="s">
        <v>1878</v>
      </c>
      <c r="E854" s="233" t="s">
        <v>3510</v>
      </c>
      <c r="F854" s="233" t="s">
        <v>3511</v>
      </c>
      <c r="G854" s="233" t="s">
        <v>826</v>
      </c>
      <c r="H854" s="233" t="s">
        <v>451</v>
      </c>
      <c r="I854" s="385" t="s">
        <v>452</v>
      </c>
      <c r="J854" s="382" t="s">
        <v>452</v>
      </c>
      <c r="K854" s="382" t="s">
        <v>452</v>
      </c>
      <c r="L854" s="386" t="s">
        <v>453</v>
      </c>
      <c r="M854" s="233" t="s">
        <v>452</v>
      </c>
      <c r="N854" s="233" t="s">
        <v>452</v>
      </c>
      <c r="O854" s="233"/>
      <c r="P854" s="233" t="s">
        <v>442</v>
      </c>
      <c r="Q854" s="235" t="s">
        <v>1152</v>
      </c>
      <c r="S854" s="547"/>
      <c r="T854" s="547" t="s">
        <v>477</v>
      </c>
      <c r="U854" s="547"/>
      <c r="V854" s="547"/>
      <c r="W854" s="547" t="s">
        <v>3404</v>
      </c>
      <c r="X854" s="547" t="str">
        <f>VLOOKUP(W854,Equipment[],2,FALSE)</f>
        <v>Station Mechanical &amp; Electrical</v>
      </c>
      <c r="Y854" s="547" t="str">
        <f>VLOOKUP(W854,Equipment[],3,FALSE)</f>
        <v>RTO</v>
      </c>
      <c r="Z854" s="547" t="str">
        <f>VLOOKUP(W854,Equipment[],4,FALSE)</f>
        <v>RTO</v>
      </c>
      <c r="AA854" s="547"/>
      <c r="AB854" s="547"/>
      <c r="AC854" s="547"/>
      <c r="AD854" s="547"/>
    </row>
    <row r="855" spans="1:30" ht="12" hidden="1" customHeight="1">
      <c r="A855" s="3" t="s">
        <v>3512</v>
      </c>
      <c r="B855" s="3" t="s">
        <v>3513</v>
      </c>
      <c r="C855" s="4"/>
      <c r="D855" s="91"/>
      <c r="E855" s="229"/>
      <c r="F855" s="229"/>
      <c r="G855" s="229"/>
      <c r="H855" s="229"/>
      <c r="I855" s="229"/>
      <c r="J855" s="388"/>
      <c r="K855" s="388"/>
      <c r="L855" s="229"/>
      <c r="M855" s="229"/>
      <c r="N855" s="229"/>
      <c r="O855" s="229"/>
      <c r="P855" s="229" t="s">
        <v>444</v>
      </c>
      <c r="Q855" s="234" t="s">
        <v>443</v>
      </c>
      <c r="S855" s="547" t="s">
        <v>444</v>
      </c>
      <c r="T855" s="547" t="s">
        <v>444</v>
      </c>
      <c r="U855" s="547"/>
      <c r="V855" s="547" t="s">
        <v>444</v>
      </c>
      <c r="W855" s="547" t="s">
        <v>444</v>
      </c>
      <c r="X855" s="547" t="s">
        <v>444</v>
      </c>
      <c r="Y855" s="547" t="s">
        <v>444</v>
      </c>
      <c r="Z855" s="547" t="s">
        <v>444</v>
      </c>
      <c r="AA855" s="547" t="s">
        <v>444</v>
      </c>
      <c r="AB855" s="547" t="s">
        <v>444</v>
      </c>
      <c r="AC855" s="547" t="s">
        <v>444</v>
      </c>
      <c r="AD855" s="547" t="s">
        <v>444</v>
      </c>
    </row>
    <row r="856" spans="1:30" ht="12" hidden="1" customHeight="1">
      <c r="A856" s="5" t="s">
        <v>3514</v>
      </c>
      <c r="B856" s="5" t="s">
        <v>3515</v>
      </c>
      <c r="C856" s="5" t="s">
        <v>825</v>
      </c>
      <c r="D856" s="55" t="s">
        <v>1878</v>
      </c>
      <c r="E856" s="233" t="s">
        <v>3514</v>
      </c>
      <c r="F856" s="233" t="s">
        <v>3515</v>
      </c>
      <c r="G856" s="233" t="s">
        <v>826</v>
      </c>
      <c r="H856" s="233" t="s">
        <v>451</v>
      </c>
      <c r="I856" s="385" t="s">
        <v>452</v>
      </c>
      <c r="J856" s="382" t="s">
        <v>452</v>
      </c>
      <c r="K856" s="382" t="s">
        <v>452</v>
      </c>
      <c r="L856" s="386" t="s">
        <v>453</v>
      </c>
      <c r="M856" s="233" t="s">
        <v>452</v>
      </c>
      <c r="N856" s="233" t="s">
        <v>452</v>
      </c>
      <c r="O856" s="233"/>
      <c r="P856" s="233" t="s">
        <v>442</v>
      </c>
      <c r="Q856" s="235" t="s">
        <v>1152</v>
      </c>
      <c r="S856" s="547"/>
      <c r="T856" s="547" t="s">
        <v>456</v>
      </c>
      <c r="U856" s="547"/>
      <c r="V856" s="547"/>
      <c r="W856" s="547" t="s">
        <v>3404</v>
      </c>
      <c r="X856" s="547" t="str">
        <f>VLOOKUP(W856,Equipment[],2,FALSE)</f>
        <v>Station Mechanical &amp; Electrical</v>
      </c>
      <c r="Y856" s="547" t="str">
        <f>VLOOKUP(W856,Equipment[],3,FALSE)</f>
        <v>RTO</v>
      </c>
      <c r="Z856" s="547" t="str">
        <f>VLOOKUP(W856,Equipment[],4,FALSE)</f>
        <v>RTO</v>
      </c>
      <c r="AA856" s="547"/>
      <c r="AB856" s="547"/>
      <c r="AC856" s="547"/>
      <c r="AD856" s="547"/>
    </row>
    <row r="857" spans="1:30" ht="12" hidden="1" customHeight="1">
      <c r="A857" s="5" t="s">
        <v>3516</v>
      </c>
      <c r="B857" s="5" t="s">
        <v>3517</v>
      </c>
      <c r="C857" s="5" t="s">
        <v>825</v>
      </c>
      <c r="D857" s="55" t="s">
        <v>1878</v>
      </c>
      <c r="E857" s="233" t="s">
        <v>3516</v>
      </c>
      <c r="F857" s="233" t="s">
        <v>3517</v>
      </c>
      <c r="G857" s="233" t="s">
        <v>826</v>
      </c>
      <c r="H857" s="233" t="s">
        <v>451</v>
      </c>
      <c r="I857" s="385" t="s">
        <v>452</v>
      </c>
      <c r="J857" s="396" t="s">
        <v>452</v>
      </c>
      <c r="K857" s="397" t="s">
        <v>453</v>
      </c>
      <c r="L857" s="386" t="s">
        <v>453</v>
      </c>
      <c r="M857" s="233" t="s">
        <v>452</v>
      </c>
      <c r="N857" s="233" t="s">
        <v>452</v>
      </c>
      <c r="O857" s="233"/>
      <c r="P857" s="233" t="s">
        <v>442</v>
      </c>
      <c r="Q857" s="233" t="s">
        <v>1282</v>
      </c>
      <c r="S857" s="547"/>
      <c r="T857" s="547" t="s">
        <v>456</v>
      </c>
      <c r="U857" s="547" t="s">
        <v>444</v>
      </c>
      <c r="V857" s="547" t="s">
        <v>1873</v>
      </c>
      <c r="W857" s="547" t="s">
        <v>457</v>
      </c>
      <c r="X857" s="547" t="str">
        <f>VLOOKUP(W857,Equipment[],2,FALSE)</f>
        <v>Station</v>
      </c>
      <c r="Y857" s="547" t="str">
        <f>VLOOKUP(W857,Equipment[],3,FALSE)</f>
        <v>RTO</v>
      </c>
      <c r="Z857" s="547" t="str">
        <f>VLOOKUP(W857,Equipment[],4,FALSE)</f>
        <v>RTO</v>
      </c>
      <c r="AA857" s="547"/>
      <c r="AB857" s="547"/>
      <c r="AC857" s="547"/>
      <c r="AD857" s="547"/>
    </row>
    <row r="858" spans="1:30" ht="12" hidden="1" customHeight="1">
      <c r="A858" s="5" t="s">
        <v>3518</v>
      </c>
      <c r="B858" s="5" t="s">
        <v>3519</v>
      </c>
      <c r="C858" s="6">
        <v>451</v>
      </c>
      <c r="D858" s="55" t="s">
        <v>1871</v>
      </c>
      <c r="E858" s="233" t="s">
        <v>3518</v>
      </c>
      <c r="F858" s="233" t="s">
        <v>3519</v>
      </c>
      <c r="G858" s="233" t="s">
        <v>826</v>
      </c>
      <c r="H858" s="233" t="s">
        <v>451</v>
      </c>
      <c r="I858" s="385" t="s">
        <v>452</v>
      </c>
      <c r="J858" s="382" t="s">
        <v>452</v>
      </c>
      <c r="K858" s="383" t="s">
        <v>453</v>
      </c>
      <c r="L858" s="386" t="s">
        <v>453</v>
      </c>
      <c r="M858" s="233" t="s">
        <v>452</v>
      </c>
      <c r="N858" s="233" t="s">
        <v>452</v>
      </c>
      <c r="O858" s="233"/>
      <c r="P858" s="233" t="s">
        <v>442</v>
      </c>
      <c r="Q858" s="233" t="s">
        <v>1282</v>
      </c>
      <c r="S858" s="547"/>
      <c r="T858" s="547" t="s">
        <v>456</v>
      </c>
      <c r="U858" s="547" t="s">
        <v>444</v>
      </c>
      <c r="V858" s="547" t="s">
        <v>1873</v>
      </c>
      <c r="W858" s="547" t="s">
        <v>457</v>
      </c>
      <c r="X858" s="547" t="str">
        <f>VLOOKUP(W858,Equipment[],2,FALSE)</f>
        <v>Station</v>
      </c>
      <c r="Y858" s="547" t="str">
        <f>VLOOKUP(W858,Equipment[],3,FALSE)</f>
        <v>RTO</v>
      </c>
      <c r="Z858" s="547" t="str">
        <f>VLOOKUP(W858,Equipment[],4,FALSE)</f>
        <v>RTO</v>
      </c>
      <c r="AA858" s="547"/>
      <c r="AB858" s="547"/>
      <c r="AC858" s="547"/>
      <c r="AD858" s="547"/>
    </row>
    <row r="859" spans="1:30" ht="12" hidden="1" customHeight="1">
      <c r="A859" s="5" t="s">
        <v>818</v>
      </c>
      <c r="B859" s="5" t="s">
        <v>3520</v>
      </c>
      <c r="C859" s="5" t="s">
        <v>825</v>
      </c>
      <c r="D859" s="55" t="s">
        <v>1878</v>
      </c>
      <c r="E859" s="233" t="s">
        <v>818</v>
      </c>
      <c r="F859" s="233" t="s">
        <v>3520</v>
      </c>
      <c r="G859" s="233" t="s">
        <v>826</v>
      </c>
      <c r="H859" s="233" t="s">
        <v>451</v>
      </c>
      <c r="I859" s="385" t="s">
        <v>452</v>
      </c>
      <c r="J859" s="392" t="s">
        <v>452</v>
      </c>
      <c r="K859" s="393" t="s">
        <v>453</v>
      </c>
      <c r="L859" s="386" t="s">
        <v>453</v>
      </c>
      <c r="M859" s="233" t="s">
        <v>452</v>
      </c>
      <c r="N859" s="233" t="s">
        <v>452</v>
      </c>
      <c r="O859" s="233"/>
      <c r="P859" s="233" t="s">
        <v>442</v>
      </c>
      <c r="Q859" s="235" t="s">
        <v>1152</v>
      </c>
      <c r="S859" s="547"/>
      <c r="T859" s="547" t="s">
        <v>456</v>
      </c>
      <c r="U859" s="547"/>
      <c r="V859" s="547"/>
      <c r="W859" s="547" t="s">
        <v>3404</v>
      </c>
      <c r="X859" s="547" t="str">
        <f>VLOOKUP(W859,Equipment[],2,FALSE)</f>
        <v>Station Mechanical &amp; Electrical</v>
      </c>
      <c r="Y859" s="547" t="str">
        <f>VLOOKUP(W859,Equipment[],3,FALSE)</f>
        <v>RTO</v>
      </c>
      <c r="Z859" s="547" t="str">
        <f>VLOOKUP(W859,Equipment[],4,FALSE)</f>
        <v>RTO</v>
      </c>
      <c r="AA859" s="547"/>
      <c r="AB859" s="547"/>
      <c r="AC859" s="547"/>
      <c r="AD859" s="547"/>
    </row>
    <row r="860" spans="1:30" ht="12" hidden="1" customHeight="1">
      <c r="A860" s="5" t="s">
        <v>3521</v>
      </c>
      <c r="B860" s="5" t="s">
        <v>3522</v>
      </c>
      <c r="C860" s="5" t="s">
        <v>825</v>
      </c>
      <c r="D860" s="55" t="s">
        <v>1878</v>
      </c>
      <c r="E860" s="233" t="s">
        <v>3521</v>
      </c>
      <c r="F860" s="233" t="s">
        <v>3522</v>
      </c>
      <c r="G860" s="233" t="s">
        <v>826</v>
      </c>
      <c r="H860" s="233" t="s">
        <v>451</v>
      </c>
      <c r="I860" s="385" t="s">
        <v>452</v>
      </c>
      <c r="J860" s="382" t="s">
        <v>452</v>
      </c>
      <c r="K860" s="382" t="s">
        <v>452</v>
      </c>
      <c r="L860" s="386" t="s">
        <v>453</v>
      </c>
      <c r="M860" s="233" t="s">
        <v>452</v>
      </c>
      <c r="N860" s="233" t="s">
        <v>452</v>
      </c>
      <c r="O860" s="233"/>
      <c r="P860" s="233" t="s">
        <v>442</v>
      </c>
      <c r="Q860" s="235" t="s">
        <v>1152</v>
      </c>
      <c r="S860" s="547"/>
      <c r="T860" s="547" t="s">
        <v>456</v>
      </c>
      <c r="U860" s="547"/>
      <c r="V860" s="547"/>
      <c r="W860" s="547" t="s">
        <v>3404</v>
      </c>
      <c r="X860" s="547" t="str">
        <f>VLOOKUP(W860,Equipment[],2,FALSE)</f>
        <v>Station Mechanical &amp; Electrical</v>
      </c>
      <c r="Y860" s="547" t="str">
        <f>VLOOKUP(W860,Equipment[],3,FALSE)</f>
        <v>RTO</v>
      </c>
      <c r="Z860" s="547" t="str">
        <f>VLOOKUP(W860,Equipment[],4,FALSE)</f>
        <v>RTO</v>
      </c>
      <c r="AA860" s="547"/>
      <c r="AB860" s="547"/>
      <c r="AC860" s="547"/>
      <c r="AD860" s="547"/>
    </row>
    <row r="861" spans="1:30" ht="12" hidden="1" customHeight="1">
      <c r="A861" s="5" t="s">
        <v>3523</v>
      </c>
      <c r="B861" s="5" t="s">
        <v>3524</v>
      </c>
      <c r="C861" s="5" t="s">
        <v>825</v>
      </c>
      <c r="D861" s="55" t="s">
        <v>1878</v>
      </c>
      <c r="E861" s="233" t="s">
        <v>3523</v>
      </c>
      <c r="F861" s="233" t="s">
        <v>3524</v>
      </c>
      <c r="G861" s="233" t="s">
        <v>826</v>
      </c>
      <c r="H861" s="233" t="s">
        <v>451</v>
      </c>
      <c r="I861" s="385" t="s">
        <v>452</v>
      </c>
      <c r="J861" s="396" t="s">
        <v>452</v>
      </c>
      <c r="K861" s="397" t="s">
        <v>453</v>
      </c>
      <c r="L861" s="386" t="s">
        <v>453</v>
      </c>
      <c r="M861" s="233" t="s">
        <v>452</v>
      </c>
      <c r="N861" s="233" t="s">
        <v>452</v>
      </c>
      <c r="O861" s="233"/>
      <c r="P861" s="233" t="s">
        <v>442</v>
      </c>
      <c r="Q861" s="235" t="s">
        <v>1152</v>
      </c>
      <c r="S861" s="547"/>
      <c r="T861" s="547" t="s">
        <v>456</v>
      </c>
      <c r="U861" s="547"/>
      <c r="V861" s="547"/>
      <c r="W861" s="547" t="s">
        <v>3404</v>
      </c>
      <c r="X861" s="547" t="str">
        <f>VLOOKUP(W861,Equipment[],2,FALSE)</f>
        <v>Station Mechanical &amp; Electrical</v>
      </c>
      <c r="Y861" s="547" t="str">
        <f>VLOOKUP(W861,Equipment[],3,FALSE)</f>
        <v>RTO</v>
      </c>
      <c r="Z861" s="547" t="str">
        <f>VLOOKUP(W861,Equipment[],4,FALSE)</f>
        <v>RTO</v>
      </c>
      <c r="AA861" s="547"/>
      <c r="AB861" s="547"/>
      <c r="AC861" s="547"/>
      <c r="AD861" s="547"/>
    </row>
    <row r="862" spans="1:30" ht="12" hidden="1" customHeight="1">
      <c r="A862" s="3" t="s">
        <v>3525</v>
      </c>
      <c r="B862" s="3" t="s">
        <v>3526</v>
      </c>
      <c r="C862" s="4"/>
      <c r="D862" s="91"/>
      <c r="E862" s="229"/>
      <c r="F862" s="229"/>
      <c r="G862" s="229"/>
      <c r="H862" s="229"/>
      <c r="I862" s="229"/>
      <c r="J862" s="388"/>
      <c r="K862" s="388"/>
      <c r="L862" s="229"/>
      <c r="M862" s="229"/>
      <c r="N862" s="229"/>
      <c r="O862" s="229"/>
      <c r="P862" s="229" t="s">
        <v>444</v>
      </c>
      <c r="Q862" s="234" t="s">
        <v>443</v>
      </c>
      <c r="S862" s="547" t="s">
        <v>444</v>
      </c>
      <c r="T862" s="547" t="s">
        <v>444</v>
      </c>
      <c r="U862" s="547"/>
      <c r="V862" s="547" t="s">
        <v>444</v>
      </c>
      <c r="W862" s="547" t="s">
        <v>444</v>
      </c>
      <c r="X862" s="547" t="s">
        <v>444</v>
      </c>
      <c r="Y862" s="547" t="s">
        <v>444</v>
      </c>
      <c r="Z862" s="547" t="s">
        <v>444</v>
      </c>
      <c r="AA862" s="547" t="s">
        <v>444</v>
      </c>
      <c r="AB862" s="547" t="s">
        <v>444</v>
      </c>
      <c r="AC862" s="547" t="s">
        <v>444</v>
      </c>
      <c r="AD862" s="547" t="s">
        <v>444</v>
      </c>
    </row>
    <row r="863" spans="1:30" ht="12" hidden="1" customHeight="1">
      <c r="A863" s="5" t="s">
        <v>3527</v>
      </c>
      <c r="B863" s="5" t="s">
        <v>2928</v>
      </c>
      <c r="C863" s="5" t="s">
        <v>825</v>
      </c>
      <c r="D863" s="55" t="s">
        <v>1878</v>
      </c>
      <c r="E863" s="233" t="s">
        <v>3527</v>
      </c>
      <c r="F863" s="233" t="s">
        <v>2928</v>
      </c>
      <c r="G863" s="233" t="s">
        <v>826</v>
      </c>
      <c r="H863" s="233" t="s">
        <v>451</v>
      </c>
      <c r="I863" s="384" t="s">
        <v>453</v>
      </c>
      <c r="J863" s="382" t="s">
        <v>452</v>
      </c>
      <c r="K863" s="382" t="s">
        <v>452</v>
      </c>
      <c r="L863" s="386" t="s">
        <v>453</v>
      </c>
      <c r="M863" s="230" t="s">
        <v>453</v>
      </c>
      <c r="N863" s="230" t="s">
        <v>453</v>
      </c>
      <c r="O863" s="233"/>
      <c r="P863" s="233" t="s">
        <v>442</v>
      </c>
      <c r="Q863" s="233" t="s">
        <v>1282</v>
      </c>
      <c r="S863" s="547" t="s">
        <v>453</v>
      </c>
      <c r="T863" s="547" t="s">
        <v>456</v>
      </c>
      <c r="U863" s="547"/>
      <c r="V863" s="547"/>
      <c r="W863" s="547" t="s">
        <v>3404</v>
      </c>
      <c r="X863" s="547" t="str">
        <f>VLOOKUP(W863,Equipment[],2,FALSE)</f>
        <v>Station Mechanical &amp; Electrical</v>
      </c>
      <c r="Y863" s="547" t="str">
        <f>VLOOKUP(W863,Equipment[],3,FALSE)</f>
        <v>RTO</v>
      </c>
      <c r="Z863" s="547" t="str">
        <f>VLOOKUP(W863,Equipment[],4,FALSE)</f>
        <v>RTO</v>
      </c>
      <c r="AA863" s="547"/>
      <c r="AB863" s="547"/>
      <c r="AC863" s="547"/>
      <c r="AD863" s="547"/>
    </row>
    <row r="864" spans="1:30" ht="12" hidden="1" customHeight="1">
      <c r="A864" s="5" t="s">
        <v>3528</v>
      </c>
      <c r="B864" s="5" t="s">
        <v>3529</v>
      </c>
      <c r="C864" s="5" t="s">
        <v>825</v>
      </c>
      <c r="D864" s="55" t="s">
        <v>1878</v>
      </c>
      <c r="E864" s="233" t="s">
        <v>3528</v>
      </c>
      <c r="F864" s="233" t="s">
        <v>3529</v>
      </c>
      <c r="G864" s="233" t="s">
        <v>826</v>
      </c>
      <c r="H864" s="233" t="s">
        <v>451</v>
      </c>
      <c r="I864" s="384" t="s">
        <v>453</v>
      </c>
      <c r="J864" s="394" t="s">
        <v>452</v>
      </c>
      <c r="K864" s="395" t="s">
        <v>453</v>
      </c>
      <c r="L864" s="386" t="s">
        <v>453</v>
      </c>
      <c r="M864" s="230" t="s">
        <v>453</v>
      </c>
      <c r="N864" s="230" t="s">
        <v>453</v>
      </c>
      <c r="O864" s="233"/>
      <c r="P864" s="233" t="s">
        <v>442</v>
      </c>
      <c r="Q864" s="233" t="s">
        <v>1282</v>
      </c>
      <c r="S864" s="547" t="s">
        <v>453</v>
      </c>
      <c r="T864" s="547" t="s">
        <v>456</v>
      </c>
      <c r="U864" s="547"/>
      <c r="V864" s="547"/>
      <c r="W864" s="547" t="s">
        <v>3404</v>
      </c>
      <c r="X864" s="547" t="str">
        <f>VLOOKUP(W864,Equipment[],2,FALSE)</f>
        <v>Station Mechanical &amp; Electrical</v>
      </c>
      <c r="Y864" s="547" t="str">
        <f>VLOOKUP(W864,Equipment[],3,FALSE)</f>
        <v>RTO</v>
      </c>
      <c r="Z864" s="547" t="str">
        <f>VLOOKUP(W864,Equipment[],4,FALSE)</f>
        <v>RTO</v>
      </c>
      <c r="AA864" s="547"/>
      <c r="AB864" s="547"/>
      <c r="AC864" s="547"/>
      <c r="AD864" s="547"/>
    </row>
    <row r="865" spans="1:30" ht="12" hidden="1" customHeight="1">
      <c r="A865" s="5" t="s">
        <v>3530</v>
      </c>
      <c r="B865" s="5" t="s">
        <v>3531</v>
      </c>
      <c r="C865" s="5" t="s">
        <v>825</v>
      </c>
      <c r="D865" s="55" t="s">
        <v>1878</v>
      </c>
      <c r="E865" s="233" t="s">
        <v>3530</v>
      </c>
      <c r="F865" s="233" t="s">
        <v>3531</v>
      </c>
      <c r="G865" s="233" t="s">
        <v>826</v>
      </c>
      <c r="H865" s="233" t="s">
        <v>451</v>
      </c>
      <c r="I865" s="384" t="s">
        <v>453</v>
      </c>
      <c r="J865" s="382" t="s">
        <v>452</v>
      </c>
      <c r="K865" s="382" t="s">
        <v>452</v>
      </c>
      <c r="L865" s="386" t="s">
        <v>453</v>
      </c>
      <c r="M865" s="230" t="s">
        <v>453</v>
      </c>
      <c r="N865" s="230" t="s">
        <v>453</v>
      </c>
      <c r="O865" s="233"/>
      <c r="P865" s="233" t="s">
        <v>442</v>
      </c>
      <c r="Q865" s="233" t="s">
        <v>1282</v>
      </c>
      <c r="S865" s="547" t="s">
        <v>453</v>
      </c>
      <c r="T865" s="547" t="s">
        <v>456</v>
      </c>
      <c r="U865" s="547"/>
      <c r="V865" s="547"/>
      <c r="W865" s="547" t="s">
        <v>3404</v>
      </c>
      <c r="X865" s="547" t="str">
        <f>VLOOKUP(W865,Equipment[],2,FALSE)</f>
        <v>Station Mechanical &amp; Electrical</v>
      </c>
      <c r="Y865" s="547" t="str">
        <f>VLOOKUP(W865,Equipment[],3,FALSE)</f>
        <v>RTO</v>
      </c>
      <c r="Z865" s="547" t="str">
        <f>VLOOKUP(W865,Equipment[],4,FALSE)</f>
        <v>RTO</v>
      </c>
      <c r="AA865" s="547"/>
      <c r="AB865" s="547"/>
      <c r="AC865" s="547"/>
      <c r="AD865" s="547"/>
    </row>
    <row r="866" spans="1:30" ht="12" hidden="1" customHeight="1">
      <c r="A866" s="5" t="s">
        <v>3532</v>
      </c>
      <c r="B866" s="5" t="s">
        <v>3533</v>
      </c>
      <c r="C866" s="5" t="s">
        <v>825</v>
      </c>
      <c r="D866" s="55" t="s">
        <v>1878</v>
      </c>
      <c r="E866" s="233" t="s">
        <v>3532</v>
      </c>
      <c r="F866" s="289" t="s">
        <v>3533</v>
      </c>
      <c r="G866" s="233" t="s">
        <v>826</v>
      </c>
      <c r="H866" s="233" t="s">
        <v>451</v>
      </c>
      <c r="I866" s="384" t="s">
        <v>453</v>
      </c>
      <c r="J866" s="382" t="s">
        <v>452</v>
      </c>
      <c r="K866" s="382" t="s">
        <v>452</v>
      </c>
      <c r="L866" s="386" t="s">
        <v>453</v>
      </c>
      <c r="M866" s="230" t="s">
        <v>453</v>
      </c>
      <c r="N866" s="230" t="s">
        <v>453</v>
      </c>
      <c r="O866" s="233"/>
      <c r="P866" s="233" t="s">
        <v>442</v>
      </c>
      <c r="Q866" s="233" t="s">
        <v>1282</v>
      </c>
      <c r="S866" s="547" t="s">
        <v>453</v>
      </c>
      <c r="T866" s="547" t="s">
        <v>456</v>
      </c>
      <c r="U866" s="547"/>
      <c r="V866" s="547"/>
      <c r="W866" s="547" t="s">
        <v>3404</v>
      </c>
      <c r="X866" s="547" t="str">
        <f>VLOOKUP(W866,Equipment[],2,FALSE)</f>
        <v>Station Mechanical &amp; Electrical</v>
      </c>
      <c r="Y866" s="547" t="str">
        <f>VLOOKUP(W866,Equipment[],3,FALSE)</f>
        <v>RTO</v>
      </c>
      <c r="Z866" s="547" t="str">
        <f>VLOOKUP(W866,Equipment[],4,FALSE)</f>
        <v>RTO</v>
      </c>
      <c r="AA866" s="547"/>
      <c r="AB866" s="547"/>
      <c r="AC866" s="547"/>
      <c r="AD866" s="547"/>
    </row>
    <row r="867" spans="1:30" ht="12" hidden="1" customHeight="1">
      <c r="A867" s="24" t="s">
        <v>1956</v>
      </c>
      <c r="B867" s="24"/>
      <c r="C867" s="24"/>
      <c r="D867" s="24"/>
      <c r="E867" s="229"/>
      <c r="F867" s="229"/>
      <c r="G867" s="229"/>
      <c r="H867" s="229"/>
      <c r="I867" s="229"/>
      <c r="J867" s="388"/>
      <c r="K867" s="388"/>
      <c r="L867" s="229"/>
      <c r="M867" s="229"/>
      <c r="N867" s="229"/>
      <c r="O867" s="229"/>
      <c r="P867" s="229" t="s">
        <v>444</v>
      </c>
      <c r="Q867" s="234" t="s">
        <v>443</v>
      </c>
      <c r="S867" s="547" t="s">
        <v>444</v>
      </c>
      <c r="T867" s="547" t="s">
        <v>444</v>
      </c>
      <c r="U867" s="547"/>
      <c r="V867" s="547" t="s">
        <v>444</v>
      </c>
      <c r="W867" s="547" t="s">
        <v>444</v>
      </c>
      <c r="X867" s="547" t="s">
        <v>444</v>
      </c>
      <c r="Y867" s="547" t="s">
        <v>444</v>
      </c>
      <c r="Z867" s="547" t="s">
        <v>444</v>
      </c>
      <c r="AA867" s="547" t="s">
        <v>444</v>
      </c>
      <c r="AB867" s="547" t="s">
        <v>444</v>
      </c>
      <c r="AC867" s="547" t="s">
        <v>444</v>
      </c>
      <c r="AD867" s="547" t="s">
        <v>444</v>
      </c>
    </row>
    <row r="868" spans="1:30" ht="12" hidden="1" customHeight="1">
      <c r="A868" s="10" t="s">
        <v>3534</v>
      </c>
      <c r="B868" s="10" t="s">
        <v>3535</v>
      </c>
      <c r="C868" s="10" t="s">
        <v>825</v>
      </c>
      <c r="D868" s="93" t="s">
        <v>1878</v>
      </c>
      <c r="E868" s="233" t="s">
        <v>3534</v>
      </c>
      <c r="F868" s="289" t="s">
        <v>3535</v>
      </c>
      <c r="G868" s="233" t="s">
        <v>826</v>
      </c>
      <c r="H868" s="233" t="s">
        <v>451</v>
      </c>
      <c r="I868" s="384" t="s">
        <v>453</v>
      </c>
      <c r="J868" s="382" t="s">
        <v>452</v>
      </c>
      <c r="K868" s="382" t="s">
        <v>452</v>
      </c>
      <c r="L868" s="386" t="s">
        <v>453</v>
      </c>
      <c r="M868" s="230" t="s">
        <v>453</v>
      </c>
      <c r="N868" s="230" t="s">
        <v>453</v>
      </c>
      <c r="O868" s="233"/>
      <c r="P868" s="233" t="s">
        <v>442</v>
      </c>
      <c r="Q868" s="233" t="s">
        <v>1282</v>
      </c>
      <c r="S868" s="547" t="s">
        <v>453</v>
      </c>
      <c r="T868" s="547" t="s">
        <v>456</v>
      </c>
      <c r="U868" s="547"/>
      <c r="V868" s="547"/>
      <c r="W868" s="547" t="s">
        <v>3404</v>
      </c>
      <c r="X868" s="547" t="str">
        <f>VLOOKUP(W868,Equipment[],2,FALSE)</f>
        <v>Station Mechanical &amp; Electrical</v>
      </c>
      <c r="Y868" s="547" t="str">
        <f>VLOOKUP(W868,Equipment[],3,FALSE)</f>
        <v>RTO</v>
      </c>
      <c r="Z868" s="547" t="str">
        <f>VLOOKUP(W868,Equipment[],4,FALSE)</f>
        <v>RTO</v>
      </c>
      <c r="AA868" s="547"/>
      <c r="AB868" s="547"/>
      <c r="AC868" s="547"/>
      <c r="AD868" s="547"/>
    </row>
    <row r="869" spans="1:30" ht="12" hidden="1" customHeight="1">
      <c r="A869" s="5" t="s">
        <v>3536</v>
      </c>
      <c r="B869" s="5" t="s">
        <v>3537</v>
      </c>
      <c r="C869" s="5" t="s">
        <v>825</v>
      </c>
      <c r="D869" s="55" t="s">
        <v>1878</v>
      </c>
      <c r="E869" s="233" t="s">
        <v>3536</v>
      </c>
      <c r="F869" s="289" t="s">
        <v>3537</v>
      </c>
      <c r="G869" s="233" t="s">
        <v>826</v>
      </c>
      <c r="H869" s="233" t="s">
        <v>451</v>
      </c>
      <c r="I869" s="384" t="s">
        <v>453</v>
      </c>
      <c r="J869" s="394" t="s">
        <v>452</v>
      </c>
      <c r="K869" s="395" t="s">
        <v>453</v>
      </c>
      <c r="L869" s="386" t="s">
        <v>453</v>
      </c>
      <c r="M869" s="230" t="s">
        <v>453</v>
      </c>
      <c r="N869" s="230" t="s">
        <v>453</v>
      </c>
      <c r="O869" s="233"/>
      <c r="P869" s="233" t="s">
        <v>442</v>
      </c>
      <c r="Q869" s="233" t="s">
        <v>1282</v>
      </c>
      <c r="S869" s="547" t="s">
        <v>453</v>
      </c>
      <c r="T869" s="547" t="s">
        <v>456</v>
      </c>
      <c r="U869" s="547" t="s">
        <v>444</v>
      </c>
      <c r="V869" s="547" t="s">
        <v>1873</v>
      </c>
      <c r="W869" s="547" t="s">
        <v>457</v>
      </c>
      <c r="X869" s="547" t="str">
        <f>VLOOKUP(W869,Equipment[],2,FALSE)</f>
        <v>Station</v>
      </c>
      <c r="Y869" s="547" t="str">
        <f>VLOOKUP(W869,Equipment[],3,FALSE)</f>
        <v>RTO</v>
      </c>
      <c r="Z869" s="547" t="str">
        <f>VLOOKUP(W869,Equipment[],4,FALSE)</f>
        <v>RTO</v>
      </c>
      <c r="AA869" s="547"/>
      <c r="AB869" s="547"/>
      <c r="AC869" s="547"/>
      <c r="AD869" s="547"/>
    </row>
    <row r="870" spans="1:30" ht="12" hidden="1" customHeight="1">
      <c r="A870" s="5" t="s">
        <v>3538</v>
      </c>
      <c r="B870" s="5" t="s">
        <v>3539</v>
      </c>
      <c r="C870" s="5" t="s">
        <v>825</v>
      </c>
      <c r="D870" s="55" t="s">
        <v>1878</v>
      </c>
      <c r="E870" s="233" t="str">
        <f>A870</f>
        <v>MEP-651</v>
      </c>
      <c r="F870" s="289" t="str">
        <f>B870</f>
        <v>SEOS (Station Emeergency Open System)</v>
      </c>
      <c r="G870" s="233" t="s">
        <v>826</v>
      </c>
      <c r="H870" s="233" t="s">
        <v>451</v>
      </c>
      <c r="I870" s="384" t="s">
        <v>453</v>
      </c>
      <c r="J870" s="382" t="s">
        <v>452</v>
      </c>
      <c r="K870" s="382" t="s">
        <v>452</v>
      </c>
      <c r="L870" s="386" t="s">
        <v>453</v>
      </c>
      <c r="M870" s="230" t="s">
        <v>453</v>
      </c>
      <c r="N870" s="230" t="s">
        <v>453</v>
      </c>
      <c r="O870" s="233"/>
      <c r="P870" s="233" t="s">
        <v>442</v>
      </c>
      <c r="Q870" s="233" t="s">
        <v>1248</v>
      </c>
      <c r="S870" s="547" t="s">
        <v>453</v>
      </c>
      <c r="T870" s="547" t="s">
        <v>456</v>
      </c>
      <c r="U870" s="547"/>
      <c r="V870" s="547"/>
      <c r="W870" s="547" t="s">
        <v>3404</v>
      </c>
      <c r="X870" s="547" t="str">
        <f>VLOOKUP(W870,Equipment[],2,FALSE)</f>
        <v>Station Mechanical &amp; Electrical</v>
      </c>
      <c r="Y870" s="547" t="str">
        <f>VLOOKUP(W870,Equipment[],3,FALSE)</f>
        <v>RTO</v>
      </c>
      <c r="Z870" s="547" t="str">
        <f>VLOOKUP(W870,Equipment[],4,FALSE)</f>
        <v>RTO</v>
      </c>
      <c r="AA870" s="547"/>
      <c r="AB870" s="547"/>
      <c r="AC870" s="547"/>
      <c r="AD870" s="547"/>
    </row>
    <row r="871" spans="1:30" ht="12" hidden="1" customHeight="1">
      <c r="A871" s="5" t="s">
        <v>3540</v>
      </c>
      <c r="B871" s="5" t="s">
        <v>3541</v>
      </c>
      <c r="C871" s="5" t="s">
        <v>825</v>
      </c>
      <c r="D871" s="55" t="s">
        <v>1878</v>
      </c>
      <c r="E871" s="233" t="s">
        <v>3540</v>
      </c>
      <c r="F871" s="289" t="s">
        <v>3541</v>
      </c>
      <c r="G871" s="233" t="s">
        <v>826</v>
      </c>
      <c r="H871" s="233" t="s">
        <v>451</v>
      </c>
      <c r="I871" s="384" t="s">
        <v>453</v>
      </c>
      <c r="J871" s="396" t="s">
        <v>452</v>
      </c>
      <c r="K871" s="397" t="s">
        <v>453</v>
      </c>
      <c r="L871" s="386" t="s">
        <v>453</v>
      </c>
      <c r="M871" s="230" t="s">
        <v>453</v>
      </c>
      <c r="N871" s="230" t="s">
        <v>453</v>
      </c>
      <c r="O871" s="233"/>
      <c r="P871" s="233" t="s">
        <v>442</v>
      </c>
      <c r="Q871" s="233" t="s">
        <v>1282</v>
      </c>
      <c r="S871" s="547" t="s">
        <v>453</v>
      </c>
      <c r="T871" s="547" t="s">
        <v>456</v>
      </c>
      <c r="U871" s="547"/>
      <c r="V871" s="547"/>
      <c r="W871" s="547" t="s">
        <v>3404</v>
      </c>
      <c r="X871" s="547" t="str">
        <f>VLOOKUP(W871,Equipment[],2,FALSE)</f>
        <v>Station Mechanical &amp; Electrical</v>
      </c>
      <c r="Y871" s="547" t="str">
        <f>VLOOKUP(W871,Equipment[],3,FALSE)</f>
        <v>RTO</v>
      </c>
      <c r="Z871" s="547" t="str">
        <f>VLOOKUP(W871,Equipment[],4,FALSE)</f>
        <v>RTO</v>
      </c>
      <c r="AA871" s="547"/>
      <c r="AB871" s="547"/>
      <c r="AC871" s="547"/>
      <c r="AD871" s="547"/>
    </row>
    <row r="872" spans="1:30" ht="12" hidden="1" customHeight="1">
      <c r="A872" s="5" t="s">
        <v>3542</v>
      </c>
      <c r="B872" s="5" t="s">
        <v>3543</v>
      </c>
      <c r="C872" s="5" t="s">
        <v>825</v>
      </c>
      <c r="D872" s="55" t="s">
        <v>1878</v>
      </c>
      <c r="E872" s="233" t="s">
        <v>3542</v>
      </c>
      <c r="F872" s="289" t="s">
        <v>3543</v>
      </c>
      <c r="G872" s="233" t="s">
        <v>826</v>
      </c>
      <c r="H872" s="233" t="s">
        <v>451</v>
      </c>
      <c r="I872" s="384" t="s">
        <v>453</v>
      </c>
      <c r="J872" s="392" t="s">
        <v>452</v>
      </c>
      <c r="K872" s="393" t="s">
        <v>453</v>
      </c>
      <c r="L872" s="386" t="s">
        <v>453</v>
      </c>
      <c r="M872" s="230" t="s">
        <v>453</v>
      </c>
      <c r="N872" s="230" t="s">
        <v>453</v>
      </c>
      <c r="O872" s="233"/>
      <c r="P872" s="233" t="s">
        <v>442</v>
      </c>
      <c r="Q872" s="233" t="s">
        <v>1282</v>
      </c>
      <c r="S872" s="547" t="s">
        <v>453</v>
      </c>
      <c r="T872" s="547" t="s">
        <v>456</v>
      </c>
      <c r="U872" s="547"/>
      <c r="V872" s="547"/>
      <c r="W872" s="547" t="s">
        <v>3404</v>
      </c>
      <c r="X872" s="547" t="str">
        <f>VLOOKUP(W872,Equipment[],2,FALSE)</f>
        <v>Station Mechanical &amp; Electrical</v>
      </c>
      <c r="Y872" s="547" t="str">
        <f>VLOOKUP(W872,Equipment[],3,FALSE)</f>
        <v>RTO</v>
      </c>
      <c r="Z872" s="547" t="str">
        <f>VLOOKUP(W872,Equipment[],4,FALSE)</f>
        <v>RTO</v>
      </c>
      <c r="AA872" s="547"/>
      <c r="AB872" s="547"/>
      <c r="AC872" s="547"/>
      <c r="AD872" s="547"/>
    </row>
    <row r="873" spans="1:30" ht="12" hidden="1" customHeight="1">
      <c r="A873" s="5" t="s">
        <v>3544</v>
      </c>
      <c r="B873" s="5" t="s">
        <v>3545</v>
      </c>
      <c r="C873" s="5" t="s">
        <v>825</v>
      </c>
      <c r="D873" s="55" t="s">
        <v>1878</v>
      </c>
      <c r="E873" s="233" t="s">
        <v>3544</v>
      </c>
      <c r="F873" s="289" t="s">
        <v>3545</v>
      </c>
      <c r="G873" s="233" t="s">
        <v>826</v>
      </c>
      <c r="H873" s="233" t="s">
        <v>451</v>
      </c>
      <c r="I873" s="384" t="s">
        <v>453</v>
      </c>
      <c r="J873" s="382" t="s">
        <v>452</v>
      </c>
      <c r="K873" s="382" t="s">
        <v>452</v>
      </c>
      <c r="L873" s="386" t="s">
        <v>453</v>
      </c>
      <c r="M873" s="230" t="s">
        <v>453</v>
      </c>
      <c r="N873" s="230" t="s">
        <v>453</v>
      </c>
      <c r="O873" s="233"/>
      <c r="P873" s="233" t="s">
        <v>442</v>
      </c>
      <c r="Q873" s="233" t="s">
        <v>1282</v>
      </c>
      <c r="S873" s="547" t="s">
        <v>453</v>
      </c>
      <c r="T873" s="547" t="s">
        <v>456</v>
      </c>
      <c r="U873" s="547"/>
      <c r="V873" s="547"/>
      <c r="W873" s="547" t="s">
        <v>3404</v>
      </c>
      <c r="X873" s="547" t="str">
        <f>VLOOKUP(W873,Equipment[],2,FALSE)</f>
        <v>Station Mechanical &amp; Electrical</v>
      </c>
      <c r="Y873" s="547" t="str">
        <f>VLOOKUP(W873,Equipment[],3,FALSE)</f>
        <v>RTO</v>
      </c>
      <c r="Z873" s="547" t="str">
        <f>VLOOKUP(W873,Equipment[],4,FALSE)</f>
        <v>RTO</v>
      </c>
      <c r="AA873" s="547"/>
      <c r="AB873" s="547"/>
      <c r="AC873" s="547"/>
      <c r="AD873" s="547"/>
    </row>
    <row r="874" spans="1:30" ht="12" hidden="1" customHeight="1">
      <c r="A874" s="5" t="s">
        <v>3546</v>
      </c>
      <c r="B874" s="5" t="s">
        <v>3547</v>
      </c>
      <c r="C874" s="5" t="s">
        <v>825</v>
      </c>
      <c r="D874" s="55" t="s">
        <v>1878</v>
      </c>
      <c r="E874" s="233" t="s">
        <v>3546</v>
      </c>
      <c r="F874" s="233" t="s">
        <v>3547</v>
      </c>
      <c r="G874" s="233" t="s">
        <v>826</v>
      </c>
      <c r="H874" s="233" t="s">
        <v>451</v>
      </c>
      <c r="I874" s="385" t="s">
        <v>452</v>
      </c>
      <c r="J874" s="394" t="s">
        <v>452</v>
      </c>
      <c r="K874" s="395" t="s">
        <v>453</v>
      </c>
      <c r="L874" s="386" t="s">
        <v>453</v>
      </c>
      <c r="M874" s="233" t="s">
        <v>452</v>
      </c>
      <c r="N874" s="233" t="s">
        <v>452</v>
      </c>
      <c r="O874" s="233"/>
      <c r="P874" s="233" t="s">
        <v>442</v>
      </c>
      <c r="Q874" s="235" t="s">
        <v>1152</v>
      </c>
      <c r="S874" s="547"/>
      <c r="T874" s="547" t="s">
        <v>456</v>
      </c>
      <c r="U874" s="547"/>
      <c r="V874" s="547"/>
      <c r="W874" s="547" t="s">
        <v>3404</v>
      </c>
      <c r="X874" s="547" t="str">
        <f>VLOOKUP(W874,Equipment[],2,FALSE)</f>
        <v>Station Mechanical &amp; Electrical</v>
      </c>
      <c r="Y874" s="547" t="str">
        <f>VLOOKUP(W874,Equipment[],3,FALSE)</f>
        <v>RTO</v>
      </c>
      <c r="Z874" s="547" t="str">
        <f>VLOOKUP(W874,Equipment[],4,FALSE)</f>
        <v>RTO</v>
      </c>
      <c r="AA874" s="547"/>
      <c r="AB874" s="547"/>
      <c r="AC874" s="547"/>
      <c r="AD874" s="547"/>
    </row>
    <row r="875" spans="1:30" ht="12" hidden="1" customHeight="1">
      <c r="A875" s="5" t="s">
        <v>3548</v>
      </c>
      <c r="B875" s="5" t="s">
        <v>3549</v>
      </c>
      <c r="C875" s="5" t="s">
        <v>825</v>
      </c>
      <c r="D875" s="55" t="s">
        <v>1878</v>
      </c>
      <c r="E875" s="233" t="s">
        <v>3548</v>
      </c>
      <c r="F875" s="233" t="s">
        <v>3549</v>
      </c>
      <c r="G875" s="233" t="s">
        <v>826</v>
      </c>
      <c r="H875" s="233" t="s">
        <v>451</v>
      </c>
      <c r="I875" s="384" t="s">
        <v>453</v>
      </c>
      <c r="J875" s="382" t="s">
        <v>452</v>
      </c>
      <c r="K875" s="382" t="s">
        <v>452</v>
      </c>
      <c r="L875" s="386" t="s">
        <v>453</v>
      </c>
      <c r="M875" s="230" t="s">
        <v>453</v>
      </c>
      <c r="N875" s="230" t="s">
        <v>453</v>
      </c>
      <c r="O875" s="233"/>
      <c r="P875" s="233" t="s">
        <v>442</v>
      </c>
      <c r="Q875" s="233" t="s">
        <v>1282</v>
      </c>
      <c r="S875" s="547" t="s">
        <v>453</v>
      </c>
      <c r="T875" s="547" t="s">
        <v>456</v>
      </c>
      <c r="U875" s="547"/>
      <c r="V875" s="547"/>
      <c r="W875" s="547" t="s">
        <v>3404</v>
      </c>
      <c r="X875" s="547" t="str">
        <f>VLOOKUP(W875,Equipment[],2,FALSE)</f>
        <v>Station Mechanical &amp; Electrical</v>
      </c>
      <c r="Y875" s="547" t="str">
        <f>VLOOKUP(W875,Equipment[],3,FALSE)</f>
        <v>RTO</v>
      </c>
      <c r="Z875" s="547" t="str">
        <f>VLOOKUP(W875,Equipment[],4,FALSE)</f>
        <v>RTO</v>
      </c>
      <c r="AA875" s="547"/>
      <c r="AB875" s="547"/>
      <c r="AC875" s="547"/>
      <c r="AD875" s="547"/>
    </row>
    <row r="876" spans="1:30" ht="12" hidden="1" customHeight="1">
      <c r="A876" s="5" t="s">
        <v>3550</v>
      </c>
      <c r="B876" s="5" t="s">
        <v>3551</v>
      </c>
      <c r="C876" s="5" t="s">
        <v>825</v>
      </c>
      <c r="D876" s="55" t="s">
        <v>1878</v>
      </c>
      <c r="E876" s="233" t="str">
        <f>A876</f>
        <v>MEP-657</v>
      </c>
      <c r="F876" s="233" t="str">
        <f>B876</f>
        <v>TOT (Ticket Office Terminal)</v>
      </c>
      <c r="G876" s="233" t="s">
        <v>826</v>
      </c>
      <c r="H876" s="233" t="s">
        <v>451</v>
      </c>
      <c r="I876" s="384" t="s">
        <v>453</v>
      </c>
      <c r="J876" s="382" t="s">
        <v>452</v>
      </c>
      <c r="K876" s="382" t="s">
        <v>452</v>
      </c>
      <c r="L876" s="386" t="s">
        <v>453</v>
      </c>
      <c r="M876" s="230" t="s">
        <v>453</v>
      </c>
      <c r="N876" s="230" t="s">
        <v>453</v>
      </c>
      <c r="O876" s="233"/>
      <c r="P876" s="233" t="s">
        <v>442</v>
      </c>
      <c r="Q876" s="233" t="s">
        <v>1248</v>
      </c>
      <c r="S876" s="547" t="s">
        <v>453</v>
      </c>
      <c r="T876" s="547" t="s">
        <v>456</v>
      </c>
      <c r="U876" s="547"/>
      <c r="V876" s="547"/>
      <c r="W876" s="547" t="s">
        <v>3404</v>
      </c>
      <c r="X876" s="547" t="str">
        <f>VLOOKUP(W876,Equipment[],2,FALSE)</f>
        <v>Station Mechanical &amp; Electrical</v>
      </c>
      <c r="Y876" s="547" t="str">
        <f>VLOOKUP(W876,Equipment[],3,FALSE)</f>
        <v>RTO</v>
      </c>
      <c r="Z876" s="547" t="str">
        <f>VLOOKUP(W876,Equipment[],4,FALSE)</f>
        <v>RTO</v>
      </c>
      <c r="AA876" s="547"/>
      <c r="AB876" s="547"/>
      <c r="AC876" s="547"/>
      <c r="AD876" s="547"/>
    </row>
    <row r="877" spans="1:30" ht="12" hidden="1" customHeight="1">
      <c r="A877" s="5" t="s">
        <v>3552</v>
      </c>
      <c r="B877" s="5" t="s">
        <v>3553</v>
      </c>
      <c r="C877" s="5" t="s">
        <v>825</v>
      </c>
      <c r="D877" s="55" t="s">
        <v>1878</v>
      </c>
      <c r="E877" s="233" t="str">
        <f>A877</f>
        <v>MEP-658</v>
      </c>
      <c r="F877" s="233" t="str">
        <f>B877</f>
        <v>Myki Winterm</v>
      </c>
      <c r="G877" s="233" t="s">
        <v>826</v>
      </c>
      <c r="H877" s="233" t="s">
        <v>451</v>
      </c>
      <c r="I877" s="384" t="s">
        <v>453</v>
      </c>
      <c r="J877" s="382" t="s">
        <v>452</v>
      </c>
      <c r="K877" s="382" t="s">
        <v>452</v>
      </c>
      <c r="L877" s="386" t="s">
        <v>453</v>
      </c>
      <c r="M877" s="230" t="s">
        <v>453</v>
      </c>
      <c r="N877" s="230" t="s">
        <v>453</v>
      </c>
      <c r="O877" s="233"/>
      <c r="P877" s="233" t="s">
        <v>442</v>
      </c>
      <c r="Q877" s="233" t="s">
        <v>1248</v>
      </c>
      <c r="S877" s="547" t="s">
        <v>453</v>
      </c>
      <c r="T877" s="547" t="s">
        <v>456</v>
      </c>
      <c r="U877" s="547"/>
      <c r="V877" s="547"/>
      <c r="W877" s="547" t="s">
        <v>3404</v>
      </c>
      <c r="X877" s="547" t="str">
        <f>VLOOKUP(W877,Equipment[],2,FALSE)</f>
        <v>Station Mechanical &amp; Electrical</v>
      </c>
      <c r="Y877" s="547" t="str">
        <f>VLOOKUP(W877,Equipment[],3,FALSE)</f>
        <v>RTO</v>
      </c>
      <c r="Z877" s="547" t="str">
        <f>VLOOKUP(W877,Equipment[],4,FALSE)</f>
        <v>RTO</v>
      </c>
      <c r="AA877" s="547"/>
      <c r="AB877" s="547"/>
      <c r="AC877" s="547"/>
      <c r="AD877" s="547"/>
    </row>
    <row r="878" spans="1:30" ht="12" hidden="1" customHeight="1">
      <c r="A878" s="3" t="s">
        <v>821</v>
      </c>
      <c r="B878" s="3" t="s">
        <v>822</v>
      </c>
      <c r="C878" s="4"/>
      <c r="D878" s="91"/>
      <c r="E878" s="229"/>
      <c r="F878" s="229"/>
      <c r="G878" s="229"/>
      <c r="H878" s="229"/>
      <c r="I878" s="229"/>
      <c r="J878" s="388"/>
      <c r="K878" s="388"/>
      <c r="L878" s="229"/>
      <c r="M878" s="229"/>
      <c r="N878" s="229"/>
      <c r="O878" s="229"/>
      <c r="P878" s="229" t="s">
        <v>444</v>
      </c>
      <c r="Q878" s="234" t="s">
        <v>443</v>
      </c>
      <c r="S878" s="547" t="s">
        <v>444</v>
      </c>
      <c r="T878" s="547" t="s">
        <v>444</v>
      </c>
      <c r="U878" s="547"/>
      <c r="V878" s="547" t="s">
        <v>444</v>
      </c>
      <c r="W878" s="547" t="s">
        <v>444</v>
      </c>
      <c r="X878" s="547" t="s">
        <v>444</v>
      </c>
      <c r="Y878" s="547" t="s">
        <v>444</v>
      </c>
      <c r="Z878" s="547" t="s">
        <v>444</v>
      </c>
      <c r="AA878" s="547" t="s">
        <v>444</v>
      </c>
      <c r="AB878" s="547" t="s">
        <v>444</v>
      </c>
      <c r="AC878" s="547" t="s">
        <v>444</v>
      </c>
      <c r="AD878" s="547" t="s">
        <v>444</v>
      </c>
    </row>
    <row r="879" spans="1:30" ht="12" hidden="1" customHeight="1">
      <c r="A879" s="5" t="s">
        <v>3554</v>
      </c>
      <c r="B879" s="5" t="s">
        <v>3555</v>
      </c>
      <c r="C879" s="5" t="s">
        <v>825</v>
      </c>
      <c r="D879" s="55" t="s">
        <v>1878</v>
      </c>
      <c r="E879" s="233" t="s">
        <v>3554</v>
      </c>
      <c r="F879" s="289" t="s">
        <v>3555</v>
      </c>
      <c r="G879" s="233" t="s">
        <v>826</v>
      </c>
      <c r="H879" s="233" t="s">
        <v>451</v>
      </c>
      <c r="I879" s="384" t="s">
        <v>453</v>
      </c>
      <c r="J879" s="382" t="s">
        <v>452</v>
      </c>
      <c r="K879" s="383" t="s">
        <v>453</v>
      </c>
      <c r="L879" s="386" t="s">
        <v>453</v>
      </c>
      <c r="M879" s="230" t="s">
        <v>453</v>
      </c>
      <c r="N879" s="230" t="s">
        <v>453</v>
      </c>
      <c r="O879" s="233"/>
      <c r="P879" s="233" t="s">
        <v>442</v>
      </c>
      <c r="Q879" s="233" t="s">
        <v>1282</v>
      </c>
      <c r="S879" s="547" t="s">
        <v>453</v>
      </c>
      <c r="T879" s="547" t="s">
        <v>456</v>
      </c>
      <c r="U879" s="547"/>
      <c r="V879" s="547"/>
      <c r="W879" s="547" t="s">
        <v>3404</v>
      </c>
      <c r="X879" s="547" t="str">
        <f>VLOOKUP(W879,Equipment[],2,FALSE)</f>
        <v>Station Mechanical &amp; Electrical</v>
      </c>
      <c r="Y879" s="547" t="str">
        <f>VLOOKUP(W879,Equipment[],3,FALSE)</f>
        <v>RTO</v>
      </c>
      <c r="Z879" s="547" t="str">
        <f>VLOOKUP(W879,Equipment[],4,FALSE)</f>
        <v>RTO</v>
      </c>
      <c r="AA879" s="547"/>
      <c r="AB879" s="547"/>
      <c r="AC879" s="547"/>
      <c r="AD879" s="547"/>
    </row>
    <row r="880" spans="1:30" ht="12" hidden="1" customHeight="1">
      <c r="A880" s="5" t="s">
        <v>3556</v>
      </c>
      <c r="B880" s="5" t="s">
        <v>3557</v>
      </c>
      <c r="C880" s="5" t="s">
        <v>825</v>
      </c>
      <c r="D880" s="55" t="s">
        <v>1878</v>
      </c>
      <c r="E880" s="233" t="s">
        <v>3556</v>
      </c>
      <c r="F880" s="289" t="s">
        <v>3557</v>
      </c>
      <c r="G880" s="233" t="s">
        <v>826</v>
      </c>
      <c r="H880" s="233" t="s">
        <v>451</v>
      </c>
      <c r="I880" s="384" t="s">
        <v>453</v>
      </c>
      <c r="J880" s="392" t="s">
        <v>452</v>
      </c>
      <c r="K880" s="393" t="s">
        <v>453</v>
      </c>
      <c r="L880" s="386" t="s">
        <v>453</v>
      </c>
      <c r="M880" s="230" t="s">
        <v>453</v>
      </c>
      <c r="N880" s="230" t="s">
        <v>453</v>
      </c>
      <c r="O880" s="233"/>
      <c r="P880" s="233" t="s">
        <v>442</v>
      </c>
      <c r="Q880" s="233" t="s">
        <v>1282</v>
      </c>
      <c r="S880" s="547" t="s">
        <v>453</v>
      </c>
      <c r="T880" s="547" t="s">
        <v>456</v>
      </c>
      <c r="U880" s="547"/>
      <c r="V880" s="547"/>
      <c r="W880" s="547" t="s">
        <v>3404</v>
      </c>
      <c r="X880" s="547" t="str">
        <f>VLOOKUP(W880,Equipment[],2,FALSE)</f>
        <v>Station Mechanical &amp; Electrical</v>
      </c>
      <c r="Y880" s="547" t="str">
        <f>VLOOKUP(W880,Equipment[],3,FALSE)</f>
        <v>RTO</v>
      </c>
      <c r="Z880" s="547" t="str">
        <f>VLOOKUP(W880,Equipment[],4,FALSE)</f>
        <v>RTO</v>
      </c>
      <c r="AA880" s="547"/>
      <c r="AB880" s="547"/>
      <c r="AC880" s="547"/>
      <c r="AD880" s="547"/>
    </row>
    <row r="881" spans="1:30" ht="12" hidden="1" customHeight="1">
      <c r="A881" s="5" t="s">
        <v>823</v>
      </c>
      <c r="B881" s="5" t="s">
        <v>3558</v>
      </c>
      <c r="C881" s="5" t="s">
        <v>825</v>
      </c>
      <c r="D881" s="55" t="s">
        <v>1878</v>
      </c>
      <c r="E881" s="233" t="s">
        <v>823</v>
      </c>
      <c r="F881" s="289" t="s">
        <v>3558</v>
      </c>
      <c r="G881" s="233" t="s">
        <v>826</v>
      </c>
      <c r="H881" s="233" t="s">
        <v>451</v>
      </c>
      <c r="I881" s="384" t="s">
        <v>453</v>
      </c>
      <c r="J881" s="382" t="s">
        <v>452</v>
      </c>
      <c r="K881" s="382" t="s">
        <v>452</v>
      </c>
      <c r="L881" s="386" t="s">
        <v>453</v>
      </c>
      <c r="M881" s="230" t="s">
        <v>453</v>
      </c>
      <c r="N881" s="230" t="s">
        <v>453</v>
      </c>
      <c r="O881" s="233"/>
      <c r="P881" s="233" t="s">
        <v>442</v>
      </c>
      <c r="Q881" s="233" t="s">
        <v>1282</v>
      </c>
      <c r="S881" s="547" t="s">
        <v>453</v>
      </c>
      <c r="T881" s="547" t="s">
        <v>456</v>
      </c>
      <c r="U881" s="547"/>
      <c r="V881" s="547"/>
      <c r="W881" s="547" t="s">
        <v>3404</v>
      </c>
      <c r="X881" s="547" t="str">
        <f>VLOOKUP(W881,Equipment[],2,FALSE)</f>
        <v>Station Mechanical &amp; Electrical</v>
      </c>
      <c r="Y881" s="547" t="str">
        <f>VLOOKUP(W881,Equipment[],3,FALSE)</f>
        <v>RTO</v>
      </c>
      <c r="Z881" s="547" t="str">
        <f>VLOOKUP(W881,Equipment[],4,FALSE)</f>
        <v>RTO</v>
      </c>
      <c r="AA881" s="547"/>
      <c r="AB881" s="547"/>
      <c r="AC881" s="547"/>
      <c r="AD881" s="547"/>
    </row>
    <row r="882" spans="1:30" ht="12" hidden="1" customHeight="1">
      <c r="A882" s="5" t="s">
        <v>3559</v>
      </c>
      <c r="B882" s="5" t="s">
        <v>3560</v>
      </c>
      <c r="C882" s="5" t="s">
        <v>825</v>
      </c>
      <c r="D882" s="55" t="s">
        <v>1878</v>
      </c>
      <c r="E882" s="233" t="s">
        <v>3559</v>
      </c>
      <c r="F882" s="289" t="s">
        <v>3560</v>
      </c>
      <c r="G882" s="233" t="s">
        <v>826</v>
      </c>
      <c r="H882" s="233" t="s">
        <v>451</v>
      </c>
      <c r="I882" s="384" t="s">
        <v>453</v>
      </c>
      <c r="J882" s="382" t="s">
        <v>452</v>
      </c>
      <c r="K882" s="382" t="s">
        <v>452</v>
      </c>
      <c r="L882" s="386" t="s">
        <v>453</v>
      </c>
      <c r="M882" s="230" t="s">
        <v>453</v>
      </c>
      <c r="N882" s="230" t="s">
        <v>453</v>
      </c>
      <c r="O882" s="233"/>
      <c r="P882" s="233" t="s">
        <v>442</v>
      </c>
      <c r="Q882" s="233" t="s">
        <v>1282</v>
      </c>
      <c r="S882" s="547" t="s">
        <v>453</v>
      </c>
      <c r="T882" s="547" t="s">
        <v>456</v>
      </c>
      <c r="U882" s="547"/>
      <c r="V882" s="547"/>
      <c r="W882" s="547" t="s">
        <v>3404</v>
      </c>
      <c r="X882" s="547" t="str">
        <f>VLOOKUP(W882,Equipment[],2,FALSE)</f>
        <v>Station Mechanical &amp; Electrical</v>
      </c>
      <c r="Y882" s="547" t="str">
        <f>VLOOKUP(W882,Equipment[],3,FALSE)</f>
        <v>RTO</v>
      </c>
      <c r="Z882" s="547" t="str">
        <f>VLOOKUP(W882,Equipment[],4,FALSE)</f>
        <v>RTO</v>
      </c>
      <c r="AA882" s="547"/>
      <c r="AB882" s="547"/>
      <c r="AC882" s="547"/>
      <c r="AD882" s="547"/>
    </row>
    <row r="883" spans="1:30" ht="12" hidden="1" customHeight="1">
      <c r="A883" s="5" t="s">
        <v>3561</v>
      </c>
      <c r="B883" s="5" t="s">
        <v>3562</v>
      </c>
      <c r="C883" s="5" t="s">
        <v>825</v>
      </c>
      <c r="D883" s="55" t="s">
        <v>1878</v>
      </c>
      <c r="E883" s="233" t="s">
        <v>3561</v>
      </c>
      <c r="F883" s="289" t="s">
        <v>3562</v>
      </c>
      <c r="G883" s="233" t="s">
        <v>826</v>
      </c>
      <c r="H883" s="233" t="s">
        <v>451</v>
      </c>
      <c r="I883" s="384" t="s">
        <v>453</v>
      </c>
      <c r="J883" s="382" t="s">
        <v>452</v>
      </c>
      <c r="K883" s="382" t="s">
        <v>452</v>
      </c>
      <c r="L883" s="386" t="s">
        <v>453</v>
      </c>
      <c r="M883" s="230" t="s">
        <v>453</v>
      </c>
      <c r="N883" s="230" t="s">
        <v>453</v>
      </c>
      <c r="O883" s="233"/>
      <c r="P883" s="233" t="s">
        <v>442</v>
      </c>
      <c r="Q883" s="233" t="s">
        <v>1282</v>
      </c>
      <c r="S883" s="547" t="s">
        <v>453</v>
      </c>
      <c r="T883" s="547" t="s">
        <v>456</v>
      </c>
      <c r="U883" s="547"/>
      <c r="V883" s="547"/>
      <c r="W883" s="547" t="s">
        <v>3404</v>
      </c>
      <c r="X883" s="547" t="str">
        <f>VLOOKUP(W883,Equipment[],2,FALSE)</f>
        <v>Station Mechanical &amp; Electrical</v>
      </c>
      <c r="Y883" s="547" t="str">
        <f>VLOOKUP(W883,Equipment[],3,FALSE)</f>
        <v>RTO</v>
      </c>
      <c r="Z883" s="547" t="str">
        <f>VLOOKUP(W883,Equipment[],4,FALSE)</f>
        <v>RTO</v>
      </c>
      <c r="AA883" s="547"/>
      <c r="AB883" s="547"/>
      <c r="AC883" s="547"/>
      <c r="AD883" s="547"/>
    </row>
    <row r="884" spans="1:30" ht="12" hidden="1" customHeight="1">
      <c r="A884" s="5" t="s">
        <v>3563</v>
      </c>
      <c r="B884" s="5" t="s">
        <v>3564</v>
      </c>
      <c r="C884" s="5" t="s">
        <v>825</v>
      </c>
      <c r="D884" s="55" t="s">
        <v>1878</v>
      </c>
      <c r="E884" s="233" t="s">
        <v>3563</v>
      </c>
      <c r="F884" s="289" t="s">
        <v>3564</v>
      </c>
      <c r="G884" s="233" t="s">
        <v>826</v>
      </c>
      <c r="H884" s="233" t="s">
        <v>451</v>
      </c>
      <c r="I884" s="384" t="s">
        <v>453</v>
      </c>
      <c r="J884" s="382" t="s">
        <v>452</v>
      </c>
      <c r="K884" s="382" t="s">
        <v>452</v>
      </c>
      <c r="L884" s="386" t="s">
        <v>453</v>
      </c>
      <c r="M884" s="230" t="s">
        <v>453</v>
      </c>
      <c r="N884" s="230" t="s">
        <v>453</v>
      </c>
      <c r="O884" s="233"/>
      <c r="P884" s="233" t="s">
        <v>442</v>
      </c>
      <c r="Q884" s="233" t="s">
        <v>1282</v>
      </c>
      <c r="S884" s="547" t="s">
        <v>453</v>
      </c>
      <c r="T884" s="547" t="s">
        <v>456</v>
      </c>
      <c r="U884" s="547"/>
      <c r="V884" s="547"/>
      <c r="W884" s="547" t="s">
        <v>3404</v>
      </c>
      <c r="X884" s="547" t="str">
        <f>VLOOKUP(W884,Equipment[],2,FALSE)</f>
        <v>Station Mechanical &amp; Electrical</v>
      </c>
      <c r="Y884" s="547" t="str">
        <f>VLOOKUP(W884,Equipment[],3,FALSE)</f>
        <v>RTO</v>
      </c>
      <c r="Z884" s="547" t="str">
        <f>VLOOKUP(W884,Equipment[],4,FALSE)</f>
        <v>RTO</v>
      </c>
      <c r="AA884" s="547"/>
      <c r="AB884" s="547"/>
      <c r="AC884" s="547"/>
      <c r="AD884" s="547"/>
    </row>
    <row r="885" spans="1:30" ht="12" hidden="1" customHeight="1">
      <c r="A885" s="5" t="s">
        <v>3565</v>
      </c>
      <c r="B885" s="5" t="s">
        <v>3566</v>
      </c>
      <c r="C885" s="5" t="s">
        <v>825</v>
      </c>
      <c r="D885" s="55" t="s">
        <v>1878</v>
      </c>
      <c r="E885" s="233" t="s">
        <v>3565</v>
      </c>
      <c r="F885" s="289" t="s">
        <v>3566</v>
      </c>
      <c r="G885" s="233" t="s">
        <v>826</v>
      </c>
      <c r="H885" s="233" t="s">
        <v>451</v>
      </c>
      <c r="I885" s="384" t="s">
        <v>453</v>
      </c>
      <c r="J885" s="382" t="s">
        <v>452</v>
      </c>
      <c r="K885" s="382" t="s">
        <v>452</v>
      </c>
      <c r="L885" s="386" t="s">
        <v>453</v>
      </c>
      <c r="M885" s="230" t="s">
        <v>453</v>
      </c>
      <c r="N885" s="230" t="s">
        <v>453</v>
      </c>
      <c r="O885" s="233"/>
      <c r="P885" s="233" t="s">
        <v>442</v>
      </c>
      <c r="Q885" s="233" t="s">
        <v>1282</v>
      </c>
      <c r="S885" s="547" t="s">
        <v>453</v>
      </c>
      <c r="T885" s="547" t="s">
        <v>456</v>
      </c>
      <c r="U885" s="547"/>
      <c r="V885" s="547"/>
      <c r="W885" s="547" t="s">
        <v>3404</v>
      </c>
      <c r="X885" s="547" t="str">
        <f>VLOOKUP(W885,Equipment[],2,FALSE)</f>
        <v>Station Mechanical &amp; Electrical</v>
      </c>
      <c r="Y885" s="547" t="str">
        <f>VLOOKUP(W885,Equipment[],3,FALSE)</f>
        <v>RTO</v>
      </c>
      <c r="Z885" s="547" t="str">
        <f>VLOOKUP(W885,Equipment[],4,FALSE)</f>
        <v>RTO</v>
      </c>
      <c r="AA885" s="547"/>
      <c r="AB885" s="547"/>
      <c r="AC885" s="547"/>
      <c r="AD885" s="547"/>
    </row>
    <row r="886" spans="1:30" ht="12" hidden="1" customHeight="1">
      <c r="A886" s="5" t="s">
        <v>3567</v>
      </c>
      <c r="B886" s="5" t="s">
        <v>3568</v>
      </c>
      <c r="C886" s="5" t="s">
        <v>825</v>
      </c>
      <c r="D886" s="55" t="s">
        <v>1878</v>
      </c>
      <c r="E886" s="233" t="s">
        <v>3567</v>
      </c>
      <c r="F886" s="289" t="s">
        <v>3568</v>
      </c>
      <c r="G886" s="233" t="s">
        <v>826</v>
      </c>
      <c r="H886" s="233" t="s">
        <v>451</v>
      </c>
      <c r="I886" s="384" t="s">
        <v>453</v>
      </c>
      <c r="J886" s="382" t="s">
        <v>452</v>
      </c>
      <c r="K886" s="382" t="s">
        <v>452</v>
      </c>
      <c r="L886" s="386" t="s">
        <v>453</v>
      </c>
      <c r="M886" s="230" t="s">
        <v>453</v>
      </c>
      <c r="N886" s="230" t="s">
        <v>453</v>
      </c>
      <c r="O886" s="233"/>
      <c r="P886" s="233" t="s">
        <v>442</v>
      </c>
      <c r="Q886" s="233" t="s">
        <v>1282</v>
      </c>
      <c r="S886" s="547" t="s">
        <v>453</v>
      </c>
      <c r="T886" s="547" t="s">
        <v>456</v>
      </c>
      <c r="U886" s="547"/>
      <c r="V886" s="547"/>
      <c r="W886" s="547" t="s">
        <v>3404</v>
      </c>
      <c r="X886" s="547" t="str">
        <f>VLOOKUP(W886,Equipment[],2,FALSE)</f>
        <v>Station Mechanical &amp; Electrical</v>
      </c>
      <c r="Y886" s="547" t="str">
        <f>VLOOKUP(W886,Equipment[],3,FALSE)</f>
        <v>RTO</v>
      </c>
      <c r="Z886" s="547" t="str">
        <f>VLOOKUP(W886,Equipment[],4,FALSE)</f>
        <v>RTO</v>
      </c>
      <c r="AA886" s="547"/>
      <c r="AB886" s="547"/>
      <c r="AC886" s="547"/>
      <c r="AD886" s="547"/>
    </row>
    <row r="887" spans="1:30" ht="12" hidden="1" customHeight="1">
      <c r="A887" s="3" t="s">
        <v>828</v>
      </c>
      <c r="B887" s="3" t="s">
        <v>829</v>
      </c>
      <c r="C887" s="4"/>
      <c r="D887" s="91"/>
      <c r="E887" s="229"/>
      <c r="F887" s="229"/>
      <c r="G887" s="229"/>
      <c r="H887" s="229"/>
      <c r="I887" s="229"/>
      <c r="J887" s="388"/>
      <c r="K887" s="388"/>
      <c r="L887" s="229"/>
      <c r="M887" s="229"/>
      <c r="N887" s="229"/>
      <c r="O887" s="229"/>
      <c r="P887" s="229" t="s">
        <v>444</v>
      </c>
      <c r="Q887" s="234" t="s">
        <v>443</v>
      </c>
      <c r="S887" s="547" t="s">
        <v>444</v>
      </c>
      <c r="T887" s="547" t="s">
        <v>444</v>
      </c>
      <c r="U887" s="547"/>
      <c r="V887" s="547" t="s">
        <v>444</v>
      </c>
      <c r="W887" s="547" t="s">
        <v>444</v>
      </c>
      <c r="X887" s="547" t="s">
        <v>444</v>
      </c>
      <c r="Y887" s="547" t="s">
        <v>444</v>
      </c>
      <c r="Z887" s="547" t="s">
        <v>444</v>
      </c>
      <c r="AA887" s="547" t="s">
        <v>444</v>
      </c>
      <c r="AB887" s="547" t="s">
        <v>444</v>
      </c>
      <c r="AC887" s="547" t="s">
        <v>444</v>
      </c>
      <c r="AD887" s="547" t="s">
        <v>444</v>
      </c>
    </row>
    <row r="888" spans="1:30" ht="12" hidden="1" customHeight="1">
      <c r="A888" s="5" t="s">
        <v>3569</v>
      </c>
      <c r="B888" s="5" t="s">
        <v>3570</v>
      </c>
      <c r="C888" s="6">
        <v>552</v>
      </c>
      <c r="D888" s="55" t="s">
        <v>1871</v>
      </c>
      <c r="E888" s="233" t="s">
        <v>3569</v>
      </c>
      <c r="F888" s="233" t="s">
        <v>3570</v>
      </c>
      <c r="G888" s="233" t="s">
        <v>826</v>
      </c>
      <c r="H888" s="233" t="s">
        <v>451</v>
      </c>
      <c r="I888" s="385" t="s">
        <v>452</v>
      </c>
      <c r="J888" s="392" t="s">
        <v>452</v>
      </c>
      <c r="K888" s="393" t="s">
        <v>453</v>
      </c>
      <c r="L888" s="386" t="s">
        <v>453</v>
      </c>
      <c r="M888" s="233" t="s">
        <v>452</v>
      </c>
      <c r="N888" s="233" t="s">
        <v>452</v>
      </c>
      <c r="O888" s="233"/>
      <c r="P888" s="233" t="s">
        <v>442</v>
      </c>
      <c r="Q888" s="235" t="s">
        <v>1152</v>
      </c>
      <c r="S888" s="547" t="s">
        <v>453</v>
      </c>
      <c r="T888" s="547" t="s">
        <v>456</v>
      </c>
      <c r="U888" s="547" t="s">
        <v>444</v>
      </c>
      <c r="V888" s="547" t="s">
        <v>1873</v>
      </c>
      <c r="W888" s="547" t="s">
        <v>2039</v>
      </c>
      <c r="X888" s="547" t="str">
        <f>VLOOKUP(W888,Equipment[],2,FALSE)</f>
        <v>Drains</v>
      </c>
      <c r="Y888" s="547" t="str">
        <f>VLOOKUP(W888,Equipment[],3,FALSE)</f>
        <v>RTO</v>
      </c>
      <c r="Z888" s="547" t="str">
        <f>VLOOKUP(W888,Equipment[],4,FALSE)</f>
        <v>RTO</v>
      </c>
      <c r="AA888" s="547"/>
      <c r="AB888" s="547"/>
      <c r="AC888" s="547"/>
      <c r="AD888" s="547"/>
    </row>
    <row r="889" spans="1:30" ht="12" hidden="1" customHeight="1">
      <c r="A889" s="5" t="s">
        <v>3571</v>
      </c>
      <c r="B889" s="5" t="s">
        <v>3572</v>
      </c>
      <c r="C889" s="5" t="s">
        <v>825</v>
      </c>
      <c r="D889" s="55" t="s">
        <v>1878</v>
      </c>
      <c r="E889" s="233" t="s">
        <v>3571</v>
      </c>
      <c r="F889" s="233" t="s">
        <v>3572</v>
      </c>
      <c r="G889" s="233" t="s">
        <v>826</v>
      </c>
      <c r="H889" s="233" t="s">
        <v>451</v>
      </c>
      <c r="I889" s="385" t="s">
        <v>452</v>
      </c>
      <c r="J889" s="382" t="s">
        <v>452</v>
      </c>
      <c r="K889" s="382" t="s">
        <v>452</v>
      </c>
      <c r="L889" s="386" t="s">
        <v>453</v>
      </c>
      <c r="M889" s="233" t="s">
        <v>452</v>
      </c>
      <c r="N889" s="233" t="s">
        <v>452</v>
      </c>
      <c r="O889" s="233"/>
      <c r="P889" s="233" t="s">
        <v>442</v>
      </c>
      <c r="Q889" s="235" t="s">
        <v>1152</v>
      </c>
      <c r="S889" s="547" t="s">
        <v>453</v>
      </c>
      <c r="T889" s="547" t="s">
        <v>456</v>
      </c>
      <c r="U889" s="547" t="s">
        <v>444</v>
      </c>
      <c r="V889" s="547" t="s">
        <v>1873</v>
      </c>
      <c r="W889" s="547" t="s">
        <v>2039</v>
      </c>
      <c r="X889" s="547" t="str">
        <f>VLOOKUP(W889,Equipment[],2,FALSE)</f>
        <v>Drains</v>
      </c>
      <c r="Y889" s="547" t="str">
        <f>VLOOKUP(W889,Equipment[],3,FALSE)</f>
        <v>RTO</v>
      </c>
      <c r="Z889" s="547" t="str">
        <f>VLOOKUP(W889,Equipment[],4,FALSE)</f>
        <v>RTO</v>
      </c>
      <c r="AA889" s="547"/>
      <c r="AB889" s="547"/>
      <c r="AC889" s="547"/>
      <c r="AD889" s="547"/>
    </row>
    <row r="890" spans="1:30" ht="12" hidden="1" customHeight="1">
      <c r="A890" s="5" t="s">
        <v>3573</v>
      </c>
      <c r="B890" s="5" t="s">
        <v>3574</v>
      </c>
      <c r="C890" s="5" t="s">
        <v>825</v>
      </c>
      <c r="D890" s="55" t="s">
        <v>1878</v>
      </c>
      <c r="E890" s="233" t="s">
        <v>3573</v>
      </c>
      <c r="F890" s="233" t="s">
        <v>3574</v>
      </c>
      <c r="G890" s="233" t="s">
        <v>826</v>
      </c>
      <c r="H890" s="233" t="s">
        <v>451</v>
      </c>
      <c r="I890" s="385" t="s">
        <v>452</v>
      </c>
      <c r="J890" s="382" t="s">
        <v>452</v>
      </c>
      <c r="K890" s="382" t="s">
        <v>452</v>
      </c>
      <c r="L890" s="386" t="s">
        <v>453</v>
      </c>
      <c r="M890" s="233" t="s">
        <v>452</v>
      </c>
      <c r="N890" s="233" t="s">
        <v>452</v>
      </c>
      <c r="O890" s="233"/>
      <c r="P890" s="233" t="s">
        <v>442</v>
      </c>
      <c r="Q890" s="235" t="s">
        <v>1152</v>
      </c>
      <c r="S890" s="547"/>
      <c r="T890" s="547" t="s">
        <v>456</v>
      </c>
      <c r="U890" s="547"/>
      <c r="V890" s="547"/>
      <c r="W890" s="547" t="s">
        <v>2039</v>
      </c>
      <c r="X890" s="547" t="str">
        <f>VLOOKUP(W890,Equipment[],2,FALSE)</f>
        <v>Drains</v>
      </c>
      <c r="Y890" s="547" t="str">
        <f>VLOOKUP(W890,Equipment[],3,FALSE)</f>
        <v>RTO</v>
      </c>
      <c r="Z890" s="547" t="str">
        <f>VLOOKUP(W890,Equipment[],4,FALSE)</f>
        <v>RTO</v>
      </c>
      <c r="AA890" s="547"/>
      <c r="AB890" s="547"/>
      <c r="AC890" s="547"/>
      <c r="AD890" s="547"/>
    </row>
    <row r="891" spans="1:30" ht="12" hidden="1" customHeight="1">
      <c r="A891" s="5" t="s">
        <v>3575</v>
      </c>
      <c r="B891" s="5" t="s">
        <v>3576</v>
      </c>
      <c r="C891" s="5" t="s">
        <v>825</v>
      </c>
      <c r="D891" s="55" t="s">
        <v>1878</v>
      </c>
      <c r="E891" s="233" t="s">
        <v>3575</v>
      </c>
      <c r="F891" s="233" t="s">
        <v>3576</v>
      </c>
      <c r="G891" s="233" t="s">
        <v>826</v>
      </c>
      <c r="H891" s="233" t="s">
        <v>451</v>
      </c>
      <c r="I891" s="385" t="s">
        <v>452</v>
      </c>
      <c r="J891" s="382" t="s">
        <v>452</v>
      </c>
      <c r="K891" s="382" t="s">
        <v>452</v>
      </c>
      <c r="L891" s="386" t="s">
        <v>453</v>
      </c>
      <c r="M891" s="233" t="s">
        <v>452</v>
      </c>
      <c r="N891" s="233" t="s">
        <v>452</v>
      </c>
      <c r="O891" s="233"/>
      <c r="P891" s="233" t="s">
        <v>442</v>
      </c>
      <c r="Q891" s="235" t="s">
        <v>1152</v>
      </c>
      <c r="S891" s="547" t="s">
        <v>453</v>
      </c>
      <c r="T891" s="547" t="s">
        <v>456</v>
      </c>
      <c r="U891" s="547" t="s">
        <v>444</v>
      </c>
      <c r="V891" s="547" t="s">
        <v>1873</v>
      </c>
      <c r="W891" s="547" t="s">
        <v>2039</v>
      </c>
      <c r="X891" s="547" t="str">
        <f>VLOOKUP(W891,Equipment[],2,FALSE)</f>
        <v>Drains</v>
      </c>
      <c r="Y891" s="547" t="str">
        <f>VLOOKUP(W891,Equipment[],3,FALSE)</f>
        <v>RTO</v>
      </c>
      <c r="Z891" s="547" t="str">
        <f>VLOOKUP(W891,Equipment[],4,FALSE)</f>
        <v>RTO</v>
      </c>
      <c r="AA891" s="547"/>
      <c r="AB891" s="547"/>
      <c r="AC891" s="547"/>
      <c r="AD891" s="547"/>
    </row>
    <row r="892" spans="1:30" ht="12" hidden="1" customHeight="1">
      <c r="A892" s="5" t="s">
        <v>3577</v>
      </c>
      <c r="B892" s="5" t="s">
        <v>3578</v>
      </c>
      <c r="C892" s="5" t="s">
        <v>825</v>
      </c>
      <c r="D892" s="55" t="s">
        <v>1878</v>
      </c>
      <c r="E892" s="233" t="s">
        <v>3577</v>
      </c>
      <c r="F892" s="233" t="s">
        <v>3578</v>
      </c>
      <c r="G892" s="233" t="s">
        <v>826</v>
      </c>
      <c r="H892" s="233" t="s">
        <v>451</v>
      </c>
      <c r="I892" s="385" t="s">
        <v>452</v>
      </c>
      <c r="J892" s="382" t="s">
        <v>452</v>
      </c>
      <c r="K892" s="382" t="s">
        <v>452</v>
      </c>
      <c r="L892" s="386" t="s">
        <v>453</v>
      </c>
      <c r="M892" s="233" t="s">
        <v>452</v>
      </c>
      <c r="N892" s="233" t="s">
        <v>452</v>
      </c>
      <c r="O892" s="233"/>
      <c r="P892" s="233" t="s">
        <v>442</v>
      </c>
      <c r="Q892" s="235" t="s">
        <v>1152</v>
      </c>
      <c r="S892" s="547" t="s">
        <v>453</v>
      </c>
      <c r="T892" s="547" t="s">
        <v>456</v>
      </c>
      <c r="U892" s="547" t="s">
        <v>444</v>
      </c>
      <c r="V892" s="547" t="s">
        <v>1873</v>
      </c>
      <c r="W892" s="547" t="s">
        <v>2039</v>
      </c>
      <c r="X892" s="547" t="str">
        <f>VLOOKUP(W892,Equipment[],2,FALSE)</f>
        <v>Drains</v>
      </c>
      <c r="Y892" s="547" t="str">
        <f>VLOOKUP(W892,Equipment[],3,FALSE)</f>
        <v>RTO</v>
      </c>
      <c r="Z892" s="547" t="str">
        <f>VLOOKUP(W892,Equipment[],4,FALSE)</f>
        <v>RTO</v>
      </c>
      <c r="AA892" s="547"/>
      <c r="AB892" s="547"/>
      <c r="AC892" s="547"/>
      <c r="AD892" s="547"/>
    </row>
    <row r="893" spans="1:30" ht="12" hidden="1" customHeight="1">
      <c r="A893" s="5" t="s">
        <v>3579</v>
      </c>
      <c r="B893" s="5" t="s">
        <v>3580</v>
      </c>
      <c r="C893" s="5" t="s">
        <v>825</v>
      </c>
      <c r="D893" s="55" t="s">
        <v>1878</v>
      </c>
      <c r="E893" s="233" t="s">
        <v>3579</v>
      </c>
      <c r="F893" s="233" t="s">
        <v>3580</v>
      </c>
      <c r="G893" s="233" t="s">
        <v>826</v>
      </c>
      <c r="H893" s="233" t="s">
        <v>451</v>
      </c>
      <c r="I893" s="385" t="s">
        <v>452</v>
      </c>
      <c r="J893" s="394" t="s">
        <v>452</v>
      </c>
      <c r="K893" s="395" t="s">
        <v>453</v>
      </c>
      <c r="L893" s="386" t="s">
        <v>453</v>
      </c>
      <c r="M893" s="233" t="s">
        <v>452</v>
      </c>
      <c r="N893" s="233" t="s">
        <v>452</v>
      </c>
      <c r="O893" s="233"/>
      <c r="P893" s="233" t="s">
        <v>442</v>
      </c>
      <c r="Q893" s="235" t="s">
        <v>1152</v>
      </c>
      <c r="S893" s="547"/>
      <c r="T893" s="547" t="s">
        <v>456</v>
      </c>
      <c r="U893" s="547"/>
      <c r="V893" s="547"/>
      <c r="W893" s="547" t="s">
        <v>457</v>
      </c>
      <c r="X893" s="547" t="str">
        <f>VLOOKUP(W893,Equipment[],2,FALSE)</f>
        <v>Station</v>
      </c>
      <c r="Y893" s="547" t="str">
        <f>VLOOKUP(W893,Equipment[],3,FALSE)</f>
        <v>RTO</v>
      </c>
      <c r="Z893" s="547" t="str">
        <f>VLOOKUP(W893,Equipment[],4,FALSE)</f>
        <v>RTO</v>
      </c>
      <c r="AA893" s="547"/>
      <c r="AB893" s="547"/>
      <c r="AC893" s="547"/>
      <c r="AD893" s="547"/>
    </row>
    <row r="894" spans="1:30" ht="12" hidden="1" customHeight="1">
      <c r="A894" s="5" t="s">
        <v>830</v>
      </c>
      <c r="B894" s="5" t="s">
        <v>3581</v>
      </c>
      <c r="C894" s="9">
        <v>416</v>
      </c>
      <c r="D894" s="55" t="s">
        <v>1871</v>
      </c>
      <c r="E894" s="232" t="s">
        <v>830</v>
      </c>
      <c r="F894" s="232" t="s">
        <v>831</v>
      </c>
      <c r="G894" s="233" t="s">
        <v>826</v>
      </c>
      <c r="H894" s="233" t="s">
        <v>451</v>
      </c>
      <c r="I894" s="385" t="s">
        <v>452</v>
      </c>
      <c r="J894" s="382" t="s">
        <v>452</v>
      </c>
      <c r="K894" s="382" t="s">
        <v>452</v>
      </c>
      <c r="L894" s="391" t="s">
        <v>453</v>
      </c>
      <c r="M894" s="232" t="s">
        <v>452</v>
      </c>
      <c r="N894" s="232" t="s">
        <v>452</v>
      </c>
      <c r="O894" s="232"/>
      <c r="P894" s="233" t="s">
        <v>1952</v>
      </c>
      <c r="Q894" s="286" t="s">
        <v>1152</v>
      </c>
      <c r="S894" s="547"/>
      <c r="T894" s="547" t="s">
        <v>456</v>
      </c>
      <c r="U894" s="547"/>
      <c r="V894" s="547"/>
      <c r="W894" s="547" t="s">
        <v>457</v>
      </c>
      <c r="X894" s="547" t="str">
        <f>VLOOKUP(W894,Equipment[],2,FALSE)</f>
        <v>Station</v>
      </c>
      <c r="Y894" s="547" t="str">
        <f>VLOOKUP(W894,Equipment[],3,FALSE)</f>
        <v>RTO</v>
      </c>
      <c r="Z894" s="547" t="str">
        <f>VLOOKUP(W894,Equipment[],4,FALSE)</f>
        <v>RTO</v>
      </c>
      <c r="AA894" s="547"/>
      <c r="AB894" s="547"/>
      <c r="AC894" s="547"/>
      <c r="AD894" s="547"/>
    </row>
    <row r="895" spans="1:30" ht="12" hidden="1" customHeight="1">
      <c r="A895" s="5" t="s">
        <v>3582</v>
      </c>
      <c r="B895" s="5" t="s">
        <v>3583</v>
      </c>
      <c r="C895" s="5" t="s">
        <v>825</v>
      </c>
      <c r="D895" s="55" t="s">
        <v>1878</v>
      </c>
      <c r="E895" s="233" t="s">
        <v>3582</v>
      </c>
      <c r="F895" s="233" t="s">
        <v>3583</v>
      </c>
      <c r="G895" s="233" t="s">
        <v>826</v>
      </c>
      <c r="H895" s="233" t="s">
        <v>451</v>
      </c>
      <c r="I895" s="385" t="s">
        <v>452</v>
      </c>
      <c r="J895" s="396" t="s">
        <v>452</v>
      </c>
      <c r="K895" s="397" t="s">
        <v>453</v>
      </c>
      <c r="L895" s="386" t="s">
        <v>453</v>
      </c>
      <c r="M895" s="233" t="s">
        <v>452</v>
      </c>
      <c r="N895" s="233" t="s">
        <v>452</v>
      </c>
      <c r="O895" s="233"/>
      <c r="P895" s="233" t="s">
        <v>442</v>
      </c>
      <c r="Q895" s="235" t="s">
        <v>1152</v>
      </c>
      <c r="S895" s="547"/>
      <c r="T895" s="547" t="s">
        <v>456</v>
      </c>
      <c r="U895" s="547"/>
      <c r="V895" s="547"/>
      <c r="W895" s="547" t="s">
        <v>457</v>
      </c>
      <c r="X895" s="547" t="str">
        <f>VLOOKUP(W895,Equipment[],2,FALSE)</f>
        <v>Station</v>
      </c>
      <c r="Y895" s="547" t="str">
        <f>VLOOKUP(W895,Equipment[],3,FALSE)</f>
        <v>RTO</v>
      </c>
      <c r="Z895" s="547" t="str">
        <f>VLOOKUP(W895,Equipment[],4,FALSE)</f>
        <v>RTO</v>
      </c>
      <c r="AA895" s="547"/>
      <c r="AB895" s="547"/>
      <c r="AC895" s="547"/>
      <c r="AD895" s="547"/>
    </row>
    <row r="896" spans="1:30" ht="12" hidden="1" customHeight="1">
      <c r="A896" s="24" t="s">
        <v>1956</v>
      </c>
      <c r="B896" s="24"/>
      <c r="C896" s="24"/>
      <c r="D896" s="24"/>
      <c r="E896" s="229"/>
      <c r="F896" s="229"/>
      <c r="G896" s="229"/>
      <c r="H896" s="229"/>
      <c r="I896" s="229"/>
      <c r="J896" s="388"/>
      <c r="K896" s="388"/>
      <c r="L896" s="229"/>
      <c r="M896" s="229"/>
      <c r="N896" s="229"/>
      <c r="O896" s="229"/>
      <c r="P896" s="229" t="s">
        <v>444</v>
      </c>
      <c r="Q896" s="234" t="s">
        <v>443</v>
      </c>
      <c r="S896" s="547" t="s">
        <v>444</v>
      </c>
      <c r="T896" s="547" t="s">
        <v>444</v>
      </c>
      <c r="U896" s="547"/>
      <c r="V896" s="547" t="s">
        <v>444</v>
      </c>
      <c r="W896" s="547" t="s">
        <v>444</v>
      </c>
      <c r="X896" s="547" t="s">
        <v>444</v>
      </c>
      <c r="Y896" s="547" t="s">
        <v>444</v>
      </c>
      <c r="Z896" s="547" t="s">
        <v>444</v>
      </c>
      <c r="AA896" s="547" t="s">
        <v>444</v>
      </c>
      <c r="AB896" s="547" t="s">
        <v>444</v>
      </c>
      <c r="AC896" s="547" t="s">
        <v>444</v>
      </c>
      <c r="AD896" s="547" t="s">
        <v>444</v>
      </c>
    </row>
    <row r="897" spans="1:30" ht="12" hidden="1" customHeight="1">
      <c r="A897" s="10" t="s">
        <v>3584</v>
      </c>
      <c r="B897" s="10" t="s">
        <v>3585</v>
      </c>
      <c r="C897" s="10" t="s">
        <v>825</v>
      </c>
      <c r="D897" s="93" t="s">
        <v>1878</v>
      </c>
      <c r="E897" s="233" t="s">
        <v>3584</v>
      </c>
      <c r="F897" s="233" t="s">
        <v>3585</v>
      </c>
      <c r="G897" s="233" t="s">
        <v>826</v>
      </c>
      <c r="H897" s="233" t="s">
        <v>451</v>
      </c>
      <c r="I897" s="385" t="s">
        <v>452</v>
      </c>
      <c r="J897" s="382" t="s">
        <v>452</v>
      </c>
      <c r="K897" s="382" t="s">
        <v>452</v>
      </c>
      <c r="L897" s="386" t="s">
        <v>453</v>
      </c>
      <c r="M897" s="233" t="s">
        <v>452</v>
      </c>
      <c r="N897" s="233" t="s">
        <v>452</v>
      </c>
      <c r="O897" s="233"/>
      <c r="P897" s="233" t="s">
        <v>442</v>
      </c>
      <c r="Q897" s="235" t="s">
        <v>1152</v>
      </c>
      <c r="S897" s="547"/>
      <c r="T897" s="547" t="s">
        <v>456</v>
      </c>
      <c r="U897" s="547"/>
      <c r="V897" s="547"/>
      <c r="W897" s="547" t="s">
        <v>457</v>
      </c>
      <c r="X897" s="547" t="str">
        <f>VLOOKUP(W897,Equipment[],2,FALSE)</f>
        <v>Station</v>
      </c>
      <c r="Y897" s="547" t="str">
        <f>VLOOKUP(W897,Equipment[],3,FALSE)</f>
        <v>RTO</v>
      </c>
      <c r="Z897" s="547" t="str">
        <f>VLOOKUP(W897,Equipment[],4,FALSE)</f>
        <v>RTO</v>
      </c>
      <c r="AA897" s="547"/>
      <c r="AB897" s="547"/>
      <c r="AC897" s="547"/>
      <c r="AD897" s="547"/>
    </row>
    <row r="898" spans="1:30" ht="12" hidden="1" customHeight="1">
      <c r="A898" s="5" t="s">
        <v>3586</v>
      </c>
      <c r="B898" s="5" t="s">
        <v>3587</v>
      </c>
      <c r="C898" s="5" t="s">
        <v>825</v>
      </c>
      <c r="D898" s="55" t="s">
        <v>1878</v>
      </c>
      <c r="E898" s="233" t="s">
        <v>3586</v>
      </c>
      <c r="F898" s="233" t="s">
        <v>3587</v>
      </c>
      <c r="G898" s="233" t="s">
        <v>826</v>
      </c>
      <c r="H898" s="233" t="s">
        <v>451</v>
      </c>
      <c r="I898" s="385" t="s">
        <v>452</v>
      </c>
      <c r="J898" s="382" t="s">
        <v>452</v>
      </c>
      <c r="K898" s="382" t="s">
        <v>452</v>
      </c>
      <c r="L898" s="386" t="s">
        <v>453</v>
      </c>
      <c r="M898" s="233" t="s">
        <v>452</v>
      </c>
      <c r="N898" s="233" t="s">
        <v>452</v>
      </c>
      <c r="O898" s="233"/>
      <c r="P898" s="233" t="s">
        <v>442</v>
      </c>
      <c r="Q898" s="235" t="s">
        <v>1152</v>
      </c>
      <c r="S898" s="547"/>
      <c r="T898" s="547" t="s">
        <v>456</v>
      </c>
      <c r="U898" s="547"/>
      <c r="V898" s="547"/>
      <c r="W898" s="547" t="s">
        <v>457</v>
      </c>
      <c r="X898" s="547" t="str">
        <f>VLOOKUP(W898,Equipment[],2,FALSE)</f>
        <v>Station</v>
      </c>
      <c r="Y898" s="547" t="str">
        <f>VLOOKUP(W898,Equipment[],3,FALSE)</f>
        <v>RTO</v>
      </c>
      <c r="Z898" s="547" t="str">
        <f>VLOOKUP(W898,Equipment[],4,FALSE)</f>
        <v>RTO</v>
      </c>
      <c r="AA898" s="547"/>
      <c r="AB898" s="547"/>
      <c r="AC898" s="547"/>
      <c r="AD898" s="547"/>
    </row>
    <row r="899" spans="1:30" ht="12" hidden="1" customHeight="1">
      <c r="A899" s="5" t="s">
        <v>3588</v>
      </c>
      <c r="B899" s="5" t="s">
        <v>3589</v>
      </c>
      <c r="C899" s="5" t="s">
        <v>825</v>
      </c>
      <c r="D899" s="55" t="s">
        <v>1878</v>
      </c>
      <c r="E899" s="233" t="s">
        <v>3588</v>
      </c>
      <c r="F899" s="289" t="s">
        <v>3589</v>
      </c>
      <c r="G899" s="233" t="s">
        <v>826</v>
      </c>
      <c r="H899" s="233" t="s">
        <v>451</v>
      </c>
      <c r="I899" s="384" t="s">
        <v>453</v>
      </c>
      <c r="J899" s="394" t="s">
        <v>452</v>
      </c>
      <c r="K899" s="395" t="s">
        <v>453</v>
      </c>
      <c r="L899" s="386" t="s">
        <v>453</v>
      </c>
      <c r="M899" s="230" t="s">
        <v>453</v>
      </c>
      <c r="N899" s="230" t="s">
        <v>453</v>
      </c>
      <c r="O899" s="233"/>
      <c r="P899" s="233" t="s">
        <v>442</v>
      </c>
      <c r="Q899" s="233" t="s">
        <v>1282</v>
      </c>
      <c r="S899" s="547" t="s">
        <v>453</v>
      </c>
      <c r="T899" s="547" t="s">
        <v>456</v>
      </c>
      <c r="U899" s="547"/>
      <c r="V899" s="547"/>
      <c r="W899" s="547" t="s">
        <v>457</v>
      </c>
      <c r="X899" s="547" t="str">
        <f>VLOOKUP(W899,Equipment[],2,FALSE)</f>
        <v>Station</v>
      </c>
      <c r="Y899" s="547" t="str">
        <f>VLOOKUP(W899,Equipment[],3,FALSE)</f>
        <v>RTO</v>
      </c>
      <c r="Z899" s="547" t="str">
        <f>VLOOKUP(W899,Equipment[],4,FALSE)</f>
        <v>RTO</v>
      </c>
      <c r="AA899" s="547"/>
      <c r="AB899" s="547"/>
      <c r="AC899" s="547"/>
      <c r="AD899" s="547"/>
    </row>
    <row r="900" spans="1:30" ht="12" hidden="1" customHeight="1">
      <c r="A900" s="5" t="s">
        <v>3590</v>
      </c>
      <c r="B900" s="5" t="s">
        <v>3591</v>
      </c>
      <c r="C900" s="5" t="s">
        <v>825</v>
      </c>
      <c r="D900" s="55" t="s">
        <v>1878</v>
      </c>
      <c r="E900" s="233" t="s">
        <v>3590</v>
      </c>
      <c r="F900" s="289" t="s">
        <v>3591</v>
      </c>
      <c r="G900" s="233" t="s">
        <v>826</v>
      </c>
      <c r="H900" s="233" t="s">
        <v>451</v>
      </c>
      <c r="I900" s="384" t="s">
        <v>453</v>
      </c>
      <c r="J900" s="382" t="s">
        <v>452</v>
      </c>
      <c r="K900" s="382" t="s">
        <v>452</v>
      </c>
      <c r="L900" s="386" t="s">
        <v>453</v>
      </c>
      <c r="M900" s="230" t="s">
        <v>453</v>
      </c>
      <c r="N900" s="230" t="s">
        <v>453</v>
      </c>
      <c r="O900" s="233"/>
      <c r="P900" s="233" t="s">
        <v>442</v>
      </c>
      <c r="Q900" s="233" t="s">
        <v>1282</v>
      </c>
      <c r="S900" s="547" t="s">
        <v>453</v>
      </c>
      <c r="T900" s="547" t="s">
        <v>456</v>
      </c>
      <c r="U900" s="547"/>
      <c r="V900" s="547"/>
      <c r="W900" s="547" t="s">
        <v>457</v>
      </c>
      <c r="X900" s="547" t="str">
        <f>VLOOKUP(W900,Equipment[],2,FALSE)</f>
        <v>Station</v>
      </c>
      <c r="Y900" s="547" t="str">
        <f>VLOOKUP(W900,Equipment[],3,FALSE)</f>
        <v>RTO</v>
      </c>
      <c r="Z900" s="547" t="str">
        <f>VLOOKUP(W900,Equipment[],4,FALSE)</f>
        <v>RTO</v>
      </c>
      <c r="AA900" s="547"/>
      <c r="AB900" s="547"/>
      <c r="AC900" s="547"/>
      <c r="AD900" s="547"/>
    </row>
    <row r="901" spans="1:30" ht="12" hidden="1" customHeight="1">
      <c r="A901" s="5" t="s">
        <v>3592</v>
      </c>
      <c r="B901" s="5" t="s">
        <v>3593</v>
      </c>
      <c r="C901" s="5" t="s">
        <v>825</v>
      </c>
      <c r="D901" s="55" t="s">
        <v>1878</v>
      </c>
      <c r="E901" s="233" t="s">
        <v>3592</v>
      </c>
      <c r="F901" s="233" t="s">
        <v>3593</v>
      </c>
      <c r="G901" s="233" t="s">
        <v>826</v>
      </c>
      <c r="H901" s="233" t="s">
        <v>451</v>
      </c>
      <c r="I901" s="385" t="s">
        <v>452</v>
      </c>
      <c r="J901" s="396" t="s">
        <v>452</v>
      </c>
      <c r="K901" s="397" t="s">
        <v>453</v>
      </c>
      <c r="L901" s="386" t="s">
        <v>453</v>
      </c>
      <c r="M901" s="233" t="s">
        <v>452</v>
      </c>
      <c r="N901" s="233" t="s">
        <v>452</v>
      </c>
      <c r="O901" s="233"/>
      <c r="P901" s="233" t="s">
        <v>442</v>
      </c>
      <c r="Q901" s="235" t="s">
        <v>1152</v>
      </c>
      <c r="S901" s="547"/>
      <c r="T901" s="547" t="s">
        <v>456</v>
      </c>
      <c r="U901" s="547"/>
      <c r="V901" s="547"/>
      <c r="W901" s="547" t="s">
        <v>457</v>
      </c>
      <c r="X901" s="547" t="str">
        <f>VLOOKUP(W901,Equipment[],2,FALSE)</f>
        <v>Station</v>
      </c>
      <c r="Y901" s="547" t="str">
        <f>VLOOKUP(W901,Equipment[],3,FALSE)</f>
        <v>RTO</v>
      </c>
      <c r="Z901" s="547" t="str">
        <f>VLOOKUP(W901,Equipment[],4,FALSE)</f>
        <v>RTO</v>
      </c>
      <c r="AA901" s="547"/>
      <c r="AB901" s="547"/>
      <c r="AC901" s="547"/>
      <c r="AD901" s="547"/>
    </row>
    <row r="902" spans="1:30" ht="12" hidden="1" customHeight="1">
      <c r="A902" s="5" t="s">
        <v>3594</v>
      </c>
      <c r="B902" s="5" t="s">
        <v>3595</v>
      </c>
      <c r="C902" s="5" t="s">
        <v>825</v>
      </c>
      <c r="D902" s="55" t="s">
        <v>3596</v>
      </c>
      <c r="E902" s="233" t="s">
        <v>3594</v>
      </c>
      <c r="F902" s="289" t="s">
        <v>3595</v>
      </c>
      <c r="G902" s="233" t="s">
        <v>826</v>
      </c>
      <c r="H902" s="233" t="s">
        <v>451</v>
      </c>
      <c r="I902" s="384" t="s">
        <v>453</v>
      </c>
      <c r="J902" s="382" t="s">
        <v>452</v>
      </c>
      <c r="K902" s="383" t="s">
        <v>453</v>
      </c>
      <c r="L902" s="386" t="s">
        <v>453</v>
      </c>
      <c r="M902" s="230" t="s">
        <v>453</v>
      </c>
      <c r="N902" s="230" t="s">
        <v>453</v>
      </c>
      <c r="O902" s="233"/>
      <c r="P902" s="233" t="s">
        <v>442</v>
      </c>
      <c r="Q902" s="233" t="s">
        <v>1282</v>
      </c>
      <c r="S902" s="547" t="s">
        <v>453</v>
      </c>
      <c r="T902" s="547" t="s">
        <v>456</v>
      </c>
      <c r="U902" s="547"/>
      <c r="V902" s="547"/>
      <c r="W902" s="547" t="s">
        <v>457</v>
      </c>
      <c r="X902" s="547" t="str">
        <f>VLOOKUP(W902,Equipment[],2,FALSE)</f>
        <v>Station</v>
      </c>
      <c r="Y902" s="547" t="str">
        <f>VLOOKUP(W902,Equipment[],3,FALSE)</f>
        <v>RTO</v>
      </c>
      <c r="Z902" s="547" t="str">
        <f>VLOOKUP(W902,Equipment[],4,FALSE)</f>
        <v>RTO</v>
      </c>
      <c r="AA902" s="547"/>
      <c r="AB902" s="547"/>
      <c r="AC902" s="547"/>
      <c r="AD902" s="547"/>
    </row>
    <row r="903" spans="1:30" ht="12" hidden="1" customHeight="1">
      <c r="A903" s="3" t="s">
        <v>3597</v>
      </c>
      <c r="B903" s="3" t="s">
        <v>3598</v>
      </c>
      <c r="C903" s="4"/>
      <c r="D903" s="91"/>
      <c r="E903" s="229"/>
      <c r="F903" s="229"/>
      <c r="G903" s="229"/>
      <c r="H903" s="229"/>
      <c r="I903" s="229"/>
      <c r="J903" s="388"/>
      <c r="K903" s="388"/>
      <c r="L903" s="229"/>
      <c r="M903" s="229"/>
      <c r="N903" s="229"/>
      <c r="O903" s="229"/>
      <c r="P903" s="229" t="s">
        <v>444</v>
      </c>
      <c r="Q903" s="234" t="s">
        <v>443</v>
      </c>
      <c r="S903" s="547" t="s">
        <v>444</v>
      </c>
      <c r="T903" s="547" t="s">
        <v>444</v>
      </c>
      <c r="U903" s="547"/>
      <c r="V903" s="547" t="s">
        <v>444</v>
      </c>
      <c r="W903" s="547" t="s">
        <v>444</v>
      </c>
      <c r="X903" s="547" t="s">
        <v>444</v>
      </c>
      <c r="Y903" s="547" t="s">
        <v>444</v>
      </c>
      <c r="Z903" s="547" t="s">
        <v>444</v>
      </c>
      <c r="AA903" s="547" t="s">
        <v>444</v>
      </c>
      <c r="AB903" s="547" t="s">
        <v>444</v>
      </c>
      <c r="AC903" s="547" t="s">
        <v>444</v>
      </c>
      <c r="AD903" s="547" t="s">
        <v>444</v>
      </c>
    </row>
    <row r="904" spans="1:30" ht="12" hidden="1" customHeight="1">
      <c r="A904" s="5" t="s">
        <v>3599</v>
      </c>
      <c r="B904" s="5" t="s">
        <v>3600</v>
      </c>
      <c r="C904" s="5" t="s">
        <v>825</v>
      </c>
      <c r="D904" s="55" t="s">
        <v>1878</v>
      </c>
      <c r="E904" s="233" t="s">
        <v>3599</v>
      </c>
      <c r="F904" s="289" t="s">
        <v>3600</v>
      </c>
      <c r="G904" s="233" t="s">
        <v>826</v>
      </c>
      <c r="H904" s="233" t="s">
        <v>451</v>
      </c>
      <c r="I904" s="384" t="s">
        <v>453</v>
      </c>
      <c r="J904" s="382" t="s">
        <v>452</v>
      </c>
      <c r="K904" s="382" t="s">
        <v>452</v>
      </c>
      <c r="L904" s="386" t="s">
        <v>453</v>
      </c>
      <c r="M904" s="230" t="s">
        <v>453</v>
      </c>
      <c r="N904" s="230" t="s">
        <v>453</v>
      </c>
      <c r="O904" s="233"/>
      <c r="P904" s="233" t="s">
        <v>442</v>
      </c>
      <c r="Q904" s="233" t="s">
        <v>1282</v>
      </c>
      <c r="S904" s="547" t="s">
        <v>453</v>
      </c>
      <c r="T904" s="547" t="s">
        <v>456</v>
      </c>
      <c r="U904" s="547"/>
      <c r="V904" s="547"/>
      <c r="W904" s="547" t="s">
        <v>2502</v>
      </c>
      <c r="X904" s="547" t="str">
        <f>VLOOKUP(W904,Equipment[],2,FALSE)</f>
        <v>Station Vertical Transport</v>
      </c>
      <c r="Y904" s="547" t="str">
        <f>VLOOKUP(W904,Equipment[],3,FALSE)</f>
        <v>RTO</v>
      </c>
      <c r="Z904" s="547" t="str">
        <f>VLOOKUP(W904,Equipment[],4,FALSE)</f>
        <v>RTO</v>
      </c>
      <c r="AA904" s="547"/>
      <c r="AB904" s="547"/>
      <c r="AC904" s="547"/>
      <c r="AD904" s="547"/>
    </row>
    <row r="905" spans="1:30" ht="12" hidden="1" customHeight="1">
      <c r="A905" s="5" t="s">
        <v>3601</v>
      </c>
      <c r="B905" s="5" t="s">
        <v>3602</v>
      </c>
      <c r="C905" s="5" t="s">
        <v>825</v>
      </c>
      <c r="D905" s="55" t="s">
        <v>1878</v>
      </c>
      <c r="E905" s="233" t="s">
        <v>3601</v>
      </c>
      <c r="F905" s="289" t="s">
        <v>3602</v>
      </c>
      <c r="G905" s="233" t="s">
        <v>826</v>
      </c>
      <c r="H905" s="233" t="s">
        <v>451</v>
      </c>
      <c r="I905" s="384" t="s">
        <v>453</v>
      </c>
      <c r="J905" s="382" t="s">
        <v>452</v>
      </c>
      <c r="K905" s="382" t="s">
        <v>452</v>
      </c>
      <c r="L905" s="386" t="s">
        <v>453</v>
      </c>
      <c r="M905" s="230" t="s">
        <v>453</v>
      </c>
      <c r="N905" s="230" t="s">
        <v>453</v>
      </c>
      <c r="O905" s="233"/>
      <c r="P905" s="233" t="s">
        <v>442</v>
      </c>
      <c r="Q905" s="233" t="s">
        <v>1282</v>
      </c>
      <c r="S905" s="547" t="s">
        <v>453</v>
      </c>
      <c r="T905" s="547" t="s">
        <v>456</v>
      </c>
      <c r="U905" s="547"/>
      <c r="V905" s="547"/>
      <c r="W905" s="547" t="s">
        <v>3603</v>
      </c>
      <c r="X905" s="547" t="str">
        <f>VLOOKUP(W905,Equipment[],2,FALSE)</f>
        <v>Station Lift</v>
      </c>
      <c r="Y905" s="547" t="str">
        <f>VLOOKUP(W905,Equipment[],3,FALSE)</f>
        <v>RTO</v>
      </c>
      <c r="Z905" s="547" t="str">
        <f>VLOOKUP(W905,Equipment[],4,FALSE)</f>
        <v>RTO</v>
      </c>
      <c r="AA905" s="547"/>
      <c r="AB905" s="547"/>
      <c r="AC905" s="547"/>
      <c r="AD905" s="547"/>
    </row>
    <row r="906" spans="1:30" ht="12" hidden="1" customHeight="1">
      <c r="A906" s="5" t="s">
        <v>3604</v>
      </c>
      <c r="B906" s="5" t="s">
        <v>3605</v>
      </c>
      <c r="C906" s="5" t="s">
        <v>825</v>
      </c>
      <c r="D906" s="55" t="s">
        <v>1878</v>
      </c>
      <c r="E906" s="233" t="s">
        <v>3604</v>
      </c>
      <c r="F906" s="289" t="s">
        <v>3605</v>
      </c>
      <c r="G906" s="233" t="s">
        <v>826</v>
      </c>
      <c r="H906" s="233" t="s">
        <v>451</v>
      </c>
      <c r="I906" s="384" t="s">
        <v>453</v>
      </c>
      <c r="J906" s="382" t="s">
        <v>452</v>
      </c>
      <c r="K906" s="382" t="s">
        <v>452</v>
      </c>
      <c r="L906" s="386" t="s">
        <v>453</v>
      </c>
      <c r="M906" s="230" t="s">
        <v>453</v>
      </c>
      <c r="N906" s="230" t="s">
        <v>453</v>
      </c>
      <c r="O906" s="233"/>
      <c r="P906" s="233" t="s">
        <v>442</v>
      </c>
      <c r="Q906" s="233" t="s">
        <v>1282</v>
      </c>
      <c r="S906" s="547" t="s">
        <v>453</v>
      </c>
      <c r="T906" s="547" t="s">
        <v>456</v>
      </c>
      <c r="U906" s="547"/>
      <c r="V906" s="547"/>
      <c r="W906" s="547" t="s">
        <v>3603</v>
      </c>
      <c r="X906" s="547" t="str">
        <f>VLOOKUP(W906,Equipment[],2,FALSE)</f>
        <v>Station Lift</v>
      </c>
      <c r="Y906" s="547" t="str">
        <f>VLOOKUP(W906,Equipment[],3,FALSE)</f>
        <v>RTO</v>
      </c>
      <c r="Z906" s="547" t="str">
        <f>VLOOKUP(W906,Equipment[],4,FALSE)</f>
        <v>RTO</v>
      </c>
      <c r="AA906" s="547"/>
      <c r="AB906" s="547"/>
      <c r="AC906" s="547"/>
      <c r="AD906" s="547"/>
    </row>
    <row r="907" spans="1:30" ht="12" hidden="1" customHeight="1">
      <c r="A907" s="5" t="s">
        <v>3606</v>
      </c>
      <c r="B907" s="5" t="s">
        <v>3607</v>
      </c>
      <c r="C907" s="5" t="s">
        <v>825</v>
      </c>
      <c r="D907" s="55" t="s">
        <v>1878</v>
      </c>
      <c r="E907" s="233" t="s">
        <v>3606</v>
      </c>
      <c r="F907" s="289" t="s">
        <v>3607</v>
      </c>
      <c r="G907" s="233" t="s">
        <v>826</v>
      </c>
      <c r="H907" s="233" t="s">
        <v>451</v>
      </c>
      <c r="I907" s="384" t="s">
        <v>453</v>
      </c>
      <c r="J907" s="382" t="s">
        <v>452</v>
      </c>
      <c r="K907" s="382" t="s">
        <v>452</v>
      </c>
      <c r="L907" s="386" t="s">
        <v>453</v>
      </c>
      <c r="M907" s="230" t="s">
        <v>453</v>
      </c>
      <c r="N907" s="230" t="s">
        <v>453</v>
      </c>
      <c r="O907" s="233"/>
      <c r="P907" s="233" t="s">
        <v>442</v>
      </c>
      <c r="Q907" s="233" t="s">
        <v>1282</v>
      </c>
      <c r="S907" s="547" t="s">
        <v>453</v>
      </c>
      <c r="T907" s="547" t="s">
        <v>456</v>
      </c>
      <c r="U907" s="547"/>
      <c r="V907" s="547"/>
      <c r="W907" s="547" t="s">
        <v>3603</v>
      </c>
      <c r="X907" s="547" t="str">
        <f>VLOOKUP(W907,Equipment[],2,FALSE)</f>
        <v>Station Lift</v>
      </c>
      <c r="Y907" s="547" t="str">
        <f>VLOOKUP(W907,Equipment[],3,FALSE)</f>
        <v>RTO</v>
      </c>
      <c r="Z907" s="547" t="str">
        <f>VLOOKUP(W907,Equipment[],4,FALSE)</f>
        <v>RTO</v>
      </c>
      <c r="AA907" s="547"/>
      <c r="AB907" s="547"/>
      <c r="AC907" s="547"/>
      <c r="AD907" s="547"/>
    </row>
    <row r="908" spans="1:30" ht="12" hidden="1" customHeight="1">
      <c r="A908" s="5" t="s">
        <v>3608</v>
      </c>
      <c r="B908" s="5" t="s">
        <v>3609</v>
      </c>
      <c r="C908" s="5" t="s">
        <v>825</v>
      </c>
      <c r="D908" s="55" t="s">
        <v>1878</v>
      </c>
      <c r="E908" s="233" t="s">
        <v>3608</v>
      </c>
      <c r="F908" s="289" t="s">
        <v>3609</v>
      </c>
      <c r="G908" s="233" t="s">
        <v>826</v>
      </c>
      <c r="H908" s="233" t="s">
        <v>451</v>
      </c>
      <c r="I908" s="384" t="s">
        <v>453</v>
      </c>
      <c r="J908" s="382" t="s">
        <v>452</v>
      </c>
      <c r="K908" s="382" t="s">
        <v>452</v>
      </c>
      <c r="L908" s="386" t="s">
        <v>453</v>
      </c>
      <c r="M908" s="230" t="s">
        <v>453</v>
      </c>
      <c r="N908" s="230" t="s">
        <v>453</v>
      </c>
      <c r="O908" s="233"/>
      <c r="P908" s="233" t="s">
        <v>442</v>
      </c>
      <c r="Q908" s="233" t="s">
        <v>1282</v>
      </c>
      <c r="S908" s="547" t="s">
        <v>453</v>
      </c>
      <c r="T908" s="547" t="s">
        <v>456</v>
      </c>
      <c r="U908" s="547" t="s">
        <v>1895</v>
      </c>
      <c r="V908" s="547" t="s">
        <v>3610</v>
      </c>
      <c r="W908" s="547" t="s">
        <v>2502</v>
      </c>
      <c r="X908" s="547" t="str">
        <f>VLOOKUP(W908,Equipment[],2,FALSE)</f>
        <v>Station Vertical Transport</v>
      </c>
      <c r="Y908" s="547" t="str">
        <f>VLOOKUP(W908,Equipment[],3,FALSE)</f>
        <v>RTO</v>
      </c>
      <c r="Z908" s="547" t="str">
        <f>VLOOKUP(W908,Equipment[],4,FALSE)</f>
        <v>RTO</v>
      </c>
      <c r="AA908" s="547"/>
      <c r="AB908" s="547"/>
      <c r="AC908" s="547"/>
      <c r="AD908" s="547"/>
    </row>
    <row r="909" spans="1:30" ht="12" hidden="1" customHeight="1">
      <c r="A909" s="7" t="s">
        <v>834</v>
      </c>
      <c r="B909" s="7" t="s">
        <v>835</v>
      </c>
      <c r="C909" s="8"/>
      <c r="D909" s="92"/>
      <c r="E909" s="229"/>
      <c r="F909" s="229"/>
      <c r="G909" s="229"/>
      <c r="H909" s="229"/>
      <c r="I909" s="229"/>
      <c r="J909" s="389"/>
      <c r="K909" s="389"/>
      <c r="L909" s="229"/>
      <c r="M909" s="229"/>
      <c r="N909" s="229"/>
      <c r="O909" s="229"/>
      <c r="P909" s="229" t="s">
        <v>444</v>
      </c>
      <c r="Q909" s="234" t="s">
        <v>443</v>
      </c>
      <c r="S909" s="547" t="s">
        <v>444</v>
      </c>
      <c r="T909" s="547" t="s">
        <v>444</v>
      </c>
      <c r="U909" s="547"/>
      <c r="V909" s="547" t="s">
        <v>444</v>
      </c>
      <c r="W909" s="547" t="s">
        <v>444</v>
      </c>
      <c r="X909" s="547" t="s">
        <v>444</v>
      </c>
      <c r="Y909" s="547" t="s">
        <v>444</v>
      </c>
      <c r="Z909" s="547" t="s">
        <v>444</v>
      </c>
      <c r="AA909" s="547" t="s">
        <v>444</v>
      </c>
      <c r="AB909" s="547" t="s">
        <v>444</v>
      </c>
      <c r="AC909" s="547" t="s">
        <v>444</v>
      </c>
      <c r="AD909" s="547" t="s">
        <v>444</v>
      </c>
    </row>
    <row r="910" spans="1:30" ht="12" hidden="1" customHeight="1">
      <c r="A910" s="3" t="s">
        <v>836</v>
      </c>
      <c r="B910" s="3" t="s">
        <v>837</v>
      </c>
      <c r="C910" s="4"/>
      <c r="D910" s="91"/>
      <c r="E910" s="229"/>
      <c r="F910" s="229"/>
      <c r="G910" s="229"/>
      <c r="H910" s="229"/>
      <c r="I910" s="229"/>
      <c r="J910" s="387"/>
      <c r="K910" s="387"/>
      <c r="L910" s="229"/>
      <c r="M910" s="229"/>
      <c r="N910" s="229"/>
      <c r="O910" s="229"/>
      <c r="P910" s="229" t="s">
        <v>444</v>
      </c>
      <c r="Q910" s="234" t="s">
        <v>443</v>
      </c>
      <c r="S910" s="547" t="s">
        <v>444</v>
      </c>
      <c r="T910" s="547" t="s">
        <v>444</v>
      </c>
      <c r="U910" s="547"/>
      <c r="V910" s="547" t="s">
        <v>444</v>
      </c>
      <c r="W910" s="547" t="s">
        <v>444</v>
      </c>
      <c r="X910" s="547" t="s">
        <v>444</v>
      </c>
      <c r="Y910" s="547" t="s">
        <v>444</v>
      </c>
      <c r="Z910" s="547" t="s">
        <v>444</v>
      </c>
      <c r="AA910" s="547" t="s">
        <v>444</v>
      </c>
      <c r="AB910" s="547" t="s">
        <v>444</v>
      </c>
      <c r="AC910" s="547" t="s">
        <v>444</v>
      </c>
      <c r="AD910" s="547" t="s">
        <v>444</v>
      </c>
    </row>
    <row r="911" spans="1:30" ht="12" hidden="1" customHeight="1">
      <c r="A911" s="5" t="s">
        <v>3611</v>
      </c>
      <c r="B911" s="5" t="s">
        <v>3612</v>
      </c>
      <c r="C911" s="6">
        <v>671</v>
      </c>
      <c r="D911" s="55" t="s">
        <v>1871</v>
      </c>
      <c r="E911" s="233" t="s">
        <v>3611</v>
      </c>
      <c r="F911" s="233" t="s">
        <v>3613</v>
      </c>
      <c r="G911" s="233" t="s">
        <v>841</v>
      </c>
      <c r="H911" s="233" t="s">
        <v>451</v>
      </c>
      <c r="I911" s="385" t="s">
        <v>452</v>
      </c>
      <c r="J911" s="382" t="s">
        <v>452</v>
      </c>
      <c r="K911" s="383" t="s">
        <v>453</v>
      </c>
      <c r="L911" s="386" t="s">
        <v>453</v>
      </c>
      <c r="M911" s="233" t="s">
        <v>452</v>
      </c>
      <c r="N911" s="233" t="s">
        <v>452</v>
      </c>
      <c r="O911" s="233"/>
      <c r="P911" s="233" t="s">
        <v>442</v>
      </c>
      <c r="Q911" s="235" t="s">
        <v>1152</v>
      </c>
      <c r="S911" s="547"/>
      <c r="T911" s="547" t="s">
        <v>477</v>
      </c>
      <c r="U911" s="547" t="s">
        <v>444</v>
      </c>
      <c r="V911" s="547" t="s">
        <v>1873</v>
      </c>
      <c r="W911" s="547" t="s">
        <v>457</v>
      </c>
      <c r="X911" s="547" t="str">
        <f>VLOOKUP(W911,Equipment[],2,FALSE)</f>
        <v>Station</v>
      </c>
      <c r="Y911" s="547" t="str">
        <f>VLOOKUP(W911,Equipment[],3,FALSE)</f>
        <v>RTO</v>
      </c>
      <c r="Z911" s="547" t="str">
        <f>VLOOKUP(W911,Equipment[],4,FALSE)</f>
        <v>RTO</v>
      </c>
      <c r="AA911" s="547"/>
      <c r="AB911" s="547"/>
      <c r="AC911" s="547"/>
      <c r="AD911" s="547"/>
    </row>
    <row r="912" spans="1:30" ht="12" hidden="1" customHeight="1">
      <c r="A912" s="3" t="s">
        <v>844</v>
      </c>
      <c r="B912" s="3" t="s">
        <v>845</v>
      </c>
      <c r="C912" s="4"/>
      <c r="D912" s="91"/>
      <c r="E912" s="229"/>
      <c r="F912" s="229"/>
      <c r="G912" s="229"/>
      <c r="H912" s="229"/>
      <c r="I912" s="229"/>
      <c r="J912" s="388"/>
      <c r="K912" s="388"/>
      <c r="L912" s="229"/>
      <c r="M912" s="229"/>
      <c r="N912" s="229"/>
      <c r="O912" s="229"/>
      <c r="P912" s="229" t="s">
        <v>444</v>
      </c>
      <c r="Q912" s="234" t="s">
        <v>443</v>
      </c>
      <c r="S912" s="547" t="s">
        <v>444</v>
      </c>
      <c r="T912" s="547" t="s">
        <v>444</v>
      </c>
      <c r="U912" s="547"/>
      <c r="V912" s="547" t="s">
        <v>444</v>
      </c>
      <c r="W912" s="547" t="s">
        <v>444</v>
      </c>
      <c r="X912" s="547" t="s">
        <v>444</v>
      </c>
      <c r="Y912" s="547" t="s">
        <v>444</v>
      </c>
      <c r="Z912" s="547" t="s">
        <v>444</v>
      </c>
      <c r="AA912" s="547" t="s">
        <v>444</v>
      </c>
      <c r="AB912" s="547" t="s">
        <v>444</v>
      </c>
      <c r="AC912" s="547" t="s">
        <v>444</v>
      </c>
      <c r="AD912" s="547" t="s">
        <v>444</v>
      </c>
    </row>
    <row r="913" spans="1:30" ht="12" hidden="1" customHeight="1">
      <c r="A913" s="5" t="s">
        <v>3614</v>
      </c>
      <c r="B913" s="5" t="s">
        <v>3615</v>
      </c>
      <c r="C913" s="6">
        <v>345</v>
      </c>
      <c r="D913" s="55" t="s">
        <v>1871</v>
      </c>
      <c r="E913" s="233" t="s">
        <v>3614</v>
      </c>
      <c r="F913" s="233" t="s">
        <v>3616</v>
      </c>
      <c r="G913" s="233" t="s">
        <v>841</v>
      </c>
      <c r="H913" s="233" t="s">
        <v>451</v>
      </c>
      <c r="I913" s="385" t="s">
        <v>452</v>
      </c>
      <c r="J913" s="382" t="s">
        <v>452</v>
      </c>
      <c r="K913" s="382" t="s">
        <v>452</v>
      </c>
      <c r="L913" s="386" t="s">
        <v>453</v>
      </c>
      <c r="M913" s="233" t="s">
        <v>452</v>
      </c>
      <c r="N913" s="233" t="s">
        <v>452</v>
      </c>
      <c r="O913" s="233"/>
      <c r="P913" s="233" t="s">
        <v>442</v>
      </c>
      <c r="Q913" s="235" t="s">
        <v>1152</v>
      </c>
      <c r="S913" s="547"/>
      <c r="T913" s="547" t="s">
        <v>477</v>
      </c>
      <c r="U913" s="547"/>
      <c r="V913" s="547"/>
      <c r="W913" s="547" t="s">
        <v>457</v>
      </c>
      <c r="X913" s="547" t="str">
        <f>VLOOKUP(W913,Equipment[],2,FALSE)</f>
        <v>Station</v>
      </c>
      <c r="Y913" s="547" t="str">
        <f>VLOOKUP(W913,Equipment[],3,FALSE)</f>
        <v>RTO</v>
      </c>
      <c r="Z913" s="547" t="str">
        <f>VLOOKUP(W913,Equipment[],4,FALSE)</f>
        <v>RTO</v>
      </c>
      <c r="AA913" s="547"/>
      <c r="AB913" s="547"/>
      <c r="AC913" s="547"/>
      <c r="AD913" s="547"/>
    </row>
    <row r="914" spans="1:30" ht="12" hidden="1" customHeight="1">
      <c r="A914" s="5" t="s">
        <v>3617</v>
      </c>
      <c r="B914" s="5" t="s">
        <v>3618</v>
      </c>
      <c r="C914" s="6">
        <v>345</v>
      </c>
      <c r="D914" s="55" t="s">
        <v>1871</v>
      </c>
      <c r="E914" s="233" t="s">
        <v>3617</v>
      </c>
      <c r="F914" s="233" t="s">
        <v>3618</v>
      </c>
      <c r="G914" s="233" t="s">
        <v>841</v>
      </c>
      <c r="H914" s="233" t="s">
        <v>451</v>
      </c>
      <c r="I914" s="385" t="s">
        <v>452</v>
      </c>
      <c r="J914" s="382" t="s">
        <v>452</v>
      </c>
      <c r="K914" s="382" t="s">
        <v>452</v>
      </c>
      <c r="L914" s="386" t="s">
        <v>453</v>
      </c>
      <c r="M914" s="233" t="s">
        <v>452</v>
      </c>
      <c r="N914" s="233" t="s">
        <v>452</v>
      </c>
      <c r="O914" s="233"/>
      <c r="P914" s="233" t="s">
        <v>442</v>
      </c>
      <c r="Q914" s="235" t="s">
        <v>1152</v>
      </c>
      <c r="S914" s="547"/>
      <c r="T914" s="547" t="s">
        <v>477</v>
      </c>
      <c r="U914" s="547"/>
      <c r="V914" s="547"/>
      <c r="W914" s="547" t="s">
        <v>457</v>
      </c>
      <c r="X914" s="547" t="str">
        <f>VLOOKUP(W914,Equipment[],2,FALSE)</f>
        <v>Station</v>
      </c>
      <c r="Y914" s="547" t="str">
        <f>VLOOKUP(W914,Equipment[],3,FALSE)</f>
        <v>RTO</v>
      </c>
      <c r="Z914" s="547" t="str">
        <f>VLOOKUP(W914,Equipment[],4,FALSE)</f>
        <v>RTO</v>
      </c>
      <c r="AA914" s="547"/>
      <c r="AB914" s="547"/>
      <c r="AC914" s="547"/>
      <c r="AD914" s="547"/>
    </row>
    <row r="915" spans="1:30" ht="12" hidden="1" customHeight="1">
      <c r="A915" s="5" t="s">
        <v>3619</v>
      </c>
      <c r="B915" s="5" t="s">
        <v>3620</v>
      </c>
      <c r="C915" s="6">
        <v>345</v>
      </c>
      <c r="D915" s="55" t="s">
        <v>1871</v>
      </c>
      <c r="E915" s="233" t="s">
        <v>3619</v>
      </c>
      <c r="F915" s="233" t="s">
        <v>3620</v>
      </c>
      <c r="G915" s="233" t="s">
        <v>841</v>
      </c>
      <c r="H915" s="233" t="s">
        <v>451</v>
      </c>
      <c r="I915" s="385" t="s">
        <v>452</v>
      </c>
      <c r="J915" s="382" t="s">
        <v>452</v>
      </c>
      <c r="K915" s="382" t="s">
        <v>452</v>
      </c>
      <c r="L915" s="386" t="s">
        <v>453</v>
      </c>
      <c r="M915" s="233" t="s">
        <v>452</v>
      </c>
      <c r="N915" s="233" t="s">
        <v>452</v>
      </c>
      <c r="O915" s="233"/>
      <c r="P915" s="233" t="s">
        <v>442</v>
      </c>
      <c r="Q915" s="235" t="s">
        <v>1152</v>
      </c>
      <c r="S915" s="547"/>
      <c r="T915" s="547" t="s">
        <v>477</v>
      </c>
      <c r="U915" s="547"/>
      <c r="V915" s="547"/>
      <c r="W915" s="547" t="s">
        <v>457</v>
      </c>
      <c r="X915" s="547" t="str">
        <f>VLOOKUP(W915,Equipment[],2,FALSE)</f>
        <v>Station</v>
      </c>
      <c r="Y915" s="547" t="str">
        <f>VLOOKUP(W915,Equipment[],3,FALSE)</f>
        <v>RTO</v>
      </c>
      <c r="Z915" s="547" t="str">
        <f>VLOOKUP(W915,Equipment[],4,FALSE)</f>
        <v>RTO</v>
      </c>
      <c r="AA915" s="547"/>
      <c r="AB915" s="547"/>
      <c r="AC915" s="547"/>
      <c r="AD915" s="547"/>
    </row>
    <row r="916" spans="1:30" ht="12" hidden="1" customHeight="1">
      <c r="A916" s="5" t="s">
        <v>3621</v>
      </c>
      <c r="B916" s="5" t="s">
        <v>3622</v>
      </c>
      <c r="C916" s="6">
        <v>345</v>
      </c>
      <c r="D916" s="55" t="s">
        <v>1871</v>
      </c>
      <c r="E916" s="233" t="s">
        <v>3621</v>
      </c>
      <c r="F916" s="233" t="s">
        <v>3622</v>
      </c>
      <c r="G916" s="233" t="s">
        <v>841</v>
      </c>
      <c r="H916" s="233" t="s">
        <v>451</v>
      </c>
      <c r="I916" s="385" t="s">
        <v>452</v>
      </c>
      <c r="J916" s="382" t="s">
        <v>452</v>
      </c>
      <c r="K916" s="382" t="s">
        <v>452</v>
      </c>
      <c r="L916" s="386" t="s">
        <v>453</v>
      </c>
      <c r="M916" s="233" t="s">
        <v>452</v>
      </c>
      <c r="N916" s="233" t="s">
        <v>452</v>
      </c>
      <c r="O916" s="233"/>
      <c r="P916" s="233" t="s">
        <v>442</v>
      </c>
      <c r="Q916" s="235" t="s">
        <v>1152</v>
      </c>
      <c r="S916" s="547"/>
      <c r="T916" s="547" t="s">
        <v>477</v>
      </c>
      <c r="U916" s="547"/>
      <c r="V916" s="547"/>
      <c r="W916" s="547" t="s">
        <v>457</v>
      </c>
      <c r="X916" s="547" t="str">
        <f>VLOOKUP(W916,Equipment[],2,FALSE)</f>
        <v>Station</v>
      </c>
      <c r="Y916" s="547" t="str">
        <f>VLOOKUP(W916,Equipment[],3,FALSE)</f>
        <v>RTO</v>
      </c>
      <c r="Z916" s="547" t="str">
        <f>VLOOKUP(W916,Equipment[],4,FALSE)</f>
        <v>RTO</v>
      </c>
      <c r="AA916" s="547"/>
      <c r="AB916" s="547"/>
      <c r="AC916" s="547"/>
      <c r="AD916" s="547"/>
    </row>
    <row r="917" spans="1:30" ht="12" hidden="1" customHeight="1">
      <c r="A917" s="5" t="s">
        <v>3623</v>
      </c>
      <c r="B917" s="5" t="s">
        <v>3624</v>
      </c>
      <c r="C917" s="6">
        <v>345</v>
      </c>
      <c r="D917" s="55" t="s">
        <v>1871</v>
      </c>
      <c r="E917" s="233" t="s">
        <v>3623</v>
      </c>
      <c r="F917" s="233" t="s">
        <v>3624</v>
      </c>
      <c r="G917" s="233" t="s">
        <v>841</v>
      </c>
      <c r="H917" s="233" t="s">
        <v>451</v>
      </c>
      <c r="I917" s="385" t="s">
        <v>452</v>
      </c>
      <c r="J917" s="382" t="s">
        <v>452</v>
      </c>
      <c r="K917" s="382" t="s">
        <v>452</v>
      </c>
      <c r="L917" s="386" t="s">
        <v>453</v>
      </c>
      <c r="M917" s="233" t="s">
        <v>452</v>
      </c>
      <c r="N917" s="233" t="s">
        <v>452</v>
      </c>
      <c r="O917" s="233"/>
      <c r="P917" s="233" t="s">
        <v>442</v>
      </c>
      <c r="Q917" s="235" t="s">
        <v>1152</v>
      </c>
      <c r="S917" s="547"/>
      <c r="T917" s="547" t="s">
        <v>477</v>
      </c>
      <c r="U917" s="547"/>
      <c r="V917" s="547"/>
      <c r="W917" s="547" t="s">
        <v>457</v>
      </c>
      <c r="X917" s="547" t="str">
        <f>VLOOKUP(W917,Equipment[],2,FALSE)</f>
        <v>Station</v>
      </c>
      <c r="Y917" s="547" t="str">
        <f>VLOOKUP(W917,Equipment[],3,FALSE)</f>
        <v>RTO</v>
      </c>
      <c r="Z917" s="547" t="str">
        <f>VLOOKUP(W917,Equipment[],4,FALSE)</f>
        <v>RTO</v>
      </c>
      <c r="AA917" s="547"/>
      <c r="AB917" s="547"/>
      <c r="AC917" s="547"/>
      <c r="AD917" s="547"/>
    </row>
    <row r="918" spans="1:30" ht="12" hidden="1" customHeight="1">
      <c r="A918" s="5" t="s">
        <v>3625</v>
      </c>
      <c r="B918" s="5" t="s">
        <v>3626</v>
      </c>
      <c r="C918" s="6">
        <v>345</v>
      </c>
      <c r="D918" s="55" t="s">
        <v>1871</v>
      </c>
      <c r="E918" s="233" t="s">
        <v>3625</v>
      </c>
      <c r="F918" s="233" t="s">
        <v>3626</v>
      </c>
      <c r="G918" s="233" t="s">
        <v>841</v>
      </c>
      <c r="H918" s="233" t="s">
        <v>451</v>
      </c>
      <c r="I918" s="385" t="s">
        <v>452</v>
      </c>
      <c r="J918" s="382" t="s">
        <v>452</v>
      </c>
      <c r="K918" s="382" t="s">
        <v>452</v>
      </c>
      <c r="L918" s="386" t="s">
        <v>453</v>
      </c>
      <c r="M918" s="233" t="s">
        <v>452</v>
      </c>
      <c r="N918" s="233" t="s">
        <v>452</v>
      </c>
      <c r="O918" s="233"/>
      <c r="P918" s="233" t="s">
        <v>442</v>
      </c>
      <c r="Q918" s="235" t="s">
        <v>1152</v>
      </c>
      <c r="S918" s="547"/>
      <c r="T918" s="547" t="s">
        <v>477</v>
      </c>
      <c r="U918" s="547"/>
      <c r="V918" s="547"/>
      <c r="W918" s="547" t="s">
        <v>457</v>
      </c>
      <c r="X918" s="547" t="str">
        <f>VLOOKUP(W918,Equipment[],2,FALSE)</f>
        <v>Station</v>
      </c>
      <c r="Y918" s="547" t="str">
        <f>VLOOKUP(W918,Equipment[],3,FALSE)</f>
        <v>RTO</v>
      </c>
      <c r="Z918" s="547" t="str">
        <f>VLOOKUP(W918,Equipment[],4,FALSE)</f>
        <v>RTO</v>
      </c>
      <c r="AA918" s="547"/>
      <c r="AB918" s="547"/>
      <c r="AC918" s="547"/>
      <c r="AD918" s="547"/>
    </row>
    <row r="919" spans="1:30" ht="12" hidden="1" customHeight="1">
      <c r="A919" s="5" t="s">
        <v>3627</v>
      </c>
      <c r="B919" s="5" t="s">
        <v>3628</v>
      </c>
      <c r="C919" s="6">
        <v>345</v>
      </c>
      <c r="D919" s="55" t="s">
        <v>1871</v>
      </c>
      <c r="E919" s="233" t="s">
        <v>3627</v>
      </c>
      <c r="F919" s="233" t="s">
        <v>3628</v>
      </c>
      <c r="G919" s="233" t="s">
        <v>841</v>
      </c>
      <c r="H919" s="233" t="s">
        <v>451</v>
      </c>
      <c r="I919" s="385" t="s">
        <v>452</v>
      </c>
      <c r="J919" s="382" t="s">
        <v>452</v>
      </c>
      <c r="K919" s="382" t="s">
        <v>452</v>
      </c>
      <c r="L919" s="386" t="s">
        <v>453</v>
      </c>
      <c r="M919" s="233" t="s">
        <v>452</v>
      </c>
      <c r="N919" s="233" t="s">
        <v>452</v>
      </c>
      <c r="O919" s="233"/>
      <c r="P919" s="233" t="s">
        <v>442</v>
      </c>
      <c r="Q919" s="235" t="s">
        <v>1152</v>
      </c>
      <c r="S919" s="547" t="s">
        <v>453</v>
      </c>
      <c r="T919" s="547" t="s">
        <v>477</v>
      </c>
      <c r="U919" s="547" t="s">
        <v>444</v>
      </c>
      <c r="V919" s="547" t="s">
        <v>1873</v>
      </c>
      <c r="W919" s="547" t="s">
        <v>457</v>
      </c>
      <c r="X919" s="547" t="str">
        <f>VLOOKUP(W919,Equipment[],2,FALSE)</f>
        <v>Station</v>
      </c>
      <c r="Y919" s="547" t="str">
        <f>VLOOKUP(W919,Equipment[],3,FALSE)</f>
        <v>RTO</v>
      </c>
      <c r="Z919" s="547" t="str">
        <f>VLOOKUP(W919,Equipment[],4,FALSE)</f>
        <v>RTO</v>
      </c>
      <c r="AA919" s="547"/>
      <c r="AB919" s="547"/>
      <c r="AC919" s="547"/>
      <c r="AD919" s="547"/>
    </row>
    <row r="920" spans="1:30" ht="12" hidden="1" customHeight="1">
      <c r="A920" s="5" t="s">
        <v>3629</v>
      </c>
      <c r="B920" s="5" t="s">
        <v>3630</v>
      </c>
      <c r="C920" s="6">
        <v>671</v>
      </c>
      <c r="D920" s="55" t="s">
        <v>1871</v>
      </c>
      <c r="E920" s="233" t="s">
        <v>3629</v>
      </c>
      <c r="F920" s="233" t="s">
        <v>3630</v>
      </c>
      <c r="G920" s="233" t="s">
        <v>841</v>
      </c>
      <c r="H920" s="233" t="s">
        <v>451</v>
      </c>
      <c r="I920" s="385" t="s">
        <v>452</v>
      </c>
      <c r="J920" s="396" t="s">
        <v>452</v>
      </c>
      <c r="K920" s="397" t="s">
        <v>453</v>
      </c>
      <c r="L920" s="386" t="s">
        <v>453</v>
      </c>
      <c r="M920" s="233" t="s">
        <v>452</v>
      </c>
      <c r="N920" s="233" t="s">
        <v>452</v>
      </c>
      <c r="O920" s="233"/>
      <c r="P920" s="233" t="s">
        <v>442</v>
      </c>
      <c r="Q920" s="235" t="s">
        <v>1152</v>
      </c>
      <c r="S920" s="547"/>
      <c r="T920" s="547" t="s">
        <v>477</v>
      </c>
      <c r="U920" s="547"/>
      <c r="V920" s="547"/>
      <c r="W920" s="547" t="s">
        <v>457</v>
      </c>
      <c r="X920" s="547" t="str">
        <f>VLOOKUP(W920,Equipment[],2,FALSE)</f>
        <v>Station</v>
      </c>
      <c r="Y920" s="547" t="str">
        <f>VLOOKUP(W920,Equipment[],3,FALSE)</f>
        <v>RTO</v>
      </c>
      <c r="Z920" s="547" t="str">
        <f>VLOOKUP(W920,Equipment[],4,FALSE)</f>
        <v>RTO</v>
      </c>
      <c r="AA920" s="547"/>
      <c r="AB920" s="547"/>
      <c r="AC920" s="547"/>
      <c r="AD920" s="547"/>
    </row>
    <row r="921" spans="1:30" ht="12" hidden="1" customHeight="1">
      <c r="A921" s="3" t="s">
        <v>3631</v>
      </c>
      <c r="B921" s="3" t="s">
        <v>3632</v>
      </c>
      <c r="C921" s="4"/>
      <c r="D921" s="91"/>
      <c r="E921" s="229"/>
      <c r="F921" s="229"/>
      <c r="G921" s="229"/>
      <c r="H921" s="229"/>
      <c r="I921" s="229"/>
      <c r="J921" s="388"/>
      <c r="K921" s="388"/>
      <c r="L921" s="229"/>
      <c r="M921" s="229"/>
      <c r="N921" s="229"/>
      <c r="O921" s="229"/>
      <c r="P921" s="229" t="s">
        <v>444</v>
      </c>
      <c r="Q921" s="234" t="s">
        <v>443</v>
      </c>
      <c r="S921" s="547" t="s">
        <v>444</v>
      </c>
      <c r="T921" s="547" t="s">
        <v>444</v>
      </c>
      <c r="U921" s="547"/>
      <c r="V921" s="547" t="s">
        <v>444</v>
      </c>
      <c r="W921" s="547" t="s">
        <v>444</v>
      </c>
      <c r="X921" s="547" t="s">
        <v>444</v>
      </c>
      <c r="Y921" s="547" t="s">
        <v>444</v>
      </c>
      <c r="Z921" s="547" t="s">
        <v>444</v>
      </c>
      <c r="AA921" s="547" t="s">
        <v>444</v>
      </c>
      <c r="AB921" s="547" t="s">
        <v>444</v>
      </c>
      <c r="AC921" s="547" t="s">
        <v>444</v>
      </c>
      <c r="AD921" s="547" t="s">
        <v>444</v>
      </c>
    </row>
    <row r="922" spans="1:30" ht="12" hidden="1" customHeight="1">
      <c r="A922" s="5" t="s">
        <v>3633</v>
      </c>
      <c r="B922" s="5" t="s">
        <v>3634</v>
      </c>
      <c r="C922" s="6">
        <v>671</v>
      </c>
      <c r="D922" s="55" t="s">
        <v>1871</v>
      </c>
      <c r="E922" s="233" t="s">
        <v>3633</v>
      </c>
      <c r="F922" s="233" t="s">
        <v>3634</v>
      </c>
      <c r="G922" s="233" t="s">
        <v>841</v>
      </c>
      <c r="H922" s="233" t="s">
        <v>451</v>
      </c>
      <c r="I922" s="385" t="s">
        <v>452</v>
      </c>
      <c r="J922" s="382" t="s">
        <v>452</v>
      </c>
      <c r="K922" s="382" t="s">
        <v>452</v>
      </c>
      <c r="L922" s="386" t="s">
        <v>453</v>
      </c>
      <c r="M922" s="233" t="s">
        <v>452</v>
      </c>
      <c r="N922" s="233" t="s">
        <v>452</v>
      </c>
      <c r="O922" s="233"/>
      <c r="P922" s="233" t="s">
        <v>442</v>
      </c>
      <c r="Q922" s="235" t="s">
        <v>1152</v>
      </c>
      <c r="S922" s="547"/>
      <c r="T922" s="547" t="s">
        <v>477</v>
      </c>
      <c r="U922" s="547"/>
      <c r="V922" s="547"/>
      <c r="W922" s="547" t="s">
        <v>457</v>
      </c>
      <c r="X922" s="547" t="str">
        <f>VLOOKUP(W922,Equipment[],2,FALSE)</f>
        <v>Station</v>
      </c>
      <c r="Y922" s="547" t="str">
        <f>VLOOKUP(W922,Equipment[],3,FALSE)</f>
        <v>RTO</v>
      </c>
      <c r="Z922" s="547" t="str">
        <f>VLOOKUP(W922,Equipment[],4,FALSE)</f>
        <v>RTO</v>
      </c>
      <c r="AA922" s="547"/>
      <c r="AB922" s="547"/>
      <c r="AC922" s="547"/>
      <c r="AD922" s="547"/>
    </row>
    <row r="923" spans="1:30" ht="12" hidden="1" customHeight="1">
      <c r="A923" s="5" t="s">
        <v>3635</v>
      </c>
      <c r="B923" s="5" t="s">
        <v>3636</v>
      </c>
      <c r="C923" s="6">
        <v>671</v>
      </c>
      <c r="D923" s="55" t="s">
        <v>1871</v>
      </c>
      <c r="E923" s="233" t="s">
        <v>3635</v>
      </c>
      <c r="F923" s="233" t="s">
        <v>3636</v>
      </c>
      <c r="G923" s="233" t="s">
        <v>841</v>
      </c>
      <c r="H923" s="233" t="s">
        <v>451</v>
      </c>
      <c r="I923" s="385" t="s">
        <v>452</v>
      </c>
      <c r="J923" s="382" t="s">
        <v>452</v>
      </c>
      <c r="K923" s="382" t="s">
        <v>452</v>
      </c>
      <c r="L923" s="386" t="s">
        <v>453</v>
      </c>
      <c r="M923" s="233" t="s">
        <v>452</v>
      </c>
      <c r="N923" s="233" t="s">
        <v>452</v>
      </c>
      <c r="O923" s="233"/>
      <c r="P923" s="233" t="s">
        <v>442</v>
      </c>
      <c r="Q923" s="235" t="s">
        <v>1152</v>
      </c>
      <c r="S923" s="547"/>
      <c r="T923" s="547" t="s">
        <v>477</v>
      </c>
      <c r="U923" s="547"/>
      <c r="V923" s="547"/>
      <c r="W923" s="547" t="s">
        <v>457</v>
      </c>
      <c r="X923" s="547" t="str">
        <f>VLOOKUP(W923,Equipment[],2,FALSE)</f>
        <v>Station</v>
      </c>
      <c r="Y923" s="547" t="str">
        <f>VLOOKUP(W923,Equipment[],3,FALSE)</f>
        <v>RTO</v>
      </c>
      <c r="Z923" s="547" t="str">
        <f>VLOOKUP(W923,Equipment[],4,FALSE)</f>
        <v>RTO</v>
      </c>
      <c r="AA923" s="547"/>
      <c r="AB923" s="547"/>
      <c r="AC923" s="547"/>
      <c r="AD923" s="547"/>
    </row>
    <row r="924" spans="1:30" ht="12" hidden="1" customHeight="1">
      <c r="A924" s="5" t="s">
        <v>3637</v>
      </c>
      <c r="B924" s="5" t="s">
        <v>3638</v>
      </c>
      <c r="C924" s="6">
        <v>671</v>
      </c>
      <c r="D924" s="55" t="s">
        <v>1871</v>
      </c>
      <c r="E924" s="233" t="s">
        <v>3637</v>
      </c>
      <c r="F924" s="233" t="s">
        <v>3638</v>
      </c>
      <c r="G924" s="233" t="s">
        <v>841</v>
      </c>
      <c r="H924" s="233" t="s">
        <v>451</v>
      </c>
      <c r="I924" s="385" t="s">
        <v>452</v>
      </c>
      <c r="J924" s="382" t="s">
        <v>452</v>
      </c>
      <c r="K924" s="382" t="s">
        <v>452</v>
      </c>
      <c r="L924" s="386" t="s">
        <v>453</v>
      </c>
      <c r="M924" s="233" t="s">
        <v>452</v>
      </c>
      <c r="N924" s="233" t="s">
        <v>452</v>
      </c>
      <c r="O924" s="233"/>
      <c r="P924" s="233" t="s">
        <v>442</v>
      </c>
      <c r="Q924" s="235" t="s">
        <v>1152</v>
      </c>
      <c r="S924" s="547"/>
      <c r="T924" s="547" t="s">
        <v>477</v>
      </c>
      <c r="U924" s="547"/>
      <c r="V924" s="547"/>
      <c r="W924" s="547" t="s">
        <v>457</v>
      </c>
      <c r="X924" s="547" t="str">
        <f>VLOOKUP(W924,Equipment[],2,FALSE)</f>
        <v>Station</v>
      </c>
      <c r="Y924" s="547" t="str">
        <f>VLOOKUP(W924,Equipment[],3,FALSE)</f>
        <v>RTO</v>
      </c>
      <c r="Z924" s="547" t="str">
        <f>VLOOKUP(W924,Equipment[],4,FALSE)</f>
        <v>RTO</v>
      </c>
      <c r="AA924" s="547"/>
      <c r="AB924" s="547"/>
      <c r="AC924" s="547"/>
      <c r="AD924" s="547"/>
    </row>
    <row r="925" spans="1:30" ht="12" hidden="1" customHeight="1">
      <c r="A925" s="5" t="s">
        <v>3639</v>
      </c>
      <c r="B925" s="5" t="s">
        <v>3640</v>
      </c>
      <c r="C925" s="6">
        <v>671</v>
      </c>
      <c r="D925" s="55" t="s">
        <v>1871</v>
      </c>
      <c r="E925" s="233" t="s">
        <v>3639</v>
      </c>
      <c r="F925" s="233" t="s">
        <v>3640</v>
      </c>
      <c r="G925" s="233" t="s">
        <v>841</v>
      </c>
      <c r="H925" s="233" t="s">
        <v>451</v>
      </c>
      <c r="I925" s="385" t="s">
        <v>452</v>
      </c>
      <c r="J925" s="382" t="s">
        <v>452</v>
      </c>
      <c r="K925" s="382" t="s">
        <v>452</v>
      </c>
      <c r="L925" s="386" t="s">
        <v>453</v>
      </c>
      <c r="M925" s="233" t="s">
        <v>452</v>
      </c>
      <c r="N925" s="233" t="s">
        <v>452</v>
      </c>
      <c r="O925" s="233"/>
      <c r="P925" s="233" t="s">
        <v>442</v>
      </c>
      <c r="Q925" s="235" t="s">
        <v>1152</v>
      </c>
      <c r="S925" s="547"/>
      <c r="T925" s="547" t="s">
        <v>477</v>
      </c>
      <c r="U925" s="547"/>
      <c r="V925" s="547"/>
      <c r="W925" s="547" t="s">
        <v>457</v>
      </c>
      <c r="X925" s="547" t="str">
        <f>VLOOKUP(W925,Equipment[],2,FALSE)</f>
        <v>Station</v>
      </c>
      <c r="Y925" s="547" t="str">
        <f>VLOOKUP(W925,Equipment[],3,FALSE)</f>
        <v>RTO</v>
      </c>
      <c r="Z925" s="547" t="str">
        <f>VLOOKUP(W925,Equipment[],4,FALSE)</f>
        <v>RTO</v>
      </c>
      <c r="AA925" s="547"/>
      <c r="AB925" s="547"/>
      <c r="AC925" s="547"/>
      <c r="AD925" s="547"/>
    </row>
    <row r="926" spans="1:30" ht="12" hidden="1" customHeight="1">
      <c r="A926" s="5" t="s">
        <v>3641</v>
      </c>
      <c r="B926" s="5" t="s">
        <v>3642</v>
      </c>
      <c r="C926" s="6">
        <v>671</v>
      </c>
      <c r="D926" s="55" t="s">
        <v>1871</v>
      </c>
      <c r="E926" s="233" t="s">
        <v>3641</v>
      </c>
      <c r="F926" s="233" t="s">
        <v>3642</v>
      </c>
      <c r="G926" s="233" t="s">
        <v>841</v>
      </c>
      <c r="H926" s="233" t="s">
        <v>451</v>
      </c>
      <c r="I926" s="385" t="s">
        <v>452</v>
      </c>
      <c r="J926" s="382" t="s">
        <v>452</v>
      </c>
      <c r="K926" s="382" t="s">
        <v>452</v>
      </c>
      <c r="L926" s="386" t="s">
        <v>453</v>
      </c>
      <c r="M926" s="233" t="s">
        <v>452</v>
      </c>
      <c r="N926" s="233" t="s">
        <v>452</v>
      </c>
      <c r="O926" s="233"/>
      <c r="P926" s="233" t="s">
        <v>442</v>
      </c>
      <c r="Q926" s="235" t="s">
        <v>1152</v>
      </c>
      <c r="S926" s="547"/>
      <c r="T926" s="547" t="s">
        <v>477</v>
      </c>
      <c r="U926" s="547"/>
      <c r="V926" s="547"/>
      <c r="W926" s="547" t="s">
        <v>457</v>
      </c>
      <c r="X926" s="547" t="str">
        <f>VLOOKUP(W926,Equipment[],2,FALSE)</f>
        <v>Station</v>
      </c>
      <c r="Y926" s="547" t="str">
        <f>VLOOKUP(W926,Equipment[],3,FALSE)</f>
        <v>RTO</v>
      </c>
      <c r="Z926" s="547" t="str">
        <f>VLOOKUP(W926,Equipment[],4,FALSE)</f>
        <v>RTO</v>
      </c>
      <c r="AA926" s="547"/>
      <c r="AB926" s="547"/>
      <c r="AC926" s="547"/>
      <c r="AD926" s="547"/>
    </row>
    <row r="927" spans="1:30" ht="12" hidden="1" customHeight="1">
      <c r="A927" s="5" t="s">
        <v>3643</v>
      </c>
      <c r="B927" s="5" t="s">
        <v>3644</v>
      </c>
      <c r="C927" s="6">
        <v>671</v>
      </c>
      <c r="D927" s="55" t="s">
        <v>1871</v>
      </c>
      <c r="E927" s="233" t="s">
        <v>3643</v>
      </c>
      <c r="F927" s="233" t="s">
        <v>3644</v>
      </c>
      <c r="G927" s="233" t="s">
        <v>841</v>
      </c>
      <c r="H927" s="233" t="s">
        <v>451</v>
      </c>
      <c r="I927" s="385" t="s">
        <v>452</v>
      </c>
      <c r="J927" s="382" t="s">
        <v>452</v>
      </c>
      <c r="K927" s="382" t="s">
        <v>452</v>
      </c>
      <c r="L927" s="386" t="s">
        <v>453</v>
      </c>
      <c r="M927" s="233" t="s">
        <v>452</v>
      </c>
      <c r="N927" s="233" t="s">
        <v>452</v>
      </c>
      <c r="O927" s="233"/>
      <c r="P927" s="233" t="s">
        <v>442</v>
      </c>
      <c r="Q927" s="235" t="s">
        <v>1152</v>
      </c>
      <c r="S927" s="547"/>
      <c r="T927" s="547" t="s">
        <v>477</v>
      </c>
      <c r="U927" s="547"/>
      <c r="V927" s="547"/>
      <c r="W927" s="547" t="s">
        <v>457</v>
      </c>
      <c r="X927" s="547" t="str">
        <f>VLOOKUP(W927,Equipment[],2,FALSE)</f>
        <v>Station</v>
      </c>
      <c r="Y927" s="547" t="str">
        <f>VLOOKUP(W927,Equipment[],3,FALSE)</f>
        <v>RTO</v>
      </c>
      <c r="Z927" s="547" t="str">
        <f>VLOOKUP(W927,Equipment[],4,FALSE)</f>
        <v>RTO</v>
      </c>
      <c r="AA927" s="547"/>
      <c r="AB927" s="547"/>
      <c r="AC927" s="547"/>
      <c r="AD927" s="547"/>
    </row>
    <row r="928" spans="1:30" ht="12" hidden="1" customHeight="1">
      <c r="A928" s="3" t="s">
        <v>3645</v>
      </c>
      <c r="B928" s="3" t="s">
        <v>3646</v>
      </c>
      <c r="C928" s="4"/>
      <c r="D928" s="91"/>
      <c r="E928" s="229"/>
      <c r="F928" s="229"/>
      <c r="G928" s="229"/>
      <c r="H928" s="229"/>
      <c r="I928" s="229"/>
      <c r="J928" s="388"/>
      <c r="K928" s="388"/>
      <c r="L928" s="229"/>
      <c r="M928" s="229"/>
      <c r="N928" s="229"/>
      <c r="O928" s="229"/>
      <c r="P928" s="229" t="s">
        <v>444</v>
      </c>
      <c r="Q928" s="234" t="s">
        <v>443</v>
      </c>
      <c r="S928" s="547" t="s">
        <v>444</v>
      </c>
      <c r="T928" s="547" t="s">
        <v>444</v>
      </c>
      <c r="U928" s="547"/>
      <c r="V928" s="547" t="s">
        <v>444</v>
      </c>
      <c r="W928" s="547" t="s">
        <v>444</v>
      </c>
      <c r="X928" s="547" t="s">
        <v>444</v>
      </c>
      <c r="Y928" s="547" t="s">
        <v>444</v>
      </c>
      <c r="Z928" s="547" t="s">
        <v>444</v>
      </c>
      <c r="AA928" s="547" t="s">
        <v>444</v>
      </c>
      <c r="AB928" s="547" t="s">
        <v>444</v>
      </c>
      <c r="AC928" s="547" t="s">
        <v>444</v>
      </c>
      <c r="AD928" s="547" t="s">
        <v>444</v>
      </c>
    </row>
    <row r="929" spans="1:30" ht="12" hidden="1" customHeight="1">
      <c r="A929" s="5" t="s">
        <v>3647</v>
      </c>
      <c r="B929" s="5" t="s">
        <v>3648</v>
      </c>
      <c r="C929" s="6">
        <v>671</v>
      </c>
      <c r="D929" s="55" t="s">
        <v>1871</v>
      </c>
      <c r="E929" s="233" t="s">
        <v>3647</v>
      </c>
      <c r="F929" s="233" t="s">
        <v>3648</v>
      </c>
      <c r="G929" s="233" t="s">
        <v>841</v>
      </c>
      <c r="H929" s="233" t="s">
        <v>451</v>
      </c>
      <c r="I929" s="385" t="s">
        <v>452</v>
      </c>
      <c r="J929" s="392" t="s">
        <v>452</v>
      </c>
      <c r="K929" s="393" t="s">
        <v>453</v>
      </c>
      <c r="L929" s="386" t="s">
        <v>453</v>
      </c>
      <c r="M929" s="233" t="s">
        <v>452</v>
      </c>
      <c r="N929" s="233" t="s">
        <v>452</v>
      </c>
      <c r="O929" s="233"/>
      <c r="P929" s="233" t="s">
        <v>442</v>
      </c>
      <c r="Q929" s="235" t="s">
        <v>1152</v>
      </c>
      <c r="S929" s="547" t="s">
        <v>453</v>
      </c>
      <c r="T929" s="547" t="s">
        <v>477</v>
      </c>
      <c r="U929" s="547" t="s">
        <v>444</v>
      </c>
      <c r="V929" s="547" t="s">
        <v>1873</v>
      </c>
      <c r="W929" s="547" t="s">
        <v>457</v>
      </c>
      <c r="X929" s="547" t="str">
        <f>VLOOKUP(W929,Equipment[],2,FALSE)</f>
        <v>Station</v>
      </c>
      <c r="Y929" s="547" t="str">
        <f>VLOOKUP(W929,Equipment[],3,FALSE)</f>
        <v>RTO</v>
      </c>
      <c r="Z929" s="547" t="str">
        <f>VLOOKUP(W929,Equipment[],4,FALSE)</f>
        <v>RTO</v>
      </c>
      <c r="AA929" s="547"/>
      <c r="AB929" s="547"/>
      <c r="AC929" s="547"/>
      <c r="AD929" s="547"/>
    </row>
    <row r="930" spans="1:30" ht="12" hidden="1" customHeight="1">
      <c r="A930" s="5" t="s">
        <v>3649</v>
      </c>
      <c r="B930" s="5" t="s">
        <v>3650</v>
      </c>
      <c r="C930" s="6">
        <v>671</v>
      </c>
      <c r="D930" s="55" t="s">
        <v>1871</v>
      </c>
      <c r="E930" s="233" t="s">
        <v>3649</v>
      </c>
      <c r="F930" s="233" t="s">
        <v>3650</v>
      </c>
      <c r="G930" s="233" t="s">
        <v>841</v>
      </c>
      <c r="H930" s="233" t="s">
        <v>451</v>
      </c>
      <c r="I930" s="385" t="s">
        <v>452</v>
      </c>
      <c r="J930" s="382" t="s">
        <v>452</v>
      </c>
      <c r="K930" s="382" t="s">
        <v>452</v>
      </c>
      <c r="L930" s="386" t="s">
        <v>453</v>
      </c>
      <c r="M930" s="233" t="s">
        <v>452</v>
      </c>
      <c r="N930" s="233" t="s">
        <v>452</v>
      </c>
      <c r="O930" s="233"/>
      <c r="P930" s="233" t="s">
        <v>442</v>
      </c>
      <c r="Q930" s="235" t="s">
        <v>1152</v>
      </c>
      <c r="S930" s="547" t="s">
        <v>453</v>
      </c>
      <c r="T930" s="547" t="s">
        <v>477</v>
      </c>
      <c r="U930" s="547" t="s">
        <v>444</v>
      </c>
      <c r="V930" s="547" t="s">
        <v>1873</v>
      </c>
      <c r="W930" s="547" t="s">
        <v>457</v>
      </c>
      <c r="X930" s="547" t="str">
        <f>VLOOKUP(W930,Equipment[],2,FALSE)</f>
        <v>Station</v>
      </c>
      <c r="Y930" s="547" t="str">
        <f>VLOOKUP(W930,Equipment[],3,FALSE)</f>
        <v>RTO</v>
      </c>
      <c r="Z930" s="547" t="str">
        <f>VLOOKUP(W930,Equipment[],4,FALSE)</f>
        <v>RTO</v>
      </c>
      <c r="AA930" s="547"/>
      <c r="AB930" s="547"/>
      <c r="AC930" s="547"/>
      <c r="AD930" s="547"/>
    </row>
    <row r="931" spans="1:30" ht="12" hidden="1" customHeight="1">
      <c r="A931" s="5" t="s">
        <v>3651</v>
      </c>
      <c r="B931" s="5" t="s">
        <v>3652</v>
      </c>
      <c r="C931" s="6">
        <v>671</v>
      </c>
      <c r="D931" s="55" t="s">
        <v>1871</v>
      </c>
      <c r="E931" s="233" t="s">
        <v>3651</v>
      </c>
      <c r="F931" s="233" t="s">
        <v>3648</v>
      </c>
      <c r="G931" s="233" t="s">
        <v>841</v>
      </c>
      <c r="H931" s="233" t="s">
        <v>451</v>
      </c>
      <c r="I931" s="385" t="s">
        <v>452</v>
      </c>
      <c r="J931" s="396" t="s">
        <v>452</v>
      </c>
      <c r="K931" s="397" t="s">
        <v>453</v>
      </c>
      <c r="L931" s="386" t="s">
        <v>453</v>
      </c>
      <c r="M931" s="233" t="s">
        <v>452</v>
      </c>
      <c r="N931" s="233" t="s">
        <v>452</v>
      </c>
      <c r="O931" s="233"/>
      <c r="P931" s="233" t="s">
        <v>442</v>
      </c>
      <c r="Q931" s="235" t="s">
        <v>1152</v>
      </c>
      <c r="S931" s="547" t="s">
        <v>453</v>
      </c>
      <c r="T931" s="547" t="s">
        <v>477</v>
      </c>
      <c r="U931" s="547" t="s">
        <v>444</v>
      </c>
      <c r="V931" s="547" t="s">
        <v>1873</v>
      </c>
      <c r="W931" s="547" t="s">
        <v>457</v>
      </c>
      <c r="X931" s="547" t="str">
        <f>VLOOKUP(W931,Equipment[],2,FALSE)</f>
        <v>Station</v>
      </c>
      <c r="Y931" s="547" t="str">
        <f>VLOOKUP(W931,Equipment[],3,FALSE)</f>
        <v>RTO</v>
      </c>
      <c r="Z931" s="547" t="str">
        <f>VLOOKUP(W931,Equipment[],4,FALSE)</f>
        <v>RTO</v>
      </c>
      <c r="AA931" s="547"/>
      <c r="AB931" s="547"/>
      <c r="AC931" s="547"/>
      <c r="AD931" s="547"/>
    </row>
    <row r="932" spans="1:30" ht="12" hidden="1" customHeight="1">
      <c r="A932" s="5" t="s">
        <v>3653</v>
      </c>
      <c r="B932" s="5" t="s">
        <v>3654</v>
      </c>
      <c r="C932" s="6">
        <v>671</v>
      </c>
      <c r="D932" s="55" t="s">
        <v>1871</v>
      </c>
      <c r="E932" s="233" t="s">
        <v>3653</v>
      </c>
      <c r="F932" s="233" t="s">
        <v>3654</v>
      </c>
      <c r="G932" s="233" t="s">
        <v>841</v>
      </c>
      <c r="H932" s="233" t="s">
        <v>451</v>
      </c>
      <c r="I932" s="385" t="s">
        <v>452</v>
      </c>
      <c r="J932" s="382" t="s">
        <v>452</v>
      </c>
      <c r="K932" s="383" t="s">
        <v>453</v>
      </c>
      <c r="L932" s="386" t="s">
        <v>453</v>
      </c>
      <c r="M932" s="233" t="s">
        <v>452</v>
      </c>
      <c r="N932" s="233" t="s">
        <v>452</v>
      </c>
      <c r="O932" s="233"/>
      <c r="P932" s="233" t="s">
        <v>442</v>
      </c>
      <c r="Q932" s="235" t="s">
        <v>1152</v>
      </c>
      <c r="S932" s="547"/>
      <c r="T932" s="547" t="s">
        <v>477</v>
      </c>
      <c r="U932" s="547" t="s">
        <v>444</v>
      </c>
      <c r="V932" s="547" t="s">
        <v>1873</v>
      </c>
      <c r="W932" s="547" t="s">
        <v>457</v>
      </c>
      <c r="X932" s="547" t="str">
        <f>VLOOKUP(W932,Equipment[],2,FALSE)</f>
        <v>Station</v>
      </c>
      <c r="Y932" s="547" t="str">
        <f>VLOOKUP(W932,Equipment[],3,FALSE)</f>
        <v>RTO</v>
      </c>
      <c r="Z932" s="547" t="str">
        <f>VLOOKUP(W932,Equipment[],4,FALSE)</f>
        <v>RTO</v>
      </c>
      <c r="AA932" s="547"/>
      <c r="AB932" s="547"/>
      <c r="AC932" s="547"/>
      <c r="AD932" s="547"/>
    </row>
    <row r="933" spans="1:30" ht="12" hidden="1" customHeight="1">
      <c r="A933" s="3" t="s">
        <v>3655</v>
      </c>
      <c r="B933" s="3" t="s">
        <v>3656</v>
      </c>
      <c r="C933" s="4"/>
      <c r="D933" s="91"/>
      <c r="E933" s="229"/>
      <c r="F933" s="229"/>
      <c r="G933" s="229"/>
      <c r="H933" s="229"/>
      <c r="I933" s="229"/>
      <c r="J933" s="388"/>
      <c r="K933" s="388"/>
      <c r="L933" s="229"/>
      <c r="M933" s="229"/>
      <c r="N933" s="229"/>
      <c r="O933" s="229"/>
      <c r="P933" s="229" t="s">
        <v>444</v>
      </c>
      <c r="Q933" s="234" t="s">
        <v>443</v>
      </c>
      <c r="S933" s="547" t="s">
        <v>444</v>
      </c>
      <c r="T933" s="547" t="s">
        <v>444</v>
      </c>
      <c r="U933" s="547"/>
      <c r="V933" s="547" t="s">
        <v>444</v>
      </c>
      <c r="W933" s="547" t="s">
        <v>444</v>
      </c>
      <c r="X933" s="547" t="s">
        <v>444</v>
      </c>
      <c r="Y933" s="547" t="s">
        <v>444</v>
      </c>
      <c r="Z933" s="547" t="s">
        <v>444</v>
      </c>
      <c r="AA933" s="547" t="s">
        <v>444</v>
      </c>
      <c r="AB933" s="547" t="s">
        <v>444</v>
      </c>
      <c r="AC933" s="547" t="s">
        <v>444</v>
      </c>
      <c r="AD933" s="547" t="s">
        <v>444</v>
      </c>
    </row>
    <row r="934" spans="1:30" ht="12" hidden="1" customHeight="1">
      <c r="A934" s="5" t="s">
        <v>3657</v>
      </c>
      <c r="B934" s="5" t="s">
        <v>3658</v>
      </c>
      <c r="C934" s="6">
        <v>671</v>
      </c>
      <c r="D934" s="55" t="s">
        <v>1871</v>
      </c>
      <c r="E934" s="233" t="s">
        <v>3657</v>
      </c>
      <c r="F934" s="233" t="s">
        <v>3658</v>
      </c>
      <c r="G934" s="233" t="s">
        <v>841</v>
      </c>
      <c r="H934" s="233" t="s">
        <v>451</v>
      </c>
      <c r="I934" s="385" t="s">
        <v>452</v>
      </c>
      <c r="J934" s="382" t="s">
        <v>452</v>
      </c>
      <c r="K934" s="383" t="s">
        <v>453</v>
      </c>
      <c r="L934" s="386" t="s">
        <v>453</v>
      </c>
      <c r="M934" s="233" t="s">
        <v>452</v>
      </c>
      <c r="N934" s="233" t="s">
        <v>452</v>
      </c>
      <c r="O934" s="233"/>
      <c r="P934" s="233" t="s">
        <v>442</v>
      </c>
      <c r="Q934" s="235" t="s">
        <v>1152</v>
      </c>
      <c r="S934" s="547" t="s">
        <v>453</v>
      </c>
      <c r="T934" s="547" t="s">
        <v>477</v>
      </c>
      <c r="U934" s="547" t="s">
        <v>444</v>
      </c>
      <c r="V934" s="547" t="s">
        <v>1873</v>
      </c>
      <c r="W934" s="547" t="s">
        <v>457</v>
      </c>
      <c r="X934" s="547" t="str">
        <f>VLOOKUP(W934,Equipment[],2,FALSE)</f>
        <v>Station</v>
      </c>
      <c r="Y934" s="547" t="str">
        <f>VLOOKUP(W934,Equipment[],3,FALSE)</f>
        <v>RTO</v>
      </c>
      <c r="Z934" s="547" t="str">
        <f>VLOOKUP(W934,Equipment[],4,FALSE)</f>
        <v>RTO</v>
      </c>
      <c r="AA934" s="547"/>
      <c r="AB934" s="547"/>
      <c r="AC934" s="547"/>
      <c r="AD934" s="547"/>
    </row>
    <row r="935" spans="1:30" ht="12" hidden="1" customHeight="1">
      <c r="A935" s="3" t="s">
        <v>3659</v>
      </c>
      <c r="B935" s="3" t="s">
        <v>3660</v>
      </c>
      <c r="C935" s="4"/>
      <c r="D935" s="91"/>
      <c r="E935" s="229"/>
      <c r="F935" s="229"/>
      <c r="G935" s="229"/>
      <c r="H935" s="229"/>
      <c r="I935" s="229"/>
      <c r="J935" s="388"/>
      <c r="K935" s="388"/>
      <c r="L935" s="229"/>
      <c r="M935" s="229"/>
      <c r="N935" s="229"/>
      <c r="O935" s="229"/>
      <c r="P935" s="229" t="s">
        <v>444</v>
      </c>
      <c r="Q935" s="234" t="s">
        <v>443</v>
      </c>
      <c r="S935" s="547" t="s">
        <v>444</v>
      </c>
      <c r="T935" s="547" t="s">
        <v>444</v>
      </c>
      <c r="U935" s="547"/>
      <c r="V935" s="547" t="s">
        <v>444</v>
      </c>
      <c r="W935" s="547" t="s">
        <v>444</v>
      </c>
      <c r="X935" s="547" t="s">
        <v>444</v>
      </c>
      <c r="Y935" s="547" t="s">
        <v>444</v>
      </c>
      <c r="Z935" s="547" t="s">
        <v>444</v>
      </c>
      <c r="AA935" s="547" t="s">
        <v>444</v>
      </c>
      <c r="AB935" s="547" t="s">
        <v>444</v>
      </c>
      <c r="AC935" s="547" t="s">
        <v>444</v>
      </c>
      <c r="AD935" s="547" t="s">
        <v>444</v>
      </c>
    </row>
    <row r="936" spans="1:30" ht="12" hidden="1" customHeight="1">
      <c r="A936" s="5" t="s">
        <v>3661</v>
      </c>
      <c r="B936" s="5" t="s">
        <v>3662</v>
      </c>
      <c r="C936" s="6">
        <v>671</v>
      </c>
      <c r="D936" s="55" t="s">
        <v>1871</v>
      </c>
      <c r="E936" s="233" t="s">
        <v>3661</v>
      </c>
      <c r="F936" s="233" t="s">
        <v>3662</v>
      </c>
      <c r="G936" s="233" t="s">
        <v>841</v>
      </c>
      <c r="H936" s="233" t="s">
        <v>451</v>
      </c>
      <c r="I936" s="385" t="s">
        <v>452</v>
      </c>
      <c r="J936" s="382" t="s">
        <v>452</v>
      </c>
      <c r="K936" s="382" t="s">
        <v>452</v>
      </c>
      <c r="L936" s="386" t="s">
        <v>453</v>
      </c>
      <c r="M936" s="233" t="s">
        <v>452</v>
      </c>
      <c r="N936" s="233" t="s">
        <v>452</v>
      </c>
      <c r="O936" s="233"/>
      <c r="P936" s="233" t="s">
        <v>442</v>
      </c>
      <c r="Q936" s="235" t="s">
        <v>1152</v>
      </c>
      <c r="S936" s="547" t="s">
        <v>453</v>
      </c>
      <c r="T936" s="547" t="s">
        <v>477</v>
      </c>
      <c r="U936" s="547" t="s">
        <v>444</v>
      </c>
      <c r="V936" s="547" t="s">
        <v>1873</v>
      </c>
      <c r="W936" s="547" t="s">
        <v>457</v>
      </c>
      <c r="X936" s="547" t="str">
        <f>VLOOKUP(W936,Equipment[],2,FALSE)</f>
        <v>Station</v>
      </c>
      <c r="Y936" s="547" t="str">
        <f>VLOOKUP(W936,Equipment[],3,FALSE)</f>
        <v>RTO</v>
      </c>
      <c r="Z936" s="547" t="str">
        <f>VLOOKUP(W936,Equipment[],4,FALSE)</f>
        <v>RTO</v>
      </c>
      <c r="AA936" s="547"/>
      <c r="AB936" s="547"/>
      <c r="AC936" s="547"/>
      <c r="AD936" s="547"/>
    </row>
    <row r="937" spans="1:30" ht="12" hidden="1" customHeight="1">
      <c r="A937" s="5" t="s">
        <v>3663</v>
      </c>
      <c r="B937" s="5" t="s">
        <v>3664</v>
      </c>
      <c r="C937" s="6">
        <v>671</v>
      </c>
      <c r="D937" s="55" t="s">
        <v>1871</v>
      </c>
      <c r="E937" s="233" t="s">
        <v>3663</v>
      </c>
      <c r="F937" s="233" t="s">
        <v>3664</v>
      </c>
      <c r="G937" s="233" t="s">
        <v>841</v>
      </c>
      <c r="H937" s="233" t="s">
        <v>451</v>
      </c>
      <c r="I937" s="385" t="s">
        <v>452</v>
      </c>
      <c r="J937" s="382" t="s">
        <v>452</v>
      </c>
      <c r="K937" s="382" t="s">
        <v>452</v>
      </c>
      <c r="L937" s="386" t="s">
        <v>453</v>
      </c>
      <c r="M937" s="233" t="s">
        <v>452</v>
      </c>
      <c r="N937" s="233" t="s">
        <v>452</v>
      </c>
      <c r="O937" s="233"/>
      <c r="P937" s="233" t="s">
        <v>442</v>
      </c>
      <c r="Q937" s="235" t="s">
        <v>1152</v>
      </c>
      <c r="S937" s="547" t="s">
        <v>453</v>
      </c>
      <c r="T937" s="547" t="s">
        <v>477</v>
      </c>
      <c r="U937" s="547" t="s">
        <v>444</v>
      </c>
      <c r="V937" s="547" t="s">
        <v>1873</v>
      </c>
      <c r="W937" s="547" t="s">
        <v>457</v>
      </c>
      <c r="X937" s="547" t="str">
        <f>VLOOKUP(W937,Equipment[],2,FALSE)</f>
        <v>Station</v>
      </c>
      <c r="Y937" s="547" t="str">
        <f>VLOOKUP(W937,Equipment[],3,FALSE)</f>
        <v>RTO</v>
      </c>
      <c r="Z937" s="547" t="str">
        <f>VLOOKUP(W937,Equipment[],4,FALSE)</f>
        <v>RTO</v>
      </c>
      <c r="AA937" s="547"/>
      <c r="AB937" s="547"/>
      <c r="AC937" s="547"/>
      <c r="AD937" s="547"/>
    </row>
    <row r="938" spans="1:30" ht="12" hidden="1" customHeight="1">
      <c r="A938" s="7" t="s">
        <v>3665</v>
      </c>
      <c r="B938" s="7" t="s">
        <v>3666</v>
      </c>
      <c r="C938" s="8"/>
      <c r="D938" s="92"/>
      <c r="E938" s="229"/>
      <c r="F938" s="229"/>
      <c r="G938" s="229"/>
      <c r="H938" s="229"/>
      <c r="I938" s="229"/>
      <c r="J938" s="389"/>
      <c r="K938" s="389"/>
      <c r="L938" s="229"/>
      <c r="M938" s="229"/>
      <c r="N938" s="229"/>
      <c r="O938" s="229"/>
      <c r="P938" s="229" t="s">
        <v>444</v>
      </c>
      <c r="Q938" s="234" t="s">
        <v>443</v>
      </c>
      <c r="S938" s="547" t="s">
        <v>444</v>
      </c>
      <c r="T938" s="547" t="s">
        <v>444</v>
      </c>
      <c r="U938" s="547"/>
      <c r="V938" s="547" t="s">
        <v>444</v>
      </c>
      <c r="W938" s="547" t="s">
        <v>444</v>
      </c>
      <c r="X938" s="547" t="s">
        <v>444</v>
      </c>
      <c r="Y938" s="547" t="s">
        <v>444</v>
      </c>
      <c r="Z938" s="547" t="s">
        <v>444</v>
      </c>
      <c r="AA938" s="547" t="s">
        <v>444</v>
      </c>
      <c r="AB938" s="547" t="s">
        <v>444</v>
      </c>
      <c r="AC938" s="547" t="s">
        <v>444</v>
      </c>
      <c r="AD938" s="547" t="s">
        <v>444</v>
      </c>
    </row>
    <row r="939" spans="1:30" ht="12" hidden="1" customHeight="1">
      <c r="A939" s="3" t="s">
        <v>3667</v>
      </c>
      <c r="B939" s="3" t="s">
        <v>3668</v>
      </c>
      <c r="C939" s="4"/>
      <c r="D939" s="91"/>
      <c r="E939" s="229"/>
      <c r="F939" s="229"/>
      <c r="G939" s="229"/>
      <c r="H939" s="229"/>
      <c r="I939" s="229"/>
      <c r="J939" s="229"/>
      <c r="K939" s="229"/>
      <c r="L939" s="229"/>
      <c r="M939" s="229"/>
      <c r="N939" s="229"/>
      <c r="O939" s="229"/>
      <c r="P939" s="229" t="s">
        <v>444</v>
      </c>
      <c r="Q939" s="234" t="s">
        <v>443</v>
      </c>
      <c r="S939" s="547" t="s">
        <v>444</v>
      </c>
      <c r="T939" s="547" t="s">
        <v>444</v>
      </c>
      <c r="U939" s="547"/>
      <c r="V939" s="547" t="s">
        <v>444</v>
      </c>
      <c r="W939" s="547" t="s">
        <v>444</v>
      </c>
      <c r="X939" s="547" t="s">
        <v>444</v>
      </c>
      <c r="Y939" s="547" t="s">
        <v>444</v>
      </c>
      <c r="Z939" s="547" t="s">
        <v>444</v>
      </c>
      <c r="AA939" s="547" t="s">
        <v>444</v>
      </c>
      <c r="AB939" s="547" t="s">
        <v>444</v>
      </c>
      <c r="AC939" s="547" t="s">
        <v>444</v>
      </c>
      <c r="AD939" s="547" t="s">
        <v>444</v>
      </c>
    </row>
    <row r="940" spans="1:30" ht="12" hidden="1" customHeight="1">
      <c r="A940" s="24" t="s">
        <v>1956</v>
      </c>
      <c r="B940" s="24"/>
      <c r="C940" s="24"/>
      <c r="D940" s="24"/>
      <c r="E940" s="229"/>
      <c r="F940" s="229"/>
      <c r="G940" s="229"/>
      <c r="H940" s="229"/>
      <c r="I940" s="229"/>
      <c r="J940" s="387"/>
      <c r="K940" s="387"/>
      <c r="L940" s="229"/>
      <c r="M940" s="229"/>
      <c r="N940" s="229"/>
      <c r="O940" s="229"/>
      <c r="P940" s="229" t="s">
        <v>444</v>
      </c>
      <c r="Q940" s="234" t="s">
        <v>443</v>
      </c>
      <c r="S940" s="547" t="s">
        <v>444</v>
      </c>
      <c r="T940" s="547" t="s">
        <v>444</v>
      </c>
      <c r="U940" s="547"/>
      <c r="V940" s="547" t="s">
        <v>444</v>
      </c>
      <c r="W940" s="547" t="s">
        <v>444</v>
      </c>
      <c r="X940" s="547" t="s">
        <v>444</v>
      </c>
      <c r="Y940" s="547" t="s">
        <v>444</v>
      </c>
      <c r="Z940" s="547" t="s">
        <v>444</v>
      </c>
      <c r="AA940" s="547" t="s">
        <v>444</v>
      </c>
      <c r="AB940" s="547" t="s">
        <v>444</v>
      </c>
      <c r="AC940" s="547" t="s">
        <v>444</v>
      </c>
      <c r="AD940" s="547" t="s">
        <v>444</v>
      </c>
    </row>
    <row r="941" spans="1:30" ht="12" hidden="1" customHeight="1">
      <c r="A941" s="10" t="s">
        <v>3669</v>
      </c>
      <c r="B941" s="10" t="s">
        <v>3670</v>
      </c>
      <c r="C941" s="10" t="s">
        <v>825</v>
      </c>
      <c r="D941" s="93" t="s">
        <v>1878</v>
      </c>
      <c r="E941" s="233" t="s">
        <v>3669</v>
      </c>
      <c r="F941" s="233" t="s">
        <v>3670</v>
      </c>
      <c r="G941" s="233" t="s">
        <v>3671</v>
      </c>
      <c r="H941" s="233" t="s">
        <v>451</v>
      </c>
      <c r="I941" s="384" t="s">
        <v>453</v>
      </c>
      <c r="J941" s="382" t="s">
        <v>452</v>
      </c>
      <c r="K941" s="382" t="s">
        <v>452</v>
      </c>
      <c r="L941" s="386" t="s">
        <v>453</v>
      </c>
      <c r="M941" s="230" t="s">
        <v>453</v>
      </c>
      <c r="N941" s="230" t="s">
        <v>453</v>
      </c>
      <c r="O941" s="233"/>
      <c r="P941" s="233" t="s">
        <v>442</v>
      </c>
      <c r="Q941" s="233" t="s">
        <v>1282</v>
      </c>
      <c r="S941" s="547" t="s">
        <v>453</v>
      </c>
      <c r="T941" s="547" t="s">
        <v>456</v>
      </c>
      <c r="U941" s="547" t="s">
        <v>1895</v>
      </c>
      <c r="V941" s="547" t="s">
        <v>2387</v>
      </c>
      <c r="W941" s="547" t="s">
        <v>457</v>
      </c>
      <c r="X941" s="547" t="str">
        <f>VLOOKUP(W941,Equipment[],2,FALSE)</f>
        <v>Station</v>
      </c>
      <c r="Y941" s="547" t="str">
        <f>VLOOKUP(W941,Equipment[],3,FALSE)</f>
        <v>RTO</v>
      </c>
      <c r="Z941" s="547" t="str">
        <f>VLOOKUP(W941,Equipment[],4,FALSE)</f>
        <v>RTO</v>
      </c>
      <c r="AA941" s="547"/>
      <c r="AB941" s="547"/>
      <c r="AC941" s="547"/>
      <c r="AD941" s="547"/>
    </row>
    <row r="942" spans="1:30" ht="12" hidden="1" customHeight="1">
      <c r="A942" s="3" t="s">
        <v>3672</v>
      </c>
      <c r="B942" s="3" t="s">
        <v>3673</v>
      </c>
      <c r="C942" s="4"/>
      <c r="D942" s="91"/>
      <c r="E942" s="229"/>
      <c r="F942" s="229"/>
      <c r="G942" s="229"/>
      <c r="H942" s="229"/>
      <c r="I942" s="229"/>
      <c r="J942" s="388"/>
      <c r="K942" s="388"/>
      <c r="L942" s="229"/>
      <c r="M942" s="229"/>
      <c r="N942" s="229"/>
      <c r="O942" s="229"/>
      <c r="P942" s="229" t="s">
        <v>444</v>
      </c>
      <c r="Q942" s="234" t="s">
        <v>443</v>
      </c>
      <c r="S942" s="547" t="s">
        <v>444</v>
      </c>
      <c r="T942" s="547" t="s">
        <v>444</v>
      </c>
      <c r="U942" s="547"/>
      <c r="V942" s="547" t="s">
        <v>444</v>
      </c>
      <c r="W942" s="547" t="s">
        <v>444</v>
      </c>
      <c r="X942" s="547" t="s">
        <v>444</v>
      </c>
      <c r="Y942" s="547" t="s">
        <v>444</v>
      </c>
      <c r="Z942" s="547" t="s">
        <v>444</v>
      </c>
      <c r="AA942" s="547" t="s">
        <v>444</v>
      </c>
      <c r="AB942" s="547" t="s">
        <v>444</v>
      </c>
      <c r="AC942" s="547" t="s">
        <v>444</v>
      </c>
      <c r="AD942" s="547" t="s">
        <v>444</v>
      </c>
    </row>
    <row r="943" spans="1:30" ht="12" hidden="1" customHeight="1">
      <c r="A943" s="5" t="s">
        <v>3674</v>
      </c>
      <c r="B943" s="5" t="s">
        <v>3675</v>
      </c>
      <c r="C943" s="5" t="s">
        <v>825</v>
      </c>
      <c r="D943" s="55" t="s">
        <v>1878</v>
      </c>
      <c r="E943" s="233" t="s">
        <v>3674</v>
      </c>
      <c r="F943" s="233" t="s">
        <v>3675</v>
      </c>
      <c r="G943" s="233" t="s">
        <v>3671</v>
      </c>
      <c r="H943" s="233" t="s">
        <v>451</v>
      </c>
      <c r="I943" s="384" t="s">
        <v>453</v>
      </c>
      <c r="J943" s="382" t="s">
        <v>452</v>
      </c>
      <c r="K943" s="382" t="s">
        <v>452</v>
      </c>
      <c r="L943" s="386" t="s">
        <v>453</v>
      </c>
      <c r="M943" s="230" t="s">
        <v>453</v>
      </c>
      <c r="N943" s="230" t="s">
        <v>453</v>
      </c>
      <c r="O943" s="233"/>
      <c r="P943" s="233" t="s">
        <v>442</v>
      </c>
      <c r="Q943" s="233" t="s">
        <v>1282</v>
      </c>
      <c r="S943" s="547" t="s">
        <v>453</v>
      </c>
      <c r="T943" s="547" t="s">
        <v>456</v>
      </c>
      <c r="U943" s="547" t="s">
        <v>1895</v>
      </c>
      <c r="V943" s="547" t="s">
        <v>2387</v>
      </c>
      <c r="W943" s="547" t="s">
        <v>457</v>
      </c>
      <c r="X943" s="547" t="str">
        <f>VLOOKUP(W943,Equipment[],2,FALSE)</f>
        <v>Station</v>
      </c>
      <c r="Y943" s="547" t="str">
        <f>VLOOKUP(W943,Equipment[],3,FALSE)</f>
        <v>RTO</v>
      </c>
      <c r="Z943" s="547" t="str">
        <f>VLOOKUP(W943,Equipment[],4,FALSE)</f>
        <v>RTO</v>
      </c>
      <c r="AA943" s="547"/>
      <c r="AB943" s="547"/>
      <c r="AC943" s="547"/>
      <c r="AD943" s="547"/>
    </row>
    <row r="944" spans="1:30" ht="12" hidden="1" customHeight="1">
      <c r="A944" s="7" t="s">
        <v>854</v>
      </c>
      <c r="B944" s="7" t="s">
        <v>855</v>
      </c>
      <c r="C944" s="8"/>
      <c r="D944" s="92"/>
      <c r="E944" s="229"/>
      <c r="F944" s="229"/>
      <c r="G944" s="229"/>
      <c r="H944" s="229"/>
      <c r="I944" s="229"/>
      <c r="J944" s="389"/>
      <c r="K944" s="389"/>
      <c r="L944" s="229"/>
      <c r="M944" s="229"/>
      <c r="N944" s="229"/>
      <c r="O944" s="229"/>
      <c r="P944" s="229" t="s">
        <v>444</v>
      </c>
      <c r="Q944" s="234" t="s">
        <v>443</v>
      </c>
      <c r="S944" s="547" t="s">
        <v>444</v>
      </c>
      <c r="T944" s="547" t="s">
        <v>444</v>
      </c>
      <c r="U944" s="547"/>
      <c r="V944" s="547" t="s">
        <v>444</v>
      </c>
      <c r="W944" s="547" t="s">
        <v>444</v>
      </c>
      <c r="X944" s="547" t="s">
        <v>444</v>
      </c>
      <c r="Y944" s="547" t="s">
        <v>444</v>
      </c>
      <c r="Z944" s="547" t="s">
        <v>444</v>
      </c>
      <c r="AA944" s="547" t="s">
        <v>444</v>
      </c>
      <c r="AB944" s="547" t="s">
        <v>444</v>
      </c>
      <c r="AC944" s="547" t="s">
        <v>444</v>
      </c>
      <c r="AD944" s="547" t="s">
        <v>444</v>
      </c>
    </row>
    <row r="945" spans="1:30" ht="12" hidden="1" customHeight="1">
      <c r="A945" s="3" t="s">
        <v>3676</v>
      </c>
      <c r="B945" s="3" t="s">
        <v>3677</v>
      </c>
      <c r="C945" s="4"/>
      <c r="D945" s="91"/>
      <c r="E945" s="229"/>
      <c r="F945" s="229"/>
      <c r="G945" s="229"/>
      <c r="H945" s="229"/>
      <c r="I945" s="229"/>
      <c r="J945" s="387"/>
      <c r="K945" s="387"/>
      <c r="L945" s="229"/>
      <c r="M945" s="229"/>
      <c r="N945" s="229"/>
      <c r="O945" s="229"/>
      <c r="P945" s="229" t="s">
        <v>444</v>
      </c>
      <c r="Q945" s="234" t="s">
        <v>443</v>
      </c>
      <c r="S945" s="547" t="s">
        <v>444</v>
      </c>
      <c r="T945" s="547" t="s">
        <v>444</v>
      </c>
      <c r="U945" s="547"/>
      <c r="V945" s="547" t="s">
        <v>444</v>
      </c>
      <c r="W945" s="547" t="s">
        <v>444</v>
      </c>
      <c r="X945" s="547" t="s">
        <v>444</v>
      </c>
      <c r="Y945" s="547" t="s">
        <v>444</v>
      </c>
      <c r="Z945" s="547" t="s">
        <v>444</v>
      </c>
      <c r="AA945" s="547" t="s">
        <v>444</v>
      </c>
      <c r="AB945" s="547" t="s">
        <v>444</v>
      </c>
      <c r="AC945" s="547" t="s">
        <v>444</v>
      </c>
      <c r="AD945" s="547" t="s">
        <v>444</v>
      </c>
    </row>
    <row r="946" spans="1:30" ht="12" hidden="1" customHeight="1">
      <c r="A946" s="5" t="s">
        <v>3678</v>
      </c>
      <c r="B946" s="5" t="s">
        <v>3679</v>
      </c>
      <c r="C946" s="9">
        <v>451</v>
      </c>
      <c r="D946" s="55" t="s">
        <v>1871</v>
      </c>
      <c r="E946" s="232" t="s">
        <v>3678</v>
      </c>
      <c r="F946" s="232" t="s">
        <v>3680</v>
      </c>
      <c r="G946" s="233" t="s">
        <v>860</v>
      </c>
      <c r="H946" s="233" t="s">
        <v>451</v>
      </c>
      <c r="I946" s="384" t="s">
        <v>453</v>
      </c>
      <c r="J946" s="382" t="s">
        <v>452</v>
      </c>
      <c r="K946" s="382" t="s">
        <v>452</v>
      </c>
      <c r="L946" s="391" t="s">
        <v>453</v>
      </c>
      <c r="M946" s="231" t="s">
        <v>453</v>
      </c>
      <c r="N946" s="231" t="s">
        <v>453</v>
      </c>
      <c r="O946" s="232"/>
      <c r="P946" s="233" t="s">
        <v>1952</v>
      </c>
      <c r="Q946" s="232" t="s">
        <v>1282</v>
      </c>
      <c r="S946" s="547"/>
      <c r="T946" s="547" t="s">
        <v>456</v>
      </c>
      <c r="U946" s="547"/>
      <c r="V946" s="547"/>
      <c r="W946" s="547" t="s">
        <v>1953</v>
      </c>
      <c r="X946" s="547" t="str">
        <f>VLOOKUP(W946,Equipment[],2,FALSE)</f>
        <v>Lighting</v>
      </c>
      <c r="Y946" s="547" t="str">
        <f>VLOOKUP(W946,Equipment[],3,FALSE)</f>
        <v>Unallocated</v>
      </c>
      <c r="Z946" s="547" t="str">
        <f>VLOOKUP(W946,Equipment[],4,FALSE)</f>
        <v>RTO</v>
      </c>
      <c r="AA946" s="547"/>
      <c r="AB946" s="547"/>
      <c r="AC946" s="547"/>
      <c r="AD946" s="547"/>
    </row>
    <row r="947" spans="1:30" ht="12" hidden="1" customHeight="1">
      <c r="A947" s="3" t="s">
        <v>856</v>
      </c>
      <c r="B947" s="3" t="s">
        <v>857</v>
      </c>
      <c r="C947" s="4"/>
      <c r="D947" s="91"/>
      <c r="E947" s="229"/>
      <c r="F947" s="229"/>
      <c r="G947" s="229"/>
      <c r="H947" s="229"/>
      <c r="I947" s="229"/>
      <c r="J947" s="388"/>
      <c r="K947" s="388"/>
      <c r="L947" s="229"/>
      <c r="M947" s="229"/>
      <c r="N947" s="229"/>
      <c r="O947" s="229"/>
      <c r="P947" s="229" t="s">
        <v>444</v>
      </c>
      <c r="Q947" s="234" t="s">
        <v>443</v>
      </c>
      <c r="S947" s="547" t="s">
        <v>444</v>
      </c>
      <c r="T947" s="547" t="s">
        <v>444</v>
      </c>
      <c r="U947" s="547"/>
      <c r="V947" s="547" t="s">
        <v>444</v>
      </c>
      <c r="W947" s="547" t="s">
        <v>444</v>
      </c>
      <c r="X947" s="547" t="s">
        <v>444</v>
      </c>
      <c r="Y947" s="547" t="s">
        <v>444</v>
      </c>
      <c r="Z947" s="547" t="s">
        <v>444</v>
      </c>
      <c r="AA947" s="547" t="s">
        <v>444</v>
      </c>
      <c r="AB947" s="547" t="s">
        <v>444</v>
      </c>
      <c r="AC947" s="547" t="s">
        <v>444</v>
      </c>
      <c r="AD947" s="547" t="s">
        <v>444</v>
      </c>
    </row>
    <row r="948" spans="1:30" ht="12" hidden="1" customHeight="1">
      <c r="A948" s="5" t="s">
        <v>858</v>
      </c>
      <c r="B948" s="5" t="s">
        <v>3681</v>
      </c>
      <c r="C948" s="9">
        <v>451</v>
      </c>
      <c r="D948" s="55" t="s">
        <v>1871</v>
      </c>
      <c r="E948" s="232" t="s">
        <v>858</v>
      </c>
      <c r="F948" s="232" t="s">
        <v>859</v>
      </c>
      <c r="G948" s="233" t="s">
        <v>860</v>
      </c>
      <c r="H948" s="233" t="s">
        <v>451</v>
      </c>
      <c r="I948" s="384" t="s">
        <v>453</v>
      </c>
      <c r="J948" s="382" t="s">
        <v>452</v>
      </c>
      <c r="K948" s="382" t="s">
        <v>452</v>
      </c>
      <c r="L948" s="391" t="s">
        <v>453</v>
      </c>
      <c r="M948" s="231" t="s">
        <v>453</v>
      </c>
      <c r="N948" s="231" t="s">
        <v>453</v>
      </c>
      <c r="O948" s="232"/>
      <c r="P948" s="233" t="s">
        <v>1952</v>
      </c>
      <c r="Q948" s="232" t="s">
        <v>1282</v>
      </c>
      <c r="S948" s="547"/>
      <c r="T948" s="547" t="s">
        <v>456</v>
      </c>
      <c r="U948" s="547"/>
      <c r="V948" s="547"/>
      <c r="W948" s="547" t="s">
        <v>1953</v>
      </c>
      <c r="X948" s="547" t="str">
        <f>VLOOKUP(W948,Equipment[],2,FALSE)</f>
        <v>Lighting</v>
      </c>
      <c r="Y948" s="547" t="str">
        <f>VLOOKUP(W948,Equipment[],3,FALSE)</f>
        <v>Unallocated</v>
      </c>
      <c r="Z948" s="547" t="str">
        <f>VLOOKUP(W948,Equipment[],4,FALSE)</f>
        <v>RTO</v>
      </c>
      <c r="AA948" s="547"/>
      <c r="AB948" s="547"/>
      <c r="AC948" s="547"/>
      <c r="AD948" s="547"/>
    </row>
    <row r="949" spans="1:30" ht="12" hidden="1" customHeight="1">
      <c r="A949" s="5" t="s">
        <v>3682</v>
      </c>
      <c r="B949" s="5" t="s">
        <v>3683</v>
      </c>
      <c r="C949" s="6">
        <v>451</v>
      </c>
      <c r="D949" s="55" t="s">
        <v>1871</v>
      </c>
      <c r="E949" s="233" t="s">
        <v>3682</v>
      </c>
      <c r="F949" s="233" t="s">
        <v>3683</v>
      </c>
      <c r="G949" s="233" t="s">
        <v>860</v>
      </c>
      <c r="H949" s="233" t="s">
        <v>451</v>
      </c>
      <c r="I949" s="384" t="s">
        <v>453</v>
      </c>
      <c r="J949" s="382" t="s">
        <v>452</v>
      </c>
      <c r="K949" s="382" t="s">
        <v>452</v>
      </c>
      <c r="L949" s="386" t="s">
        <v>453</v>
      </c>
      <c r="M949" s="230" t="s">
        <v>453</v>
      </c>
      <c r="N949" s="230" t="s">
        <v>453</v>
      </c>
      <c r="O949" s="233"/>
      <c r="P949" s="233" t="s">
        <v>442</v>
      </c>
      <c r="Q949" s="233" t="s">
        <v>1282</v>
      </c>
      <c r="S949" s="547"/>
      <c r="T949" s="547" t="s">
        <v>456</v>
      </c>
      <c r="U949" s="547" t="s">
        <v>444</v>
      </c>
      <c r="V949" s="547" t="s">
        <v>1873</v>
      </c>
      <c r="W949" s="547" t="s">
        <v>1953</v>
      </c>
      <c r="X949" s="547" t="str">
        <f>VLOOKUP(W949,Equipment[],2,FALSE)</f>
        <v>Lighting</v>
      </c>
      <c r="Y949" s="547" t="str">
        <f>VLOOKUP(W949,Equipment[],3,FALSE)</f>
        <v>Unallocated</v>
      </c>
      <c r="Z949" s="547" t="str">
        <f>VLOOKUP(W949,Equipment[],4,FALSE)</f>
        <v>RTO</v>
      </c>
      <c r="AA949" s="547"/>
      <c r="AB949" s="547"/>
      <c r="AC949" s="547"/>
      <c r="AD949" s="547"/>
    </row>
    <row r="950" spans="1:30" ht="12" hidden="1" customHeight="1">
      <c r="A950" s="3" t="s">
        <v>3684</v>
      </c>
      <c r="B950" s="3" t="s">
        <v>3685</v>
      </c>
      <c r="C950" s="4"/>
      <c r="D950" s="91"/>
      <c r="E950" s="229"/>
      <c r="F950" s="229"/>
      <c r="G950" s="229"/>
      <c r="H950" s="229"/>
      <c r="I950" s="229"/>
      <c r="J950" s="388"/>
      <c r="K950" s="388"/>
      <c r="L950" s="229"/>
      <c r="M950" s="229"/>
      <c r="N950" s="229"/>
      <c r="O950" s="229"/>
      <c r="P950" s="229" t="s">
        <v>444</v>
      </c>
      <c r="Q950" s="234" t="s">
        <v>443</v>
      </c>
      <c r="S950" s="547" t="s">
        <v>444</v>
      </c>
      <c r="T950" s="547" t="s">
        <v>444</v>
      </c>
      <c r="U950" s="547"/>
      <c r="V950" s="547" t="s">
        <v>444</v>
      </c>
      <c r="W950" s="547" t="s">
        <v>444</v>
      </c>
      <c r="X950" s="547" t="s">
        <v>444</v>
      </c>
      <c r="Y950" s="547" t="s">
        <v>444</v>
      </c>
      <c r="Z950" s="547" t="s">
        <v>444</v>
      </c>
      <c r="AA950" s="547" t="s">
        <v>444</v>
      </c>
      <c r="AB950" s="547" t="s">
        <v>444</v>
      </c>
      <c r="AC950" s="547" t="s">
        <v>444</v>
      </c>
      <c r="AD950" s="547" t="s">
        <v>444</v>
      </c>
    </row>
    <row r="951" spans="1:30" ht="12" hidden="1" customHeight="1">
      <c r="A951" s="5" t="s">
        <v>3686</v>
      </c>
      <c r="B951" s="5" t="s">
        <v>3687</v>
      </c>
      <c r="C951" s="18"/>
      <c r="D951" s="55" t="s">
        <v>1871</v>
      </c>
      <c r="E951" s="233" t="s">
        <v>3686</v>
      </c>
      <c r="F951" s="233" t="s">
        <v>3687</v>
      </c>
      <c r="G951" s="233" t="s">
        <v>860</v>
      </c>
      <c r="H951" s="233" t="s">
        <v>451</v>
      </c>
      <c r="I951" s="385" t="s">
        <v>452</v>
      </c>
      <c r="J951" s="382" t="s">
        <v>452</v>
      </c>
      <c r="K951" s="382" t="s">
        <v>452</v>
      </c>
      <c r="L951" s="386" t="s">
        <v>453</v>
      </c>
      <c r="M951" s="233" t="s">
        <v>452</v>
      </c>
      <c r="N951" s="233" t="s">
        <v>452</v>
      </c>
      <c r="O951" s="233"/>
      <c r="P951" s="233" t="s">
        <v>442</v>
      </c>
      <c r="Q951" s="233" t="s">
        <v>1282</v>
      </c>
      <c r="S951" s="547"/>
      <c r="T951" s="547" t="s">
        <v>456</v>
      </c>
      <c r="U951" s="547" t="s">
        <v>444</v>
      </c>
      <c r="V951" s="547" t="s">
        <v>1873</v>
      </c>
      <c r="W951" s="547" t="s">
        <v>1953</v>
      </c>
      <c r="X951" s="547" t="str">
        <f>VLOOKUP(W951,Equipment[],2,FALSE)</f>
        <v>Lighting</v>
      </c>
      <c r="Y951" s="547" t="str">
        <f>VLOOKUP(W951,Equipment[],3,FALSE)</f>
        <v>Unallocated</v>
      </c>
      <c r="Z951" s="547" t="str">
        <f>VLOOKUP(W951,Equipment[],4,FALSE)</f>
        <v>RTO</v>
      </c>
      <c r="AA951" s="547"/>
      <c r="AB951" s="547"/>
      <c r="AC951" s="547"/>
      <c r="AD951" s="547"/>
    </row>
    <row r="952" spans="1:30" ht="12" hidden="1" customHeight="1">
      <c r="A952" s="7" t="s">
        <v>861</v>
      </c>
      <c r="B952" s="7" t="s">
        <v>862</v>
      </c>
      <c r="C952" s="8"/>
      <c r="D952" s="92"/>
      <c r="E952" s="229"/>
      <c r="F952" s="229"/>
      <c r="G952" s="229"/>
      <c r="H952" s="229"/>
      <c r="I952" s="229"/>
      <c r="J952" s="389"/>
      <c r="K952" s="389"/>
      <c r="L952" s="229"/>
      <c r="M952" s="229"/>
      <c r="N952" s="229"/>
      <c r="O952" s="229"/>
      <c r="P952" s="229" t="s">
        <v>444</v>
      </c>
      <c r="Q952" s="234" t="s">
        <v>443</v>
      </c>
      <c r="S952" s="547" t="s">
        <v>444</v>
      </c>
      <c r="T952" s="547" t="s">
        <v>444</v>
      </c>
      <c r="U952" s="547"/>
      <c r="V952" s="547" t="s">
        <v>444</v>
      </c>
      <c r="W952" s="547" t="s">
        <v>444</v>
      </c>
      <c r="X952" s="547" t="s">
        <v>444</v>
      </c>
      <c r="Y952" s="547" t="s">
        <v>444</v>
      </c>
      <c r="Z952" s="547" t="s">
        <v>444</v>
      </c>
      <c r="AA952" s="547" t="s">
        <v>444</v>
      </c>
      <c r="AB952" s="547" t="s">
        <v>444</v>
      </c>
      <c r="AC952" s="547" t="s">
        <v>444</v>
      </c>
      <c r="AD952" s="547" t="s">
        <v>444</v>
      </c>
    </row>
    <row r="953" spans="1:30" ht="12" hidden="1" customHeight="1">
      <c r="A953" s="3" t="s">
        <v>863</v>
      </c>
      <c r="B953" s="3" t="s">
        <v>864</v>
      </c>
      <c r="C953" s="4"/>
      <c r="D953" s="91"/>
      <c r="E953" s="229"/>
      <c r="F953" s="229"/>
      <c r="G953" s="229"/>
      <c r="H953" s="229"/>
      <c r="I953" s="229"/>
      <c r="J953" s="387"/>
      <c r="K953" s="387"/>
      <c r="L953" s="229"/>
      <c r="M953" s="229"/>
      <c r="N953" s="229"/>
      <c r="O953" s="229"/>
      <c r="P953" s="229" t="s">
        <v>444</v>
      </c>
      <c r="Q953" s="234" t="s">
        <v>443</v>
      </c>
      <c r="S953" s="547" t="s">
        <v>444</v>
      </c>
      <c r="T953" s="547" t="s">
        <v>444</v>
      </c>
      <c r="U953" s="547"/>
      <c r="V953" s="547" t="s">
        <v>444</v>
      </c>
      <c r="W953" s="547" t="s">
        <v>444</v>
      </c>
      <c r="X953" s="547" t="s">
        <v>444</v>
      </c>
      <c r="Y953" s="547" t="s">
        <v>444</v>
      </c>
      <c r="Z953" s="547" t="s">
        <v>444</v>
      </c>
      <c r="AA953" s="547" t="s">
        <v>444</v>
      </c>
      <c r="AB953" s="547" t="s">
        <v>444</v>
      </c>
      <c r="AC953" s="547" t="s">
        <v>444</v>
      </c>
      <c r="AD953" s="547" t="s">
        <v>444</v>
      </c>
    </row>
    <row r="954" spans="1:30" ht="12" hidden="1" customHeight="1">
      <c r="A954" s="5" t="s">
        <v>865</v>
      </c>
      <c r="B954" s="5" t="s">
        <v>866</v>
      </c>
      <c r="C954" s="6">
        <v>451</v>
      </c>
      <c r="D954" s="55" t="s">
        <v>1871</v>
      </c>
      <c r="E954" s="233" t="s">
        <v>865</v>
      </c>
      <c r="F954" s="233" t="s">
        <v>866</v>
      </c>
      <c r="G954" s="233" t="s">
        <v>868</v>
      </c>
      <c r="H954" s="233" t="s">
        <v>451</v>
      </c>
      <c r="I954" s="385" t="s">
        <v>452</v>
      </c>
      <c r="J954" s="382" t="s">
        <v>452</v>
      </c>
      <c r="K954" s="382" t="s">
        <v>452</v>
      </c>
      <c r="L954" s="386" t="s">
        <v>453</v>
      </c>
      <c r="M954" s="233" t="s">
        <v>452</v>
      </c>
      <c r="N954" s="233" t="s">
        <v>452</v>
      </c>
      <c r="O954" s="233"/>
      <c r="P954" s="233" t="s">
        <v>442</v>
      </c>
      <c r="Q954" s="233" t="s">
        <v>1282</v>
      </c>
      <c r="S954" s="547"/>
      <c r="T954" s="547" t="s">
        <v>456</v>
      </c>
      <c r="U954" s="547" t="s">
        <v>444</v>
      </c>
      <c r="V954" s="547" t="s">
        <v>1873</v>
      </c>
      <c r="W954" s="547" t="s">
        <v>457</v>
      </c>
      <c r="X954" s="547" t="str">
        <f>VLOOKUP(W954,Equipment[],2,FALSE)</f>
        <v>Station</v>
      </c>
      <c r="Y954" s="547" t="str">
        <f>VLOOKUP(W954,Equipment[],3,FALSE)</f>
        <v>RTO</v>
      </c>
      <c r="Z954" s="547" t="str">
        <f>VLOOKUP(W954,Equipment[],4,FALSE)</f>
        <v>RTO</v>
      </c>
      <c r="AA954" s="547"/>
      <c r="AB954" s="547"/>
      <c r="AC954" s="547"/>
      <c r="AD954" s="547"/>
    </row>
    <row r="955" spans="1:30" ht="12" hidden="1" customHeight="1">
      <c r="A955" s="3" t="s">
        <v>3688</v>
      </c>
      <c r="B955" s="3" t="s">
        <v>3689</v>
      </c>
      <c r="C955" s="4"/>
      <c r="D955" s="91"/>
      <c r="E955" s="229"/>
      <c r="F955" s="229"/>
      <c r="G955" s="229"/>
      <c r="H955" s="229"/>
      <c r="I955" s="229"/>
      <c r="J955" s="388"/>
      <c r="K955" s="388"/>
      <c r="L955" s="229"/>
      <c r="M955" s="229"/>
      <c r="N955" s="229"/>
      <c r="O955" s="229"/>
      <c r="P955" s="229" t="s">
        <v>444</v>
      </c>
      <c r="Q955" s="234" t="s">
        <v>443</v>
      </c>
      <c r="S955" s="547" t="s">
        <v>444</v>
      </c>
      <c r="T955" s="547" t="s">
        <v>444</v>
      </c>
      <c r="U955" s="547"/>
      <c r="V955" s="547" t="s">
        <v>444</v>
      </c>
      <c r="W955" s="547" t="s">
        <v>444</v>
      </c>
      <c r="X955" s="547" t="s">
        <v>444</v>
      </c>
      <c r="Y955" s="547" t="s">
        <v>444</v>
      </c>
      <c r="Z955" s="547" t="s">
        <v>444</v>
      </c>
      <c r="AA955" s="547" t="s">
        <v>444</v>
      </c>
      <c r="AB955" s="547" t="s">
        <v>444</v>
      </c>
      <c r="AC955" s="547" t="s">
        <v>444</v>
      </c>
      <c r="AD955" s="547" t="s">
        <v>444</v>
      </c>
    </row>
    <row r="956" spans="1:30" ht="12" hidden="1" customHeight="1">
      <c r="A956" s="5" t="s">
        <v>3690</v>
      </c>
      <c r="B956" s="5" t="s">
        <v>3691</v>
      </c>
      <c r="C956" s="6">
        <v>431</v>
      </c>
      <c r="D956" s="55" t="s">
        <v>1871</v>
      </c>
      <c r="E956" s="233" t="s">
        <v>3690</v>
      </c>
      <c r="F956" s="233" t="s">
        <v>3691</v>
      </c>
      <c r="G956" s="233" t="s">
        <v>868</v>
      </c>
      <c r="H956" s="233" t="s">
        <v>451</v>
      </c>
      <c r="I956" s="385" t="s">
        <v>452</v>
      </c>
      <c r="J956" s="382" t="s">
        <v>452</v>
      </c>
      <c r="K956" s="383" t="s">
        <v>453</v>
      </c>
      <c r="L956" s="386" t="s">
        <v>453</v>
      </c>
      <c r="M956" s="233" t="s">
        <v>452</v>
      </c>
      <c r="N956" s="233" t="s">
        <v>452</v>
      </c>
      <c r="O956" s="233"/>
      <c r="P956" s="233" t="s">
        <v>442</v>
      </c>
      <c r="Q956" s="235" t="s">
        <v>1152</v>
      </c>
      <c r="S956" s="547"/>
      <c r="T956" s="547" t="s">
        <v>456</v>
      </c>
      <c r="U956" s="547" t="s">
        <v>444</v>
      </c>
      <c r="V956" s="547" t="s">
        <v>1873</v>
      </c>
      <c r="W956" s="547" t="s">
        <v>457</v>
      </c>
      <c r="X956" s="547" t="str">
        <f>VLOOKUP(W956,Equipment[],2,FALSE)</f>
        <v>Station</v>
      </c>
      <c r="Y956" s="547" t="str">
        <f>VLOOKUP(W956,Equipment[],3,FALSE)</f>
        <v>RTO</v>
      </c>
      <c r="Z956" s="547" t="str">
        <f>VLOOKUP(W956,Equipment[],4,FALSE)</f>
        <v>RTO</v>
      </c>
      <c r="AA956" s="547"/>
      <c r="AB956" s="547"/>
      <c r="AC956" s="547"/>
      <c r="AD956" s="547"/>
    </row>
    <row r="957" spans="1:30" ht="12" hidden="1" customHeight="1">
      <c r="A957" s="5" t="s">
        <v>3692</v>
      </c>
      <c r="B957" s="5" t="s">
        <v>3693</v>
      </c>
      <c r="C957" s="6">
        <v>431</v>
      </c>
      <c r="D957" s="55" t="s">
        <v>1871</v>
      </c>
      <c r="E957" s="233" t="s">
        <v>3692</v>
      </c>
      <c r="F957" s="233" t="s">
        <v>3693</v>
      </c>
      <c r="G957" s="233" t="s">
        <v>868</v>
      </c>
      <c r="H957" s="233" t="s">
        <v>451</v>
      </c>
      <c r="I957" s="385" t="s">
        <v>452</v>
      </c>
      <c r="J957" s="382" t="s">
        <v>452</v>
      </c>
      <c r="K957" s="383" t="s">
        <v>453</v>
      </c>
      <c r="L957" s="386" t="s">
        <v>453</v>
      </c>
      <c r="M957" s="233" t="s">
        <v>452</v>
      </c>
      <c r="N957" s="233" t="s">
        <v>452</v>
      </c>
      <c r="O957" s="233"/>
      <c r="P957" s="233" t="s">
        <v>442</v>
      </c>
      <c r="Q957" s="235" t="s">
        <v>1152</v>
      </c>
      <c r="S957" s="547"/>
      <c r="T957" s="547" t="s">
        <v>456</v>
      </c>
      <c r="U957" s="547" t="s">
        <v>444</v>
      </c>
      <c r="V957" s="547" t="s">
        <v>1873</v>
      </c>
      <c r="W957" s="547" t="s">
        <v>457</v>
      </c>
      <c r="X957" s="547" t="str">
        <f>VLOOKUP(W957,Equipment[],2,FALSE)</f>
        <v>Station</v>
      </c>
      <c r="Y957" s="547" t="str">
        <f>VLOOKUP(W957,Equipment[],3,FALSE)</f>
        <v>RTO</v>
      </c>
      <c r="Z957" s="547" t="str">
        <f>VLOOKUP(W957,Equipment[],4,FALSE)</f>
        <v>RTO</v>
      </c>
      <c r="AA957" s="547"/>
      <c r="AB957" s="547"/>
      <c r="AC957" s="547"/>
      <c r="AD957" s="547"/>
    </row>
    <row r="958" spans="1:30" ht="12" hidden="1" customHeight="1">
      <c r="A958" s="5" t="s">
        <v>3694</v>
      </c>
      <c r="B958" s="5" t="s">
        <v>3695</v>
      </c>
      <c r="C958" s="6">
        <v>431</v>
      </c>
      <c r="D958" s="55" t="s">
        <v>1871</v>
      </c>
      <c r="E958" s="233" t="s">
        <v>3694</v>
      </c>
      <c r="F958" s="233" t="s">
        <v>3696</v>
      </c>
      <c r="G958" s="233" t="s">
        <v>868</v>
      </c>
      <c r="H958" s="233" t="s">
        <v>451</v>
      </c>
      <c r="I958" s="385" t="s">
        <v>452</v>
      </c>
      <c r="J958" s="382" t="s">
        <v>452</v>
      </c>
      <c r="K958" s="383" t="s">
        <v>453</v>
      </c>
      <c r="L958" s="386" t="s">
        <v>453</v>
      </c>
      <c r="M958" s="233" t="s">
        <v>452</v>
      </c>
      <c r="N958" s="233" t="s">
        <v>452</v>
      </c>
      <c r="O958" s="233"/>
      <c r="P958" s="233" t="s">
        <v>442</v>
      </c>
      <c r="Q958" s="235" t="s">
        <v>1152</v>
      </c>
      <c r="S958" s="547"/>
      <c r="T958" s="547" t="s">
        <v>456</v>
      </c>
      <c r="U958" s="547" t="s">
        <v>444</v>
      </c>
      <c r="V958" s="547" t="s">
        <v>1873</v>
      </c>
      <c r="W958" s="547" t="s">
        <v>457</v>
      </c>
      <c r="X958" s="547" t="str">
        <f>VLOOKUP(W958,Equipment[],2,FALSE)</f>
        <v>Station</v>
      </c>
      <c r="Y958" s="547" t="str">
        <f>VLOOKUP(W958,Equipment[],3,FALSE)</f>
        <v>RTO</v>
      </c>
      <c r="Z958" s="547" t="str">
        <f>VLOOKUP(W958,Equipment[],4,FALSE)</f>
        <v>RTO</v>
      </c>
      <c r="AA958" s="547"/>
      <c r="AB958" s="547"/>
      <c r="AC958" s="547"/>
      <c r="AD958" s="547"/>
    </row>
    <row r="959" spans="1:30" ht="12" hidden="1" customHeight="1">
      <c r="A959" s="5" t="s">
        <v>3697</v>
      </c>
      <c r="B959" s="5" t="s">
        <v>3698</v>
      </c>
      <c r="C959" s="6">
        <v>431</v>
      </c>
      <c r="D959" s="55" t="s">
        <v>1871</v>
      </c>
      <c r="E959" s="233" t="s">
        <v>3697</v>
      </c>
      <c r="F959" s="233" t="s">
        <v>3698</v>
      </c>
      <c r="G959" s="233" t="s">
        <v>868</v>
      </c>
      <c r="H959" s="233" t="s">
        <v>451</v>
      </c>
      <c r="I959" s="385" t="s">
        <v>452</v>
      </c>
      <c r="J959" s="382" t="s">
        <v>452</v>
      </c>
      <c r="K959" s="383" t="s">
        <v>453</v>
      </c>
      <c r="L959" s="386" t="s">
        <v>453</v>
      </c>
      <c r="M959" s="233" t="s">
        <v>452</v>
      </c>
      <c r="N959" s="233" t="s">
        <v>452</v>
      </c>
      <c r="O959" s="233"/>
      <c r="P959" s="233" t="s">
        <v>442</v>
      </c>
      <c r="Q959" s="235" t="s">
        <v>1152</v>
      </c>
      <c r="S959" s="547"/>
      <c r="T959" s="547" t="s">
        <v>477</v>
      </c>
      <c r="U959" s="547"/>
      <c r="V959" s="547"/>
      <c r="W959" s="547" t="s">
        <v>457</v>
      </c>
      <c r="X959" s="547" t="str">
        <f>VLOOKUP(W959,Equipment[],2,FALSE)</f>
        <v>Station</v>
      </c>
      <c r="Y959" s="547" t="str">
        <f>VLOOKUP(W959,Equipment[],3,FALSE)</f>
        <v>RTO</v>
      </c>
      <c r="Z959" s="547" t="str">
        <f>VLOOKUP(W959,Equipment[],4,FALSE)</f>
        <v>RTO</v>
      </c>
      <c r="AA959" s="547"/>
      <c r="AB959" s="547"/>
      <c r="AC959" s="547"/>
      <c r="AD959" s="547"/>
    </row>
    <row r="960" spans="1:30" ht="12" hidden="1" customHeight="1">
      <c r="A960" s="5" t="s">
        <v>3699</v>
      </c>
      <c r="B960" s="5" t="s">
        <v>3700</v>
      </c>
      <c r="C960" s="6">
        <v>431</v>
      </c>
      <c r="D960" s="55" t="s">
        <v>1871</v>
      </c>
      <c r="E960" s="233" t="s">
        <v>3699</v>
      </c>
      <c r="F960" s="233" t="s">
        <v>3701</v>
      </c>
      <c r="G960" s="233" t="s">
        <v>868</v>
      </c>
      <c r="H960" s="233" t="s">
        <v>451</v>
      </c>
      <c r="I960" s="385" t="s">
        <v>452</v>
      </c>
      <c r="J960" s="382" t="s">
        <v>452</v>
      </c>
      <c r="K960" s="383" t="s">
        <v>453</v>
      </c>
      <c r="L960" s="386" t="s">
        <v>453</v>
      </c>
      <c r="M960" s="233" t="s">
        <v>452</v>
      </c>
      <c r="N960" s="233" t="s">
        <v>452</v>
      </c>
      <c r="O960" s="233"/>
      <c r="P960" s="233" t="s">
        <v>442</v>
      </c>
      <c r="Q960" s="235" t="s">
        <v>1152</v>
      </c>
      <c r="S960" s="547"/>
      <c r="T960" s="547" t="s">
        <v>477</v>
      </c>
      <c r="U960" s="547" t="s">
        <v>444</v>
      </c>
      <c r="V960" s="547" t="s">
        <v>1873</v>
      </c>
      <c r="W960" s="547" t="s">
        <v>457</v>
      </c>
      <c r="X960" s="547" t="str">
        <f>VLOOKUP(W960,Equipment[],2,FALSE)</f>
        <v>Station</v>
      </c>
      <c r="Y960" s="547" t="str">
        <f>VLOOKUP(W960,Equipment[],3,FALSE)</f>
        <v>RTO</v>
      </c>
      <c r="Z960" s="547" t="str">
        <f>VLOOKUP(W960,Equipment[],4,FALSE)</f>
        <v>RTO</v>
      </c>
      <c r="AA960" s="547"/>
      <c r="AB960" s="547"/>
      <c r="AC960" s="547"/>
      <c r="AD960" s="547"/>
    </row>
    <row r="961" spans="1:30" ht="12" hidden="1" customHeight="1">
      <c r="A961" s="5" t="s">
        <v>3702</v>
      </c>
      <c r="B961" s="5" t="s">
        <v>3703</v>
      </c>
      <c r="C961" s="6">
        <v>431</v>
      </c>
      <c r="D961" s="55" t="s">
        <v>1871</v>
      </c>
      <c r="E961" s="233" t="s">
        <v>3702</v>
      </c>
      <c r="F961" s="233" t="s">
        <v>3703</v>
      </c>
      <c r="G961" s="233" t="s">
        <v>868</v>
      </c>
      <c r="H961" s="233" t="s">
        <v>451</v>
      </c>
      <c r="I961" s="385" t="s">
        <v>452</v>
      </c>
      <c r="J961" s="382" t="s">
        <v>452</v>
      </c>
      <c r="K961" s="383" t="s">
        <v>453</v>
      </c>
      <c r="L961" s="386" t="s">
        <v>453</v>
      </c>
      <c r="M961" s="233" t="s">
        <v>452</v>
      </c>
      <c r="N961" s="233" t="s">
        <v>452</v>
      </c>
      <c r="O961" s="233"/>
      <c r="P961" s="233" t="s">
        <v>442</v>
      </c>
      <c r="Q961" s="235" t="s">
        <v>1152</v>
      </c>
      <c r="S961" s="547"/>
      <c r="T961" s="547" t="s">
        <v>456</v>
      </c>
      <c r="U961" s="547" t="s">
        <v>444</v>
      </c>
      <c r="V961" s="547" t="s">
        <v>1873</v>
      </c>
      <c r="W961" s="547" t="s">
        <v>457</v>
      </c>
      <c r="X961" s="547" t="str">
        <f>VLOOKUP(W961,Equipment[],2,FALSE)</f>
        <v>Station</v>
      </c>
      <c r="Y961" s="547" t="str">
        <f>VLOOKUP(W961,Equipment[],3,FALSE)</f>
        <v>RTO</v>
      </c>
      <c r="Z961" s="547" t="str">
        <f>VLOOKUP(W961,Equipment[],4,FALSE)</f>
        <v>RTO</v>
      </c>
      <c r="AA961" s="547"/>
      <c r="AB961" s="547"/>
      <c r="AC961" s="547"/>
      <c r="AD961" s="547"/>
    </row>
    <row r="962" spans="1:30" ht="12" hidden="1" customHeight="1">
      <c r="A962" s="3" t="s">
        <v>3704</v>
      </c>
      <c r="B962" s="3" t="s">
        <v>3705</v>
      </c>
      <c r="C962" s="4"/>
      <c r="D962" s="91"/>
      <c r="E962" s="229"/>
      <c r="F962" s="229"/>
      <c r="G962" s="229"/>
      <c r="H962" s="229"/>
      <c r="I962" s="229"/>
      <c r="J962" s="388"/>
      <c r="K962" s="388"/>
      <c r="L962" s="229"/>
      <c r="M962" s="229"/>
      <c r="N962" s="229"/>
      <c r="O962" s="229"/>
      <c r="P962" s="229" t="s">
        <v>444</v>
      </c>
      <c r="Q962" s="234" t="s">
        <v>443</v>
      </c>
      <c r="S962" s="547" t="s">
        <v>444</v>
      </c>
      <c r="T962" s="547" t="s">
        <v>444</v>
      </c>
      <c r="U962" s="547"/>
      <c r="V962" s="547" t="s">
        <v>444</v>
      </c>
      <c r="W962" s="547" t="s">
        <v>444</v>
      </c>
      <c r="X962" s="547" t="s">
        <v>444</v>
      </c>
      <c r="Y962" s="547" t="s">
        <v>444</v>
      </c>
      <c r="Z962" s="547" t="s">
        <v>444</v>
      </c>
      <c r="AA962" s="547" t="s">
        <v>444</v>
      </c>
      <c r="AB962" s="547" t="s">
        <v>444</v>
      </c>
      <c r="AC962" s="547" t="s">
        <v>444</v>
      </c>
      <c r="AD962" s="547" t="s">
        <v>444</v>
      </c>
    </row>
    <row r="963" spans="1:30" ht="12" hidden="1" customHeight="1">
      <c r="A963" s="5" t="s">
        <v>3706</v>
      </c>
      <c r="B963" s="5" t="s">
        <v>3707</v>
      </c>
      <c r="C963" s="6">
        <v>451</v>
      </c>
      <c r="D963" s="55" t="s">
        <v>1871</v>
      </c>
      <c r="E963" s="233" t="s">
        <v>3706</v>
      </c>
      <c r="F963" s="233" t="s">
        <v>3707</v>
      </c>
      <c r="G963" s="233" t="s">
        <v>868</v>
      </c>
      <c r="H963" s="233" t="s">
        <v>451</v>
      </c>
      <c r="I963" s="385" t="s">
        <v>452</v>
      </c>
      <c r="J963" s="382" t="s">
        <v>452</v>
      </c>
      <c r="K963" s="383" t="s">
        <v>453</v>
      </c>
      <c r="L963" s="386" t="s">
        <v>453</v>
      </c>
      <c r="M963" s="233" t="s">
        <v>452</v>
      </c>
      <c r="N963" s="233" t="s">
        <v>452</v>
      </c>
      <c r="O963" s="233"/>
      <c r="P963" s="233" t="s">
        <v>442</v>
      </c>
      <c r="Q963" s="235" t="s">
        <v>1152</v>
      </c>
      <c r="S963" s="547"/>
      <c r="T963" s="547" t="s">
        <v>456</v>
      </c>
      <c r="U963" s="547" t="s">
        <v>444</v>
      </c>
      <c r="V963" s="547" t="s">
        <v>1873</v>
      </c>
      <c r="W963" s="547" t="s">
        <v>457</v>
      </c>
      <c r="X963" s="547" t="str">
        <f>VLOOKUP(W963,Equipment[],2,FALSE)</f>
        <v>Station</v>
      </c>
      <c r="Y963" s="547" t="str">
        <f>VLOOKUP(W963,Equipment[],3,FALSE)</f>
        <v>RTO</v>
      </c>
      <c r="Z963" s="547" t="str">
        <f>VLOOKUP(W963,Equipment[],4,FALSE)</f>
        <v>RTO</v>
      </c>
      <c r="AA963" s="547"/>
      <c r="AB963" s="547"/>
      <c r="AC963" s="547"/>
      <c r="AD963" s="547"/>
    </row>
    <row r="964" spans="1:30" ht="12" hidden="1" customHeight="1">
      <c r="A964" s="5" t="s">
        <v>3708</v>
      </c>
      <c r="B964" s="5" t="s">
        <v>3709</v>
      </c>
      <c r="C964" s="6">
        <v>451</v>
      </c>
      <c r="D964" s="55" t="s">
        <v>1871</v>
      </c>
      <c r="E964" s="233" t="s">
        <v>3708</v>
      </c>
      <c r="F964" s="233" t="s">
        <v>3709</v>
      </c>
      <c r="G964" s="233" t="s">
        <v>868</v>
      </c>
      <c r="H964" s="233" t="s">
        <v>451</v>
      </c>
      <c r="I964" s="385" t="s">
        <v>452</v>
      </c>
      <c r="J964" s="392" t="s">
        <v>452</v>
      </c>
      <c r="K964" s="393" t="s">
        <v>453</v>
      </c>
      <c r="L964" s="386" t="s">
        <v>453</v>
      </c>
      <c r="M964" s="233" t="s">
        <v>452</v>
      </c>
      <c r="N964" s="233" t="s">
        <v>452</v>
      </c>
      <c r="O964" s="233"/>
      <c r="P964" s="233" t="s">
        <v>442</v>
      </c>
      <c r="Q964" s="235" t="s">
        <v>1152</v>
      </c>
      <c r="S964" s="547"/>
      <c r="T964" s="547" t="s">
        <v>456</v>
      </c>
      <c r="U964" s="547" t="s">
        <v>444</v>
      </c>
      <c r="V964" s="547" t="s">
        <v>1873</v>
      </c>
      <c r="W964" s="547" t="s">
        <v>457</v>
      </c>
      <c r="X964" s="547" t="str">
        <f>VLOOKUP(W964,Equipment[],2,FALSE)</f>
        <v>Station</v>
      </c>
      <c r="Y964" s="547" t="str">
        <f>VLOOKUP(W964,Equipment[],3,FALSE)</f>
        <v>RTO</v>
      </c>
      <c r="Z964" s="547" t="str">
        <f>VLOOKUP(W964,Equipment[],4,FALSE)</f>
        <v>RTO</v>
      </c>
      <c r="AA964" s="547"/>
      <c r="AB964" s="547"/>
      <c r="AC964" s="547"/>
      <c r="AD964" s="547"/>
    </row>
    <row r="965" spans="1:30" ht="12" hidden="1" customHeight="1">
      <c r="A965" s="5" t="s">
        <v>3710</v>
      </c>
      <c r="B965" s="5" t="s">
        <v>3711</v>
      </c>
      <c r="C965" s="6">
        <v>451</v>
      </c>
      <c r="D965" s="55" t="s">
        <v>1871</v>
      </c>
      <c r="E965" s="233" t="s">
        <v>3710</v>
      </c>
      <c r="F965" s="233" t="s">
        <v>3711</v>
      </c>
      <c r="G965" s="233" t="s">
        <v>868</v>
      </c>
      <c r="H965" s="233" t="s">
        <v>451</v>
      </c>
      <c r="I965" s="385" t="s">
        <v>452</v>
      </c>
      <c r="J965" s="382" t="s">
        <v>452</v>
      </c>
      <c r="K965" s="382" t="s">
        <v>452</v>
      </c>
      <c r="L965" s="386" t="s">
        <v>453</v>
      </c>
      <c r="M965" s="233" t="s">
        <v>452</v>
      </c>
      <c r="N965" s="233" t="s">
        <v>452</v>
      </c>
      <c r="O965" s="233"/>
      <c r="P965" s="233" t="s">
        <v>442</v>
      </c>
      <c r="Q965" s="235" t="s">
        <v>1152</v>
      </c>
      <c r="S965" s="547"/>
      <c r="T965" s="547" t="s">
        <v>456</v>
      </c>
      <c r="U965" s="547" t="s">
        <v>444</v>
      </c>
      <c r="V965" s="547" t="s">
        <v>1873</v>
      </c>
      <c r="W965" s="547" t="s">
        <v>457</v>
      </c>
      <c r="X965" s="547" t="str">
        <f>VLOOKUP(W965,Equipment[],2,FALSE)</f>
        <v>Station</v>
      </c>
      <c r="Y965" s="547" t="str">
        <f>VLOOKUP(W965,Equipment[],3,FALSE)</f>
        <v>RTO</v>
      </c>
      <c r="Z965" s="547" t="str">
        <f>VLOOKUP(W965,Equipment[],4,FALSE)</f>
        <v>RTO</v>
      </c>
      <c r="AA965" s="547"/>
      <c r="AB965" s="547"/>
      <c r="AC965" s="547"/>
      <c r="AD965" s="547"/>
    </row>
    <row r="966" spans="1:30" ht="12" hidden="1" customHeight="1">
      <c r="A966" s="5" t="s">
        <v>3712</v>
      </c>
      <c r="B966" s="5" t="s">
        <v>3713</v>
      </c>
      <c r="C966" s="6">
        <v>435</v>
      </c>
      <c r="D966" s="55" t="s">
        <v>1871</v>
      </c>
      <c r="E966" s="233" t="s">
        <v>3712</v>
      </c>
      <c r="F966" s="233" t="s">
        <v>3713</v>
      </c>
      <c r="G966" s="233" t="s">
        <v>868</v>
      </c>
      <c r="H966" s="233" t="s">
        <v>451</v>
      </c>
      <c r="I966" s="385" t="s">
        <v>452</v>
      </c>
      <c r="J966" s="382" t="s">
        <v>452</v>
      </c>
      <c r="K966" s="382" t="s">
        <v>452</v>
      </c>
      <c r="L966" s="386" t="s">
        <v>453</v>
      </c>
      <c r="M966" s="233" t="s">
        <v>452</v>
      </c>
      <c r="N966" s="233" t="s">
        <v>452</v>
      </c>
      <c r="O966" s="233"/>
      <c r="P966" s="233" t="s">
        <v>442</v>
      </c>
      <c r="Q966" s="235" t="s">
        <v>1152</v>
      </c>
      <c r="S966" s="547"/>
      <c r="T966" s="547" t="s">
        <v>456</v>
      </c>
      <c r="U966" s="547" t="s">
        <v>444</v>
      </c>
      <c r="V966" s="547" t="s">
        <v>1873</v>
      </c>
      <c r="W966" s="547" t="s">
        <v>457</v>
      </c>
      <c r="X966" s="547" t="str">
        <f>VLOOKUP(W966,Equipment[],2,FALSE)</f>
        <v>Station</v>
      </c>
      <c r="Y966" s="547" t="str">
        <f>VLOOKUP(W966,Equipment[],3,FALSE)</f>
        <v>RTO</v>
      </c>
      <c r="Z966" s="547" t="str">
        <f>VLOOKUP(W966,Equipment[],4,FALSE)</f>
        <v>RTO</v>
      </c>
      <c r="AA966" s="547"/>
      <c r="AB966" s="547"/>
      <c r="AC966" s="547"/>
      <c r="AD966" s="547"/>
    </row>
    <row r="967" spans="1:30" ht="12" hidden="1" customHeight="1">
      <c r="A967" s="7" t="s">
        <v>3714</v>
      </c>
      <c r="B967" s="7" t="s">
        <v>3715</v>
      </c>
      <c r="C967" s="8"/>
      <c r="D967" s="92"/>
      <c r="E967" s="229"/>
      <c r="F967" s="229"/>
      <c r="G967" s="229"/>
      <c r="H967" s="229"/>
      <c r="I967" s="229"/>
      <c r="J967" s="389"/>
      <c r="K967" s="389"/>
      <c r="L967" s="229"/>
      <c r="M967" s="229"/>
      <c r="N967" s="229"/>
      <c r="O967" s="229"/>
      <c r="P967" s="229" t="s">
        <v>444</v>
      </c>
      <c r="Q967" s="234" t="s">
        <v>443</v>
      </c>
      <c r="S967" s="547" t="s">
        <v>444</v>
      </c>
      <c r="T967" s="547" t="s">
        <v>444</v>
      </c>
      <c r="U967" s="547"/>
      <c r="V967" s="547" t="s">
        <v>444</v>
      </c>
      <c r="W967" s="547" t="s">
        <v>444</v>
      </c>
      <c r="X967" s="547" t="s">
        <v>444</v>
      </c>
      <c r="Y967" s="547" t="s">
        <v>444</v>
      </c>
      <c r="Z967" s="547" t="s">
        <v>444</v>
      </c>
      <c r="AA967" s="547" t="s">
        <v>444</v>
      </c>
      <c r="AB967" s="547" t="s">
        <v>444</v>
      </c>
      <c r="AC967" s="547" t="s">
        <v>444</v>
      </c>
      <c r="AD967" s="547" t="s">
        <v>444</v>
      </c>
    </row>
    <row r="968" spans="1:30" ht="12" hidden="1" customHeight="1">
      <c r="A968" s="3" t="s">
        <v>3716</v>
      </c>
      <c r="B968" s="3" t="s">
        <v>3717</v>
      </c>
      <c r="C968" s="4"/>
      <c r="D968" s="91"/>
      <c r="E968" s="229"/>
      <c r="F968" s="229"/>
      <c r="G968" s="229"/>
      <c r="H968" s="229"/>
      <c r="I968" s="229"/>
      <c r="J968" s="387"/>
      <c r="K968" s="387"/>
      <c r="L968" s="229"/>
      <c r="M968" s="229"/>
      <c r="N968" s="229"/>
      <c r="O968" s="229"/>
      <c r="P968" s="229" t="s">
        <v>444</v>
      </c>
      <c r="Q968" s="234" t="s">
        <v>443</v>
      </c>
      <c r="S968" s="547" t="s">
        <v>444</v>
      </c>
      <c r="T968" s="547" t="s">
        <v>444</v>
      </c>
      <c r="U968" s="547"/>
      <c r="V968" s="547" t="s">
        <v>444</v>
      </c>
      <c r="W968" s="547" t="s">
        <v>444</v>
      </c>
      <c r="X968" s="547" t="s">
        <v>444</v>
      </c>
      <c r="Y968" s="547" t="s">
        <v>444</v>
      </c>
      <c r="Z968" s="547" t="s">
        <v>444</v>
      </c>
      <c r="AA968" s="547" t="s">
        <v>444</v>
      </c>
      <c r="AB968" s="547" t="s">
        <v>444</v>
      </c>
      <c r="AC968" s="547" t="s">
        <v>444</v>
      </c>
      <c r="AD968" s="547" t="s">
        <v>444</v>
      </c>
    </row>
    <row r="969" spans="1:30" ht="12" hidden="1" customHeight="1">
      <c r="A969" s="5" t="s">
        <v>3718</v>
      </c>
      <c r="B969" s="5" t="s">
        <v>3719</v>
      </c>
      <c r="C969" s="6">
        <v>555</v>
      </c>
      <c r="D969" s="55" t="s">
        <v>1871</v>
      </c>
      <c r="E969" s="233" t="s">
        <v>3718</v>
      </c>
      <c r="F969" s="233" t="s">
        <v>3719</v>
      </c>
      <c r="G969" s="233" t="s">
        <v>3720</v>
      </c>
      <c r="H969" s="233" t="s">
        <v>451</v>
      </c>
      <c r="I969" s="385" t="s">
        <v>452</v>
      </c>
      <c r="J969" s="382" t="s">
        <v>452</v>
      </c>
      <c r="K969" s="383" t="s">
        <v>453</v>
      </c>
      <c r="L969" s="386" t="s">
        <v>453</v>
      </c>
      <c r="M969" s="233" t="s">
        <v>452</v>
      </c>
      <c r="N969" s="233" t="s">
        <v>452</v>
      </c>
      <c r="O969" s="233"/>
      <c r="P969" s="233" t="s">
        <v>442</v>
      </c>
      <c r="Q969" s="235" t="s">
        <v>1152</v>
      </c>
      <c r="S969" s="547"/>
      <c r="T969" s="547" t="s">
        <v>456</v>
      </c>
      <c r="U969" s="547"/>
      <c r="V969" s="547"/>
      <c r="W969" s="547" t="s">
        <v>457</v>
      </c>
      <c r="X969" s="547" t="str">
        <f>VLOOKUP(W969,Equipment[],2,FALSE)</f>
        <v>Station</v>
      </c>
      <c r="Y969" s="547" t="str">
        <f>VLOOKUP(W969,Equipment[],3,FALSE)</f>
        <v>RTO</v>
      </c>
      <c r="Z969" s="547" t="str">
        <f>VLOOKUP(W969,Equipment[],4,FALSE)</f>
        <v>RTO</v>
      </c>
      <c r="AA969" s="547"/>
      <c r="AB969" s="547"/>
      <c r="AC969" s="547"/>
      <c r="AD969" s="547"/>
    </row>
    <row r="970" spans="1:30" ht="12" hidden="1" customHeight="1">
      <c r="A970" s="5" t="s">
        <v>3721</v>
      </c>
      <c r="B970" s="5" t="s">
        <v>3722</v>
      </c>
      <c r="C970" s="6">
        <v>555</v>
      </c>
      <c r="D970" s="55" t="s">
        <v>1871</v>
      </c>
      <c r="E970" s="233" t="s">
        <v>3721</v>
      </c>
      <c r="F970" s="233" t="s">
        <v>3722</v>
      </c>
      <c r="G970" s="233" t="s">
        <v>3720</v>
      </c>
      <c r="H970" s="233" t="s">
        <v>451</v>
      </c>
      <c r="I970" s="385" t="s">
        <v>452</v>
      </c>
      <c r="J970" s="382" t="s">
        <v>452</v>
      </c>
      <c r="K970" s="383" t="s">
        <v>453</v>
      </c>
      <c r="L970" s="386" t="s">
        <v>453</v>
      </c>
      <c r="M970" s="233" t="s">
        <v>452</v>
      </c>
      <c r="N970" s="233" t="s">
        <v>452</v>
      </c>
      <c r="O970" s="233"/>
      <c r="P970" s="233" t="s">
        <v>442</v>
      </c>
      <c r="Q970" s="235" t="s">
        <v>1152</v>
      </c>
      <c r="S970" s="547"/>
      <c r="T970" s="547" t="s">
        <v>456</v>
      </c>
      <c r="U970" s="547"/>
      <c r="V970" s="547"/>
      <c r="W970" s="547" t="s">
        <v>457</v>
      </c>
      <c r="X970" s="547" t="str">
        <f>VLOOKUP(W970,Equipment[],2,FALSE)</f>
        <v>Station</v>
      </c>
      <c r="Y970" s="547" t="str">
        <f>VLOOKUP(W970,Equipment[],3,FALSE)</f>
        <v>RTO</v>
      </c>
      <c r="Z970" s="547" t="str">
        <f>VLOOKUP(W970,Equipment[],4,FALSE)</f>
        <v>RTO</v>
      </c>
      <c r="AA970" s="547"/>
      <c r="AB970" s="547"/>
      <c r="AC970" s="547"/>
      <c r="AD970" s="547"/>
    </row>
    <row r="971" spans="1:30" ht="12" hidden="1" customHeight="1">
      <c r="A971" s="5" t="s">
        <v>3723</v>
      </c>
      <c r="B971" s="5" t="s">
        <v>3724</v>
      </c>
      <c r="C971" s="6">
        <v>555</v>
      </c>
      <c r="D971" s="55" t="s">
        <v>1871</v>
      </c>
      <c r="E971" s="233" t="s">
        <v>3723</v>
      </c>
      <c r="F971" s="233" t="s">
        <v>3724</v>
      </c>
      <c r="G971" s="233" t="s">
        <v>3720</v>
      </c>
      <c r="H971" s="233" t="s">
        <v>451</v>
      </c>
      <c r="I971" s="385" t="s">
        <v>452</v>
      </c>
      <c r="J971" s="392" t="s">
        <v>452</v>
      </c>
      <c r="K971" s="393" t="s">
        <v>453</v>
      </c>
      <c r="L971" s="386" t="s">
        <v>453</v>
      </c>
      <c r="M971" s="233" t="s">
        <v>452</v>
      </c>
      <c r="N971" s="233" t="s">
        <v>452</v>
      </c>
      <c r="O971" s="233"/>
      <c r="P971" s="233" t="s">
        <v>442</v>
      </c>
      <c r="Q971" s="235" t="s">
        <v>1152</v>
      </c>
      <c r="S971" s="547"/>
      <c r="T971" s="547" t="s">
        <v>456</v>
      </c>
      <c r="U971" s="547"/>
      <c r="V971" s="547"/>
      <c r="W971" s="547" t="s">
        <v>457</v>
      </c>
      <c r="X971" s="547" t="str">
        <f>VLOOKUP(W971,Equipment[],2,FALSE)</f>
        <v>Station</v>
      </c>
      <c r="Y971" s="547" t="str">
        <f>VLOOKUP(W971,Equipment[],3,FALSE)</f>
        <v>RTO</v>
      </c>
      <c r="Z971" s="547" t="str">
        <f>VLOOKUP(W971,Equipment[],4,FALSE)</f>
        <v>RTO</v>
      </c>
      <c r="AA971" s="547"/>
      <c r="AB971" s="547"/>
      <c r="AC971" s="547"/>
      <c r="AD971" s="547"/>
    </row>
    <row r="972" spans="1:30" ht="12" hidden="1" customHeight="1">
      <c r="A972" s="5" t="s">
        <v>3725</v>
      </c>
      <c r="B972" s="5" t="s">
        <v>3726</v>
      </c>
      <c r="C972" s="6">
        <v>555</v>
      </c>
      <c r="D972" s="55" t="s">
        <v>1871</v>
      </c>
      <c r="E972" s="233" t="str">
        <f>A972</f>
        <v>SAN-104</v>
      </c>
      <c r="F972" s="233" t="str">
        <f>B972</f>
        <v>Wall Faced WC with Close Coupled Cistern</v>
      </c>
      <c r="G972" s="233" t="s">
        <v>3720</v>
      </c>
      <c r="H972" s="233" t="s">
        <v>451</v>
      </c>
      <c r="I972" s="385" t="s">
        <v>452</v>
      </c>
      <c r="J972" s="382" t="s">
        <v>452</v>
      </c>
      <c r="K972" s="382" t="s">
        <v>452</v>
      </c>
      <c r="L972" s="386" t="s">
        <v>453</v>
      </c>
      <c r="M972" s="233" t="s">
        <v>452</v>
      </c>
      <c r="N972" s="233" t="s">
        <v>452</v>
      </c>
      <c r="O972" s="233"/>
      <c r="P972" s="233" t="s">
        <v>442</v>
      </c>
      <c r="Q972" s="235" t="s">
        <v>2050</v>
      </c>
      <c r="S972" s="547"/>
      <c r="T972" s="547" t="s">
        <v>456</v>
      </c>
      <c r="U972" s="547"/>
      <c r="V972" s="547"/>
      <c r="W972" s="547" t="s">
        <v>457</v>
      </c>
      <c r="X972" s="547" t="str">
        <f>VLOOKUP(W972,Equipment[],2,FALSE)</f>
        <v>Station</v>
      </c>
      <c r="Y972" s="547" t="str">
        <f>VLOOKUP(W972,Equipment[],3,FALSE)</f>
        <v>RTO</v>
      </c>
      <c r="Z972" s="547" t="str">
        <f>VLOOKUP(W972,Equipment[],4,FALSE)</f>
        <v>RTO</v>
      </c>
      <c r="AA972" s="547"/>
      <c r="AB972" s="547"/>
      <c r="AC972" s="547"/>
      <c r="AD972" s="547"/>
    </row>
    <row r="973" spans="1:30" ht="12" hidden="1" customHeight="1">
      <c r="A973" s="5" t="s">
        <v>3727</v>
      </c>
      <c r="B973" s="5" t="s">
        <v>3728</v>
      </c>
      <c r="C973" s="6">
        <v>555</v>
      </c>
      <c r="D973" s="55" t="s">
        <v>1871</v>
      </c>
      <c r="E973" s="233" t="s">
        <v>3727</v>
      </c>
      <c r="F973" s="233" t="s">
        <v>3728</v>
      </c>
      <c r="G973" s="233" t="s">
        <v>3720</v>
      </c>
      <c r="H973" s="233" t="s">
        <v>451</v>
      </c>
      <c r="I973" s="385" t="s">
        <v>452</v>
      </c>
      <c r="J973" s="396" t="s">
        <v>452</v>
      </c>
      <c r="K973" s="397" t="s">
        <v>453</v>
      </c>
      <c r="L973" s="386" t="s">
        <v>453</v>
      </c>
      <c r="M973" s="233" t="s">
        <v>452</v>
      </c>
      <c r="N973" s="233" t="s">
        <v>452</v>
      </c>
      <c r="O973" s="233"/>
      <c r="P973" s="233" t="s">
        <v>442</v>
      </c>
      <c r="Q973" s="235" t="s">
        <v>1152</v>
      </c>
      <c r="S973" s="547"/>
      <c r="T973" s="547" t="s">
        <v>456</v>
      </c>
      <c r="U973" s="547"/>
      <c r="V973" s="547"/>
      <c r="W973" s="547" t="s">
        <v>457</v>
      </c>
      <c r="X973" s="547" t="str">
        <f>VLOOKUP(W973,Equipment[],2,FALSE)</f>
        <v>Station</v>
      </c>
      <c r="Y973" s="547" t="str">
        <f>VLOOKUP(W973,Equipment[],3,FALSE)</f>
        <v>RTO</v>
      </c>
      <c r="Z973" s="547" t="str">
        <f>VLOOKUP(W973,Equipment[],4,FALSE)</f>
        <v>RTO</v>
      </c>
      <c r="AA973" s="547"/>
      <c r="AB973" s="547"/>
      <c r="AC973" s="547"/>
      <c r="AD973" s="547"/>
    </row>
    <row r="974" spans="1:30" ht="12" hidden="1" customHeight="1">
      <c r="A974" s="5" t="s">
        <v>3729</v>
      </c>
      <c r="B974" s="5" t="s">
        <v>3730</v>
      </c>
      <c r="C974" s="6">
        <v>555</v>
      </c>
      <c r="D974" s="55" t="s">
        <v>1871</v>
      </c>
      <c r="E974" s="233" t="s">
        <v>3729</v>
      </c>
      <c r="F974" s="233" t="s">
        <v>3730</v>
      </c>
      <c r="G974" s="233" t="s">
        <v>3720</v>
      </c>
      <c r="H974" s="233" t="s">
        <v>451</v>
      </c>
      <c r="I974" s="385" t="s">
        <v>452</v>
      </c>
      <c r="J974" s="382" t="s">
        <v>452</v>
      </c>
      <c r="K974" s="383" t="s">
        <v>453</v>
      </c>
      <c r="L974" s="386" t="s">
        <v>453</v>
      </c>
      <c r="M974" s="233" t="s">
        <v>452</v>
      </c>
      <c r="N974" s="233" t="s">
        <v>452</v>
      </c>
      <c r="O974" s="233"/>
      <c r="P974" s="233" t="s">
        <v>442</v>
      </c>
      <c r="Q974" s="235" t="s">
        <v>1152</v>
      </c>
      <c r="S974" s="547"/>
      <c r="T974" s="547" t="s">
        <v>456</v>
      </c>
      <c r="U974" s="547"/>
      <c r="V974" s="547"/>
      <c r="W974" s="547" t="s">
        <v>457</v>
      </c>
      <c r="X974" s="547" t="str">
        <f>VLOOKUP(W974,Equipment[],2,FALSE)</f>
        <v>Station</v>
      </c>
      <c r="Y974" s="547" t="str">
        <f>VLOOKUP(W974,Equipment[],3,FALSE)</f>
        <v>RTO</v>
      </c>
      <c r="Z974" s="547" t="str">
        <f>VLOOKUP(W974,Equipment[],4,FALSE)</f>
        <v>RTO</v>
      </c>
      <c r="AA974" s="547"/>
      <c r="AB974" s="547"/>
      <c r="AC974" s="547"/>
      <c r="AD974" s="547"/>
    </row>
    <row r="975" spans="1:30" ht="12" hidden="1" customHeight="1">
      <c r="A975" s="5" t="s">
        <v>3731</v>
      </c>
      <c r="B975" s="5" t="s">
        <v>3732</v>
      </c>
      <c r="C975" s="6">
        <v>555</v>
      </c>
      <c r="D975" s="55" t="s">
        <v>1871</v>
      </c>
      <c r="E975" s="233" t="s">
        <v>3731</v>
      </c>
      <c r="F975" s="233" t="s">
        <v>3732</v>
      </c>
      <c r="G975" s="233" t="s">
        <v>3720</v>
      </c>
      <c r="H975" s="233" t="s">
        <v>451</v>
      </c>
      <c r="I975" s="385" t="s">
        <v>452</v>
      </c>
      <c r="J975" s="382" t="s">
        <v>452</v>
      </c>
      <c r="K975" s="383" t="s">
        <v>453</v>
      </c>
      <c r="L975" s="386" t="s">
        <v>453</v>
      </c>
      <c r="M975" s="233" t="s">
        <v>452</v>
      </c>
      <c r="N975" s="233" t="s">
        <v>452</v>
      </c>
      <c r="O975" s="233"/>
      <c r="P975" s="233" t="s">
        <v>442</v>
      </c>
      <c r="Q975" s="235" t="s">
        <v>1152</v>
      </c>
      <c r="S975" s="547"/>
      <c r="T975" s="547" t="s">
        <v>456</v>
      </c>
      <c r="U975" s="547"/>
      <c r="V975" s="547"/>
      <c r="W975" s="547" t="s">
        <v>457</v>
      </c>
      <c r="X975" s="547" t="str">
        <f>VLOOKUP(W975,Equipment[],2,FALSE)</f>
        <v>Station</v>
      </c>
      <c r="Y975" s="547" t="str">
        <f>VLOOKUP(W975,Equipment[],3,FALSE)</f>
        <v>RTO</v>
      </c>
      <c r="Z975" s="547" t="str">
        <f>VLOOKUP(W975,Equipment[],4,FALSE)</f>
        <v>RTO</v>
      </c>
      <c r="AA975" s="547"/>
      <c r="AB975" s="547"/>
      <c r="AC975" s="547"/>
      <c r="AD975" s="547"/>
    </row>
    <row r="976" spans="1:30" ht="12" hidden="1" customHeight="1">
      <c r="A976" s="5" t="s">
        <v>3733</v>
      </c>
      <c r="B976" s="5" t="s">
        <v>3734</v>
      </c>
      <c r="C976" s="131">
        <v>555</v>
      </c>
      <c r="D976" s="132" t="s">
        <v>1871</v>
      </c>
      <c r="E976" s="233" t="s">
        <v>3733</v>
      </c>
      <c r="F976" s="233" t="s">
        <v>3734</v>
      </c>
      <c r="G976" s="233" t="s">
        <v>3720</v>
      </c>
      <c r="H976" s="233" t="s">
        <v>451</v>
      </c>
      <c r="I976" s="385" t="s">
        <v>452</v>
      </c>
      <c r="J976" s="392" t="s">
        <v>452</v>
      </c>
      <c r="K976" s="393" t="s">
        <v>453</v>
      </c>
      <c r="L976" s="386" t="s">
        <v>453</v>
      </c>
      <c r="M976" s="233" t="s">
        <v>452</v>
      </c>
      <c r="N976" s="233" t="s">
        <v>452</v>
      </c>
      <c r="O976" s="233"/>
      <c r="P976" s="233" t="s">
        <v>442</v>
      </c>
      <c r="Q976" s="235" t="s">
        <v>1152</v>
      </c>
      <c r="S976" s="547"/>
      <c r="T976" s="547" t="s">
        <v>456</v>
      </c>
      <c r="U976" s="547"/>
      <c r="V976" s="547"/>
      <c r="W976" s="547" t="s">
        <v>457</v>
      </c>
      <c r="X976" s="547" t="str">
        <f>VLOOKUP(W976,Equipment[],2,FALSE)</f>
        <v>Station</v>
      </c>
      <c r="Y976" s="547" t="str">
        <f>VLOOKUP(W976,Equipment[],3,FALSE)</f>
        <v>RTO</v>
      </c>
      <c r="Z976" s="547" t="str">
        <f>VLOOKUP(W976,Equipment[],4,FALSE)</f>
        <v>RTO</v>
      </c>
      <c r="AA976" s="547"/>
      <c r="AB976" s="547"/>
      <c r="AC976" s="547"/>
      <c r="AD976" s="547"/>
    </row>
    <row r="977" spans="1:30" ht="14.45" hidden="1" customHeight="1">
      <c r="A977" s="118" t="s">
        <v>3735</v>
      </c>
      <c r="B977" s="287" t="s">
        <v>3736</v>
      </c>
      <c r="C977" s="226"/>
      <c r="D977" s="226"/>
      <c r="E977" s="158" t="s">
        <v>3735</v>
      </c>
      <c r="F977" s="288" t="s">
        <v>3736</v>
      </c>
      <c r="G977" s="233" t="s">
        <v>3720</v>
      </c>
      <c r="H977" s="233" t="s">
        <v>451</v>
      </c>
      <c r="I977" s="385" t="s">
        <v>452</v>
      </c>
      <c r="J977" s="382" t="s">
        <v>452</v>
      </c>
      <c r="K977" s="382" t="s">
        <v>452</v>
      </c>
      <c r="L977" s="386" t="s">
        <v>453</v>
      </c>
      <c r="M977" s="233" t="s">
        <v>452</v>
      </c>
      <c r="N977" s="233" t="s">
        <v>452</v>
      </c>
      <c r="O977" s="233"/>
      <c r="P977" s="233" t="s">
        <v>442</v>
      </c>
      <c r="Q977" s="235" t="s">
        <v>2379</v>
      </c>
      <c r="S977" s="547" t="s">
        <v>453</v>
      </c>
      <c r="T977" s="547" t="s">
        <v>456</v>
      </c>
      <c r="U977" s="547"/>
      <c r="V977" s="547"/>
      <c r="W977" s="547"/>
      <c r="X977" s="547"/>
      <c r="Y977" s="547" t="e">
        <f>VLOOKUP(W977,Equipment[],3,FALSE)</f>
        <v>#N/A</v>
      </c>
      <c r="Z977" s="547" t="e">
        <f>VLOOKUP(W977,Equipment[],4,FALSE)</f>
        <v>#N/A</v>
      </c>
      <c r="AA977" s="547"/>
      <c r="AB977" s="547"/>
      <c r="AC977" s="547"/>
      <c r="AD977" s="547"/>
    </row>
    <row r="978" spans="1:30" ht="14.45" hidden="1" customHeight="1">
      <c r="A978" s="118" t="s">
        <v>3737</v>
      </c>
      <c r="B978" s="287" t="s">
        <v>3738</v>
      </c>
      <c r="C978" s="226"/>
      <c r="D978" s="226"/>
      <c r="E978" s="158" t="s">
        <v>3737</v>
      </c>
      <c r="F978" s="288" t="s">
        <v>3738</v>
      </c>
      <c r="G978" s="233" t="s">
        <v>3720</v>
      </c>
      <c r="H978" s="233" t="s">
        <v>451</v>
      </c>
      <c r="I978" s="385" t="s">
        <v>452</v>
      </c>
      <c r="J978" s="382" t="s">
        <v>452</v>
      </c>
      <c r="K978" s="382" t="s">
        <v>452</v>
      </c>
      <c r="L978" s="386" t="s">
        <v>453</v>
      </c>
      <c r="M978" s="233" t="s">
        <v>452</v>
      </c>
      <c r="N978" s="233" t="s">
        <v>452</v>
      </c>
      <c r="O978" s="233"/>
      <c r="P978" s="233" t="s">
        <v>442</v>
      </c>
      <c r="Q978" s="235" t="s">
        <v>2379</v>
      </c>
      <c r="S978" s="547" t="s">
        <v>453</v>
      </c>
      <c r="T978" s="547" t="s">
        <v>456</v>
      </c>
      <c r="U978" s="547"/>
      <c r="V978" s="547"/>
      <c r="W978" s="547"/>
      <c r="X978" s="547"/>
      <c r="Y978" s="547" t="e">
        <f>VLOOKUP(W978,Equipment[],3,FALSE)</f>
        <v>#N/A</v>
      </c>
      <c r="Z978" s="547" t="e">
        <f>VLOOKUP(W978,Equipment[],4,FALSE)</f>
        <v>#N/A</v>
      </c>
      <c r="AA978" s="547"/>
      <c r="AB978" s="547"/>
      <c r="AC978" s="547"/>
      <c r="AD978" s="547"/>
    </row>
    <row r="979" spans="1:30" ht="12" hidden="1" customHeight="1">
      <c r="A979" s="3" t="s">
        <v>3739</v>
      </c>
      <c r="B979" s="3" t="s">
        <v>3740</v>
      </c>
      <c r="C979" s="137"/>
      <c r="D979" s="138"/>
      <c r="E979" s="229"/>
      <c r="F979" s="229"/>
      <c r="G979" s="229"/>
      <c r="H979" s="229"/>
      <c r="I979" s="229"/>
      <c r="J979" s="388"/>
      <c r="K979" s="388"/>
      <c r="L979" s="229"/>
      <c r="M979" s="229"/>
      <c r="N979" s="229"/>
      <c r="O979" s="229"/>
      <c r="P979" s="229" t="s">
        <v>444</v>
      </c>
      <c r="Q979" s="234" t="s">
        <v>443</v>
      </c>
      <c r="S979" s="547" t="s">
        <v>444</v>
      </c>
      <c r="T979" s="547" t="s">
        <v>444</v>
      </c>
      <c r="U979" s="547"/>
      <c r="V979" s="547" t="s">
        <v>444</v>
      </c>
      <c r="W979" s="547" t="s">
        <v>444</v>
      </c>
      <c r="X979" s="547" t="s">
        <v>444</v>
      </c>
      <c r="Y979" s="547" t="s">
        <v>444</v>
      </c>
      <c r="Z979" s="547" t="s">
        <v>444</v>
      </c>
      <c r="AA979" s="547" t="s">
        <v>444</v>
      </c>
      <c r="AB979" s="547" t="s">
        <v>444</v>
      </c>
      <c r="AC979" s="547" t="s">
        <v>444</v>
      </c>
      <c r="AD979" s="547" t="s">
        <v>444</v>
      </c>
    </row>
    <row r="980" spans="1:30" ht="12" hidden="1" customHeight="1">
      <c r="A980" s="5" t="s">
        <v>3741</v>
      </c>
      <c r="B980" s="5" t="s">
        <v>3742</v>
      </c>
      <c r="C980" s="6">
        <v>555</v>
      </c>
      <c r="D980" s="55" t="s">
        <v>1871</v>
      </c>
      <c r="E980" s="233" t="s">
        <v>3741</v>
      </c>
      <c r="F980" s="233" t="s">
        <v>3742</v>
      </c>
      <c r="G980" s="233" t="s">
        <v>3720</v>
      </c>
      <c r="H980" s="233" t="s">
        <v>451</v>
      </c>
      <c r="I980" s="385" t="s">
        <v>452</v>
      </c>
      <c r="J980" s="382" t="s">
        <v>452</v>
      </c>
      <c r="K980" s="383" t="s">
        <v>453</v>
      </c>
      <c r="L980" s="386" t="s">
        <v>453</v>
      </c>
      <c r="M980" s="233" t="s">
        <v>452</v>
      </c>
      <c r="N980" s="233" t="s">
        <v>452</v>
      </c>
      <c r="O980" s="233"/>
      <c r="P980" s="233" t="s">
        <v>442</v>
      </c>
      <c r="Q980" s="235" t="s">
        <v>1152</v>
      </c>
      <c r="S980" s="547"/>
      <c r="T980" s="547" t="s">
        <v>456</v>
      </c>
      <c r="U980" s="547"/>
      <c r="V980" s="547"/>
      <c r="W980" s="547" t="s">
        <v>457</v>
      </c>
      <c r="X980" s="547" t="str">
        <f>VLOOKUP(W980,Equipment[],2,FALSE)</f>
        <v>Station</v>
      </c>
      <c r="Y980" s="547" t="str">
        <f>VLOOKUP(W980,Equipment[],3,FALSE)</f>
        <v>RTO</v>
      </c>
      <c r="Z980" s="547" t="str">
        <f>VLOOKUP(W980,Equipment[],4,FALSE)</f>
        <v>RTO</v>
      </c>
      <c r="AA980" s="547"/>
      <c r="AB980" s="547"/>
      <c r="AC980" s="547"/>
      <c r="AD980" s="547"/>
    </row>
    <row r="981" spans="1:30" ht="12" hidden="1" customHeight="1">
      <c r="A981" s="5" t="s">
        <v>3743</v>
      </c>
      <c r="B981" s="5" t="s">
        <v>3744</v>
      </c>
      <c r="C981" s="6">
        <v>555</v>
      </c>
      <c r="D981" s="55" t="s">
        <v>1871</v>
      </c>
      <c r="E981" s="233" t="s">
        <v>3743</v>
      </c>
      <c r="F981" s="233" t="s">
        <v>3744</v>
      </c>
      <c r="G981" s="233" t="s">
        <v>3720</v>
      </c>
      <c r="H981" s="233" t="s">
        <v>451</v>
      </c>
      <c r="I981" s="385" t="s">
        <v>452</v>
      </c>
      <c r="J981" s="382" t="s">
        <v>452</v>
      </c>
      <c r="K981" s="383" t="s">
        <v>453</v>
      </c>
      <c r="L981" s="386" t="s">
        <v>453</v>
      </c>
      <c r="M981" s="233" t="s">
        <v>452</v>
      </c>
      <c r="N981" s="233" t="s">
        <v>452</v>
      </c>
      <c r="O981" s="233"/>
      <c r="P981" s="233" t="s">
        <v>442</v>
      </c>
      <c r="Q981" s="235" t="s">
        <v>1152</v>
      </c>
      <c r="S981" s="547"/>
      <c r="T981" s="547" t="s">
        <v>456</v>
      </c>
      <c r="U981" s="547"/>
      <c r="V981" s="547"/>
      <c r="W981" s="547" t="s">
        <v>457</v>
      </c>
      <c r="X981" s="547" t="str">
        <f>VLOOKUP(W981,Equipment[],2,FALSE)</f>
        <v>Station</v>
      </c>
      <c r="Y981" s="547" t="str">
        <f>VLOOKUP(W981,Equipment[],3,FALSE)</f>
        <v>RTO</v>
      </c>
      <c r="Z981" s="547" t="str">
        <f>VLOOKUP(W981,Equipment[],4,FALSE)</f>
        <v>RTO</v>
      </c>
      <c r="AA981" s="547"/>
      <c r="AB981" s="547"/>
      <c r="AC981" s="547"/>
      <c r="AD981" s="547"/>
    </row>
    <row r="982" spans="1:30" ht="12" hidden="1" customHeight="1">
      <c r="A982" s="5" t="s">
        <v>3745</v>
      </c>
      <c r="B982" s="5" t="s">
        <v>3746</v>
      </c>
      <c r="C982" s="6">
        <v>555</v>
      </c>
      <c r="D982" s="55" t="s">
        <v>1871</v>
      </c>
      <c r="E982" s="233" t="s">
        <v>3745</v>
      </c>
      <c r="F982" s="233" t="s">
        <v>3746</v>
      </c>
      <c r="G982" s="233" t="s">
        <v>3720</v>
      </c>
      <c r="H982" s="233" t="s">
        <v>451</v>
      </c>
      <c r="I982" s="385" t="s">
        <v>452</v>
      </c>
      <c r="J982" s="382" t="s">
        <v>452</v>
      </c>
      <c r="K982" s="383" t="s">
        <v>453</v>
      </c>
      <c r="L982" s="386" t="s">
        <v>453</v>
      </c>
      <c r="M982" s="233" t="s">
        <v>452</v>
      </c>
      <c r="N982" s="233" t="s">
        <v>452</v>
      </c>
      <c r="O982" s="233"/>
      <c r="P982" s="233" t="s">
        <v>442</v>
      </c>
      <c r="Q982" s="235" t="s">
        <v>1152</v>
      </c>
      <c r="S982" s="547"/>
      <c r="T982" s="547" t="s">
        <v>456</v>
      </c>
      <c r="U982" s="547"/>
      <c r="V982" s="547"/>
      <c r="W982" s="547" t="s">
        <v>457</v>
      </c>
      <c r="X982" s="547" t="str">
        <f>VLOOKUP(W982,Equipment[],2,FALSE)</f>
        <v>Station</v>
      </c>
      <c r="Y982" s="547" t="str">
        <f>VLOOKUP(W982,Equipment[],3,FALSE)</f>
        <v>RTO</v>
      </c>
      <c r="Z982" s="547" t="str">
        <f>VLOOKUP(W982,Equipment[],4,FALSE)</f>
        <v>RTO</v>
      </c>
      <c r="AA982" s="547"/>
      <c r="AB982" s="547"/>
      <c r="AC982" s="547"/>
      <c r="AD982" s="547"/>
    </row>
    <row r="983" spans="1:30" ht="12" hidden="1" customHeight="1">
      <c r="A983" s="5" t="s">
        <v>3747</v>
      </c>
      <c r="B983" s="5" t="s">
        <v>3748</v>
      </c>
      <c r="C983" s="6">
        <v>555</v>
      </c>
      <c r="D983" s="55" t="s">
        <v>1871</v>
      </c>
      <c r="E983" s="233" t="s">
        <v>3747</v>
      </c>
      <c r="F983" s="233" t="s">
        <v>3748</v>
      </c>
      <c r="G983" s="233" t="s">
        <v>3720</v>
      </c>
      <c r="H983" s="233" t="s">
        <v>451</v>
      </c>
      <c r="I983" s="385" t="s">
        <v>452</v>
      </c>
      <c r="J983" s="382" t="s">
        <v>452</v>
      </c>
      <c r="K983" s="383" t="s">
        <v>453</v>
      </c>
      <c r="L983" s="386" t="s">
        <v>453</v>
      </c>
      <c r="M983" s="233" t="s">
        <v>452</v>
      </c>
      <c r="N983" s="233" t="s">
        <v>452</v>
      </c>
      <c r="O983" s="233"/>
      <c r="P983" s="233" t="s">
        <v>442</v>
      </c>
      <c r="Q983" s="235" t="s">
        <v>1152</v>
      </c>
      <c r="S983" s="547"/>
      <c r="T983" s="547" t="s">
        <v>456</v>
      </c>
      <c r="U983" s="547"/>
      <c r="V983" s="547"/>
      <c r="W983" s="547" t="s">
        <v>457</v>
      </c>
      <c r="X983" s="547" t="str">
        <f>VLOOKUP(W983,Equipment[],2,FALSE)</f>
        <v>Station</v>
      </c>
      <c r="Y983" s="547" t="str">
        <f>VLOOKUP(W983,Equipment[],3,FALSE)</f>
        <v>RTO</v>
      </c>
      <c r="Z983" s="547" t="str">
        <f>VLOOKUP(W983,Equipment[],4,FALSE)</f>
        <v>RTO</v>
      </c>
      <c r="AA983" s="547"/>
      <c r="AB983" s="547"/>
      <c r="AC983" s="547"/>
      <c r="AD983" s="547"/>
    </row>
    <row r="984" spans="1:30" ht="12" hidden="1" customHeight="1">
      <c r="A984" s="5" t="s">
        <v>3749</v>
      </c>
      <c r="B984" s="5" t="s">
        <v>3750</v>
      </c>
      <c r="C984" s="6">
        <v>555</v>
      </c>
      <c r="D984" s="55" t="s">
        <v>1871</v>
      </c>
      <c r="E984" s="233" t="s">
        <v>3749</v>
      </c>
      <c r="F984" s="233" t="s">
        <v>3750</v>
      </c>
      <c r="G984" s="233" t="s">
        <v>3720</v>
      </c>
      <c r="H984" s="233" t="s">
        <v>451</v>
      </c>
      <c r="I984" s="385" t="s">
        <v>452</v>
      </c>
      <c r="J984" s="392" t="s">
        <v>452</v>
      </c>
      <c r="K984" s="393" t="s">
        <v>453</v>
      </c>
      <c r="L984" s="386" t="s">
        <v>453</v>
      </c>
      <c r="M984" s="233" t="s">
        <v>452</v>
      </c>
      <c r="N984" s="233" t="s">
        <v>452</v>
      </c>
      <c r="O984" s="233"/>
      <c r="P984" s="233" t="s">
        <v>442</v>
      </c>
      <c r="Q984" s="235" t="s">
        <v>1152</v>
      </c>
      <c r="S984" s="547"/>
      <c r="T984" s="547" t="s">
        <v>456</v>
      </c>
      <c r="U984" s="547"/>
      <c r="V984" s="547"/>
      <c r="W984" s="547" t="s">
        <v>457</v>
      </c>
      <c r="X984" s="547" t="str">
        <f>VLOOKUP(W984,Equipment[],2,FALSE)</f>
        <v>Station</v>
      </c>
      <c r="Y984" s="547" t="str">
        <f>VLOOKUP(W984,Equipment[],3,FALSE)</f>
        <v>RTO</v>
      </c>
      <c r="Z984" s="547" t="str">
        <f>VLOOKUP(W984,Equipment[],4,FALSE)</f>
        <v>RTO</v>
      </c>
      <c r="AA984" s="547"/>
      <c r="AB984" s="547"/>
      <c r="AC984" s="547"/>
      <c r="AD984" s="547"/>
    </row>
    <row r="985" spans="1:30" ht="12" hidden="1" customHeight="1">
      <c r="A985" s="5" t="s">
        <v>3751</v>
      </c>
      <c r="B985" s="5" t="s">
        <v>3752</v>
      </c>
      <c r="C985" s="6">
        <v>555</v>
      </c>
      <c r="D985" s="55" t="s">
        <v>1871</v>
      </c>
      <c r="E985" s="233" t="s">
        <v>3751</v>
      </c>
      <c r="F985" s="233" t="s">
        <v>3752</v>
      </c>
      <c r="G985" s="233" t="s">
        <v>3720</v>
      </c>
      <c r="H985" s="233" t="s">
        <v>451</v>
      </c>
      <c r="I985" s="385" t="s">
        <v>452</v>
      </c>
      <c r="J985" s="382" t="s">
        <v>452</v>
      </c>
      <c r="K985" s="382" t="s">
        <v>452</v>
      </c>
      <c r="L985" s="386" t="s">
        <v>453</v>
      </c>
      <c r="M985" s="233" t="s">
        <v>452</v>
      </c>
      <c r="N985" s="233" t="s">
        <v>452</v>
      </c>
      <c r="O985" s="233"/>
      <c r="P985" s="233" t="s">
        <v>442</v>
      </c>
      <c r="Q985" s="235" t="s">
        <v>1152</v>
      </c>
      <c r="S985" s="547"/>
      <c r="T985" s="547" t="s">
        <v>456</v>
      </c>
      <c r="U985" s="547"/>
      <c r="V985" s="547"/>
      <c r="W985" s="547" t="s">
        <v>457</v>
      </c>
      <c r="X985" s="547" t="str">
        <f>VLOOKUP(W985,Equipment[],2,FALSE)</f>
        <v>Station</v>
      </c>
      <c r="Y985" s="547" t="str">
        <f>VLOOKUP(W985,Equipment[],3,FALSE)</f>
        <v>RTO</v>
      </c>
      <c r="Z985" s="547" t="str">
        <f>VLOOKUP(W985,Equipment[],4,FALSE)</f>
        <v>RTO</v>
      </c>
      <c r="AA985" s="547"/>
      <c r="AB985" s="547"/>
      <c r="AC985" s="547"/>
      <c r="AD985" s="547"/>
    </row>
    <row r="986" spans="1:30" ht="12" hidden="1" customHeight="1">
      <c r="A986" s="5" t="s">
        <v>3753</v>
      </c>
      <c r="B986" s="5" t="s">
        <v>3754</v>
      </c>
      <c r="C986" s="6">
        <v>555</v>
      </c>
      <c r="D986" s="55" t="s">
        <v>1871</v>
      </c>
      <c r="E986" s="233" t="s">
        <v>3753</v>
      </c>
      <c r="F986" s="233" t="s">
        <v>3754</v>
      </c>
      <c r="G986" s="233" t="s">
        <v>3720</v>
      </c>
      <c r="H986" s="233" t="s">
        <v>451</v>
      </c>
      <c r="I986" s="385" t="s">
        <v>452</v>
      </c>
      <c r="J986" s="396" t="s">
        <v>452</v>
      </c>
      <c r="K986" s="397" t="s">
        <v>453</v>
      </c>
      <c r="L986" s="386" t="s">
        <v>453</v>
      </c>
      <c r="M986" s="233" t="s">
        <v>452</v>
      </c>
      <c r="N986" s="233" t="s">
        <v>452</v>
      </c>
      <c r="O986" s="233"/>
      <c r="P986" s="233" t="s">
        <v>442</v>
      </c>
      <c r="Q986" s="235" t="s">
        <v>1152</v>
      </c>
      <c r="S986" s="547"/>
      <c r="T986" s="547" t="s">
        <v>456</v>
      </c>
      <c r="U986" s="547"/>
      <c r="V986" s="547"/>
      <c r="W986" s="547" t="s">
        <v>457</v>
      </c>
      <c r="X986" s="547" t="str">
        <f>VLOOKUP(W986,Equipment[],2,FALSE)</f>
        <v>Station</v>
      </c>
      <c r="Y986" s="547" t="str">
        <f>VLOOKUP(W986,Equipment[],3,FALSE)</f>
        <v>RTO</v>
      </c>
      <c r="Z986" s="547" t="str">
        <f>VLOOKUP(W986,Equipment[],4,FALSE)</f>
        <v>RTO</v>
      </c>
      <c r="AA986" s="547"/>
      <c r="AB986" s="547"/>
      <c r="AC986" s="547"/>
      <c r="AD986" s="547"/>
    </row>
    <row r="987" spans="1:30" ht="12" hidden="1" customHeight="1">
      <c r="A987" s="5" t="s">
        <v>3755</v>
      </c>
      <c r="B987" s="5" t="s">
        <v>3756</v>
      </c>
      <c r="C987" s="6">
        <v>555</v>
      </c>
      <c r="D987" s="55" t="s">
        <v>1871</v>
      </c>
      <c r="E987" s="233" t="s">
        <v>3755</v>
      </c>
      <c r="F987" s="233" t="s">
        <v>3756</v>
      </c>
      <c r="G987" s="233" t="s">
        <v>3720</v>
      </c>
      <c r="H987" s="233" t="s">
        <v>451</v>
      </c>
      <c r="I987" s="385" t="s">
        <v>452</v>
      </c>
      <c r="J987" s="382" t="s">
        <v>452</v>
      </c>
      <c r="K987" s="383" t="s">
        <v>453</v>
      </c>
      <c r="L987" s="386" t="s">
        <v>453</v>
      </c>
      <c r="M987" s="233" t="s">
        <v>452</v>
      </c>
      <c r="N987" s="233" t="s">
        <v>452</v>
      </c>
      <c r="O987" s="233"/>
      <c r="P987" s="233" t="s">
        <v>442</v>
      </c>
      <c r="Q987" s="235" t="s">
        <v>1152</v>
      </c>
      <c r="S987" s="547"/>
      <c r="T987" s="547" t="s">
        <v>456</v>
      </c>
      <c r="U987" s="547"/>
      <c r="V987" s="547"/>
      <c r="W987" s="547" t="s">
        <v>457</v>
      </c>
      <c r="X987" s="547" t="str">
        <f>VLOOKUP(W987,Equipment[],2,FALSE)</f>
        <v>Station</v>
      </c>
      <c r="Y987" s="547" t="str">
        <f>VLOOKUP(W987,Equipment[],3,FALSE)</f>
        <v>RTO</v>
      </c>
      <c r="Z987" s="547" t="str">
        <f>VLOOKUP(W987,Equipment[],4,FALSE)</f>
        <v>RTO</v>
      </c>
      <c r="AA987" s="547"/>
      <c r="AB987" s="547"/>
      <c r="AC987" s="547"/>
      <c r="AD987" s="547"/>
    </row>
    <row r="988" spans="1:30" ht="12" hidden="1" customHeight="1">
      <c r="A988" s="5" t="s">
        <v>3757</v>
      </c>
      <c r="B988" s="5" t="s">
        <v>3758</v>
      </c>
      <c r="C988" s="6">
        <v>555</v>
      </c>
      <c r="D988" s="55" t="s">
        <v>1871</v>
      </c>
      <c r="E988" s="233" t="s">
        <v>3757</v>
      </c>
      <c r="F988" s="233" t="s">
        <v>3758</v>
      </c>
      <c r="G988" s="233" t="s">
        <v>3720</v>
      </c>
      <c r="H988" s="233" t="s">
        <v>451</v>
      </c>
      <c r="I988" s="384" t="s">
        <v>453</v>
      </c>
      <c r="J988" s="382" t="s">
        <v>452</v>
      </c>
      <c r="K988" s="383" t="s">
        <v>453</v>
      </c>
      <c r="L988" s="386" t="s">
        <v>453</v>
      </c>
      <c r="M988" s="230" t="s">
        <v>453</v>
      </c>
      <c r="N988" s="230" t="s">
        <v>453</v>
      </c>
      <c r="O988" s="233"/>
      <c r="P988" s="233" t="s">
        <v>442</v>
      </c>
      <c r="Q988" s="233" t="s">
        <v>1282</v>
      </c>
      <c r="S988" s="547" t="s">
        <v>453</v>
      </c>
      <c r="T988" s="547" t="s">
        <v>456</v>
      </c>
      <c r="U988" s="547"/>
      <c r="V988" s="547"/>
      <c r="W988" s="547" t="s">
        <v>457</v>
      </c>
      <c r="X988" s="547" t="str">
        <f>VLOOKUP(W988,Equipment[],2,FALSE)</f>
        <v>Station</v>
      </c>
      <c r="Y988" s="547" t="str">
        <f>VLOOKUP(W988,Equipment[],3,FALSE)</f>
        <v>RTO</v>
      </c>
      <c r="Z988" s="547" t="str">
        <f>VLOOKUP(W988,Equipment[],4,FALSE)</f>
        <v>RTO</v>
      </c>
      <c r="AA988" s="547"/>
      <c r="AB988" s="547"/>
      <c r="AC988" s="547"/>
      <c r="AD988" s="547"/>
    </row>
    <row r="989" spans="1:30" ht="12" hidden="1" customHeight="1">
      <c r="A989" s="3" t="s">
        <v>3759</v>
      </c>
      <c r="B989" s="3" t="s">
        <v>3760</v>
      </c>
      <c r="C989" s="4"/>
      <c r="D989" s="91"/>
      <c r="E989" s="229"/>
      <c r="F989" s="229"/>
      <c r="G989" s="229"/>
      <c r="H989" s="229"/>
      <c r="I989" s="229"/>
      <c r="J989" s="388"/>
      <c r="K989" s="388"/>
      <c r="L989" s="229"/>
      <c r="M989" s="229"/>
      <c r="N989" s="229"/>
      <c r="O989" s="229"/>
      <c r="P989" s="229" t="s">
        <v>444</v>
      </c>
      <c r="Q989" s="234" t="s">
        <v>443</v>
      </c>
      <c r="S989" s="547" t="s">
        <v>444</v>
      </c>
      <c r="T989" s="547" t="s">
        <v>444</v>
      </c>
      <c r="U989" s="547"/>
      <c r="V989" s="547" t="s">
        <v>444</v>
      </c>
      <c r="W989" s="547" t="s">
        <v>444</v>
      </c>
      <c r="X989" s="547" t="s">
        <v>444</v>
      </c>
      <c r="Y989" s="547" t="s">
        <v>444</v>
      </c>
      <c r="Z989" s="547" t="s">
        <v>444</v>
      </c>
      <c r="AA989" s="547" t="s">
        <v>444</v>
      </c>
      <c r="AB989" s="547" t="s">
        <v>444</v>
      </c>
      <c r="AC989" s="547" t="s">
        <v>444</v>
      </c>
      <c r="AD989" s="547" t="s">
        <v>444</v>
      </c>
    </row>
    <row r="990" spans="1:30" ht="12" hidden="1" customHeight="1">
      <c r="A990" s="5" t="s">
        <v>3761</v>
      </c>
      <c r="B990" s="5" t="s">
        <v>3762</v>
      </c>
      <c r="C990" s="6">
        <v>555</v>
      </c>
      <c r="D990" s="55" t="s">
        <v>1871</v>
      </c>
      <c r="E990" s="233" t="s">
        <v>3761</v>
      </c>
      <c r="F990" s="233" t="s">
        <v>3762</v>
      </c>
      <c r="G990" s="233" t="s">
        <v>3720</v>
      </c>
      <c r="H990" s="233" t="s">
        <v>451</v>
      </c>
      <c r="I990" s="385" t="s">
        <v>452</v>
      </c>
      <c r="J990" s="382" t="s">
        <v>452</v>
      </c>
      <c r="K990" s="383" t="s">
        <v>453</v>
      </c>
      <c r="L990" s="386" t="s">
        <v>453</v>
      </c>
      <c r="M990" s="233" t="s">
        <v>452</v>
      </c>
      <c r="N990" s="233" t="s">
        <v>452</v>
      </c>
      <c r="O990" s="233"/>
      <c r="P990" s="233" t="s">
        <v>442</v>
      </c>
      <c r="Q990" s="235" t="s">
        <v>1152</v>
      </c>
      <c r="S990" s="547"/>
      <c r="T990" s="547" t="s">
        <v>456</v>
      </c>
      <c r="U990" s="547"/>
      <c r="V990" s="547"/>
      <c r="W990" s="547" t="s">
        <v>457</v>
      </c>
      <c r="X990" s="547" t="str">
        <f>VLOOKUP(W990,Equipment[],2,FALSE)</f>
        <v>Station</v>
      </c>
      <c r="Y990" s="547" t="str">
        <f>VLOOKUP(W990,Equipment[],3,FALSE)</f>
        <v>RTO</v>
      </c>
      <c r="Z990" s="547" t="str">
        <f>VLOOKUP(W990,Equipment[],4,FALSE)</f>
        <v>RTO</v>
      </c>
      <c r="AA990" s="547"/>
      <c r="AB990" s="547"/>
      <c r="AC990" s="547"/>
      <c r="AD990" s="547"/>
    </row>
    <row r="991" spans="1:30" ht="12" hidden="1" customHeight="1">
      <c r="A991" s="5" t="s">
        <v>3763</v>
      </c>
      <c r="B991" s="5" t="s">
        <v>3764</v>
      </c>
      <c r="C991" s="6">
        <v>555</v>
      </c>
      <c r="D991" s="55" t="s">
        <v>1871</v>
      </c>
      <c r="E991" s="233" t="s">
        <v>3763</v>
      </c>
      <c r="F991" s="233" t="s">
        <v>3764</v>
      </c>
      <c r="G991" s="233" t="s">
        <v>3720</v>
      </c>
      <c r="H991" s="233" t="s">
        <v>451</v>
      </c>
      <c r="I991" s="385" t="s">
        <v>452</v>
      </c>
      <c r="J991" s="382" t="s">
        <v>452</v>
      </c>
      <c r="K991" s="383" t="s">
        <v>453</v>
      </c>
      <c r="L991" s="386" t="s">
        <v>453</v>
      </c>
      <c r="M991" s="233" t="s">
        <v>452</v>
      </c>
      <c r="N991" s="233" t="s">
        <v>452</v>
      </c>
      <c r="O991" s="233"/>
      <c r="P991" s="233" t="s">
        <v>442</v>
      </c>
      <c r="Q991" s="235" t="s">
        <v>1152</v>
      </c>
      <c r="S991" s="547"/>
      <c r="T991" s="547" t="s">
        <v>456</v>
      </c>
      <c r="U991" s="547"/>
      <c r="V991" s="547"/>
      <c r="W991" s="547" t="s">
        <v>457</v>
      </c>
      <c r="X991" s="547" t="str">
        <f>VLOOKUP(W991,Equipment[],2,FALSE)</f>
        <v>Station</v>
      </c>
      <c r="Y991" s="547" t="str">
        <f>VLOOKUP(W991,Equipment[],3,FALSE)</f>
        <v>RTO</v>
      </c>
      <c r="Z991" s="547" t="str">
        <f>VLOOKUP(W991,Equipment[],4,FALSE)</f>
        <v>RTO</v>
      </c>
      <c r="AA991" s="547"/>
      <c r="AB991" s="547"/>
      <c r="AC991" s="547"/>
      <c r="AD991" s="547"/>
    </row>
    <row r="992" spans="1:30" ht="12" hidden="1" customHeight="1">
      <c r="A992" s="5" t="s">
        <v>3765</v>
      </c>
      <c r="B992" s="5" t="s">
        <v>3762</v>
      </c>
      <c r="C992" s="6">
        <v>555</v>
      </c>
      <c r="D992" s="55" t="s">
        <v>1871</v>
      </c>
      <c r="E992" s="233" t="s">
        <v>3765</v>
      </c>
      <c r="F992" s="233" t="s">
        <v>3762</v>
      </c>
      <c r="G992" s="233" t="s">
        <v>3720</v>
      </c>
      <c r="H992" s="233" t="s">
        <v>451</v>
      </c>
      <c r="I992" s="385" t="s">
        <v>452</v>
      </c>
      <c r="J992" s="382" t="s">
        <v>452</v>
      </c>
      <c r="K992" s="383" t="s">
        <v>453</v>
      </c>
      <c r="L992" s="386" t="s">
        <v>453</v>
      </c>
      <c r="M992" s="233" t="s">
        <v>452</v>
      </c>
      <c r="N992" s="233" t="s">
        <v>452</v>
      </c>
      <c r="O992" s="233"/>
      <c r="P992" s="233" t="s">
        <v>442</v>
      </c>
      <c r="Q992" s="235" t="s">
        <v>1152</v>
      </c>
      <c r="S992" s="547"/>
      <c r="T992" s="547" t="s">
        <v>456</v>
      </c>
      <c r="U992" s="547"/>
      <c r="V992" s="547"/>
      <c r="W992" s="547" t="s">
        <v>457</v>
      </c>
      <c r="X992" s="547" t="str">
        <f>VLOOKUP(W992,Equipment[],2,FALSE)</f>
        <v>Station</v>
      </c>
      <c r="Y992" s="547" t="str">
        <f>VLOOKUP(W992,Equipment[],3,FALSE)</f>
        <v>RTO</v>
      </c>
      <c r="Z992" s="547" t="str">
        <f>VLOOKUP(W992,Equipment[],4,FALSE)</f>
        <v>RTO</v>
      </c>
      <c r="AA992" s="547"/>
      <c r="AB992" s="547"/>
      <c r="AC992" s="547"/>
      <c r="AD992" s="547"/>
    </row>
    <row r="993" spans="1:30" ht="12" hidden="1" customHeight="1">
      <c r="A993" s="3" t="s">
        <v>3766</v>
      </c>
      <c r="B993" s="3" t="s">
        <v>3767</v>
      </c>
      <c r="C993" s="4"/>
      <c r="D993" s="91"/>
      <c r="E993" s="229"/>
      <c r="F993" s="229"/>
      <c r="G993" s="229"/>
      <c r="H993" s="229"/>
      <c r="I993" s="229"/>
      <c r="J993" s="388"/>
      <c r="K993" s="388"/>
      <c r="L993" s="229"/>
      <c r="M993" s="229"/>
      <c r="N993" s="229"/>
      <c r="O993" s="229"/>
      <c r="P993" s="229" t="s">
        <v>444</v>
      </c>
      <c r="Q993" s="234" t="s">
        <v>443</v>
      </c>
      <c r="S993" s="547" t="s">
        <v>444</v>
      </c>
      <c r="T993" s="547" t="s">
        <v>444</v>
      </c>
      <c r="U993" s="547"/>
      <c r="V993" s="547" t="s">
        <v>444</v>
      </c>
      <c r="W993" s="547" t="s">
        <v>444</v>
      </c>
      <c r="X993" s="547" t="s">
        <v>444</v>
      </c>
      <c r="Y993" s="547" t="s">
        <v>444</v>
      </c>
      <c r="Z993" s="547" t="s">
        <v>444</v>
      </c>
      <c r="AA993" s="547" t="s">
        <v>444</v>
      </c>
      <c r="AB993" s="547" t="s">
        <v>444</v>
      </c>
      <c r="AC993" s="547" t="s">
        <v>444</v>
      </c>
      <c r="AD993" s="547" t="s">
        <v>444</v>
      </c>
    </row>
    <row r="994" spans="1:30" ht="12" hidden="1" customHeight="1">
      <c r="A994" s="5" t="s">
        <v>3768</v>
      </c>
      <c r="B994" s="5" t="s">
        <v>3769</v>
      </c>
      <c r="C994" s="6">
        <v>555</v>
      </c>
      <c r="D994" s="55" t="s">
        <v>1871</v>
      </c>
      <c r="E994" s="233" t="s">
        <v>3768</v>
      </c>
      <c r="F994" s="233" t="s">
        <v>3769</v>
      </c>
      <c r="G994" s="233" t="s">
        <v>3720</v>
      </c>
      <c r="H994" s="233" t="s">
        <v>451</v>
      </c>
      <c r="I994" s="385" t="s">
        <v>452</v>
      </c>
      <c r="J994" s="382" t="s">
        <v>452</v>
      </c>
      <c r="K994" s="383" t="s">
        <v>453</v>
      </c>
      <c r="L994" s="386" t="s">
        <v>453</v>
      </c>
      <c r="M994" s="233" t="s">
        <v>452</v>
      </c>
      <c r="N994" s="233" t="s">
        <v>452</v>
      </c>
      <c r="O994" s="233"/>
      <c r="P994" s="233" t="s">
        <v>442</v>
      </c>
      <c r="Q994" s="235" t="s">
        <v>1152</v>
      </c>
      <c r="S994" s="547"/>
      <c r="T994" s="547" t="s">
        <v>456</v>
      </c>
      <c r="U994" s="547"/>
      <c r="V994" s="547"/>
      <c r="W994" s="547" t="s">
        <v>457</v>
      </c>
      <c r="X994" s="547" t="str">
        <f>VLOOKUP(W994,Equipment[],2,FALSE)</f>
        <v>Station</v>
      </c>
      <c r="Y994" s="547" t="str">
        <f>VLOOKUP(W994,Equipment[],3,FALSE)</f>
        <v>RTO</v>
      </c>
      <c r="Z994" s="547" t="str">
        <f>VLOOKUP(W994,Equipment[],4,FALSE)</f>
        <v>RTO</v>
      </c>
      <c r="AA994" s="547"/>
      <c r="AB994" s="547"/>
      <c r="AC994" s="547"/>
      <c r="AD994" s="547"/>
    </row>
    <row r="995" spans="1:30" ht="12" hidden="1" customHeight="1">
      <c r="A995" s="5" t="s">
        <v>3770</v>
      </c>
      <c r="B995" s="5" t="s">
        <v>3771</v>
      </c>
      <c r="C995" s="6">
        <v>555</v>
      </c>
      <c r="D995" s="55" t="s">
        <v>1871</v>
      </c>
      <c r="E995" s="233" t="s">
        <v>3770</v>
      </c>
      <c r="F995" s="233" t="s">
        <v>3771</v>
      </c>
      <c r="G995" s="233" t="s">
        <v>3720</v>
      </c>
      <c r="H995" s="233" t="s">
        <v>451</v>
      </c>
      <c r="I995" s="385" t="s">
        <v>452</v>
      </c>
      <c r="J995" s="392" t="s">
        <v>452</v>
      </c>
      <c r="K995" s="393" t="s">
        <v>453</v>
      </c>
      <c r="L995" s="386" t="s">
        <v>453</v>
      </c>
      <c r="M995" s="233" t="s">
        <v>452</v>
      </c>
      <c r="N995" s="233" t="s">
        <v>452</v>
      </c>
      <c r="O995" s="233"/>
      <c r="P995" s="233" t="s">
        <v>442</v>
      </c>
      <c r="Q995" s="235" t="s">
        <v>1152</v>
      </c>
      <c r="S995" s="547"/>
      <c r="T995" s="547" t="s">
        <v>456</v>
      </c>
      <c r="U995" s="547"/>
      <c r="V995" s="547"/>
      <c r="W995" s="547" t="s">
        <v>457</v>
      </c>
      <c r="X995" s="547" t="str">
        <f>VLOOKUP(W995,Equipment[],2,FALSE)</f>
        <v>Station</v>
      </c>
      <c r="Y995" s="547" t="str">
        <f>VLOOKUP(W995,Equipment[],3,FALSE)</f>
        <v>RTO</v>
      </c>
      <c r="Z995" s="547" t="str">
        <f>VLOOKUP(W995,Equipment[],4,FALSE)</f>
        <v>RTO</v>
      </c>
      <c r="AA995" s="547"/>
      <c r="AB995" s="547"/>
      <c r="AC995" s="547"/>
      <c r="AD995" s="547"/>
    </row>
    <row r="996" spans="1:30" ht="12" hidden="1" customHeight="1">
      <c r="A996" s="5" t="s">
        <v>3772</v>
      </c>
      <c r="B996" s="5" t="s">
        <v>3773</v>
      </c>
      <c r="C996" s="6">
        <v>555</v>
      </c>
      <c r="D996" s="55" t="s">
        <v>1871</v>
      </c>
      <c r="E996" s="233" t="s">
        <v>3772</v>
      </c>
      <c r="F996" s="233" t="s">
        <v>3773</v>
      </c>
      <c r="G996" s="233" t="s">
        <v>3720</v>
      </c>
      <c r="H996" s="233" t="s">
        <v>451</v>
      </c>
      <c r="I996" s="385" t="s">
        <v>452</v>
      </c>
      <c r="J996" s="382" t="s">
        <v>452</v>
      </c>
      <c r="K996" s="382" t="s">
        <v>452</v>
      </c>
      <c r="L996" s="386" t="s">
        <v>453</v>
      </c>
      <c r="M996" s="233" t="s">
        <v>452</v>
      </c>
      <c r="N996" s="233" t="s">
        <v>452</v>
      </c>
      <c r="O996" s="233"/>
      <c r="P996" s="233" t="s">
        <v>442</v>
      </c>
      <c r="Q996" s="235" t="s">
        <v>1152</v>
      </c>
      <c r="S996" s="547"/>
      <c r="T996" s="547" t="s">
        <v>456</v>
      </c>
      <c r="U996" s="547"/>
      <c r="V996" s="547"/>
      <c r="W996" s="547" t="s">
        <v>457</v>
      </c>
      <c r="X996" s="547" t="str">
        <f>VLOOKUP(W996,Equipment[],2,FALSE)</f>
        <v>Station</v>
      </c>
      <c r="Y996" s="547" t="str">
        <f>VLOOKUP(W996,Equipment[],3,FALSE)</f>
        <v>RTO</v>
      </c>
      <c r="Z996" s="547" t="str">
        <f>VLOOKUP(W996,Equipment[],4,FALSE)</f>
        <v>RTO</v>
      </c>
      <c r="AA996" s="547"/>
      <c r="AB996" s="547"/>
      <c r="AC996" s="547"/>
      <c r="AD996" s="547"/>
    </row>
    <row r="997" spans="1:30" ht="12" hidden="1" customHeight="1">
      <c r="A997" s="5" t="s">
        <v>3774</v>
      </c>
      <c r="B997" s="5" t="s">
        <v>3775</v>
      </c>
      <c r="C997" s="6">
        <v>555</v>
      </c>
      <c r="D997" s="55" t="s">
        <v>1871</v>
      </c>
      <c r="E997" s="233" t="s">
        <v>3774</v>
      </c>
      <c r="F997" s="233" t="s">
        <v>3775</v>
      </c>
      <c r="G997" s="233" t="s">
        <v>3720</v>
      </c>
      <c r="H997" s="233" t="s">
        <v>451</v>
      </c>
      <c r="I997" s="385" t="s">
        <v>452</v>
      </c>
      <c r="J997" s="396" t="s">
        <v>452</v>
      </c>
      <c r="K997" s="397" t="s">
        <v>453</v>
      </c>
      <c r="L997" s="386" t="s">
        <v>453</v>
      </c>
      <c r="M997" s="233" t="s">
        <v>452</v>
      </c>
      <c r="N997" s="233" t="s">
        <v>452</v>
      </c>
      <c r="O997" s="233"/>
      <c r="P997" s="233" t="s">
        <v>442</v>
      </c>
      <c r="Q997" s="235" t="s">
        <v>1152</v>
      </c>
      <c r="S997" s="547"/>
      <c r="T997" s="547" t="s">
        <v>456</v>
      </c>
      <c r="U997" s="547"/>
      <c r="V997" s="547"/>
      <c r="W997" s="547" t="s">
        <v>457</v>
      </c>
      <c r="X997" s="547" t="str">
        <f>VLOOKUP(W997,Equipment[],2,FALSE)</f>
        <v>Station</v>
      </c>
      <c r="Y997" s="547" t="str">
        <f>VLOOKUP(W997,Equipment[],3,FALSE)</f>
        <v>RTO</v>
      </c>
      <c r="Z997" s="547" t="str">
        <f>VLOOKUP(W997,Equipment[],4,FALSE)</f>
        <v>RTO</v>
      </c>
      <c r="AA997" s="547"/>
      <c r="AB997" s="547"/>
      <c r="AC997" s="547"/>
      <c r="AD997" s="547"/>
    </row>
    <row r="998" spans="1:30" ht="12" hidden="1" customHeight="1">
      <c r="A998" s="5" t="s">
        <v>3776</v>
      </c>
      <c r="B998" s="5" t="s">
        <v>3777</v>
      </c>
      <c r="C998" s="5" t="s">
        <v>3778</v>
      </c>
      <c r="D998" s="55" t="s">
        <v>2837</v>
      </c>
      <c r="E998" s="233" t="s">
        <v>3776</v>
      </c>
      <c r="F998" s="233" t="s">
        <v>3777</v>
      </c>
      <c r="G998" s="233" t="s">
        <v>3720</v>
      </c>
      <c r="H998" s="233" t="s">
        <v>451</v>
      </c>
      <c r="I998" s="384" t="s">
        <v>453</v>
      </c>
      <c r="J998" s="382" t="s">
        <v>452</v>
      </c>
      <c r="K998" s="383" t="s">
        <v>453</v>
      </c>
      <c r="L998" s="386" t="s">
        <v>453</v>
      </c>
      <c r="M998" s="230" t="s">
        <v>453</v>
      </c>
      <c r="N998" s="230" t="s">
        <v>453</v>
      </c>
      <c r="O998" s="233"/>
      <c r="P998" s="233" t="s">
        <v>442</v>
      </c>
      <c r="Q998" s="233" t="s">
        <v>1282</v>
      </c>
      <c r="S998" s="547" t="s">
        <v>453</v>
      </c>
      <c r="T998" s="547" t="s">
        <v>456</v>
      </c>
      <c r="U998" s="547"/>
      <c r="V998" s="547"/>
      <c r="W998" s="547" t="s">
        <v>457</v>
      </c>
      <c r="X998" s="547" t="str">
        <f>VLOOKUP(W998,Equipment[],2,FALSE)</f>
        <v>Station</v>
      </c>
      <c r="Y998" s="547" t="str">
        <f>VLOOKUP(W998,Equipment[],3,FALSE)</f>
        <v>RTO</v>
      </c>
      <c r="Z998" s="547" t="str">
        <f>VLOOKUP(W998,Equipment[],4,FALSE)</f>
        <v>RTO</v>
      </c>
      <c r="AA998" s="547"/>
      <c r="AB998" s="547"/>
      <c r="AC998" s="547"/>
      <c r="AD998" s="547"/>
    </row>
    <row r="999" spans="1:30" ht="12" hidden="1" customHeight="1">
      <c r="A999" s="5" t="s">
        <v>3779</v>
      </c>
      <c r="B999" s="5" t="s">
        <v>3777</v>
      </c>
      <c r="C999" s="5" t="s">
        <v>3778</v>
      </c>
      <c r="D999" s="55" t="s">
        <v>2837</v>
      </c>
      <c r="E999" s="233" t="s">
        <v>3779</v>
      </c>
      <c r="F999" s="233" t="s">
        <v>3777</v>
      </c>
      <c r="G999" s="233" t="s">
        <v>3720</v>
      </c>
      <c r="H999" s="233" t="s">
        <v>451</v>
      </c>
      <c r="I999" s="384" t="s">
        <v>453</v>
      </c>
      <c r="J999" s="382" t="s">
        <v>452</v>
      </c>
      <c r="K999" s="383" t="s">
        <v>453</v>
      </c>
      <c r="L999" s="386" t="s">
        <v>453</v>
      </c>
      <c r="M999" s="230" t="s">
        <v>453</v>
      </c>
      <c r="N999" s="230" t="s">
        <v>453</v>
      </c>
      <c r="O999" s="233"/>
      <c r="P999" s="233" t="s">
        <v>442</v>
      </c>
      <c r="Q999" s="233" t="s">
        <v>1282</v>
      </c>
      <c r="S999" s="547" t="s">
        <v>453</v>
      </c>
      <c r="T999" s="547" t="s">
        <v>456</v>
      </c>
      <c r="U999" s="547"/>
      <c r="V999" s="547"/>
      <c r="W999" s="547" t="s">
        <v>457</v>
      </c>
      <c r="X999" s="547" t="str">
        <f>VLOOKUP(W999,Equipment[],2,FALSE)</f>
        <v>Station</v>
      </c>
      <c r="Y999" s="547" t="str">
        <f>VLOOKUP(W999,Equipment[],3,FALSE)</f>
        <v>RTO</v>
      </c>
      <c r="Z999" s="547" t="str">
        <f>VLOOKUP(W999,Equipment[],4,FALSE)</f>
        <v>RTO</v>
      </c>
      <c r="AA999" s="547"/>
      <c r="AB999" s="547"/>
      <c r="AC999" s="547"/>
      <c r="AD999" s="547"/>
    </row>
    <row r="1000" spans="1:30" ht="12" hidden="1" customHeight="1">
      <c r="A1000" s="5" t="s">
        <v>3780</v>
      </c>
      <c r="B1000" s="5" t="s">
        <v>3781</v>
      </c>
      <c r="C1000" s="6">
        <v>555</v>
      </c>
      <c r="D1000" s="55" t="s">
        <v>1871</v>
      </c>
      <c r="E1000" s="233" t="s">
        <v>3780</v>
      </c>
      <c r="F1000" s="233" t="s">
        <v>3781</v>
      </c>
      <c r="G1000" s="233" t="s">
        <v>3720</v>
      </c>
      <c r="H1000" s="233" t="s">
        <v>451</v>
      </c>
      <c r="I1000" s="385" t="s">
        <v>452</v>
      </c>
      <c r="J1000" s="392" t="s">
        <v>452</v>
      </c>
      <c r="K1000" s="393" t="s">
        <v>453</v>
      </c>
      <c r="L1000" s="386" t="s">
        <v>453</v>
      </c>
      <c r="M1000" s="233" t="s">
        <v>452</v>
      </c>
      <c r="N1000" s="233" t="s">
        <v>452</v>
      </c>
      <c r="O1000" s="233"/>
      <c r="P1000" s="233" t="s">
        <v>442</v>
      </c>
      <c r="Q1000" s="235" t="s">
        <v>1152</v>
      </c>
      <c r="S1000" s="547"/>
      <c r="T1000" s="547" t="s">
        <v>456</v>
      </c>
      <c r="U1000" s="547"/>
      <c r="V1000" s="547"/>
      <c r="W1000" s="547" t="s">
        <v>457</v>
      </c>
      <c r="X1000" s="547" t="str">
        <f>VLOOKUP(W1000,Equipment[],2,FALSE)</f>
        <v>Station</v>
      </c>
      <c r="Y1000" s="547" t="str">
        <f>VLOOKUP(W1000,Equipment[],3,FALSE)</f>
        <v>RTO</v>
      </c>
      <c r="Z1000" s="547" t="str">
        <f>VLOOKUP(W1000,Equipment[],4,FALSE)</f>
        <v>RTO</v>
      </c>
      <c r="AA1000" s="547"/>
      <c r="AB1000" s="547"/>
      <c r="AC1000" s="547"/>
      <c r="AD1000" s="547"/>
    </row>
    <row r="1001" spans="1:30" ht="12" hidden="1" customHeight="1">
      <c r="A1001" s="5" t="s">
        <v>3782</v>
      </c>
      <c r="B1001" s="5" t="s">
        <v>3783</v>
      </c>
      <c r="C1001" s="6">
        <v>555</v>
      </c>
      <c r="D1001" s="55" t="s">
        <v>1871</v>
      </c>
      <c r="E1001" s="233" t="s">
        <v>3782</v>
      </c>
      <c r="F1001" s="233" t="s">
        <v>3783</v>
      </c>
      <c r="G1001" s="233" t="s">
        <v>3720</v>
      </c>
      <c r="H1001" s="233" t="s">
        <v>451</v>
      </c>
      <c r="I1001" s="385" t="s">
        <v>452</v>
      </c>
      <c r="J1001" s="382" t="s">
        <v>452</v>
      </c>
      <c r="K1001" s="382" t="s">
        <v>452</v>
      </c>
      <c r="L1001" s="386" t="s">
        <v>453</v>
      </c>
      <c r="M1001" s="233" t="s">
        <v>452</v>
      </c>
      <c r="N1001" s="233" t="s">
        <v>452</v>
      </c>
      <c r="O1001" s="233"/>
      <c r="P1001" s="233" t="s">
        <v>442</v>
      </c>
      <c r="Q1001" s="235" t="s">
        <v>1152</v>
      </c>
      <c r="S1001" s="547"/>
      <c r="T1001" s="547" t="s">
        <v>456</v>
      </c>
      <c r="U1001" s="547"/>
      <c r="V1001" s="547"/>
      <c r="W1001" s="547" t="s">
        <v>457</v>
      </c>
      <c r="X1001" s="547" t="str">
        <f>VLOOKUP(W1001,Equipment[],2,FALSE)</f>
        <v>Station</v>
      </c>
      <c r="Y1001" s="547" t="str">
        <f>VLOOKUP(W1001,Equipment[],3,FALSE)</f>
        <v>RTO</v>
      </c>
      <c r="Z1001" s="547" t="str">
        <f>VLOOKUP(W1001,Equipment[],4,FALSE)</f>
        <v>RTO</v>
      </c>
      <c r="AA1001" s="547"/>
      <c r="AB1001" s="547"/>
      <c r="AC1001" s="547"/>
      <c r="AD1001" s="547"/>
    </row>
    <row r="1002" spans="1:30" ht="12" hidden="1" customHeight="1">
      <c r="A1002" s="5" t="s">
        <v>3784</v>
      </c>
      <c r="B1002" s="5" t="s">
        <v>3785</v>
      </c>
      <c r="C1002" s="6">
        <v>555</v>
      </c>
      <c r="D1002" s="55" t="s">
        <v>1871</v>
      </c>
      <c r="E1002" s="233" t="s">
        <v>3784</v>
      </c>
      <c r="F1002" s="233" t="s">
        <v>3785</v>
      </c>
      <c r="G1002" s="233" t="s">
        <v>3720</v>
      </c>
      <c r="H1002" s="233" t="s">
        <v>451</v>
      </c>
      <c r="I1002" s="385" t="s">
        <v>452</v>
      </c>
      <c r="J1002" s="396" t="s">
        <v>452</v>
      </c>
      <c r="K1002" s="397" t="s">
        <v>453</v>
      </c>
      <c r="L1002" s="386" t="s">
        <v>453</v>
      </c>
      <c r="M1002" s="233" t="s">
        <v>452</v>
      </c>
      <c r="N1002" s="233" t="s">
        <v>452</v>
      </c>
      <c r="O1002" s="233"/>
      <c r="P1002" s="233" t="s">
        <v>442</v>
      </c>
      <c r="Q1002" s="235" t="s">
        <v>1152</v>
      </c>
      <c r="S1002" s="547"/>
      <c r="T1002" s="547" t="s">
        <v>456</v>
      </c>
      <c r="U1002" s="547"/>
      <c r="V1002" s="547"/>
      <c r="W1002" s="547" t="s">
        <v>457</v>
      </c>
      <c r="X1002" s="547" t="str">
        <f>VLOOKUP(W1002,Equipment[],2,FALSE)</f>
        <v>Station</v>
      </c>
      <c r="Y1002" s="547" t="str">
        <f>VLOOKUP(W1002,Equipment[],3,FALSE)</f>
        <v>RTO</v>
      </c>
      <c r="Z1002" s="547" t="str">
        <f>VLOOKUP(W1002,Equipment[],4,FALSE)</f>
        <v>RTO</v>
      </c>
      <c r="AA1002" s="547"/>
      <c r="AB1002" s="547"/>
      <c r="AC1002" s="547"/>
      <c r="AD1002" s="547"/>
    </row>
    <row r="1003" spans="1:30" ht="12" hidden="1" customHeight="1">
      <c r="A1003" s="24" t="s">
        <v>1956</v>
      </c>
      <c r="B1003" s="24"/>
      <c r="C1003" s="24"/>
      <c r="D1003" s="24"/>
      <c r="E1003" s="229"/>
      <c r="F1003" s="229"/>
      <c r="G1003" s="229"/>
      <c r="H1003" s="229"/>
      <c r="I1003" s="229"/>
      <c r="J1003" s="388"/>
      <c r="K1003" s="388"/>
      <c r="L1003" s="229"/>
      <c r="M1003" s="229"/>
      <c r="N1003" s="229"/>
      <c r="O1003" s="229"/>
      <c r="P1003" s="229" t="s">
        <v>444</v>
      </c>
      <c r="Q1003" s="234" t="s">
        <v>443</v>
      </c>
      <c r="S1003" s="547" t="s">
        <v>444</v>
      </c>
      <c r="T1003" s="547" t="s">
        <v>444</v>
      </c>
      <c r="U1003" s="547"/>
      <c r="V1003" s="547" t="s">
        <v>444</v>
      </c>
      <c r="W1003" s="547" t="s">
        <v>444</v>
      </c>
      <c r="X1003" s="547" t="s">
        <v>444</v>
      </c>
      <c r="Y1003" s="547" t="s">
        <v>444</v>
      </c>
      <c r="Z1003" s="547" t="s">
        <v>444</v>
      </c>
      <c r="AA1003" s="547" t="s">
        <v>444</v>
      </c>
      <c r="AB1003" s="547" t="s">
        <v>444</v>
      </c>
      <c r="AC1003" s="547" t="s">
        <v>444</v>
      </c>
      <c r="AD1003" s="547" t="s">
        <v>444</v>
      </c>
    </row>
    <row r="1004" spans="1:30" ht="12" hidden="1" customHeight="1">
      <c r="A1004" s="10" t="s">
        <v>3786</v>
      </c>
      <c r="B1004" s="10" t="s">
        <v>3787</v>
      </c>
      <c r="C1004" s="12">
        <v>555</v>
      </c>
      <c r="D1004" s="93" t="s">
        <v>1871</v>
      </c>
      <c r="E1004" s="233" t="s">
        <v>3786</v>
      </c>
      <c r="F1004" s="233" t="s">
        <v>3787</v>
      </c>
      <c r="G1004" s="233" t="s">
        <v>3720</v>
      </c>
      <c r="H1004" s="233" t="s">
        <v>451</v>
      </c>
      <c r="I1004" s="385" t="s">
        <v>452</v>
      </c>
      <c r="J1004" s="382" t="s">
        <v>452</v>
      </c>
      <c r="K1004" s="383" t="s">
        <v>453</v>
      </c>
      <c r="L1004" s="386" t="s">
        <v>453</v>
      </c>
      <c r="M1004" s="233" t="s">
        <v>452</v>
      </c>
      <c r="N1004" s="233" t="s">
        <v>452</v>
      </c>
      <c r="O1004" s="233"/>
      <c r="P1004" s="233" t="s">
        <v>442</v>
      </c>
      <c r="Q1004" s="235" t="s">
        <v>1152</v>
      </c>
      <c r="S1004" s="547"/>
      <c r="T1004" s="547" t="s">
        <v>456</v>
      </c>
      <c r="U1004" s="547"/>
      <c r="V1004" s="547"/>
      <c r="W1004" s="547" t="s">
        <v>457</v>
      </c>
      <c r="X1004" s="547" t="str">
        <f>VLOOKUP(W1004,Equipment[],2,FALSE)</f>
        <v>Station</v>
      </c>
      <c r="Y1004" s="547" t="str">
        <f>VLOOKUP(W1004,Equipment[],3,FALSE)</f>
        <v>RTO</v>
      </c>
      <c r="Z1004" s="547" t="str">
        <f>VLOOKUP(W1004,Equipment[],4,FALSE)</f>
        <v>RTO</v>
      </c>
      <c r="AA1004" s="547"/>
      <c r="AB1004" s="547"/>
      <c r="AC1004" s="547"/>
      <c r="AD1004" s="547"/>
    </row>
    <row r="1005" spans="1:30" ht="12" hidden="1" customHeight="1">
      <c r="A1005" s="5" t="s">
        <v>3788</v>
      </c>
      <c r="B1005" s="5" t="s">
        <v>3789</v>
      </c>
      <c r="C1005" s="6">
        <v>555</v>
      </c>
      <c r="D1005" s="55" t="s">
        <v>1871</v>
      </c>
      <c r="E1005" s="233" t="s">
        <v>3788</v>
      </c>
      <c r="F1005" s="233" t="s">
        <v>3789</v>
      </c>
      <c r="G1005" s="233" t="s">
        <v>3720</v>
      </c>
      <c r="H1005" s="233" t="s">
        <v>451</v>
      </c>
      <c r="I1005" s="385" t="s">
        <v>452</v>
      </c>
      <c r="J1005" s="382" t="s">
        <v>452</v>
      </c>
      <c r="K1005" s="383" t="s">
        <v>453</v>
      </c>
      <c r="L1005" s="386" t="s">
        <v>453</v>
      </c>
      <c r="M1005" s="233" t="s">
        <v>452</v>
      </c>
      <c r="N1005" s="233" t="s">
        <v>452</v>
      </c>
      <c r="O1005" s="233"/>
      <c r="P1005" s="233" t="s">
        <v>442</v>
      </c>
      <c r="Q1005" s="235" t="s">
        <v>1152</v>
      </c>
      <c r="S1005" s="547"/>
      <c r="T1005" s="547" t="s">
        <v>456</v>
      </c>
      <c r="U1005" s="547"/>
      <c r="V1005" s="547"/>
      <c r="W1005" s="547" t="s">
        <v>457</v>
      </c>
      <c r="X1005" s="547" t="str">
        <f>VLOOKUP(W1005,Equipment[],2,FALSE)</f>
        <v>Station</v>
      </c>
      <c r="Y1005" s="547" t="str">
        <f>VLOOKUP(W1005,Equipment[],3,FALSE)</f>
        <v>RTO</v>
      </c>
      <c r="Z1005" s="547" t="str">
        <f>VLOOKUP(W1005,Equipment[],4,FALSE)</f>
        <v>RTO</v>
      </c>
      <c r="AA1005" s="547"/>
      <c r="AB1005" s="547"/>
      <c r="AC1005" s="547"/>
      <c r="AD1005" s="547"/>
    </row>
    <row r="1006" spans="1:30" ht="12" hidden="1" customHeight="1">
      <c r="A1006" s="5" t="s">
        <v>3790</v>
      </c>
      <c r="B1006" s="5" t="s">
        <v>3791</v>
      </c>
      <c r="C1006" s="6">
        <v>555</v>
      </c>
      <c r="D1006" s="55" t="s">
        <v>1871</v>
      </c>
      <c r="E1006" s="233" t="s">
        <v>3790</v>
      </c>
      <c r="F1006" s="233" t="s">
        <v>3791</v>
      </c>
      <c r="G1006" s="233" t="s">
        <v>3720</v>
      </c>
      <c r="H1006" s="233" t="s">
        <v>451</v>
      </c>
      <c r="I1006" s="385" t="s">
        <v>452</v>
      </c>
      <c r="J1006" s="382" t="s">
        <v>452</v>
      </c>
      <c r="K1006" s="383" t="s">
        <v>453</v>
      </c>
      <c r="L1006" s="386" t="s">
        <v>453</v>
      </c>
      <c r="M1006" s="233" t="s">
        <v>452</v>
      </c>
      <c r="N1006" s="233" t="s">
        <v>452</v>
      </c>
      <c r="O1006" s="233"/>
      <c r="P1006" s="233" t="s">
        <v>442</v>
      </c>
      <c r="Q1006" s="235" t="s">
        <v>1152</v>
      </c>
      <c r="S1006" s="547"/>
      <c r="T1006" s="547" t="s">
        <v>456</v>
      </c>
      <c r="U1006" s="547"/>
      <c r="V1006" s="547"/>
      <c r="W1006" s="547" t="s">
        <v>457</v>
      </c>
      <c r="X1006" s="547" t="str">
        <f>VLOOKUP(W1006,Equipment[],2,FALSE)</f>
        <v>Station</v>
      </c>
      <c r="Y1006" s="547" t="str">
        <f>VLOOKUP(W1006,Equipment[],3,FALSE)</f>
        <v>RTO</v>
      </c>
      <c r="Z1006" s="547" t="str">
        <f>VLOOKUP(W1006,Equipment[],4,FALSE)</f>
        <v>RTO</v>
      </c>
      <c r="AA1006" s="547"/>
      <c r="AB1006" s="547"/>
      <c r="AC1006" s="547"/>
      <c r="AD1006" s="547"/>
    </row>
    <row r="1007" spans="1:30" ht="12" hidden="1" customHeight="1">
      <c r="A1007" s="5" t="s">
        <v>3792</v>
      </c>
      <c r="B1007" s="5" t="s">
        <v>3793</v>
      </c>
      <c r="C1007" s="6">
        <v>555</v>
      </c>
      <c r="D1007" s="55" t="s">
        <v>1871</v>
      </c>
      <c r="E1007" s="233" t="s">
        <v>3792</v>
      </c>
      <c r="F1007" s="233" t="s">
        <v>3793</v>
      </c>
      <c r="G1007" s="233" t="s">
        <v>3720</v>
      </c>
      <c r="H1007" s="233" t="s">
        <v>451</v>
      </c>
      <c r="I1007" s="385" t="s">
        <v>452</v>
      </c>
      <c r="J1007" s="382" t="s">
        <v>452</v>
      </c>
      <c r="K1007" s="383" t="s">
        <v>453</v>
      </c>
      <c r="L1007" s="386" t="s">
        <v>453</v>
      </c>
      <c r="M1007" s="233" t="s">
        <v>452</v>
      </c>
      <c r="N1007" s="233" t="s">
        <v>452</v>
      </c>
      <c r="O1007" s="233"/>
      <c r="P1007" s="233" t="s">
        <v>442</v>
      </c>
      <c r="Q1007" s="235" t="s">
        <v>1152</v>
      </c>
      <c r="S1007" s="547"/>
      <c r="T1007" s="547" t="s">
        <v>456</v>
      </c>
      <c r="U1007" s="547"/>
      <c r="V1007" s="547"/>
      <c r="W1007" s="547" t="s">
        <v>457</v>
      </c>
      <c r="X1007" s="547" t="str">
        <f>VLOOKUP(W1007,Equipment[],2,FALSE)</f>
        <v>Station</v>
      </c>
      <c r="Y1007" s="547" t="str">
        <f>VLOOKUP(W1007,Equipment[],3,FALSE)</f>
        <v>RTO</v>
      </c>
      <c r="Z1007" s="547" t="str">
        <f>VLOOKUP(W1007,Equipment[],4,FALSE)</f>
        <v>RTO</v>
      </c>
      <c r="AA1007" s="547"/>
      <c r="AB1007" s="547"/>
      <c r="AC1007" s="547"/>
      <c r="AD1007" s="547"/>
    </row>
    <row r="1008" spans="1:30" ht="12" hidden="1" customHeight="1">
      <c r="A1008" s="5" t="s">
        <v>3794</v>
      </c>
      <c r="B1008" s="5" t="s">
        <v>3795</v>
      </c>
      <c r="C1008" s="6">
        <v>555</v>
      </c>
      <c r="D1008" s="55" t="s">
        <v>1871</v>
      </c>
      <c r="E1008" s="233" t="s">
        <v>3794</v>
      </c>
      <c r="F1008" s="233" t="s">
        <v>3795</v>
      </c>
      <c r="G1008" s="233" t="s">
        <v>3720</v>
      </c>
      <c r="H1008" s="233" t="s">
        <v>451</v>
      </c>
      <c r="I1008" s="385" t="s">
        <v>452</v>
      </c>
      <c r="J1008" s="382" t="s">
        <v>452</v>
      </c>
      <c r="K1008" s="383" t="s">
        <v>453</v>
      </c>
      <c r="L1008" s="386" t="s">
        <v>453</v>
      </c>
      <c r="M1008" s="233" t="s">
        <v>452</v>
      </c>
      <c r="N1008" s="233" t="s">
        <v>452</v>
      </c>
      <c r="O1008" s="233"/>
      <c r="P1008" s="233" t="s">
        <v>442</v>
      </c>
      <c r="Q1008" s="235" t="s">
        <v>1152</v>
      </c>
      <c r="S1008" s="547"/>
      <c r="T1008" s="547" t="s">
        <v>456</v>
      </c>
      <c r="U1008" s="547"/>
      <c r="V1008" s="547"/>
      <c r="W1008" s="547" t="s">
        <v>457</v>
      </c>
      <c r="X1008" s="547" t="str">
        <f>VLOOKUP(W1008,Equipment[],2,FALSE)</f>
        <v>Station</v>
      </c>
      <c r="Y1008" s="547" t="str">
        <f>VLOOKUP(W1008,Equipment[],3,FALSE)</f>
        <v>RTO</v>
      </c>
      <c r="Z1008" s="547" t="str">
        <f>VLOOKUP(W1008,Equipment[],4,FALSE)</f>
        <v>RTO</v>
      </c>
      <c r="AA1008" s="547"/>
      <c r="AB1008" s="547"/>
      <c r="AC1008" s="547"/>
      <c r="AD1008" s="547"/>
    </row>
    <row r="1009" spans="1:30" ht="12" hidden="1" customHeight="1">
      <c r="A1009" s="5" t="s">
        <v>3796</v>
      </c>
      <c r="B1009" s="5" t="s">
        <v>3797</v>
      </c>
      <c r="C1009" s="6">
        <v>555</v>
      </c>
      <c r="D1009" s="55" t="s">
        <v>1871</v>
      </c>
      <c r="E1009" s="233" t="s">
        <v>3796</v>
      </c>
      <c r="F1009" s="233" t="s">
        <v>3797</v>
      </c>
      <c r="G1009" s="233" t="s">
        <v>3720</v>
      </c>
      <c r="H1009" s="233" t="s">
        <v>451</v>
      </c>
      <c r="I1009" s="385" t="s">
        <v>452</v>
      </c>
      <c r="J1009" s="382" t="s">
        <v>452</v>
      </c>
      <c r="K1009" s="383" t="s">
        <v>453</v>
      </c>
      <c r="L1009" s="386" t="s">
        <v>453</v>
      </c>
      <c r="M1009" s="233" t="s">
        <v>452</v>
      </c>
      <c r="N1009" s="233" t="s">
        <v>452</v>
      </c>
      <c r="O1009" s="233"/>
      <c r="P1009" s="233" t="s">
        <v>442</v>
      </c>
      <c r="Q1009" s="235" t="s">
        <v>1152</v>
      </c>
      <c r="S1009" s="547"/>
      <c r="T1009" s="547" t="s">
        <v>456</v>
      </c>
      <c r="U1009" s="547"/>
      <c r="V1009" s="547"/>
      <c r="W1009" s="547" t="s">
        <v>457</v>
      </c>
      <c r="X1009" s="547" t="str">
        <f>VLOOKUP(W1009,Equipment[],2,FALSE)</f>
        <v>Station</v>
      </c>
      <c r="Y1009" s="547" t="str">
        <f>VLOOKUP(W1009,Equipment[],3,FALSE)</f>
        <v>RTO</v>
      </c>
      <c r="Z1009" s="547" t="str">
        <f>VLOOKUP(W1009,Equipment[],4,FALSE)</f>
        <v>RTO</v>
      </c>
      <c r="AA1009" s="547"/>
      <c r="AB1009" s="547"/>
      <c r="AC1009" s="547"/>
      <c r="AD1009" s="547"/>
    </row>
    <row r="1010" spans="1:30" ht="12" hidden="1" customHeight="1">
      <c r="A1010" s="3" t="s">
        <v>3798</v>
      </c>
      <c r="B1010" s="3" t="s">
        <v>3799</v>
      </c>
      <c r="C1010" s="4"/>
      <c r="D1010" s="91"/>
      <c r="E1010" s="229"/>
      <c r="F1010" s="229"/>
      <c r="G1010" s="229"/>
      <c r="H1010" s="229"/>
      <c r="I1010" s="229"/>
      <c r="J1010" s="388"/>
      <c r="K1010" s="388"/>
      <c r="L1010" s="229"/>
      <c r="M1010" s="229"/>
      <c r="N1010" s="229"/>
      <c r="O1010" s="229"/>
      <c r="P1010" s="229" t="s">
        <v>444</v>
      </c>
      <c r="Q1010" s="234" t="s">
        <v>443</v>
      </c>
      <c r="S1010" s="547" t="s">
        <v>444</v>
      </c>
      <c r="T1010" s="547" t="s">
        <v>444</v>
      </c>
      <c r="U1010" s="547"/>
      <c r="V1010" s="547" t="s">
        <v>444</v>
      </c>
      <c r="W1010" s="547" t="s">
        <v>444</v>
      </c>
      <c r="X1010" s="547" t="s">
        <v>444</v>
      </c>
      <c r="Y1010" s="547" t="s">
        <v>444</v>
      </c>
      <c r="Z1010" s="547" t="s">
        <v>444</v>
      </c>
      <c r="AA1010" s="547" t="s">
        <v>444</v>
      </c>
      <c r="AB1010" s="547" t="s">
        <v>444</v>
      </c>
      <c r="AC1010" s="547" t="s">
        <v>444</v>
      </c>
      <c r="AD1010" s="547" t="s">
        <v>444</v>
      </c>
    </row>
    <row r="1011" spans="1:30" ht="12" hidden="1" customHeight="1">
      <c r="A1011" s="5" t="s">
        <v>3800</v>
      </c>
      <c r="B1011" s="5" t="s">
        <v>3801</v>
      </c>
      <c r="C1011" s="6">
        <v>555</v>
      </c>
      <c r="D1011" s="55" t="s">
        <v>1871</v>
      </c>
      <c r="E1011" s="233" t="s">
        <v>3800</v>
      </c>
      <c r="F1011" s="233" t="s">
        <v>3801</v>
      </c>
      <c r="G1011" s="233" t="s">
        <v>3720</v>
      </c>
      <c r="H1011" s="233" t="s">
        <v>451</v>
      </c>
      <c r="I1011" s="385" t="s">
        <v>452</v>
      </c>
      <c r="J1011" s="382" t="s">
        <v>452</v>
      </c>
      <c r="K1011" s="383" t="s">
        <v>453</v>
      </c>
      <c r="L1011" s="386" t="s">
        <v>453</v>
      </c>
      <c r="M1011" s="233" t="s">
        <v>452</v>
      </c>
      <c r="N1011" s="233" t="s">
        <v>452</v>
      </c>
      <c r="O1011" s="233"/>
      <c r="P1011" s="233" t="s">
        <v>442</v>
      </c>
      <c r="Q1011" s="235" t="s">
        <v>1152</v>
      </c>
      <c r="S1011" s="547"/>
      <c r="T1011" s="547" t="s">
        <v>456</v>
      </c>
      <c r="U1011" s="547"/>
      <c r="V1011" s="547"/>
      <c r="W1011" s="547" t="s">
        <v>457</v>
      </c>
      <c r="X1011" s="547" t="str">
        <f>VLOOKUP(W1011,Equipment[],2,FALSE)</f>
        <v>Station</v>
      </c>
      <c r="Y1011" s="547" t="str">
        <f>VLOOKUP(W1011,Equipment[],3,FALSE)</f>
        <v>RTO</v>
      </c>
      <c r="Z1011" s="547" t="str">
        <f>VLOOKUP(W1011,Equipment[],4,FALSE)</f>
        <v>RTO</v>
      </c>
      <c r="AA1011" s="547"/>
      <c r="AB1011" s="547"/>
      <c r="AC1011" s="547"/>
      <c r="AD1011" s="547"/>
    </row>
    <row r="1012" spans="1:30" ht="12" hidden="1" customHeight="1">
      <c r="A1012" s="5" t="s">
        <v>3802</v>
      </c>
      <c r="B1012" s="5" t="s">
        <v>3803</v>
      </c>
      <c r="C1012" s="6">
        <v>555</v>
      </c>
      <c r="D1012" s="55" t="s">
        <v>1871</v>
      </c>
      <c r="E1012" s="233" t="s">
        <v>3802</v>
      </c>
      <c r="F1012" s="233" t="s">
        <v>3803</v>
      </c>
      <c r="G1012" s="233" t="s">
        <v>3720</v>
      </c>
      <c r="H1012" s="233" t="s">
        <v>451</v>
      </c>
      <c r="I1012" s="385" t="s">
        <v>452</v>
      </c>
      <c r="J1012" s="382" t="s">
        <v>452</v>
      </c>
      <c r="K1012" s="383" t="s">
        <v>453</v>
      </c>
      <c r="L1012" s="386" t="s">
        <v>453</v>
      </c>
      <c r="M1012" s="233" t="s">
        <v>452</v>
      </c>
      <c r="N1012" s="233" t="s">
        <v>452</v>
      </c>
      <c r="O1012" s="233"/>
      <c r="P1012" s="233" t="s">
        <v>442</v>
      </c>
      <c r="Q1012" s="235" t="s">
        <v>1152</v>
      </c>
      <c r="S1012" s="547"/>
      <c r="T1012" s="547" t="s">
        <v>456</v>
      </c>
      <c r="U1012" s="547"/>
      <c r="V1012" s="547"/>
      <c r="W1012" s="547" t="s">
        <v>457</v>
      </c>
      <c r="X1012" s="547" t="str">
        <f>VLOOKUP(W1012,Equipment[],2,FALSE)</f>
        <v>Station</v>
      </c>
      <c r="Y1012" s="547" t="str">
        <f>VLOOKUP(W1012,Equipment[],3,FALSE)</f>
        <v>RTO</v>
      </c>
      <c r="Z1012" s="547" t="str">
        <f>VLOOKUP(W1012,Equipment[],4,FALSE)</f>
        <v>RTO</v>
      </c>
      <c r="AA1012" s="547"/>
      <c r="AB1012" s="547"/>
      <c r="AC1012" s="547"/>
      <c r="AD1012" s="547"/>
    </row>
    <row r="1013" spans="1:30" ht="12" hidden="1" customHeight="1">
      <c r="A1013" s="5" t="s">
        <v>3804</v>
      </c>
      <c r="B1013" s="5" t="s">
        <v>3805</v>
      </c>
      <c r="C1013" s="6">
        <v>555</v>
      </c>
      <c r="D1013" s="55" t="s">
        <v>1871</v>
      </c>
      <c r="E1013" s="233" t="s">
        <v>3804</v>
      </c>
      <c r="F1013" s="233" t="s">
        <v>3805</v>
      </c>
      <c r="G1013" s="233" t="s">
        <v>3720</v>
      </c>
      <c r="H1013" s="233" t="s">
        <v>451</v>
      </c>
      <c r="I1013" s="385" t="s">
        <v>452</v>
      </c>
      <c r="J1013" s="382" t="s">
        <v>452</v>
      </c>
      <c r="K1013" s="383" t="s">
        <v>453</v>
      </c>
      <c r="L1013" s="386" t="s">
        <v>453</v>
      </c>
      <c r="M1013" s="233" t="s">
        <v>452</v>
      </c>
      <c r="N1013" s="233" t="s">
        <v>452</v>
      </c>
      <c r="O1013" s="233"/>
      <c r="P1013" s="233" t="s">
        <v>442</v>
      </c>
      <c r="Q1013" s="235" t="s">
        <v>1152</v>
      </c>
      <c r="S1013" s="547"/>
      <c r="T1013" s="547" t="s">
        <v>456</v>
      </c>
      <c r="U1013" s="547"/>
      <c r="V1013" s="547"/>
      <c r="W1013" s="547" t="s">
        <v>457</v>
      </c>
      <c r="X1013" s="547" t="str">
        <f>VLOOKUP(W1013,Equipment[],2,FALSE)</f>
        <v>Station</v>
      </c>
      <c r="Y1013" s="547" t="str">
        <f>VLOOKUP(W1013,Equipment[],3,FALSE)</f>
        <v>RTO</v>
      </c>
      <c r="Z1013" s="547" t="str">
        <f>VLOOKUP(W1013,Equipment[],4,FALSE)</f>
        <v>RTO</v>
      </c>
      <c r="AA1013" s="547"/>
      <c r="AB1013" s="547"/>
      <c r="AC1013" s="547"/>
      <c r="AD1013" s="547"/>
    </row>
    <row r="1014" spans="1:30" ht="14.45" hidden="1" customHeight="1">
      <c r="A1014" s="118" t="s">
        <v>3806</v>
      </c>
      <c r="B1014" s="287" t="s">
        <v>3807</v>
      </c>
      <c r="C1014" s="226"/>
      <c r="D1014" s="226"/>
      <c r="E1014" s="158" t="s">
        <v>3806</v>
      </c>
      <c r="F1014" s="288" t="s">
        <v>3807</v>
      </c>
      <c r="G1014" s="233" t="s">
        <v>3720</v>
      </c>
      <c r="H1014" s="233" t="s">
        <v>451</v>
      </c>
      <c r="I1014" s="385" t="s">
        <v>452</v>
      </c>
      <c r="J1014" s="382" t="s">
        <v>452</v>
      </c>
      <c r="K1014" s="383" t="s">
        <v>453</v>
      </c>
      <c r="L1014" s="386" t="s">
        <v>453</v>
      </c>
      <c r="M1014" s="233" t="s">
        <v>452</v>
      </c>
      <c r="N1014" s="233" t="s">
        <v>452</v>
      </c>
      <c r="O1014" s="233"/>
      <c r="P1014" s="233" t="s">
        <v>442</v>
      </c>
      <c r="Q1014" s="235" t="s">
        <v>2379</v>
      </c>
      <c r="S1014" s="547" t="s">
        <v>453</v>
      </c>
      <c r="T1014" s="547" t="s">
        <v>456</v>
      </c>
      <c r="U1014" s="547"/>
      <c r="V1014" s="547"/>
      <c r="W1014" s="547"/>
      <c r="X1014" s="547"/>
      <c r="Y1014" s="547" t="e">
        <f>VLOOKUP(W1014,Equipment[],3,FALSE)</f>
        <v>#N/A</v>
      </c>
      <c r="Z1014" s="547" t="e">
        <f>VLOOKUP(W1014,Equipment[],4,FALSE)</f>
        <v>#N/A</v>
      </c>
      <c r="AA1014" s="547"/>
      <c r="AB1014" s="547"/>
      <c r="AC1014" s="547"/>
      <c r="AD1014" s="547"/>
    </row>
    <row r="1015" spans="1:30" ht="12" hidden="1" customHeight="1">
      <c r="A1015" s="5" t="s">
        <v>3808</v>
      </c>
      <c r="B1015" s="5" t="s">
        <v>3809</v>
      </c>
      <c r="C1015" s="6">
        <v>555</v>
      </c>
      <c r="D1015" s="55" t="s">
        <v>1871</v>
      </c>
      <c r="E1015" s="233" t="s">
        <v>3808</v>
      </c>
      <c r="F1015" s="233" t="s">
        <v>3809</v>
      </c>
      <c r="G1015" s="233" t="s">
        <v>3720</v>
      </c>
      <c r="H1015" s="233" t="s">
        <v>451</v>
      </c>
      <c r="I1015" s="384" t="s">
        <v>453</v>
      </c>
      <c r="J1015" s="392" t="s">
        <v>452</v>
      </c>
      <c r="K1015" s="393" t="s">
        <v>453</v>
      </c>
      <c r="L1015" s="386" t="s">
        <v>453</v>
      </c>
      <c r="M1015" s="230" t="s">
        <v>453</v>
      </c>
      <c r="N1015" s="230" t="s">
        <v>453</v>
      </c>
      <c r="O1015" s="233"/>
      <c r="P1015" s="233" t="s">
        <v>442</v>
      </c>
      <c r="Q1015" s="233" t="s">
        <v>1282</v>
      </c>
      <c r="S1015" s="547" t="s">
        <v>453</v>
      </c>
      <c r="T1015" s="547" t="s">
        <v>456</v>
      </c>
      <c r="U1015" s="547"/>
      <c r="V1015" s="547"/>
      <c r="W1015" s="547" t="s">
        <v>457</v>
      </c>
      <c r="X1015" s="547" t="str">
        <f>VLOOKUP(W1015,Equipment[],2,FALSE)</f>
        <v>Station</v>
      </c>
      <c r="Y1015" s="547" t="str">
        <f>VLOOKUP(W1015,Equipment[],3,FALSE)</f>
        <v>RTO</v>
      </c>
      <c r="Z1015" s="547" t="str">
        <f>VLOOKUP(W1015,Equipment[],4,FALSE)</f>
        <v>RTO</v>
      </c>
      <c r="AA1015" s="547"/>
      <c r="AB1015" s="547"/>
      <c r="AC1015" s="547"/>
      <c r="AD1015" s="547"/>
    </row>
    <row r="1016" spans="1:30" ht="12" hidden="1" customHeight="1">
      <c r="A1016" s="5" t="s">
        <v>3810</v>
      </c>
      <c r="B1016" s="5" t="s">
        <v>3811</v>
      </c>
      <c r="C1016" s="6">
        <v>555</v>
      </c>
      <c r="D1016" s="55" t="s">
        <v>1871</v>
      </c>
      <c r="E1016" s="233" t="s">
        <v>3810</v>
      </c>
      <c r="F1016" s="233" t="s">
        <v>3811</v>
      </c>
      <c r="G1016" s="233" t="s">
        <v>3720</v>
      </c>
      <c r="H1016" s="233" t="s">
        <v>451</v>
      </c>
      <c r="I1016" s="384" t="s">
        <v>453</v>
      </c>
      <c r="J1016" s="382" t="s">
        <v>452</v>
      </c>
      <c r="K1016" s="382" t="s">
        <v>452</v>
      </c>
      <c r="L1016" s="386" t="s">
        <v>453</v>
      </c>
      <c r="M1016" s="230" t="s">
        <v>453</v>
      </c>
      <c r="N1016" s="230" t="s">
        <v>453</v>
      </c>
      <c r="O1016" s="233"/>
      <c r="P1016" s="233" t="s">
        <v>442</v>
      </c>
      <c r="Q1016" s="233" t="s">
        <v>1282</v>
      </c>
      <c r="S1016" s="547" t="s">
        <v>453</v>
      </c>
      <c r="T1016" s="547" t="s">
        <v>456</v>
      </c>
      <c r="U1016" s="547"/>
      <c r="V1016" s="547"/>
      <c r="W1016" s="547" t="s">
        <v>457</v>
      </c>
      <c r="X1016" s="547" t="str">
        <f>VLOOKUP(W1016,Equipment[],2,FALSE)</f>
        <v>Station</v>
      </c>
      <c r="Y1016" s="547" t="str">
        <f>VLOOKUP(W1016,Equipment[],3,FALSE)</f>
        <v>RTO</v>
      </c>
      <c r="Z1016" s="547" t="str">
        <f>VLOOKUP(W1016,Equipment[],4,FALSE)</f>
        <v>RTO</v>
      </c>
      <c r="AA1016" s="547"/>
      <c r="AB1016" s="547"/>
      <c r="AC1016" s="547"/>
      <c r="AD1016" s="547"/>
    </row>
    <row r="1017" spans="1:30" ht="12" hidden="1" customHeight="1">
      <c r="A1017" s="5" t="s">
        <v>3812</v>
      </c>
      <c r="B1017" s="5" t="s">
        <v>3813</v>
      </c>
      <c r="C1017" s="6">
        <v>555</v>
      </c>
      <c r="D1017" s="55" t="s">
        <v>1871</v>
      </c>
      <c r="E1017" s="233" t="s">
        <v>3812</v>
      </c>
      <c r="F1017" s="233" t="s">
        <v>3813</v>
      </c>
      <c r="G1017" s="233" t="s">
        <v>3720</v>
      </c>
      <c r="H1017" s="233" t="s">
        <v>451</v>
      </c>
      <c r="I1017" s="384" t="s">
        <v>453</v>
      </c>
      <c r="J1017" s="396" t="s">
        <v>452</v>
      </c>
      <c r="K1017" s="397" t="s">
        <v>453</v>
      </c>
      <c r="L1017" s="386" t="s">
        <v>453</v>
      </c>
      <c r="M1017" s="230" t="s">
        <v>453</v>
      </c>
      <c r="N1017" s="230" t="s">
        <v>453</v>
      </c>
      <c r="O1017" s="233"/>
      <c r="P1017" s="233" t="s">
        <v>442</v>
      </c>
      <c r="Q1017" s="233" t="s">
        <v>1282</v>
      </c>
      <c r="S1017" s="547" t="s">
        <v>453</v>
      </c>
      <c r="T1017" s="547" t="s">
        <v>456</v>
      </c>
      <c r="U1017" s="547"/>
      <c r="V1017" s="547"/>
      <c r="W1017" s="547" t="s">
        <v>457</v>
      </c>
      <c r="X1017" s="547" t="str">
        <f>VLOOKUP(W1017,Equipment[],2,FALSE)</f>
        <v>Station</v>
      </c>
      <c r="Y1017" s="547" t="str">
        <f>VLOOKUP(W1017,Equipment[],3,FALSE)</f>
        <v>RTO</v>
      </c>
      <c r="Z1017" s="547" t="str">
        <f>VLOOKUP(W1017,Equipment[],4,FALSE)</f>
        <v>RTO</v>
      </c>
      <c r="AA1017" s="547"/>
      <c r="AB1017" s="547"/>
      <c r="AC1017" s="547"/>
      <c r="AD1017" s="547"/>
    </row>
    <row r="1018" spans="1:30" ht="12" hidden="1" customHeight="1">
      <c r="A1018" s="5" t="s">
        <v>3814</v>
      </c>
      <c r="B1018" s="5" t="s">
        <v>3815</v>
      </c>
      <c r="C1018" s="5" t="s">
        <v>2836</v>
      </c>
      <c r="D1018" s="55" t="s">
        <v>2837</v>
      </c>
      <c r="E1018" s="233" t="s">
        <v>3814</v>
      </c>
      <c r="F1018" s="233" t="s">
        <v>3815</v>
      </c>
      <c r="G1018" s="233" t="s">
        <v>3720</v>
      </c>
      <c r="H1018" s="233" t="s">
        <v>451</v>
      </c>
      <c r="I1018" s="385" t="s">
        <v>452</v>
      </c>
      <c r="J1018" s="382" t="s">
        <v>452</v>
      </c>
      <c r="K1018" s="383" t="s">
        <v>453</v>
      </c>
      <c r="L1018" s="386" t="s">
        <v>453</v>
      </c>
      <c r="M1018" s="233" t="s">
        <v>452</v>
      </c>
      <c r="N1018" s="233" t="s">
        <v>452</v>
      </c>
      <c r="O1018" s="233"/>
      <c r="P1018" s="233" t="s">
        <v>442</v>
      </c>
      <c r="Q1018" s="235" t="s">
        <v>1152</v>
      </c>
      <c r="S1018" s="547"/>
      <c r="T1018" s="547" t="s">
        <v>456</v>
      </c>
      <c r="U1018" s="547"/>
      <c r="V1018" s="547"/>
      <c r="W1018" s="547" t="s">
        <v>457</v>
      </c>
      <c r="X1018" s="547" t="str">
        <f>VLOOKUP(W1018,Equipment[],2,FALSE)</f>
        <v>Station</v>
      </c>
      <c r="Y1018" s="547" t="str">
        <f>VLOOKUP(W1018,Equipment[],3,FALSE)</f>
        <v>RTO</v>
      </c>
      <c r="Z1018" s="547" t="str">
        <f>VLOOKUP(W1018,Equipment[],4,FALSE)</f>
        <v>RTO</v>
      </c>
      <c r="AA1018" s="547"/>
      <c r="AB1018" s="547"/>
      <c r="AC1018" s="547"/>
      <c r="AD1018" s="547"/>
    </row>
    <row r="1019" spans="1:30" ht="12" hidden="1" customHeight="1">
      <c r="A1019" s="5" t="s">
        <v>3816</v>
      </c>
      <c r="B1019" s="5" t="s">
        <v>2764</v>
      </c>
      <c r="C1019" s="6">
        <v>555</v>
      </c>
      <c r="D1019" s="55" t="s">
        <v>1871</v>
      </c>
      <c r="E1019" s="233" t="s">
        <v>3816</v>
      </c>
      <c r="F1019" s="233" t="s">
        <v>2764</v>
      </c>
      <c r="G1019" s="233" t="s">
        <v>3720</v>
      </c>
      <c r="H1019" s="233" t="s">
        <v>451</v>
      </c>
      <c r="I1019" s="385" t="s">
        <v>452</v>
      </c>
      <c r="J1019" s="382" t="s">
        <v>452</v>
      </c>
      <c r="K1019" s="383" t="s">
        <v>453</v>
      </c>
      <c r="L1019" s="386" t="s">
        <v>453</v>
      </c>
      <c r="M1019" s="233" t="s">
        <v>452</v>
      </c>
      <c r="N1019" s="233" t="s">
        <v>452</v>
      </c>
      <c r="O1019" s="233"/>
      <c r="P1019" s="233" t="s">
        <v>442</v>
      </c>
      <c r="Q1019" s="235" t="s">
        <v>1152</v>
      </c>
      <c r="S1019" s="547"/>
      <c r="T1019" s="547" t="s">
        <v>456</v>
      </c>
      <c r="U1019" s="547"/>
      <c r="V1019" s="547"/>
      <c r="W1019" s="547" t="s">
        <v>457</v>
      </c>
      <c r="X1019" s="547" t="str">
        <f>VLOOKUP(W1019,Equipment[],2,FALSE)</f>
        <v>Station</v>
      </c>
      <c r="Y1019" s="547" t="str">
        <f>VLOOKUP(W1019,Equipment[],3,FALSE)</f>
        <v>RTO</v>
      </c>
      <c r="Z1019" s="547" t="str">
        <f>VLOOKUP(W1019,Equipment[],4,FALSE)</f>
        <v>RTO</v>
      </c>
      <c r="AA1019" s="547"/>
      <c r="AB1019" s="547"/>
      <c r="AC1019" s="547"/>
      <c r="AD1019" s="547"/>
    </row>
    <row r="1020" spans="1:30" ht="12" hidden="1" customHeight="1">
      <c r="A1020" s="5" t="s">
        <v>3817</v>
      </c>
      <c r="B1020" s="5" t="s">
        <v>3818</v>
      </c>
      <c r="C1020" s="6">
        <v>555</v>
      </c>
      <c r="D1020" s="55" t="s">
        <v>1871</v>
      </c>
      <c r="E1020" s="233" t="s">
        <v>3817</v>
      </c>
      <c r="F1020" s="233" t="s">
        <v>3818</v>
      </c>
      <c r="G1020" s="233" t="s">
        <v>3720</v>
      </c>
      <c r="H1020" s="233" t="s">
        <v>451</v>
      </c>
      <c r="I1020" s="385" t="s">
        <v>452</v>
      </c>
      <c r="J1020" s="382" t="s">
        <v>452</v>
      </c>
      <c r="K1020" s="383" t="s">
        <v>453</v>
      </c>
      <c r="L1020" s="386" t="s">
        <v>453</v>
      </c>
      <c r="M1020" s="233" t="s">
        <v>452</v>
      </c>
      <c r="N1020" s="233" t="s">
        <v>452</v>
      </c>
      <c r="O1020" s="233"/>
      <c r="P1020" s="233" t="s">
        <v>442</v>
      </c>
      <c r="Q1020" s="235" t="s">
        <v>1152</v>
      </c>
      <c r="S1020" s="547"/>
      <c r="T1020" s="547" t="s">
        <v>456</v>
      </c>
      <c r="U1020" s="547"/>
      <c r="V1020" s="547"/>
      <c r="W1020" s="547" t="s">
        <v>457</v>
      </c>
      <c r="X1020" s="547" t="str">
        <f>VLOOKUP(W1020,Equipment[],2,FALSE)</f>
        <v>Station</v>
      </c>
      <c r="Y1020" s="547" t="str">
        <f>VLOOKUP(W1020,Equipment[],3,FALSE)</f>
        <v>RTO</v>
      </c>
      <c r="Z1020" s="547" t="str">
        <f>VLOOKUP(W1020,Equipment[],4,FALSE)</f>
        <v>RTO</v>
      </c>
      <c r="AA1020" s="547"/>
      <c r="AB1020" s="547"/>
      <c r="AC1020" s="547"/>
      <c r="AD1020" s="547"/>
    </row>
    <row r="1021" spans="1:30" ht="12" hidden="1" customHeight="1">
      <c r="A1021" s="5" t="s">
        <v>3819</v>
      </c>
      <c r="B1021" s="5" t="s">
        <v>3820</v>
      </c>
      <c r="C1021" s="6">
        <v>555</v>
      </c>
      <c r="D1021" s="55" t="s">
        <v>1871</v>
      </c>
      <c r="E1021" s="233" t="s">
        <v>3819</v>
      </c>
      <c r="F1021" s="233" t="s">
        <v>3820</v>
      </c>
      <c r="G1021" s="233" t="s">
        <v>3720</v>
      </c>
      <c r="H1021" s="233" t="s">
        <v>451</v>
      </c>
      <c r="I1021" s="385" t="s">
        <v>452</v>
      </c>
      <c r="J1021" s="382" t="s">
        <v>452</v>
      </c>
      <c r="K1021" s="383" t="s">
        <v>453</v>
      </c>
      <c r="L1021" s="386" t="s">
        <v>453</v>
      </c>
      <c r="M1021" s="233" t="s">
        <v>452</v>
      </c>
      <c r="N1021" s="233" t="s">
        <v>452</v>
      </c>
      <c r="O1021" s="233"/>
      <c r="P1021" s="233" t="s">
        <v>442</v>
      </c>
      <c r="Q1021" s="235" t="s">
        <v>1152</v>
      </c>
      <c r="S1021" s="547"/>
      <c r="T1021" s="547" t="s">
        <v>456</v>
      </c>
      <c r="U1021" s="547"/>
      <c r="V1021" s="547"/>
      <c r="W1021" s="547" t="s">
        <v>457</v>
      </c>
      <c r="X1021" s="547" t="str">
        <f>VLOOKUP(W1021,Equipment[],2,FALSE)</f>
        <v>Station</v>
      </c>
      <c r="Y1021" s="547" t="str">
        <f>VLOOKUP(W1021,Equipment[],3,FALSE)</f>
        <v>RTO</v>
      </c>
      <c r="Z1021" s="547" t="str">
        <f>VLOOKUP(W1021,Equipment[],4,FALSE)</f>
        <v>RTO</v>
      </c>
      <c r="AA1021" s="547"/>
      <c r="AB1021" s="547"/>
      <c r="AC1021" s="547"/>
      <c r="AD1021" s="547"/>
    </row>
    <row r="1022" spans="1:30" ht="12" hidden="1" customHeight="1">
      <c r="A1022" s="5" t="s">
        <v>3821</v>
      </c>
      <c r="B1022" s="5" t="s">
        <v>3822</v>
      </c>
      <c r="C1022" s="6">
        <v>555</v>
      </c>
      <c r="D1022" s="55" t="s">
        <v>1871</v>
      </c>
      <c r="E1022" s="233" t="s">
        <v>3821</v>
      </c>
      <c r="F1022" s="233" t="s">
        <v>3822</v>
      </c>
      <c r="G1022" s="233" t="s">
        <v>3720</v>
      </c>
      <c r="H1022" s="233" t="s">
        <v>451</v>
      </c>
      <c r="I1022" s="385" t="s">
        <v>452</v>
      </c>
      <c r="J1022" s="382" t="s">
        <v>452</v>
      </c>
      <c r="K1022" s="383" t="s">
        <v>453</v>
      </c>
      <c r="L1022" s="386" t="s">
        <v>453</v>
      </c>
      <c r="M1022" s="233" t="s">
        <v>452</v>
      </c>
      <c r="N1022" s="233" t="s">
        <v>452</v>
      </c>
      <c r="O1022" s="233"/>
      <c r="P1022" s="233" t="s">
        <v>442</v>
      </c>
      <c r="Q1022" s="235" t="s">
        <v>1152</v>
      </c>
      <c r="S1022" s="547"/>
      <c r="T1022" s="547" t="s">
        <v>456</v>
      </c>
      <c r="U1022" s="547"/>
      <c r="V1022" s="547"/>
      <c r="W1022" s="547" t="s">
        <v>457</v>
      </c>
      <c r="X1022" s="547" t="str">
        <f>VLOOKUP(W1022,Equipment[],2,FALSE)</f>
        <v>Station</v>
      </c>
      <c r="Y1022" s="547" t="str">
        <f>VLOOKUP(W1022,Equipment[],3,FALSE)</f>
        <v>RTO</v>
      </c>
      <c r="Z1022" s="547" t="str">
        <f>VLOOKUP(W1022,Equipment[],4,FALSE)</f>
        <v>RTO</v>
      </c>
      <c r="AA1022" s="547"/>
      <c r="AB1022" s="547"/>
      <c r="AC1022" s="547"/>
      <c r="AD1022" s="547"/>
    </row>
    <row r="1023" spans="1:30" ht="12" hidden="1" customHeight="1">
      <c r="A1023" s="5" t="s">
        <v>3823</v>
      </c>
      <c r="B1023" s="5" t="s">
        <v>3824</v>
      </c>
      <c r="C1023" s="6">
        <v>555</v>
      </c>
      <c r="D1023" s="55" t="s">
        <v>1871</v>
      </c>
      <c r="E1023" s="233" t="s">
        <v>3823</v>
      </c>
      <c r="F1023" s="233" t="s">
        <v>3824</v>
      </c>
      <c r="G1023" s="233" t="s">
        <v>3720</v>
      </c>
      <c r="H1023" s="233" t="s">
        <v>451</v>
      </c>
      <c r="I1023" s="385" t="s">
        <v>452</v>
      </c>
      <c r="J1023" s="382" t="s">
        <v>452</v>
      </c>
      <c r="K1023" s="383" t="s">
        <v>453</v>
      </c>
      <c r="L1023" s="386" t="s">
        <v>453</v>
      </c>
      <c r="M1023" s="233" t="s">
        <v>452</v>
      </c>
      <c r="N1023" s="233" t="s">
        <v>452</v>
      </c>
      <c r="O1023" s="233"/>
      <c r="P1023" s="233" t="s">
        <v>442</v>
      </c>
      <c r="Q1023" s="235" t="s">
        <v>1152</v>
      </c>
      <c r="S1023" s="547"/>
      <c r="T1023" s="547" t="s">
        <v>456</v>
      </c>
      <c r="U1023" s="547"/>
      <c r="V1023" s="547"/>
      <c r="W1023" s="547" t="s">
        <v>457</v>
      </c>
      <c r="X1023" s="547" t="str">
        <f>VLOOKUP(W1023,Equipment[],2,FALSE)</f>
        <v>Station</v>
      </c>
      <c r="Y1023" s="547" t="str">
        <f>VLOOKUP(W1023,Equipment[],3,FALSE)</f>
        <v>RTO</v>
      </c>
      <c r="Z1023" s="547" t="str">
        <f>VLOOKUP(W1023,Equipment[],4,FALSE)</f>
        <v>RTO</v>
      </c>
      <c r="AA1023" s="547"/>
      <c r="AB1023" s="547"/>
      <c r="AC1023" s="547"/>
      <c r="AD1023" s="547"/>
    </row>
    <row r="1024" spans="1:30" ht="12" hidden="1" customHeight="1">
      <c r="A1024" s="5" t="s">
        <v>3825</v>
      </c>
      <c r="B1024" s="5" t="s">
        <v>3826</v>
      </c>
      <c r="C1024" s="6">
        <v>555</v>
      </c>
      <c r="D1024" s="55" t="s">
        <v>1871</v>
      </c>
      <c r="E1024" s="233" t="s">
        <v>3825</v>
      </c>
      <c r="F1024" s="233" t="s">
        <v>3826</v>
      </c>
      <c r="G1024" s="233" t="s">
        <v>3720</v>
      </c>
      <c r="H1024" s="233" t="s">
        <v>451</v>
      </c>
      <c r="I1024" s="385" t="s">
        <v>452</v>
      </c>
      <c r="J1024" s="382" t="s">
        <v>452</v>
      </c>
      <c r="K1024" s="383" t="s">
        <v>453</v>
      </c>
      <c r="L1024" s="386" t="s">
        <v>453</v>
      </c>
      <c r="M1024" s="233" t="s">
        <v>452</v>
      </c>
      <c r="N1024" s="233" t="s">
        <v>452</v>
      </c>
      <c r="O1024" s="233"/>
      <c r="P1024" s="233" t="s">
        <v>442</v>
      </c>
      <c r="Q1024" s="235" t="s">
        <v>1152</v>
      </c>
      <c r="S1024" s="547"/>
      <c r="T1024" s="547" t="s">
        <v>456</v>
      </c>
      <c r="U1024" s="547"/>
      <c r="V1024" s="547"/>
      <c r="W1024" s="547" t="s">
        <v>457</v>
      </c>
      <c r="X1024" s="547" t="str">
        <f>VLOOKUP(W1024,Equipment[],2,FALSE)</f>
        <v>Station</v>
      </c>
      <c r="Y1024" s="547" t="str">
        <f>VLOOKUP(W1024,Equipment[],3,FALSE)</f>
        <v>RTO</v>
      </c>
      <c r="Z1024" s="547" t="str">
        <f>VLOOKUP(W1024,Equipment[],4,FALSE)</f>
        <v>RTO</v>
      </c>
      <c r="AA1024" s="547"/>
      <c r="AB1024" s="547"/>
      <c r="AC1024" s="547"/>
      <c r="AD1024" s="547"/>
    </row>
    <row r="1025" spans="1:30" ht="12" hidden="1" customHeight="1">
      <c r="A1025" s="5" t="s">
        <v>3827</v>
      </c>
      <c r="B1025" s="5" t="s">
        <v>3828</v>
      </c>
      <c r="C1025" s="6">
        <v>555</v>
      </c>
      <c r="D1025" s="55" t="s">
        <v>1871</v>
      </c>
      <c r="E1025" s="233" t="s">
        <v>3827</v>
      </c>
      <c r="F1025" s="233" t="s">
        <v>3828</v>
      </c>
      <c r="G1025" s="233" t="s">
        <v>3720</v>
      </c>
      <c r="H1025" s="233" t="s">
        <v>451</v>
      </c>
      <c r="I1025" s="384" t="s">
        <v>453</v>
      </c>
      <c r="J1025" s="382" t="s">
        <v>452</v>
      </c>
      <c r="K1025" s="383" t="s">
        <v>453</v>
      </c>
      <c r="L1025" s="386" t="s">
        <v>453</v>
      </c>
      <c r="M1025" s="230" t="s">
        <v>453</v>
      </c>
      <c r="N1025" s="230" t="s">
        <v>453</v>
      </c>
      <c r="O1025" s="233"/>
      <c r="P1025" s="233" t="s">
        <v>442</v>
      </c>
      <c r="Q1025" s="233" t="s">
        <v>1282</v>
      </c>
      <c r="S1025" s="547" t="s">
        <v>453</v>
      </c>
      <c r="T1025" s="547" t="s">
        <v>456</v>
      </c>
      <c r="U1025" s="547"/>
      <c r="V1025" s="547"/>
      <c r="W1025" s="547" t="s">
        <v>457</v>
      </c>
      <c r="X1025" s="547" t="str">
        <f>VLOOKUP(W1025,Equipment[],2,FALSE)</f>
        <v>Station</v>
      </c>
      <c r="Y1025" s="547" t="str">
        <f>VLOOKUP(W1025,Equipment[],3,FALSE)</f>
        <v>RTO</v>
      </c>
      <c r="Z1025" s="547" t="str">
        <f>VLOOKUP(W1025,Equipment[],4,FALSE)</f>
        <v>RTO</v>
      </c>
      <c r="AA1025" s="547"/>
      <c r="AB1025" s="547"/>
      <c r="AC1025" s="547"/>
      <c r="AD1025" s="547"/>
    </row>
    <row r="1026" spans="1:30" ht="12" hidden="1" customHeight="1">
      <c r="A1026" s="5" t="s">
        <v>3829</v>
      </c>
      <c r="B1026" s="5" t="s">
        <v>3830</v>
      </c>
      <c r="C1026" s="6">
        <v>555</v>
      </c>
      <c r="D1026" s="55" t="s">
        <v>1871</v>
      </c>
      <c r="E1026" s="233" t="s">
        <v>3829</v>
      </c>
      <c r="F1026" s="233" t="s">
        <v>3830</v>
      </c>
      <c r="G1026" s="233" t="s">
        <v>3720</v>
      </c>
      <c r="H1026" s="233" t="s">
        <v>451</v>
      </c>
      <c r="I1026" s="385" t="s">
        <v>452</v>
      </c>
      <c r="J1026" s="382" t="s">
        <v>452</v>
      </c>
      <c r="K1026" s="383" t="s">
        <v>453</v>
      </c>
      <c r="L1026" s="386" t="s">
        <v>453</v>
      </c>
      <c r="M1026" s="233" t="s">
        <v>452</v>
      </c>
      <c r="N1026" s="233" t="s">
        <v>452</v>
      </c>
      <c r="O1026" s="233"/>
      <c r="P1026" s="233" t="s">
        <v>442</v>
      </c>
      <c r="Q1026" s="235" t="s">
        <v>1152</v>
      </c>
      <c r="S1026" s="547"/>
      <c r="T1026" s="547" t="s">
        <v>456</v>
      </c>
      <c r="U1026" s="547"/>
      <c r="V1026" s="547"/>
      <c r="W1026" s="547" t="s">
        <v>457</v>
      </c>
      <c r="X1026" s="547" t="str">
        <f>VLOOKUP(W1026,Equipment[],2,FALSE)</f>
        <v>Station</v>
      </c>
      <c r="Y1026" s="547" t="str">
        <f>VLOOKUP(W1026,Equipment[],3,FALSE)</f>
        <v>RTO</v>
      </c>
      <c r="Z1026" s="547" t="str">
        <f>VLOOKUP(W1026,Equipment[],4,FALSE)</f>
        <v>RTO</v>
      </c>
      <c r="AA1026" s="547"/>
      <c r="AB1026" s="547"/>
      <c r="AC1026" s="547"/>
      <c r="AD1026" s="547"/>
    </row>
    <row r="1027" spans="1:30" ht="12" hidden="1" customHeight="1">
      <c r="A1027" s="5" t="s">
        <v>3831</v>
      </c>
      <c r="B1027" s="5" t="s">
        <v>3832</v>
      </c>
      <c r="C1027" s="6">
        <v>555</v>
      </c>
      <c r="D1027" s="55" t="s">
        <v>1871</v>
      </c>
      <c r="E1027" s="233" t="s">
        <v>3831</v>
      </c>
      <c r="F1027" s="233" t="s">
        <v>3832</v>
      </c>
      <c r="G1027" s="233" t="s">
        <v>3720</v>
      </c>
      <c r="H1027" s="233" t="s">
        <v>451</v>
      </c>
      <c r="I1027" s="385" t="s">
        <v>452</v>
      </c>
      <c r="J1027" s="382" t="s">
        <v>452</v>
      </c>
      <c r="K1027" s="383" t="s">
        <v>453</v>
      </c>
      <c r="L1027" s="386" t="s">
        <v>453</v>
      </c>
      <c r="M1027" s="233" t="s">
        <v>452</v>
      </c>
      <c r="N1027" s="233" t="s">
        <v>452</v>
      </c>
      <c r="O1027" s="233"/>
      <c r="P1027" s="233" t="s">
        <v>442</v>
      </c>
      <c r="Q1027" s="235" t="s">
        <v>1152</v>
      </c>
      <c r="S1027" s="547"/>
      <c r="T1027" s="547" t="s">
        <v>456</v>
      </c>
      <c r="U1027" s="547"/>
      <c r="V1027" s="547"/>
      <c r="W1027" s="547" t="s">
        <v>457</v>
      </c>
      <c r="X1027" s="547" t="str">
        <f>VLOOKUP(W1027,Equipment[],2,FALSE)</f>
        <v>Station</v>
      </c>
      <c r="Y1027" s="547" t="str">
        <f>VLOOKUP(W1027,Equipment[],3,FALSE)</f>
        <v>RTO</v>
      </c>
      <c r="Z1027" s="547" t="str">
        <f>VLOOKUP(W1027,Equipment[],4,FALSE)</f>
        <v>RTO</v>
      </c>
      <c r="AA1027" s="547"/>
      <c r="AB1027" s="547"/>
      <c r="AC1027" s="547"/>
      <c r="AD1027" s="547"/>
    </row>
    <row r="1028" spans="1:30" ht="12" hidden="1" customHeight="1">
      <c r="A1028" s="5" t="s">
        <v>3833</v>
      </c>
      <c r="B1028" s="5" t="s">
        <v>3834</v>
      </c>
      <c r="C1028" s="6">
        <v>555</v>
      </c>
      <c r="D1028" s="55" t="s">
        <v>1871</v>
      </c>
      <c r="E1028" s="233" t="s">
        <v>3833</v>
      </c>
      <c r="F1028" s="233" t="s">
        <v>3834</v>
      </c>
      <c r="G1028" s="233" t="s">
        <v>3720</v>
      </c>
      <c r="H1028" s="233" t="s">
        <v>451</v>
      </c>
      <c r="I1028" s="385" t="s">
        <v>452</v>
      </c>
      <c r="J1028" s="382" t="s">
        <v>452</v>
      </c>
      <c r="K1028" s="383" t="s">
        <v>453</v>
      </c>
      <c r="L1028" s="386" t="s">
        <v>453</v>
      </c>
      <c r="M1028" s="233" t="s">
        <v>452</v>
      </c>
      <c r="N1028" s="233" t="s">
        <v>452</v>
      </c>
      <c r="O1028" s="233"/>
      <c r="P1028" s="233" t="s">
        <v>442</v>
      </c>
      <c r="Q1028" s="235" t="s">
        <v>1152</v>
      </c>
      <c r="S1028" s="547"/>
      <c r="T1028" s="547" t="s">
        <v>456</v>
      </c>
      <c r="U1028" s="547"/>
      <c r="V1028" s="547"/>
      <c r="W1028" s="547" t="s">
        <v>457</v>
      </c>
      <c r="X1028" s="547" t="str">
        <f>VLOOKUP(W1028,Equipment[],2,FALSE)</f>
        <v>Station</v>
      </c>
      <c r="Y1028" s="547" t="str">
        <f>VLOOKUP(W1028,Equipment[],3,FALSE)</f>
        <v>RTO</v>
      </c>
      <c r="Z1028" s="547" t="str">
        <f>VLOOKUP(W1028,Equipment[],4,FALSE)</f>
        <v>RTO</v>
      </c>
      <c r="AA1028" s="547"/>
      <c r="AB1028" s="547"/>
      <c r="AC1028" s="547"/>
      <c r="AD1028" s="547"/>
    </row>
    <row r="1029" spans="1:30" ht="12" hidden="1" customHeight="1">
      <c r="A1029" s="5" t="s">
        <v>3835</v>
      </c>
      <c r="B1029" s="5" t="s">
        <v>3836</v>
      </c>
      <c r="C1029" s="6">
        <v>555</v>
      </c>
      <c r="D1029" s="55" t="s">
        <v>1871</v>
      </c>
      <c r="E1029" s="233" t="s">
        <v>3835</v>
      </c>
      <c r="F1029" s="233" t="s">
        <v>3836</v>
      </c>
      <c r="G1029" s="233" t="s">
        <v>3720</v>
      </c>
      <c r="H1029" s="233" t="s">
        <v>451</v>
      </c>
      <c r="I1029" s="385" t="s">
        <v>452</v>
      </c>
      <c r="J1029" s="382" t="s">
        <v>452</v>
      </c>
      <c r="K1029" s="383" t="s">
        <v>453</v>
      </c>
      <c r="L1029" s="386" t="s">
        <v>453</v>
      </c>
      <c r="M1029" s="233" t="s">
        <v>452</v>
      </c>
      <c r="N1029" s="233" t="s">
        <v>452</v>
      </c>
      <c r="O1029" s="233"/>
      <c r="P1029" s="233" t="s">
        <v>442</v>
      </c>
      <c r="Q1029" s="235" t="s">
        <v>1152</v>
      </c>
      <c r="S1029" s="547"/>
      <c r="T1029" s="547" t="s">
        <v>456</v>
      </c>
      <c r="U1029" s="547"/>
      <c r="V1029" s="547"/>
      <c r="W1029" s="547" t="s">
        <v>457</v>
      </c>
      <c r="X1029" s="547" t="str">
        <f>VLOOKUP(W1029,Equipment[],2,FALSE)</f>
        <v>Station</v>
      </c>
      <c r="Y1029" s="547" t="str">
        <f>VLOOKUP(W1029,Equipment[],3,FALSE)</f>
        <v>RTO</v>
      </c>
      <c r="Z1029" s="547" t="str">
        <f>VLOOKUP(W1029,Equipment[],4,FALSE)</f>
        <v>RTO</v>
      </c>
      <c r="AA1029" s="547"/>
      <c r="AB1029" s="547"/>
      <c r="AC1029" s="547"/>
      <c r="AD1029" s="547"/>
    </row>
    <row r="1030" spans="1:30" ht="12" hidden="1" customHeight="1">
      <c r="A1030" s="5" t="s">
        <v>3837</v>
      </c>
      <c r="B1030" s="5" t="s">
        <v>3838</v>
      </c>
      <c r="C1030" s="6">
        <v>555</v>
      </c>
      <c r="D1030" s="55" t="s">
        <v>1871</v>
      </c>
      <c r="E1030" s="233" t="s">
        <v>3837</v>
      </c>
      <c r="F1030" s="233" t="s">
        <v>3838</v>
      </c>
      <c r="G1030" s="233" t="s">
        <v>3720</v>
      </c>
      <c r="H1030" s="233" t="s">
        <v>451</v>
      </c>
      <c r="I1030" s="385" t="s">
        <v>452</v>
      </c>
      <c r="J1030" s="392" t="s">
        <v>452</v>
      </c>
      <c r="K1030" s="393" t="s">
        <v>453</v>
      </c>
      <c r="L1030" s="386" t="s">
        <v>453</v>
      </c>
      <c r="M1030" s="233" t="s">
        <v>452</v>
      </c>
      <c r="N1030" s="233" t="s">
        <v>452</v>
      </c>
      <c r="O1030" s="233"/>
      <c r="P1030" s="233" t="s">
        <v>442</v>
      </c>
      <c r="Q1030" s="235" t="s">
        <v>1152</v>
      </c>
      <c r="S1030" s="547"/>
      <c r="T1030" s="547" t="s">
        <v>456</v>
      </c>
      <c r="U1030" s="547"/>
      <c r="V1030" s="547"/>
      <c r="W1030" s="547" t="s">
        <v>457</v>
      </c>
      <c r="X1030" s="547" t="str">
        <f>VLOOKUP(W1030,Equipment[],2,FALSE)</f>
        <v>Station</v>
      </c>
      <c r="Y1030" s="547" t="str">
        <f>VLOOKUP(W1030,Equipment[],3,FALSE)</f>
        <v>RTO</v>
      </c>
      <c r="Z1030" s="547" t="str">
        <f>VLOOKUP(W1030,Equipment[],4,FALSE)</f>
        <v>RTO</v>
      </c>
      <c r="AA1030" s="547"/>
      <c r="AB1030" s="547"/>
      <c r="AC1030" s="547"/>
      <c r="AD1030" s="547"/>
    </row>
    <row r="1031" spans="1:30" ht="12" hidden="1" customHeight="1">
      <c r="A1031" s="5" t="s">
        <v>3839</v>
      </c>
      <c r="B1031" s="5" t="s">
        <v>3840</v>
      </c>
      <c r="C1031" s="6">
        <v>555</v>
      </c>
      <c r="D1031" s="55" t="s">
        <v>1871</v>
      </c>
      <c r="E1031" s="233" t="s">
        <v>3839</v>
      </c>
      <c r="F1031" s="233" t="s">
        <v>3840</v>
      </c>
      <c r="G1031" s="233" t="s">
        <v>3720</v>
      </c>
      <c r="H1031" s="233" t="s">
        <v>451</v>
      </c>
      <c r="I1031" s="385" t="s">
        <v>452</v>
      </c>
      <c r="J1031" s="382" t="s">
        <v>452</v>
      </c>
      <c r="K1031" s="382" t="s">
        <v>452</v>
      </c>
      <c r="L1031" s="386" t="s">
        <v>453</v>
      </c>
      <c r="M1031" s="233" t="s">
        <v>452</v>
      </c>
      <c r="N1031" s="233" t="s">
        <v>452</v>
      </c>
      <c r="O1031" s="233"/>
      <c r="P1031" s="233" t="s">
        <v>442</v>
      </c>
      <c r="Q1031" s="235" t="s">
        <v>1152</v>
      </c>
      <c r="S1031" s="547"/>
      <c r="T1031" s="547" t="s">
        <v>456</v>
      </c>
      <c r="U1031" s="547"/>
      <c r="V1031" s="547"/>
      <c r="W1031" s="547" t="s">
        <v>457</v>
      </c>
      <c r="X1031" s="547" t="str">
        <f>VLOOKUP(W1031,Equipment[],2,FALSE)</f>
        <v>Station</v>
      </c>
      <c r="Y1031" s="547" t="str">
        <f>VLOOKUP(W1031,Equipment[],3,FALSE)</f>
        <v>RTO</v>
      </c>
      <c r="Z1031" s="547" t="str">
        <f>VLOOKUP(W1031,Equipment[],4,FALSE)</f>
        <v>RTO</v>
      </c>
      <c r="AA1031" s="547"/>
      <c r="AB1031" s="547"/>
      <c r="AC1031" s="547"/>
      <c r="AD1031" s="547"/>
    </row>
    <row r="1032" spans="1:30" ht="12" hidden="1" customHeight="1">
      <c r="A1032" s="5" t="s">
        <v>3841</v>
      </c>
      <c r="B1032" s="5" t="s">
        <v>3842</v>
      </c>
      <c r="C1032" s="6">
        <v>555</v>
      </c>
      <c r="D1032" s="55" t="s">
        <v>1871</v>
      </c>
      <c r="E1032" s="233" t="s">
        <v>3841</v>
      </c>
      <c r="F1032" s="233" t="s">
        <v>3842</v>
      </c>
      <c r="G1032" s="233" t="s">
        <v>3720</v>
      </c>
      <c r="H1032" s="233" t="s">
        <v>451</v>
      </c>
      <c r="I1032" s="385" t="s">
        <v>452</v>
      </c>
      <c r="J1032" s="394" t="s">
        <v>452</v>
      </c>
      <c r="K1032" s="395" t="s">
        <v>453</v>
      </c>
      <c r="L1032" s="386" t="s">
        <v>453</v>
      </c>
      <c r="M1032" s="233" t="s">
        <v>452</v>
      </c>
      <c r="N1032" s="233" t="s">
        <v>452</v>
      </c>
      <c r="O1032" s="233"/>
      <c r="P1032" s="233" t="s">
        <v>442</v>
      </c>
      <c r="Q1032" s="235" t="s">
        <v>1152</v>
      </c>
      <c r="S1032" s="547"/>
      <c r="T1032" s="547" t="s">
        <v>456</v>
      </c>
      <c r="U1032" s="547"/>
      <c r="V1032" s="547"/>
      <c r="W1032" s="547" t="s">
        <v>457</v>
      </c>
      <c r="X1032" s="547" t="str">
        <f>VLOOKUP(W1032,Equipment[],2,FALSE)</f>
        <v>Station</v>
      </c>
      <c r="Y1032" s="547" t="str">
        <f>VLOOKUP(W1032,Equipment[],3,FALSE)</f>
        <v>RTO</v>
      </c>
      <c r="Z1032" s="547" t="str">
        <f>VLOOKUP(W1032,Equipment[],4,FALSE)</f>
        <v>RTO</v>
      </c>
      <c r="AA1032" s="547"/>
      <c r="AB1032" s="547"/>
      <c r="AC1032" s="547"/>
      <c r="AD1032" s="547"/>
    </row>
    <row r="1033" spans="1:30" ht="12" hidden="1" customHeight="1">
      <c r="A1033" s="5" t="s">
        <v>3843</v>
      </c>
      <c r="B1033" s="5" t="s">
        <v>3836</v>
      </c>
      <c r="C1033" s="6">
        <v>555</v>
      </c>
      <c r="D1033" s="55" t="s">
        <v>1871</v>
      </c>
      <c r="E1033" s="233" t="s">
        <v>3843</v>
      </c>
      <c r="F1033" s="233" t="s">
        <v>3836</v>
      </c>
      <c r="G1033" s="233" t="s">
        <v>3720</v>
      </c>
      <c r="H1033" s="233" t="s">
        <v>451</v>
      </c>
      <c r="I1033" s="385" t="s">
        <v>452</v>
      </c>
      <c r="J1033" s="382" t="s">
        <v>452</v>
      </c>
      <c r="K1033" s="382" t="s">
        <v>452</v>
      </c>
      <c r="L1033" s="386" t="s">
        <v>453</v>
      </c>
      <c r="M1033" s="233" t="s">
        <v>452</v>
      </c>
      <c r="N1033" s="233" t="s">
        <v>452</v>
      </c>
      <c r="O1033" s="233"/>
      <c r="P1033" s="233" t="s">
        <v>442</v>
      </c>
      <c r="Q1033" s="235" t="s">
        <v>1152</v>
      </c>
      <c r="S1033" s="547"/>
      <c r="T1033" s="547" t="s">
        <v>456</v>
      </c>
      <c r="U1033" s="547"/>
      <c r="V1033" s="547"/>
      <c r="W1033" s="547" t="s">
        <v>457</v>
      </c>
      <c r="X1033" s="547" t="str">
        <f>VLOOKUP(W1033,Equipment[],2,FALSE)</f>
        <v>Station</v>
      </c>
      <c r="Y1033" s="547" t="str">
        <f>VLOOKUP(W1033,Equipment[],3,FALSE)</f>
        <v>RTO</v>
      </c>
      <c r="Z1033" s="547" t="str">
        <f>VLOOKUP(W1033,Equipment[],4,FALSE)</f>
        <v>RTO</v>
      </c>
      <c r="AA1033" s="547"/>
      <c r="AB1033" s="547"/>
      <c r="AC1033" s="547"/>
      <c r="AD1033" s="547"/>
    </row>
    <row r="1034" spans="1:30" ht="12" hidden="1" customHeight="1">
      <c r="A1034" s="5" t="s">
        <v>3844</v>
      </c>
      <c r="B1034" s="5" t="s">
        <v>3845</v>
      </c>
      <c r="C1034" s="6">
        <v>555</v>
      </c>
      <c r="D1034" s="55" t="s">
        <v>1871</v>
      </c>
      <c r="E1034" s="233" t="s">
        <v>3844</v>
      </c>
      <c r="F1034" s="233" t="s">
        <v>3845</v>
      </c>
      <c r="G1034" s="233" t="s">
        <v>3720</v>
      </c>
      <c r="H1034" s="233" t="s">
        <v>451</v>
      </c>
      <c r="I1034" s="385" t="s">
        <v>452</v>
      </c>
      <c r="J1034" s="396" t="s">
        <v>452</v>
      </c>
      <c r="K1034" s="397" t="s">
        <v>453</v>
      </c>
      <c r="L1034" s="386" t="s">
        <v>453</v>
      </c>
      <c r="M1034" s="233" t="s">
        <v>452</v>
      </c>
      <c r="N1034" s="233" t="s">
        <v>452</v>
      </c>
      <c r="O1034" s="233"/>
      <c r="P1034" s="233" t="s">
        <v>442</v>
      </c>
      <c r="Q1034" s="235" t="s">
        <v>1152</v>
      </c>
      <c r="S1034" s="547"/>
      <c r="T1034" s="547" t="s">
        <v>456</v>
      </c>
      <c r="U1034" s="547"/>
      <c r="V1034" s="547"/>
      <c r="W1034" s="547" t="s">
        <v>457</v>
      </c>
      <c r="X1034" s="547" t="str">
        <f>VLOOKUP(W1034,Equipment[],2,FALSE)</f>
        <v>Station</v>
      </c>
      <c r="Y1034" s="547" t="str">
        <f>VLOOKUP(W1034,Equipment[],3,FALSE)</f>
        <v>RTO</v>
      </c>
      <c r="Z1034" s="547" t="str">
        <f>VLOOKUP(W1034,Equipment[],4,FALSE)</f>
        <v>RTO</v>
      </c>
      <c r="AA1034" s="547"/>
      <c r="AB1034" s="547"/>
      <c r="AC1034" s="547"/>
      <c r="AD1034" s="547"/>
    </row>
    <row r="1035" spans="1:30" ht="12" hidden="1" customHeight="1">
      <c r="A1035" s="5" t="s">
        <v>3846</v>
      </c>
      <c r="B1035" s="5" t="s">
        <v>3847</v>
      </c>
      <c r="C1035" s="6">
        <v>555</v>
      </c>
      <c r="D1035" s="55" t="s">
        <v>1871</v>
      </c>
      <c r="E1035" s="233" t="s">
        <v>3846</v>
      </c>
      <c r="F1035" s="233" t="s">
        <v>3847</v>
      </c>
      <c r="G1035" s="233" t="s">
        <v>3720</v>
      </c>
      <c r="H1035" s="233" t="s">
        <v>451</v>
      </c>
      <c r="I1035" s="385" t="s">
        <v>452</v>
      </c>
      <c r="J1035" s="382" t="s">
        <v>452</v>
      </c>
      <c r="K1035" s="383" t="s">
        <v>453</v>
      </c>
      <c r="L1035" s="386" t="s">
        <v>453</v>
      </c>
      <c r="M1035" s="233" t="s">
        <v>452</v>
      </c>
      <c r="N1035" s="233" t="s">
        <v>452</v>
      </c>
      <c r="O1035" s="233"/>
      <c r="P1035" s="233" t="s">
        <v>442</v>
      </c>
      <c r="Q1035" s="235" t="s">
        <v>1152</v>
      </c>
      <c r="S1035" s="547"/>
      <c r="T1035" s="547" t="s">
        <v>456</v>
      </c>
      <c r="U1035" s="547"/>
      <c r="V1035" s="547"/>
      <c r="W1035" s="547" t="s">
        <v>457</v>
      </c>
      <c r="X1035" s="547" t="str">
        <f>VLOOKUP(W1035,Equipment[],2,FALSE)</f>
        <v>Station</v>
      </c>
      <c r="Y1035" s="547" t="str">
        <f>VLOOKUP(W1035,Equipment[],3,FALSE)</f>
        <v>RTO</v>
      </c>
      <c r="Z1035" s="547" t="str">
        <f>VLOOKUP(W1035,Equipment[],4,FALSE)</f>
        <v>RTO</v>
      </c>
      <c r="AA1035" s="547"/>
      <c r="AB1035" s="547"/>
      <c r="AC1035" s="547"/>
      <c r="AD1035" s="547"/>
    </row>
    <row r="1036" spans="1:30" ht="12" hidden="1" customHeight="1">
      <c r="A1036" s="5" t="s">
        <v>3848</v>
      </c>
      <c r="B1036" s="5" t="s">
        <v>3849</v>
      </c>
      <c r="C1036" s="6">
        <v>555</v>
      </c>
      <c r="D1036" s="55" t="s">
        <v>1871</v>
      </c>
      <c r="E1036" s="233" t="s">
        <v>3848</v>
      </c>
      <c r="F1036" s="233" t="s">
        <v>3849</v>
      </c>
      <c r="G1036" s="233" t="s">
        <v>3720</v>
      </c>
      <c r="H1036" s="233" t="s">
        <v>451</v>
      </c>
      <c r="I1036" s="385" t="s">
        <v>452</v>
      </c>
      <c r="J1036" s="382" t="s">
        <v>452</v>
      </c>
      <c r="K1036" s="383" t="s">
        <v>453</v>
      </c>
      <c r="L1036" s="386" t="s">
        <v>453</v>
      </c>
      <c r="M1036" s="233" t="s">
        <v>452</v>
      </c>
      <c r="N1036" s="233" t="s">
        <v>452</v>
      </c>
      <c r="O1036" s="233"/>
      <c r="P1036" s="233" t="s">
        <v>442</v>
      </c>
      <c r="Q1036" s="235" t="s">
        <v>1152</v>
      </c>
      <c r="S1036" s="547"/>
      <c r="T1036" s="547" t="s">
        <v>456</v>
      </c>
      <c r="U1036" s="547"/>
      <c r="V1036" s="547"/>
      <c r="W1036" s="547" t="s">
        <v>457</v>
      </c>
      <c r="X1036" s="547" t="str">
        <f>VLOOKUP(W1036,Equipment[],2,FALSE)</f>
        <v>Station</v>
      </c>
      <c r="Y1036" s="547" t="str">
        <f>VLOOKUP(W1036,Equipment[],3,FALSE)</f>
        <v>RTO</v>
      </c>
      <c r="Z1036" s="547" t="str">
        <f>VLOOKUP(W1036,Equipment[],4,FALSE)</f>
        <v>RTO</v>
      </c>
      <c r="AA1036" s="547"/>
      <c r="AB1036" s="547"/>
      <c r="AC1036" s="547"/>
      <c r="AD1036" s="547"/>
    </row>
    <row r="1037" spans="1:30" ht="12" hidden="1" customHeight="1">
      <c r="A1037" s="5" t="s">
        <v>3850</v>
      </c>
      <c r="B1037" s="5" t="s">
        <v>3851</v>
      </c>
      <c r="C1037" s="6">
        <v>555</v>
      </c>
      <c r="D1037" s="55" t="s">
        <v>1871</v>
      </c>
      <c r="E1037" s="233" t="s">
        <v>3850</v>
      </c>
      <c r="F1037" s="233" t="s">
        <v>3851</v>
      </c>
      <c r="G1037" s="233" t="s">
        <v>3720</v>
      </c>
      <c r="H1037" s="233" t="s">
        <v>451</v>
      </c>
      <c r="I1037" s="385" t="s">
        <v>452</v>
      </c>
      <c r="J1037" s="382" t="s">
        <v>452</v>
      </c>
      <c r="K1037" s="383" t="s">
        <v>453</v>
      </c>
      <c r="L1037" s="386" t="s">
        <v>453</v>
      </c>
      <c r="M1037" s="233" t="s">
        <v>452</v>
      </c>
      <c r="N1037" s="233" t="s">
        <v>452</v>
      </c>
      <c r="O1037" s="233"/>
      <c r="P1037" s="233" t="s">
        <v>442</v>
      </c>
      <c r="Q1037" s="235" t="s">
        <v>1152</v>
      </c>
      <c r="S1037" s="547"/>
      <c r="T1037" s="547" t="s">
        <v>456</v>
      </c>
      <c r="U1037" s="547"/>
      <c r="V1037" s="547"/>
      <c r="W1037" s="547" t="s">
        <v>457</v>
      </c>
      <c r="X1037" s="547" t="str">
        <f>VLOOKUP(W1037,Equipment[],2,FALSE)</f>
        <v>Station</v>
      </c>
      <c r="Y1037" s="547" t="str">
        <f>VLOOKUP(W1037,Equipment[],3,FALSE)</f>
        <v>RTO</v>
      </c>
      <c r="Z1037" s="547" t="str">
        <f>VLOOKUP(W1037,Equipment[],4,FALSE)</f>
        <v>RTO</v>
      </c>
      <c r="AA1037" s="547"/>
      <c r="AB1037" s="547"/>
      <c r="AC1037" s="547"/>
      <c r="AD1037" s="547"/>
    </row>
    <row r="1038" spans="1:30" ht="12" hidden="1" customHeight="1">
      <c r="A1038" s="5" t="s">
        <v>3852</v>
      </c>
      <c r="B1038" s="5" t="s">
        <v>3853</v>
      </c>
      <c r="C1038" s="6">
        <v>555</v>
      </c>
      <c r="D1038" s="55" t="s">
        <v>1871</v>
      </c>
      <c r="E1038" s="233" t="s">
        <v>3852</v>
      </c>
      <c r="F1038" s="233" t="s">
        <v>3853</v>
      </c>
      <c r="G1038" s="233" t="s">
        <v>3720</v>
      </c>
      <c r="H1038" s="233" t="s">
        <v>451</v>
      </c>
      <c r="I1038" s="385" t="s">
        <v>452</v>
      </c>
      <c r="J1038" s="382" t="s">
        <v>452</v>
      </c>
      <c r="K1038" s="383" t="s">
        <v>453</v>
      </c>
      <c r="L1038" s="386" t="s">
        <v>453</v>
      </c>
      <c r="M1038" s="233" t="s">
        <v>452</v>
      </c>
      <c r="N1038" s="233" t="s">
        <v>452</v>
      </c>
      <c r="O1038" s="233"/>
      <c r="P1038" s="233" t="s">
        <v>442</v>
      </c>
      <c r="Q1038" s="235" t="s">
        <v>1152</v>
      </c>
      <c r="S1038" s="547"/>
      <c r="T1038" s="547" t="s">
        <v>456</v>
      </c>
      <c r="U1038" s="547" t="s">
        <v>444</v>
      </c>
      <c r="V1038" s="547" t="s">
        <v>1873</v>
      </c>
      <c r="W1038" s="547" t="s">
        <v>457</v>
      </c>
      <c r="X1038" s="547" t="str">
        <f>VLOOKUP(W1038,Equipment[],2,FALSE)</f>
        <v>Station</v>
      </c>
      <c r="Y1038" s="547" t="str">
        <f>VLOOKUP(W1038,Equipment[],3,FALSE)</f>
        <v>RTO</v>
      </c>
      <c r="Z1038" s="547" t="str">
        <f>VLOOKUP(W1038,Equipment[],4,FALSE)</f>
        <v>RTO</v>
      </c>
      <c r="AA1038" s="547"/>
      <c r="AB1038" s="547"/>
      <c r="AC1038" s="547"/>
      <c r="AD1038" s="547"/>
    </row>
    <row r="1039" spans="1:30" ht="12" hidden="1" customHeight="1">
      <c r="A1039" s="5" t="s">
        <v>3854</v>
      </c>
      <c r="B1039" s="5" t="s">
        <v>3855</v>
      </c>
      <c r="C1039" s="6">
        <v>555</v>
      </c>
      <c r="D1039" s="55" t="s">
        <v>1871</v>
      </c>
      <c r="E1039" s="233" t="s">
        <v>3854</v>
      </c>
      <c r="F1039" s="233" t="s">
        <v>3855</v>
      </c>
      <c r="G1039" s="233" t="s">
        <v>3720</v>
      </c>
      <c r="H1039" s="233" t="s">
        <v>451</v>
      </c>
      <c r="I1039" s="385" t="s">
        <v>452</v>
      </c>
      <c r="J1039" s="382" t="s">
        <v>452</v>
      </c>
      <c r="K1039" s="383" t="s">
        <v>453</v>
      </c>
      <c r="L1039" s="386" t="s">
        <v>453</v>
      </c>
      <c r="M1039" s="233" t="s">
        <v>452</v>
      </c>
      <c r="N1039" s="233" t="s">
        <v>452</v>
      </c>
      <c r="O1039" s="233"/>
      <c r="P1039" s="233" t="s">
        <v>442</v>
      </c>
      <c r="Q1039" s="235" t="s">
        <v>1152</v>
      </c>
      <c r="S1039" s="547"/>
      <c r="T1039" s="547" t="s">
        <v>456</v>
      </c>
      <c r="U1039" s="547"/>
      <c r="V1039" s="547"/>
      <c r="W1039" s="547" t="s">
        <v>457</v>
      </c>
      <c r="X1039" s="547" t="str">
        <f>VLOOKUP(W1039,Equipment[],2,FALSE)</f>
        <v>Station</v>
      </c>
      <c r="Y1039" s="547" t="str">
        <f>VLOOKUP(W1039,Equipment[],3,FALSE)</f>
        <v>RTO</v>
      </c>
      <c r="Z1039" s="547" t="str">
        <f>VLOOKUP(W1039,Equipment[],4,FALSE)</f>
        <v>RTO</v>
      </c>
      <c r="AA1039" s="547"/>
      <c r="AB1039" s="547"/>
      <c r="AC1039" s="547"/>
      <c r="AD1039" s="547"/>
    </row>
    <row r="1040" spans="1:30" ht="12" hidden="1" customHeight="1">
      <c r="A1040" s="5" t="s">
        <v>3856</v>
      </c>
      <c r="B1040" s="5" t="s">
        <v>3857</v>
      </c>
      <c r="C1040" s="6">
        <v>555</v>
      </c>
      <c r="D1040" s="55" t="s">
        <v>1871</v>
      </c>
      <c r="E1040" s="233" t="s">
        <v>3856</v>
      </c>
      <c r="F1040" s="233" t="s">
        <v>3857</v>
      </c>
      <c r="G1040" s="233" t="s">
        <v>3720</v>
      </c>
      <c r="H1040" s="233" t="s">
        <v>451</v>
      </c>
      <c r="I1040" s="385" t="s">
        <v>452</v>
      </c>
      <c r="J1040" s="382" t="s">
        <v>452</v>
      </c>
      <c r="K1040" s="383" t="s">
        <v>453</v>
      </c>
      <c r="L1040" s="386" t="s">
        <v>453</v>
      </c>
      <c r="M1040" s="233" t="s">
        <v>452</v>
      </c>
      <c r="N1040" s="233" t="s">
        <v>452</v>
      </c>
      <c r="O1040" s="233"/>
      <c r="P1040" s="233" t="s">
        <v>442</v>
      </c>
      <c r="Q1040" s="235" t="s">
        <v>1152</v>
      </c>
      <c r="S1040" s="547"/>
      <c r="T1040" s="547" t="s">
        <v>456</v>
      </c>
      <c r="U1040" s="547"/>
      <c r="V1040" s="547"/>
      <c r="W1040" s="547" t="s">
        <v>457</v>
      </c>
      <c r="X1040" s="547" t="str">
        <f>VLOOKUP(W1040,Equipment[],2,FALSE)</f>
        <v>Station</v>
      </c>
      <c r="Y1040" s="547" t="str">
        <f>VLOOKUP(W1040,Equipment[],3,FALSE)</f>
        <v>RTO</v>
      </c>
      <c r="Z1040" s="547" t="str">
        <f>VLOOKUP(W1040,Equipment[],4,FALSE)</f>
        <v>RTO</v>
      </c>
      <c r="AA1040" s="547"/>
      <c r="AB1040" s="547"/>
      <c r="AC1040" s="547"/>
      <c r="AD1040" s="547"/>
    </row>
    <row r="1041" spans="1:30" ht="12" hidden="1" customHeight="1">
      <c r="A1041" s="5" t="s">
        <v>3858</v>
      </c>
      <c r="B1041" s="5" t="s">
        <v>3859</v>
      </c>
      <c r="C1041" s="6">
        <v>555</v>
      </c>
      <c r="D1041" s="55" t="s">
        <v>1871</v>
      </c>
      <c r="E1041" s="233" t="s">
        <v>3858</v>
      </c>
      <c r="F1041" s="233" t="s">
        <v>3859</v>
      </c>
      <c r="G1041" s="233" t="s">
        <v>3720</v>
      </c>
      <c r="H1041" s="233" t="s">
        <v>451</v>
      </c>
      <c r="I1041" s="385" t="s">
        <v>452</v>
      </c>
      <c r="J1041" s="382" t="s">
        <v>452</v>
      </c>
      <c r="K1041" s="383" t="s">
        <v>453</v>
      </c>
      <c r="L1041" s="386" t="s">
        <v>453</v>
      </c>
      <c r="M1041" s="233" t="s">
        <v>452</v>
      </c>
      <c r="N1041" s="233" t="s">
        <v>452</v>
      </c>
      <c r="O1041" s="233"/>
      <c r="P1041" s="233" t="s">
        <v>442</v>
      </c>
      <c r="Q1041" s="235" t="s">
        <v>1152</v>
      </c>
      <c r="S1041" s="547"/>
      <c r="T1041" s="547" t="s">
        <v>456</v>
      </c>
      <c r="U1041" s="547"/>
      <c r="V1041" s="547"/>
      <c r="W1041" s="547" t="s">
        <v>457</v>
      </c>
      <c r="X1041" s="547" t="str">
        <f>VLOOKUP(W1041,Equipment[],2,FALSE)</f>
        <v>Station</v>
      </c>
      <c r="Y1041" s="547" t="str">
        <f>VLOOKUP(W1041,Equipment[],3,FALSE)</f>
        <v>RTO</v>
      </c>
      <c r="Z1041" s="547" t="str">
        <f>VLOOKUP(W1041,Equipment[],4,FALSE)</f>
        <v>RTO</v>
      </c>
      <c r="AA1041" s="547"/>
      <c r="AB1041" s="547"/>
      <c r="AC1041" s="547"/>
      <c r="AD1041" s="547"/>
    </row>
    <row r="1042" spans="1:30" ht="12" hidden="1" customHeight="1">
      <c r="A1042" s="5" t="s">
        <v>3860</v>
      </c>
      <c r="B1042" s="5" t="s">
        <v>3861</v>
      </c>
      <c r="C1042" s="6">
        <v>555</v>
      </c>
      <c r="D1042" s="55" t="s">
        <v>1871</v>
      </c>
      <c r="E1042" s="233" t="s">
        <v>3860</v>
      </c>
      <c r="F1042" s="233" t="s">
        <v>3861</v>
      </c>
      <c r="G1042" s="233" t="s">
        <v>3720</v>
      </c>
      <c r="H1042" s="233" t="s">
        <v>451</v>
      </c>
      <c r="I1042" s="385" t="s">
        <v>452</v>
      </c>
      <c r="J1042" s="382" t="s">
        <v>452</v>
      </c>
      <c r="K1042" s="383" t="s">
        <v>453</v>
      </c>
      <c r="L1042" s="386" t="s">
        <v>453</v>
      </c>
      <c r="M1042" s="233" t="s">
        <v>452</v>
      </c>
      <c r="N1042" s="233" t="s">
        <v>452</v>
      </c>
      <c r="O1042" s="233"/>
      <c r="P1042" s="233" t="s">
        <v>442</v>
      </c>
      <c r="Q1042" s="235" t="s">
        <v>1152</v>
      </c>
      <c r="S1042" s="547"/>
      <c r="T1042" s="547" t="s">
        <v>456</v>
      </c>
      <c r="U1042" s="547"/>
      <c r="V1042" s="547"/>
      <c r="W1042" s="547" t="s">
        <v>457</v>
      </c>
      <c r="X1042" s="547" t="str">
        <f>VLOOKUP(W1042,Equipment[],2,FALSE)</f>
        <v>Station</v>
      </c>
      <c r="Y1042" s="547" t="str">
        <f>VLOOKUP(W1042,Equipment[],3,FALSE)</f>
        <v>RTO</v>
      </c>
      <c r="Z1042" s="547" t="str">
        <f>VLOOKUP(W1042,Equipment[],4,FALSE)</f>
        <v>RTO</v>
      </c>
      <c r="AA1042" s="547"/>
      <c r="AB1042" s="547"/>
      <c r="AC1042" s="547"/>
      <c r="AD1042" s="547"/>
    </row>
    <row r="1043" spans="1:30" ht="12" hidden="1" customHeight="1">
      <c r="A1043" s="5" t="s">
        <v>3862</v>
      </c>
      <c r="B1043" s="5" t="s">
        <v>3863</v>
      </c>
      <c r="C1043" s="6">
        <v>555</v>
      </c>
      <c r="D1043" s="55" t="s">
        <v>1871</v>
      </c>
      <c r="E1043" s="233" t="s">
        <v>3862</v>
      </c>
      <c r="F1043" s="233" t="s">
        <v>3863</v>
      </c>
      <c r="G1043" s="233" t="s">
        <v>3720</v>
      </c>
      <c r="H1043" s="233" t="s">
        <v>451</v>
      </c>
      <c r="I1043" s="385" t="s">
        <v>452</v>
      </c>
      <c r="J1043" s="382" t="s">
        <v>452</v>
      </c>
      <c r="K1043" s="383" t="s">
        <v>453</v>
      </c>
      <c r="L1043" s="386" t="s">
        <v>453</v>
      </c>
      <c r="M1043" s="233" t="s">
        <v>452</v>
      </c>
      <c r="N1043" s="233" t="s">
        <v>452</v>
      </c>
      <c r="O1043" s="233"/>
      <c r="P1043" s="233" t="s">
        <v>442</v>
      </c>
      <c r="Q1043" s="235" t="s">
        <v>1152</v>
      </c>
      <c r="S1043" s="547"/>
      <c r="T1043" s="547" t="s">
        <v>456</v>
      </c>
      <c r="U1043" s="547"/>
      <c r="V1043" s="547"/>
      <c r="W1043" s="547" t="s">
        <v>457</v>
      </c>
      <c r="X1043" s="547" t="str">
        <f>VLOOKUP(W1043,Equipment[],2,FALSE)</f>
        <v>Station</v>
      </c>
      <c r="Y1043" s="547" t="str">
        <f>VLOOKUP(W1043,Equipment[],3,FALSE)</f>
        <v>RTO</v>
      </c>
      <c r="Z1043" s="547" t="str">
        <f>VLOOKUP(W1043,Equipment[],4,FALSE)</f>
        <v>RTO</v>
      </c>
      <c r="AA1043" s="547"/>
      <c r="AB1043" s="547"/>
      <c r="AC1043" s="547"/>
      <c r="AD1043" s="547"/>
    </row>
    <row r="1044" spans="1:30" ht="12" hidden="1" customHeight="1">
      <c r="A1044" s="5" t="s">
        <v>3864</v>
      </c>
      <c r="B1044" s="5" t="s">
        <v>3865</v>
      </c>
      <c r="C1044" s="6">
        <v>572</v>
      </c>
      <c r="D1044" s="55" t="s">
        <v>1871</v>
      </c>
      <c r="E1044" s="233" t="s">
        <v>3864</v>
      </c>
      <c r="F1044" s="233" t="s">
        <v>2952</v>
      </c>
      <c r="G1044" s="233" t="s">
        <v>3720</v>
      </c>
      <c r="H1044" s="233" t="s">
        <v>451</v>
      </c>
      <c r="I1044" s="385" t="s">
        <v>452</v>
      </c>
      <c r="J1044" s="382" t="s">
        <v>452</v>
      </c>
      <c r="K1044" s="383" t="s">
        <v>453</v>
      </c>
      <c r="L1044" s="386" t="s">
        <v>453</v>
      </c>
      <c r="M1044" s="233" t="s">
        <v>452</v>
      </c>
      <c r="N1044" s="233" t="s">
        <v>452</v>
      </c>
      <c r="O1044" s="233"/>
      <c r="P1044" s="233" t="s">
        <v>442</v>
      </c>
      <c r="Q1044" s="235" t="s">
        <v>1152</v>
      </c>
      <c r="S1044" s="547"/>
      <c r="T1044" s="547" t="s">
        <v>456</v>
      </c>
      <c r="U1044" s="547"/>
      <c r="V1044" s="547"/>
      <c r="W1044" s="547" t="s">
        <v>457</v>
      </c>
      <c r="X1044" s="547" t="str">
        <f>VLOOKUP(W1044,Equipment[],2,FALSE)</f>
        <v>Station</v>
      </c>
      <c r="Y1044" s="547" t="str">
        <f>VLOOKUP(W1044,Equipment[],3,FALSE)</f>
        <v>RTO</v>
      </c>
      <c r="Z1044" s="547" t="str">
        <f>VLOOKUP(W1044,Equipment[],4,FALSE)</f>
        <v>RTO</v>
      </c>
      <c r="AA1044" s="547"/>
      <c r="AB1044" s="547"/>
      <c r="AC1044" s="547"/>
      <c r="AD1044" s="547"/>
    </row>
    <row r="1045" spans="1:30" ht="12" hidden="1" customHeight="1">
      <c r="A1045" s="5" t="s">
        <v>3866</v>
      </c>
      <c r="B1045" s="5" t="s">
        <v>3867</v>
      </c>
      <c r="C1045" s="5" t="s">
        <v>2836</v>
      </c>
      <c r="D1045" s="55" t="s">
        <v>2837</v>
      </c>
      <c r="E1045" s="233" t="s">
        <v>3866</v>
      </c>
      <c r="F1045" s="233" t="s">
        <v>3867</v>
      </c>
      <c r="G1045" s="233" t="s">
        <v>3720</v>
      </c>
      <c r="H1045" s="233" t="s">
        <v>451</v>
      </c>
      <c r="I1045" s="385" t="s">
        <v>452</v>
      </c>
      <c r="J1045" s="382" t="s">
        <v>452</v>
      </c>
      <c r="K1045" s="383" t="s">
        <v>453</v>
      </c>
      <c r="L1045" s="386" t="s">
        <v>453</v>
      </c>
      <c r="M1045" s="233" t="s">
        <v>452</v>
      </c>
      <c r="N1045" s="233" t="s">
        <v>452</v>
      </c>
      <c r="O1045" s="233"/>
      <c r="P1045" s="233" t="s">
        <v>442</v>
      </c>
      <c r="Q1045" s="235" t="s">
        <v>1152</v>
      </c>
      <c r="S1045" s="547"/>
      <c r="T1045" s="547" t="s">
        <v>456</v>
      </c>
      <c r="U1045" s="547"/>
      <c r="V1045" s="547"/>
      <c r="W1045" s="547" t="s">
        <v>457</v>
      </c>
      <c r="X1045" s="547" t="str">
        <f>VLOOKUP(W1045,Equipment[],2,FALSE)</f>
        <v>Station</v>
      </c>
      <c r="Y1045" s="547" t="str">
        <f>VLOOKUP(W1045,Equipment[],3,FALSE)</f>
        <v>RTO</v>
      </c>
      <c r="Z1045" s="547" t="str">
        <f>VLOOKUP(W1045,Equipment[],4,FALSE)</f>
        <v>RTO</v>
      </c>
      <c r="AA1045" s="547"/>
      <c r="AB1045" s="547"/>
      <c r="AC1045" s="547"/>
      <c r="AD1045" s="547"/>
    </row>
    <row r="1046" spans="1:30" ht="12" hidden="1" customHeight="1">
      <c r="A1046" s="5" t="s">
        <v>3868</v>
      </c>
      <c r="B1046" s="5" t="s">
        <v>3869</v>
      </c>
      <c r="C1046" s="6">
        <v>555</v>
      </c>
      <c r="D1046" s="55" t="s">
        <v>1871</v>
      </c>
      <c r="E1046" s="233" t="s">
        <v>3868</v>
      </c>
      <c r="F1046" s="233" t="s">
        <v>3869</v>
      </c>
      <c r="G1046" s="233" t="s">
        <v>3720</v>
      </c>
      <c r="H1046" s="233" t="s">
        <v>451</v>
      </c>
      <c r="I1046" s="385" t="s">
        <v>452</v>
      </c>
      <c r="J1046" s="382" t="s">
        <v>452</v>
      </c>
      <c r="K1046" s="383" t="s">
        <v>453</v>
      </c>
      <c r="L1046" s="386" t="s">
        <v>453</v>
      </c>
      <c r="M1046" s="233" t="s">
        <v>452</v>
      </c>
      <c r="N1046" s="233" t="s">
        <v>452</v>
      </c>
      <c r="O1046" s="233"/>
      <c r="P1046" s="233" t="s">
        <v>442</v>
      </c>
      <c r="Q1046" s="235" t="s">
        <v>1152</v>
      </c>
      <c r="S1046" s="547"/>
      <c r="T1046" s="547" t="s">
        <v>456</v>
      </c>
      <c r="U1046" s="547"/>
      <c r="V1046" s="547"/>
      <c r="W1046" s="547" t="s">
        <v>457</v>
      </c>
      <c r="X1046" s="547" t="str">
        <f>VLOOKUP(W1046,Equipment[],2,FALSE)</f>
        <v>Station</v>
      </c>
      <c r="Y1046" s="547" t="str">
        <f>VLOOKUP(W1046,Equipment[],3,FALSE)</f>
        <v>RTO</v>
      </c>
      <c r="Z1046" s="547" t="str">
        <f>VLOOKUP(W1046,Equipment[],4,FALSE)</f>
        <v>RTO</v>
      </c>
      <c r="AA1046" s="547"/>
      <c r="AB1046" s="547"/>
      <c r="AC1046" s="547"/>
      <c r="AD1046" s="547"/>
    </row>
    <row r="1047" spans="1:30" ht="12" hidden="1" customHeight="1">
      <c r="A1047" s="7" t="s">
        <v>3870</v>
      </c>
      <c r="B1047" s="7" t="s">
        <v>3871</v>
      </c>
      <c r="C1047" s="8"/>
      <c r="D1047" s="92"/>
      <c r="E1047" s="229"/>
      <c r="F1047" s="229"/>
      <c r="G1047" s="229"/>
      <c r="H1047" s="229"/>
      <c r="I1047" s="229"/>
      <c r="J1047" s="389"/>
      <c r="K1047" s="389"/>
      <c r="L1047" s="229"/>
      <c r="M1047" s="229"/>
      <c r="N1047" s="229"/>
      <c r="O1047" s="229"/>
      <c r="P1047" s="229" t="s">
        <v>444</v>
      </c>
      <c r="Q1047" s="234" t="s">
        <v>443</v>
      </c>
      <c r="S1047" s="547" t="s">
        <v>444</v>
      </c>
      <c r="T1047" s="547" t="s">
        <v>444</v>
      </c>
      <c r="U1047" s="547"/>
      <c r="V1047" s="547" t="s">
        <v>444</v>
      </c>
      <c r="W1047" s="547" t="s">
        <v>444</v>
      </c>
      <c r="X1047" s="547" t="s">
        <v>444</v>
      </c>
      <c r="Y1047" s="547" t="s">
        <v>444</v>
      </c>
      <c r="Z1047" s="547" t="s">
        <v>444</v>
      </c>
      <c r="AA1047" s="547" t="s">
        <v>444</v>
      </c>
      <c r="AB1047" s="547" t="s">
        <v>444</v>
      </c>
      <c r="AC1047" s="547" t="s">
        <v>444</v>
      </c>
      <c r="AD1047" s="547" t="s">
        <v>444</v>
      </c>
    </row>
    <row r="1048" spans="1:30" ht="12" hidden="1" customHeight="1">
      <c r="A1048" s="3" t="s">
        <v>3872</v>
      </c>
      <c r="B1048" s="3" t="s">
        <v>3873</v>
      </c>
      <c r="C1048" s="4"/>
      <c r="D1048" s="91"/>
      <c r="E1048" s="229"/>
      <c r="F1048" s="229"/>
      <c r="G1048" s="229"/>
      <c r="H1048" s="229"/>
      <c r="I1048" s="229"/>
      <c r="J1048" s="387"/>
      <c r="K1048" s="387"/>
      <c r="L1048" s="229"/>
      <c r="M1048" s="229"/>
      <c r="N1048" s="229"/>
      <c r="O1048" s="229"/>
      <c r="P1048" s="229" t="s">
        <v>444</v>
      </c>
      <c r="Q1048" s="234" t="s">
        <v>443</v>
      </c>
      <c r="S1048" s="547" t="s">
        <v>444</v>
      </c>
      <c r="T1048" s="547" t="s">
        <v>444</v>
      </c>
      <c r="U1048" s="547"/>
      <c r="V1048" s="547" t="s">
        <v>444</v>
      </c>
      <c r="W1048" s="547" t="s">
        <v>444</v>
      </c>
      <c r="X1048" s="547" t="s">
        <v>444</v>
      </c>
      <c r="Y1048" s="547" t="s">
        <v>444</v>
      </c>
      <c r="Z1048" s="547" t="s">
        <v>444</v>
      </c>
      <c r="AA1048" s="547" t="s">
        <v>444</v>
      </c>
      <c r="AB1048" s="547" t="s">
        <v>444</v>
      </c>
      <c r="AC1048" s="547" t="s">
        <v>444</v>
      </c>
      <c r="AD1048" s="547" t="s">
        <v>444</v>
      </c>
    </row>
    <row r="1049" spans="1:30" ht="12" hidden="1" customHeight="1">
      <c r="A1049" s="5" t="s">
        <v>3874</v>
      </c>
      <c r="B1049" s="5" t="s">
        <v>3875</v>
      </c>
      <c r="C1049" s="6">
        <v>612</v>
      </c>
      <c r="D1049" s="55" t="s">
        <v>1871</v>
      </c>
      <c r="E1049" s="233" t="s">
        <v>3874</v>
      </c>
      <c r="F1049" s="233" t="s">
        <v>3875</v>
      </c>
      <c r="G1049" s="233" t="s">
        <v>3876</v>
      </c>
      <c r="H1049" s="233" t="s">
        <v>451</v>
      </c>
      <c r="I1049" s="385" t="s">
        <v>452</v>
      </c>
      <c r="J1049" s="392" t="s">
        <v>452</v>
      </c>
      <c r="K1049" s="393" t="s">
        <v>453</v>
      </c>
      <c r="L1049" s="386" t="s">
        <v>453</v>
      </c>
      <c r="M1049" s="233" t="s">
        <v>452</v>
      </c>
      <c r="N1049" s="233" t="s">
        <v>452</v>
      </c>
      <c r="O1049" s="233"/>
      <c r="P1049" s="233" t="s">
        <v>442</v>
      </c>
      <c r="Q1049" s="235" t="s">
        <v>1152</v>
      </c>
      <c r="S1049" s="547"/>
      <c r="T1049" s="547" t="s">
        <v>477</v>
      </c>
      <c r="U1049" s="547"/>
      <c r="V1049" s="547"/>
      <c r="W1049" s="547" t="s">
        <v>457</v>
      </c>
      <c r="X1049" s="547" t="str">
        <f>VLOOKUP(W1049,Equipment[],2,FALSE)</f>
        <v>Station</v>
      </c>
      <c r="Y1049" s="547" t="str">
        <f>VLOOKUP(W1049,Equipment[],3,FALSE)</f>
        <v>RTO</v>
      </c>
      <c r="Z1049" s="547" t="str">
        <f>VLOOKUP(W1049,Equipment[],4,FALSE)</f>
        <v>RTO</v>
      </c>
      <c r="AA1049" s="547"/>
      <c r="AB1049" s="547"/>
      <c r="AC1049" s="547"/>
      <c r="AD1049" s="547"/>
    </row>
    <row r="1050" spans="1:30" ht="12" hidden="1" customHeight="1">
      <c r="A1050" s="5" t="s">
        <v>3877</v>
      </c>
      <c r="B1050" s="5" t="s">
        <v>3878</v>
      </c>
      <c r="C1050" s="9">
        <v>612</v>
      </c>
      <c r="D1050" s="55" t="s">
        <v>1871</v>
      </c>
      <c r="E1050" s="232" t="s">
        <v>3877</v>
      </c>
      <c r="F1050" s="232" t="s">
        <v>3879</v>
      </c>
      <c r="G1050" s="233" t="s">
        <v>3876</v>
      </c>
      <c r="H1050" s="233" t="s">
        <v>451</v>
      </c>
      <c r="I1050" s="385" t="s">
        <v>452</v>
      </c>
      <c r="J1050" s="382" t="s">
        <v>452</v>
      </c>
      <c r="K1050" s="382" t="s">
        <v>452</v>
      </c>
      <c r="L1050" s="391" t="s">
        <v>453</v>
      </c>
      <c r="M1050" s="232" t="s">
        <v>452</v>
      </c>
      <c r="N1050" s="232" t="s">
        <v>452</v>
      </c>
      <c r="O1050" s="232"/>
      <c r="P1050" s="233" t="s">
        <v>1952</v>
      </c>
      <c r="Q1050" s="286" t="s">
        <v>1152</v>
      </c>
      <c r="S1050" s="547"/>
      <c r="T1050" s="547" t="s">
        <v>477</v>
      </c>
      <c r="U1050" s="547"/>
      <c r="V1050" s="547"/>
      <c r="W1050" s="547" t="s">
        <v>457</v>
      </c>
      <c r="X1050" s="547" t="str">
        <f>VLOOKUP(W1050,Equipment[],2,FALSE)</f>
        <v>Station</v>
      </c>
      <c r="Y1050" s="547" t="str">
        <f>VLOOKUP(W1050,Equipment[],3,FALSE)</f>
        <v>RTO</v>
      </c>
      <c r="Z1050" s="547" t="str">
        <f>VLOOKUP(W1050,Equipment[],4,FALSE)</f>
        <v>RTO</v>
      </c>
      <c r="AA1050" s="547"/>
      <c r="AB1050" s="547"/>
      <c r="AC1050" s="547"/>
      <c r="AD1050" s="547"/>
    </row>
    <row r="1051" spans="1:30" ht="12" hidden="1" customHeight="1">
      <c r="A1051" s="5" t="s">
        <v>3880</v>
      </c>
      <c r="B1051" s="5" t="s">
        <v>3881</v>
      </c>
      <c r="C1051" s="6">
        <v>612</v>
      </c>
      <c r="D1051" s="55" t="s">
        <v>1871</v>
      </c>
      <c r="E1051" s="233" t="s">
        <v>3880</v>
      </c>
      <c r="F1051" s="233" t="s">
        <v>3881</v>
      </c>
      <c r="G1051" s="233" t="s">
        <v>3876</v>
      </c>
      <c r="H1051" s="233" t="s">
        <v>451</v>
      </c>
      <c r="I1051" s="385" t="s">
        <v>452</v>
      </c>
      <c r="J1051" s="396" t="s">
        <v>452</v>
      </c>
      <c r="K1051" s="397" t="s">
        <v>453</v>
      </c>
      <c r="L1051" s="386" t="s">
        <v>453</v>
      </c>
      <c r="M1051" s="233" t="s">
        <v>452</v>
      </c>
      <c r="N1051" s="233" t="s">
        <v>452</v>
      </c>
      <c r="O1051" s="233"/>
      <c r="P1051" s="233" t="s">
        <v>442</v>
      </c>
      <c r="Q1051" s="235" t="s">
        <v>1152</v>
      </c>
      <c r="S1051" s="547"/>
      <c r="T1051" s="547" t="s">
        <v>477</v>
      </c>
      <c r="U1051" s="547" t="s">
        <v>444</v>
      </c>
      <c r="V1051" s="547" t="s">
        <v>1873</v>
      </c>
      <c r="W1051" s="547" t="s">
        <v>457</v>
      </c>
      <c r="X1051" s="547" t="str">
        <f>VLOOKUP(W1051,Equipment[],2,FALSE)</f>
        <v>Station</v>
      </c>
      <c r="Y1051" s="547" t="str">
        <f>VLOOKUP(W1051,Equipment[],3,FALSE)</f>
        <v>RTO</v>
      </c>
      <c r="Z1051" s="547" t="str">
        <f>VLOOKUP(W1051,Equipment[],4,FALSE)</f>
        <v>RTO</v>
      </c>
      <c r="AA1051" s="547"/>
      <c r="AB1051" s="547"/>
      <c r="AC1051" s="547"/>
      <c r="AD1051" s="547"/>
    </row>
    <row r="1052" spans="1:30" ht="12" hidden="1" customHeight="1">
      <c r="A1052" s="3" t="s">
        <v>3882</v>
      </c>
      <c r="B1052" s="3" t="s">
        <v>3883</v>
      </c>
      <c r="C1052" s="4"/>
      <c r="D1052" s="91"/>
      <c r="E1052" s="229"/>
      <c r="F1052" s="229"/>
      <c r="G1052" s="229"/>
      <c r="H1052" s="229"/>
      <c r="I1052" s="229"/>
      <c r="J1052" s="388"/>
      <c r="K1052" s="388"/>
      <c r="L1052" s="229"/>
      <c r="M1052" s="229"/>
      <c r="N1052" s="229"/>
      <c r="O1052" s="229"/>
      <c r="P1052" s="229" t="s">
        <v>444</v>
      </c>
      <c r="Q1052" s="234" t="s">
        <v>443</v>
      </c>
      <c r="S1052" s="547" t="s">
        <v>444</v>
      </c>
      <c r="T1052" s="547" t="s">
        <v>444</v>
      </c>
      <c r="U1052" s="547"/>
      <c r="V1052" s="547" t="s">
        <v>444</v>
      </c>
      <c r="W1052" s="547" t="s">
        <v>444</v>
      </c>
      <c r="X1052" s="547" t="s">
        <v>444</v>
      </c>
      <c r="Y1052" s="547" t="s">
        <v>444</v>
      </c>
      <c r="Z1052" s="547" t="s">
        <v>444</v>
      </c>
      <c r="AA1052" s="547" t="s">
        <v>444</v>
      </c>
      <c r="AB1052" s="547" t="s">
        <v>444</v>
      </c>
      <c r="AC1052" s="547" t="s">
        <v>444</v>
      </c>
      <c r="AD1052" s="547" t="s">
        <v>444</v>
      </c>
    </row>
    <row r="1053" spans="1:30" ht="12" hidden="1" customHeight="1">
      <c r="A1053" s="5" t="s">
        <v>3884</v>
      </c>
      <c r="B1053" s="5" t="s">
        <v>3885</v>
      </c>
      <c r="C1053" s="6">
        <v>612</v>
      </c>
      <c r="D1053" s="55" t="s">
        <v>1871</v>
      </c>
      <c r="E1053" s="233" t="s">
        <v>3884</v>
      </c>
      <c r="F1053" s="233" t="s">
        <v>3885</v>
      </c>
      <c r="G1053" s="233" t="s">
        <v>3876</v>
      </c>
      <c r="H1053" s="233" t="s">
        <v>451</v>
      </c>
      <c r="I1053" s="385" t="s">
        <v>452</v>
      </c>
      <c r="J1053" s="382" t="s">
        <v>452</v>
      </c>
      <c r="K1053" s="383" t="s">
        <v>453</v>
      </c>
      <c r="L1053" s="386" t="s">
        <v>453</v>
      </c>
      <c r="M1053" s="233" t="s">
        <v>452</v>
      </c>
      <c r="N1053" s="233" t="s">
        <v>452</v>
      </c>
      <c r="O1053" s="233"/>
      <c r="P1053" s="233" t="s">
        <v>442</v>
      </c>
      <c r="Q1053" s="235" t="s">
        <v>1152</v>
      </c>
      <c r="S1053" s="547"/>
      <c r="T1053" s="547" t="s">
        <v>477</v>
      </c>
      <c r="U1053" s="547"/>
      <c r="V1053" s="547"/>
      <c r="W1053" s="547" t="s">
        <v>457</v>
      </c>
      <c r="X1053" s="547" t="str">
        <f>VLOOKUP(W1053,Equipment[],2,FALSE)</f>
        <v>Station</v>
      </c>
      <c r="Y1053" s="547" t="str">
        <f>VLOOKUP(W1053,Equipment[],3,FALSE)</f>
        <v>RTO</v>
      </c>
      <c r="Z1053" s="547" t="str">
        <f>VLOOKUP(W1053,Equipment[],4,FALSE)</f>
        <v>RTO</v>
      </c>
      <c r="AA1053" s="547"/>
      <c r="AB1053" s="547"/>
      <c r="AC1053" s="547"/>
      <c r="AD1053" s="547"/>
    </row>
    <row r="1054" spans="1:30" ht="12" hidden="1" customHeight="1">
      <c r="A1054" s="5" t="s">
        <v>3886</v>
      </c>
      <c r="B1054" s="5" t="s">
        <v>3887</v>
      </c>
      <c r="C1054" s="6">
        <v>612</v>
      </c>
      <c r="D1054" s="55" t="s">
        <v>1871</v>
      </c>
      <c r="E1054" s="233" t="s">
        <v>3886</v>
      </c>
      <c r="F1054" s="233" t="s">
        <v>3888</v>
      </c>
      <c r="G1054" s="233" t="s">
        <v>3876</v>
      </c>
      <c r="H1054" s="233" t="s">
        <v>451</v>
      </c>
      <c r="I1054" s="385" t="s">
        <v>452</v>
      </c>
      <c r="J1054" s="382" t="s">
        <v>452</v>
      </c>
      <c r="K1054" s="383" t="s">
        <v>453</v>
      </c>
      <c r="L1054" s="386" t="s">
        <v>453</v>
      </c>
      <c r="M1054" s="233" t="s">
        <v>452</v>
      </c>
      <c r="N1054" s="233" t="s">
        <v>452</v>
      </c>
      <c r="O1054" s="233"/>
      <c r="P1054" s="233" t="s">
        <v>442</v>
      </c>
      <c r="Q1054" s="235" t="s">
        <v>1152</v>
      </c>
      <c r="S1054" s="547"/>
      <c r="T1054" s="547" t="s">
        <v>477</v>
      </c>
      <c r="U1054" s="547"/>
      <c r="V1054" s="547"/>
      <c r="W1054" s="547" t="s">
        <v>457</v>
      </c>
      <c r="X1054" s="547" t="str">
        <f>VLOOKUP(W1054,Equipment[],2,FALSE)</f>
        <v>Station</v>
      </c>
      <c r="Y1054" s="547" t="str">
        <f>VLOOKUP(W1054,Equipment[],3,FALSE)</f>
        <v>RTO</v>
      </c>
      <c r="Z1054" s="547" t="str">
        <f>VLOOKUP(W1054,Equipment[],4,FALSE)</f>
        <v>RTO</v>
      </c>
      <c r="AA1054" s="547"/>
      <c r="AB1054" s="547"/>
      <c r="AC1054" s="547"/>
      <c r="AD1054" s="547"/>
    </row>
    <row r="1055" spans="1:30" ht="12" hidden="1" customHeight="1">
      <c r="A1055" s="5" t="s">
        <v>3889</v>
      </c>
      <c r="B1055" s="5" t="s">
        <v>3890</v>
      </c>
      <c r="C1055" s="6">
        <v>612</v>
      </c>
      <c r="D1055" s="55" t="s">
        <v>1871</v>
      </c>
      <c r="E1055" s="233" t="s">
        <v>3889</v>
      </c>
      <c r="F1055" s="233" t="s">
        <v>3891</v>
      </c>
      <c r="G1055" s="233" t="s">
        <v>3876</v>
      </c>
      <c r="H1055" s="233" t="s">
        <v>451</v>
      </c>
      <c r="I1055" s="385" t="s">
        <v>452</v>
      </c>
      <c r="J1055" s="382" t="s">
        <v>452</v>
      </c>
      <c r="K1055" s="383" t="s">
        <v>453</v>
      </c>
      <c r="L1055" s="386" t="s">
        <v>453</v>
      </c>
      <c r="M1055" s="233" t="s">
        <v>452</v>
      </c>
      <c r="N1055" s="233" t="s">
        <v>452</v>
      </c>
      <c r="O1055" s="233"/>
      <c r="P1055" s="233" t="s">
        <v>442</v>
      </c>
      <c r="Q1055" s="235" t="s">
        <v>1152</v>
      </c>
      <c r="S1055" s="547"/>
      <c r="T1055" s="547" t="s">
        <v>477</v>
      </c>
      <c r="U1055" s="547"/>
      <c r="V1055" s="547"/>
      <c r="W1055" s="547" t="s">
        <v>457</v>
      </c>
      <c r="X1055" s="547" t="str">
        <f>VLOOKUP(W1055,Equipment[],2,FALSE)</f>
        <v>Station</v>
      </c>
      <c r="Y1055" s="547" t="str">
        <f>VLOOKUP(W1055,Equipment[],3,FALSE)</f>
        <v>RTO</v>
      </c>
      <c r="Z1055" s="547" t="str">
        <f>VLOOKUP(W1055,Equipment[],4,FALSE)</f>
        <v>RTO</v>
      </c>
      <c r="AA1055" s="547"/>
      <c r="AB1055" s="547"/>
      <c r="AC1055" s="547"/>
      <c r="AD1055" s="547"/>
    </row>
    <row r="1056" spans="1:30" ht="12" hidden="1" customHeight="1">
      <c r="A1056" s="5" t="s">
        <v>3892</v>
      </c>
      <c r="B1056" s="5" t="s">
        <v>3893</v>
      </c>
      <c r="C1056" s="6">
        <v>612</v>
      </c>
      <c r="D1056" s="55" t="s">
        <v>1871</v>
      </c>
      <c r="E1056" s="233" t="s">
        <v>3892</v>
      </c>
      <c r="F1056" s="233" t="s">
        <v>3894</v>
      </c>
      <c r="G1056" s="233" t="s">
        <v>3876</v>
      </c>
      <c r="H1056" s="233" t="s">
        <v>451</v>
      </c>
      <c r="I1056" s="385" t="s">
        <v>452</v>
      </c>
      <c r="J1056" s="382" t="s">
        <v>452</v>
      </c>
      <c r="K1056" s="383" t="s">
        <v>453</v>
      </c>
      <c r="L1056" s="386" t="s">
        <v>453</v>
      </c>
      <c r="M1056" s="233" t="s">
        <v>452</v>
      </c>
      <c r="N1056" s="233" t="s">
        <v>452</v>
      </c>
      <c r="O1056" s="233"/>
      <c r="P1056" s="233" t="s">
        <v>442</v>
      </c>
      <c r="Q1056" s="235" t="s">
        <v>1152</v>
      </c>
      <c r="S1056" s="547"/>
      <c r="T1056" s="547" t="s">
        <v>477</v>
      </c>
      <c r="U1056" s="547"/>
      <c r="V1056" s="547"/>
      <c r="W1056" s="547" t="s">
        <v>457</v>
      </c>
      <c r="X1056" s="547" t="str">
        <f>VLOOKUP(W1056,Equipment[],2,FALSE)</f>
        <v>Station</v>
      </c>
      <c r="Y1056" s="547" t="str">
        <f>VLOOKUP(W1056,Equipment[],3,FALSE)</f>
        <v>RTO</v>
      </c>
      <c r="Z1056" s="547" t="str">
        <f>VLOOKUP(W1056,Equipment[],4,FALSE)</f>
        <v>RTO</v>
      </c>
      <c r="AA1056" s="547"/>
      <c r="AB1056" s="547"/>
      <c r="AC1056" s="547"/>
      <c r="AD1056" s="547"/>
    </row>
    <row r="1057" spans="1:30" ht="12" hidden="1" customHeight="1">
      <c r="A1057" s="7" t="s">
        <v>3895</v>
      </c>
      <c r="B1057" s="7" t="s">
        <v>3896</v>
      </c>
      <c r="C1057" s="8"/>
      <c r="D1057" s="92"/>
      <c r="E1057" s="229"/>
      <c r="F1057" s="229"/>
      <c r="G1057" s="229"/>
      <c r="H1057" s="229"/>
      <c r="I1057" s="229"/>
      <c r="J1057" s="389"/>
      <c r="K1057" s="389"/>
      <c r="L1057" s="229"/>
      <c r="M1057" s="229"/>
      <c r="N1057" s="229"/>
      <c r="O1057" s="229"/>
      <c r="P1057" s="229" t="s">
        <v>444</v>
      </c>
      <c r="Q1057" s="234" t="s">
        <v>443</v>
      </c>
      <c r="S1057" s="547" t="s">
        <v>444</v>
      </c>
      <c r="T1057" s="547" t="s">
        <v>444</v>
      </c>
      <c r="U1057" s="547"/>
      <c r="V1057" s="547" t="s">
        <v>444</v>
      </c>
      <c r="W1057" s="547" t="s">
        <v>444</v>
      </c>
      <c r="X1057" s="547" t="s">
        <v>444</v>
      </c>
      <c r="Y1057" s="547" t="s">
        <v>444</v>
      </c>
      <c r="Z1057" s="547" t="s">
        <v>444</v>
      </c>
      <c r="AA1057" s="547" t="s">
        <v>444</v>
      </c>
      <c r="AB1057" s="547" t="s">
        <v>444</v>
      </c>
      <c r="AC1057" s="547" t="s">
        <v>444</v>
      </c>
      <c r="AD1057" s="547" t="s">
        <v>444</v>
      </c>
    </row>
    <row r="1058" spans="1:30" ht="12" hidden="1" customHeight="1">
      <c r="A1058" s="3" t="s">
        <v>3897</v>
      </c>
      <c r="B1058" s="3" t="s">
        <v>3898</v>
      </c>
      <c r="C1058" s="4"/>
      <c r="D1058" s="91"/>
      <c r="E1058" s="229"/>
      <c r="F1058" s="229"/>
      <c r="G1058" s="229"/>
      <c r="H1058" s="229"/>
      <c r="I1058" s="229"/>
      <c r="J1058" s="387"/>
      <c r="K1058" s="387"/>
      <c r="L1058" s="229"/>
      <c r="M1058" s="229"/>
      <c r="N1058" s="229"/>
      <c r="O1058" s="229"/>
      <c r="P1058" s="229" t="s">
        <v>444</v>
      </c>
      <c r="Q1058" s="234" t="s">
        <v>443</v>
      </c>
      <c r="S1058" s="547" t="s">
        <v>444</v>
      </c>
      <c r="T1058" s="547" t="s">
        <v>444</v>
      </c>
      <c r="U1058" s="547"/>
      <c r="V1058" s="547" t="s">
        <v>444</v>
      </c>
      <c r="W1058" s="547" t="s">
        <v>444</v>
      </c>
      <c r="X1058" s="547" t="s">
        <v>444</v>
      </c>
      <c r="Y1058" s="547" t="s">
        <v>444</v>
      </c>
      <c r="Z1058" s="547" t="s">
        <v>444</v>
      </c>
      <c r="AA1058" s="547" t="s">
        <v>444</v>
      </c>
      <c r="AB1058" s="547" t="s">
        <v>444</v>
      </c>
      <c r="AC1058" s="547" t="s">
        <v>444</v>
      </c>
      <c r="AD1058" s="547" t="s">
        <v>444</v>
      </c>
    </row>
    <row r="1059" spans="1:30" ht="12" hidden="1" customHeight="1">
      <c r="A1059" s="5" t="s">
        <v>3899</v>
      </c>
      <c r="B1059" s="5" t="s">
        <v>3900</v>
      </c>
      <c r="C1059" s="6">
        <v>581</v>
      </c>
      <c r="D1059" s="55" t="s">
        <v>1871</v>
      </c>
      <c r="E1059" s="233" t="s">
        <v>3899</v>
      </c>
      <c r="F1059" s="233" t="s">
        <v>3900</v>
      </c>
      <c r="G1059" s="233" t="s">
        <v>3901</v>
      </c>
      <c r="H1059" s="233" t="s">
        <v>451</v>
      </c>
      <c r="I1059" s="384" t="s">
        <v>453</v>
      </c>
      <c r="J1059" s="382" t="s">
        <v>452</v>
      </c>
      <c r="K1059" s="382" t="s">
        <v>452</v>
      </c>
      <c r="L1059" s="386" t="s">
        <v>453</v>
      </c>
      <c r="M1059" s="230" t="s">
        <v>453</v>
      </c>
      <c r="N1059" s="230" t="s">
        <v>453</v>
      </c>
      <c r="O1059" s="233"/>
      <c r="P1059" s="233" t="s">
        <v>442</v>
      </c>
      <c r="Q1059" s="233" t="s">
        <v>1282</v>
      </c>
      <c r="S1059" s="547" t="s">
        <v>453</v>
      </c>
      <c r="T1059" s="547" t="s">
        <v>456</v>
      </c>
      <c r="U1059" s="547" t="s">
        <v>1895</v>
      </c>
      <c r="V1059" s="547" t="s">
        <v>1919</v>
      </c>
      <c r="W1059" s="547" t="s">
        <v>2896</v>
      </c>
      <c r="X1059" s="547" t="str">
        <f>VLOOKUP(W1059,Equipment[],2,FALSE)</f>
        <v>Signage</v>
      </c>
      <c r="Y1059" s="547" t="str">
        <f>VLOOKUP(W1059,Equipment[],3,FALSE)</f>
        <v>RTO</v>
      </c>
      <c r="Z1059" s="547" t="str">
        <f>VLOOKUP(W1059,Equipment[],4,FALSE)</f>
        <v>RTO</v>
      </c>
      <c r="AA1059" s="547"/>
      <c r="AB1059" s="547"/>
      <c r="AC1059" s="547"/>
      <c r="AD1059" s="547"/>
    </row>
    <row r="1060" spans="1:30" ht="12" hidden="1" customHeight="1">
      <c r="A1060" s="5" t="s">
        <v>3902</v>
      </c>
      <c r="B1060" s="5" t="s">
        <v>3903</v>
      </c>
      <c r="C1060" s="6">
        <v>581</v>
      </c>
      <c r="D1060" s="55" t="s">
        <v>1871</v>
      </c>
      <c r="E1060" s="233" t="s">
        <v>3902</v>
      </c>
      <c r="F1060" s="233" t="s">
        <v>3903</v>
      </c>
      <c r="G1060" s="233" t="s">
        <v>3901</v>
      </c>
      <c r="H1060" s="233" t="s">
        <v>451</v>
      </c>
      <c r="I1060" s="384" t="s">
        <v>453</v>
      </c>
      <c r="J1060" s="396" t="s">
        <v>452</v>
      </c>
      <c r="K1060" s="397" t="s">
        <v>453</v>
      </c>
      <c r="L1060" s="386" t="s">
        <v>453</v>
      </c>
      <c r="M1060" s="230" t="s">
        <v>453</v>
      </c>
      <c r="N1060" s="230" t="s">
        <v>453</v>
      </c>
      <c r="O1060" s="233"/>
      <c r="P1060" s="233" t="s">
        <v>442</v>
      </c>
      <c r="Q1060" s="233" t="s">
        <v>1282</v>
      </c>
      <c r="S1060" s="547" t="s">
        <v>453</v>
      </c>
      <c r="T1060" s="547" t="s">
        <v>456</v>
      </c>
      <c r="U1060" s="547" t="s">
        <v>1895</v>
      </c>
      <c r="V1060" s="547" t="s">
        <v>1919</v>
      </c>
      <c r="W1060" s="547" t="s">
        <v>2896</v>
      </c>
      <c r="X1060" s="547" t="str">
        <f>VLOOKUP(W1060,Equipment[],2,FALSE)</f>
        <v>Signage</v>
      </c>
      <c r="Y1060" s="547" t="str">
        <f>VLOOKUP(W1060,Equipment[],3,FALSE)</f>
        <v>RTO</v>
      </c>
      <c r="Z1060" s="547" t="str">
        <f>VLOOKUP(W1060,Equipment[],4,FALSE)</f>
        <v>RTO</v>
      </c>
      <c r="AA1060" s="547"/>
      <c r="AB1060" s="547"/>
      <c r="AC1060" s="547"/>
      <c r="AD1060" s="547"/>
    </row>
    <row r="1061" spans="1:30" ht="12" hidden="1" customHeight="1">
      <c r="A1061" s="5" t="s">
        <v>3904</v>
      </c>
      <c r="B1061" s="5" t="s">
        <v>3905</v>
      </c>
      <c r="C1061" s="6">
        <v>581</v>
      </c>
      <c r="D1061" s="55" t="s">
        <v>1871</v>
      </c>
      <c r="E1061" s="233" t="s">
        <v>3904</v>
      </c>
      <c r="F1061" s="233" t="s">
        <v>3905</v>
      </c>
      <c r="G1061" s="233" t="s">
        <v>3901</v>
      </c>
      <c r="H1061" s="233" t="s">
        <v>451</v>
      </c>
      <c r="I1061" s="384" t="s">
        <v>453</v>
      </c>
      <c r="J1061" s="382" t="s">
        <v>452</v>
      </c>
      <c r="K1061" s="383" t="s">
        <v>453</v>
      </c>
      <c r="L1061" s="386" t="s">
        <v>453</v>
      </c>
      <c r="M1061" s="230" t="s">
        <v>453</v>
      </c>
      <c r="N1061" s="230" t="s">
        <v>453</v>
      </c>
      <c r="O1061" s="233"/>
      <c r="P1061" s="233" t="s">
        <v>442</v>
      </c>
      <c r="Q1061" s="233" t="s">
        <v>1282</v>
      </c>
      <c r="S1061" s="547" t="s">
        <v>453</v>
      </c>
      <c r="T1061" s="547" t="s">
        <v>456</v>
      </c>
      <c r="U1061" s="547" t="s">
        <v>1895</v>
      </c>
      <c r="V1061" s="547" t="s">
        <v>1919</v>
      </c>
      <c r="W1061" s="547" t="s">
        <v>2896</v>
      </c>
      <c r="X1061" s="547" t="str">
        <f>VLOOKUP(W1061,Equipment[],2,FALSE)</f>
        <v>Signage</v>
      </c>
      <c r="Y1061" s="547" t="str">
        <f>VLOOKUP(W1061,Equipment[],3,FALSE)</f>
        <v>RTO</v>
      </c>
      <c r="Z1061" s="547" t="str">
        <f>VLOOKUP(W1061,Equipment[],4,FALSE)</f>
        <v>RTO</v>
      </c>
      <c r="AA1061" s="547"/>
      <c r="AB1061" s="547"/>
      <c r="AC1061" s="547"/>
      <c r="AD1061" s="547"/>
    </row>
    <row r="1062" spans="1:30" ht="12" hidden="1" customHeight="1">
      <c r="A1062" s="5" t="s">
        <v>3906</v>
      </c>
      <c r="B1062" s="5" t="s">
        <v>3907</v>
      </c>
      <c r="C1062" s="6">
        <v>581</v>
      </c>
      <c r="D1062" s="55" t="s">
        <v>1871</v>
      </c>
      <c r="E1062" s="233" t="s">
        <v>3906</v>
      </c>
      <c r="F1062" s="233" t="s">
        <v>3907</v>
      </c>
      <c r="G1062" s="233" t="s">
        <v>3901</v>
      </c>
      <c r="H1062" s="233" t="s">
        <v>451</v>
      </c>
      <c r="I1062" s="384" t="s">
        <v>453</v>
      </c>
      <c r="J1062" s="382" t="s">
        <v>452</v>
      </c>
      <c r="K1062" s="383" t="s">
        <v>453</v>
      </c>
      <c r="L1062" s="386" t="s">
        <v>453</v>
      </c>
      <c r="M1062" s="230" t="s">
        <v>453</v>
      </c>
      <c r="N1062" s="230" t="s">
        <v>453</v>
      </c>
      <c r="O1062" s="233"/>
      <c r="P1062" s="233" t="s">
        <v>442</v>
      </c>
      <c r="Q1062" s="233" t="s">
        <v>1282</v>
      </c>
      <c r="S1062" s="547" t="s">
        <v>453</v>
      </c>
      <c r="T1062" s="547" t="s">
        <v>456</v>
      </c>
      <c r="U1062" s="547" t="s">
        <v>1895</v>
      </c>
      <c r="V1062" s="547" t="s">
        <v>1919</v>
      </c>
      <c r="W1062" s="547" t="s">
        <v>2896</v>
      </c>
      <c r="X1062" s="547" t="str">
        <f>VLOOKUP(W1062,Equipment[],2,FALSE)</f>
        <v>Signage</v>
      </c>
      <c r="Y1062" s="547" t="str">
        <f>VLOOKUP(W1062,Equipment[],3,FALSE)</f>
        <v>RTO</v>
      </c>
      <c r="Z1062" s="547" t="str">
        <f>VLOOKUP(W1062,Equipment[],4,FALSE)</f>
        <v>RTO</v>
      </c>
      <c r="AA1062" s="547"/>
      <c r="AB1062" s="547"/>
      <c r="AC1062" s="547"/>
      <c r="AD1062" s="547"/>
    </row>
    <row r="1063" spans="1:30" ht="12" hidden="1" customHeight="1">
      <c r="A1063" s="5" t="s">
        <v>3908</v>
      </c>
      <c r="B1063" s="5" t="s">
        <v>3909</v>
      </c>
      <c r="C1063" s="6">
        <v>581</v>
      </c>
      <c r="D1063" s="55" t="s">
        <v>1871</v>
      </c>
      <c r="E1063" s="233" t="s">
        <v>3908</v>
      </c>
      <c r="F1063" s="233" t="s">
        <v>3909</v>
      </c>
      <c r="G1063" s="233" t="s">
        <v>3901</v>
      </c>
      <c r="H1063" s="233" t="s">
        <v>451</v>
      </c>
      <c r="I1063" s="384" t="s">
        <v>453</v>
      </c>
      <c r="J1063" s="382" t="s">
        <v>452</v>
      </c>
      <c r="K1063" s="383" t="s">
        <v>453</v>
      </c>
      <c r="L1063" s="386" t="s">
        <v>453</v>
      </c>
      <c r="M1063" s="230" t="s">
        <v>453</v>
      </c>
      <c r="N1063" s="230" t="s">
        <v>453</v>
      </c>
      <c r="O1063" s="233"/>
      <c r="P1063" s="233" t="s">
        <v>442</v>
      </c>
      <c r="Q1063" s="233" t="s">
        <v>1282</v>
      </c>
      <c r="S1063" s="547" t="s">
        <v>453</v>
      </c>
      <c r="T1063" s="547" t="s">
        <v>456</v>
      </c>
      <c r="U1063" s="547" t="s">
        <v>1895</v>
      </c>
      <c r="V1063" s="547" t="s">
        <v>1919</v>
      </c>
      <c r="W1063" s="547" t="s">
        <v>2896</v>
      </c>
      <c r="X1063" s="547" t="str">
        <f>VLOOKUP(W1063,Equipment[],2,FALSE)</f>
        <v>Signage</v>
      </c>
      <c r="Y1063" s="547" t="str">
        <f>VLOOKUP(W1063,Equipment[],3,FALSE)</f>
        <v>RTO</v>
      </c>
      <c r="Z1063" s="547" t="str">
        <f>VLOOKUP(W1063,Equipment[],4,FALSE)</f>
        <v>RTO</v>
      </c>
      <c r="AA1063" s="547"/>
      <c r="AB1063" s="547"/>
      <c r="AC1063" s="547"/>
      <c r="AD1063" s="547"/>
    </row>
    <row r="1064" spans="1:30" ht="12" hidden="1" customHeight="1">
      <c r="A1064" s="3" t="s">
        <v>3910</v>
      </c>
      <c r="B1064" s="3" t="s">
        <v>3911</v>
      </c>
      <c r="C1064" s="4"/>
      <c r="D1064" s="91"/>
      <c r="E1064" s="229"/>
      <c r="F1064" s="229"/>
      <c r="G1064" s="229"/>
      <c r="H1064" s="229"/>
      <c r="I1064" s="229"/>
      <c r="J1064" s="388"/>
      <c r="K1064" s="388"/>
      <c r="L1064" s="229"/>
      <c r="M1064" s="229"/>
      <c r="N1064" s="229"/>
      <c r="O1064" s="229"/>
      <c r="P1064" s="229" t="s">
        <v>444</v>
      </c>
      <c r="Q1064" s="234" t="s">
        <v>443</v>
      </c>
      <c r="S1064" s="547" t="s">
        <v>444</v>
      </c>
      <c r="T1064" s="547" t="s">
        <v>444</v>
      </c>
      <c r="U1064" s="547"/>
      <c r="V1064" s="547" t="s">
        <v>444</v>
      </c>
      <c r="W1064" s="547" t="s">
        <v>444</v>
      </c>
      <c r="X1064" s="547" t="s">
        <v>444</v>
      </c>
      <c r="Y1064" s="547" t="s">
        <v>444</v>
      </c>
      <c r="Z1064" s="547" t="s">
        <v>444</v>
      </c>
      <c r="AA1064" s="547" t="s">
        <v>444</v>
      </c>
      <c r="AB1064" s="547" t="s">
        <v>444</v>
      </c>
      <c r="AC1064" s="547" t="s">
        <v>444</v>
      </c>
      <c r="AD1064" s="547" t="s">
        <v>444</v>
      </c>
    </row>
    <row r="1065" spans="1:30" ht="12" hidden="1" customHeight="1">
      <c r="A1065" s="5" t="s">
        <v>3912</v>
      </c>
      <c r="B1065" s="5" t="s">
        <v>3913</v>
      </c>
      <c r="C1065" s="6">
        <v>581</v>
      </c>
      <c r="D1065" s="55" t="s">
        <v>1871</v>
      </c>
      <c r="E1065" s="233" t="s">
        <v>3912</v>
      </c>
      <c r="F1065" s="233" t="s">
        <v>3913</v>
      </c>
      <c r="G1065" s="233" t="s">
        <v>3901</v>
      </c>
      <c r="H1065" s="233" t="s">
        <v>451</v>
      </c>
      <c r="I1065" s="384" t="s">
        <v>453</v>
      </c>
      <c r="J1065" s="392" t="s">
        <v>452</v>
      </c>
      <c r="K1065" s="393" t="s">
        <v>453</v>
      </c>
      <c r="L1065" s="386" t="s">
        <v>453</v>
      </c>
      <c r="M1065" s="230" t="s">
        <v>453</v>
      </c>
      <c r="N1065" s="230" t="s">
        <v>453</v>
      </c>
      <c r="O1065" s="233"/>
      <c r="P1065" s="233" t="s">
        <v>442</v>
      </c>
      <c r="Q1065" s="233" t="s">
        <v>1282</v>
      </c>
      <c r="S1065" s="547" t="s">
        <v>453</v>
      </c>
      <c r="T1065" s="547" t="s">
        <v>456</v>
      </c>
      <c r="U1065" s="547" t="s">
        <v>1895</v>
      </c>
      <c r="V1065" s="547" t="s">
        <v>1919</v>
      </c>
      <c r="W1065" s="547" t="s">
        <v>2896</v>
      </c>
      <c r="X1065" s="547" t="str">
        <f>VLOOKUP(W1065,Equipment[],2,FALSE)</f>
        <v>Signage</v>
      </c>
      <c r="Y1065" s="547" t="str">
        <f>VLOOKUP(W1065,Equipment[],3,FALSE)</f>
        <v>RTO</v>
      </c>
      <c r="Z1065" s="547" t="str">
        <f>VLOOKUP(W1065,Equipment[],4,FALSE)</f>
        <v>RTO</v>
      </c>
      <c r="AA1065" s="547"/>
      <c r="AB1065" s="547"/>
      <c r="AC1065" s="547"/>
      <c r="AD1065" s="547"/>
    </row>
    <row r="1066" spans="1:30" ht="12" hidden="1" customHeight="1">
      <c r="A1066" s="5" t="s">
        <v>3914</v>
      </c>
      <c r="B1066" s="5" t="s">
        <v>3915</v>
      </c>
      <c r="C1066" s="6">
        <v>581</v>
      </c>
      <c r="D1066" s="55" t="s">
        <v>1871</v>
      </c>
      <c r="E1066" s="233" t="s">
        <v>3914</v>
      </c>
      <c r="F1066" s="233" t="s">
        <v>3915</v>
      </c>
      <c r="G1066" s="233" t="s">
        <v>3901</v>
      </c>
      <c r="H1066" s="233" t="s">
        <v>451</v>
      </c>
      <c r="I1066" s="384" t="s">
        <v>453</v>
      </c>
      <c r="J1066" s="382" t="s">
        <v>452</v>
      </c>
      <c r="K1066" s="382" t="s">
        <v>452</v>
      </c>
      <c r="L1066" s="386" t="s">
        <v>453</v>
      </c>
      <c r="M1066" s="230" t="s">
        <v>453</v>
      </c>
      <c r="N1066" s="230" t="s">
        <v>453</v>
      </c>
      <c r="O1066" s="233"/>
      <c r="P1066" s="233" t="s">
        <v>442</v>
      </c>
      <c r="Q1066" s="233" t="s">
        <v>1282</v>
      </c>
      <c r="S1066" s="547" t="s">
        <v>453</v>
      </c>
      <c r="T1066" s="547" t="s">
        <v>456</v>
      </c>
      <c r="U1066" s="547" t="s">
        <v>1895</v>
      </c>
      <c r="V1066" s="547" t="s">
        <v>1919</v>
      </c>
      <c r="W1066" s="547" t="s">
        <v>2896</v>
      </c>
      <c r="X1066" s="547" t="str">
        <f>VLOOKUP(W1066,Equipment[],2,FALSE)</f>
        <v>Signage</v>
      </c>
      <c r="Y1066" s="547" t="str">
        <f>VLOOKUP(W1066,Equipment[],3,FALSE)</f>
        <v>RTO</v>
      </c>
      <c r="Z1066" s="547" t="str">
        <f>VLOOKUP(W1066,Equipment[],4,FALSE)</f>
        <v>RTO</v>
      </c>
      <c r="AA1066" s="547"/>
      <c r="AB1066" s="547"/>
      <c r="AC1066" s="547"/>
      <c r="AD1066" s="547"/>
    </row>
    <row r="1067" spans="1:30" ht="12" hidden="1" customHeight="1">
      <c r="A1067" s="5" t="s">
        <v>3916</v>
      </c>
      <c r="B1067" s="5" t="s">
        <v>3917</v>
      </c>
      <c r="C1067" s="6">
        <v>581</v>
      </c>
      <c r="D1067" s="55" t="s">
        <v>1871</v>
      </c>
      <c r="E1067" s="233" t="s">
        <v>3916</v>
      </c>
      <c r="F1067" s="233" t="s">
        <v>3917</v>
      </c>
      <c r="G1067" s="233" t="s">
        <v>3901</v>
      </c>
      <c r="H1067" s="233" t="s">
        <v>451</v>
      </c>
      <c r="I1067" s="384" t="s">
        <v>453</v>
      </c>
      <c r="J1067" s="396" t="s">
        <v>452</v>
      </c>
      <c r="K1067" s="397" t="s">
        <v>453</v>
      </c>
      <c r="L1067" s="386" t="s">
        <v>453</v>
      </c>
      <c r="M1067" s="230" t="s">
        <v>453</v>
      </c>
      <c r="N1067" s="230" t="s">
        <v>453</v>
      </c>
      <c r="O1067" s="233"/>
      <c r="P1067" s="233" t="s">
        <v>442</v>
      </c>
      <c r="Q1067" s="233" t="s">
        <v>1282</v>
      </c>
      <c r="S1067" s="547" t="s">
        <v>453</v>
      </c>
      <c r="T1067" s="547" t="s">
        <v>456</v>
      </c>
      <c r="U1067" s="547" t="s">
        <v>1895</v>
      </c>
      <c r="V1067" s="547" t="s">
        <v>1919</v>
      </c>
      <c r="W1067" s="547" t="s">
        <v>2896</v>
      </c>
      <c r="X1067" s="547" t="str">
        <f>VLOOKUP(W1067,Equipment[],2,FALSE)</f>
        <v>Signage</v>
      </c>
      <c r="Y1067" s="547" t="str">
        <f>VLOOKUP(W1067,Equipment[],3,FALSE)</f>
        <v>RTO</v>
      </c>
      <c r="Z1067" s="547" t="str">
        <f>VLOOKUP(W1067,Equipment[],4,FALSE)</f>
        <v>RTO</v>
      </c>
      <c r="AA1067" s="547"/>
      <c r="AB1067" s="547"/>
      <c r="AC1067" s="547"/>
      <c r="AD1067" s="547"/>
    </row>
    <row r="1068" spans="1:30" ht="12" hidden="1" customHeight="1">
      <c r="A1068" s="24" t="s">
        <v>1956</v>
      </c>
      <c r="B1068" s="24"/>
      <c r="C1068" s="24"/>
      <c r="D1068" s="24"/>
      <c r="E1068" s="229"/>
      <c r="F1068" s="229"/>
      <c r="G1068" s="229"/>
      <c r="H1068" s="229"/>
      <c r="I1068" s="229"/>
      <c r="J1068" s="388"/>
      <c r="K1068" s="388"/>
      <c r="L1068" s="229"/>
      <c r="M1068" s="229"/>
      <c r="N1068" s="229"/>
      <c r="O1068" s="229"/>
      <c r="P1068" s="229" t="s">
        <v>444</v>
      </c>
      <c r="Q1068" s="234" t="s">
        <v>443</v>
      </c>
      <c r="S1068" s="547" t="s">
        <v>444</v>
      </c>
      <c r="T1068" s="547" t="s">
        <v>444</v>
      </c>
      <c r="U1068" s="547"/>
      <c r="V1068" s="547" t="s">
        <v>444</v>
      </c>
      <c r="W1068" s="547" t="s">
        <v>444</v>
      </c>
      <c r="X1068" s="547" t="s">
        <v>444</v>
      </c>
      <c r="Y1068" s="547" t="s">
        <v>444</v>
      </c>
      <c r="Z1068" s="547" t="s">
        <v>444</v>
      </c>
      <c r="AA1068" s="547" t="s">
        <v>444</v>
      </c>
      <c r="AB1068" s="547" t="s">
        <v>444</v>
      </c>
      <c r="AC1068" s="547" t="s">
        <v>444</v>
      </c>
      <c r="AD1068" s="547" t="s">
        <v>444</v>
      </c>
    </row>
    <row r="1069" spans="1:30" ht="12" hidden="1" customHeight="1">
      <c r="A1069" s="10" t="s">
        <v>3918</v>
      </c>
      <c r="B1069" s="10" t="s">
        <v>3919</v>
      </c>
      <c r="C1069" s="12">
        <v>581</v>
      </c>
      <c r="D1069" s="93" t="s">
        <v>1871</v>
      </c>
      <c r="E1069" s="233" t="s">
        <v>3918</v>
      </c>
      <c r="F1069" s="233" t="s">
        <v>3919</v>
      </c>
      <c r="G1069" s="233" t="s">
        <v>3901</v>
      </c>
      <c r="H1069" s="233" t="s">
        <v>451</v>
      </c>
      <c r="I1069" s="384" t="s">
        <v>453</v>
      </c>
      <c r="J1069" s="382" t="s">
        <v>452</v>
      </c>
      <c r="K1069" s="383" t="s">
        <v>453</v>
      </c>
      <c r="L1069" s="386" t="s">
        <v>453</v>
      </c>
      <c r="M1069" s="230" t="s">
        <v>453</v>
      </c>
      <c r="N1069" s="230" t="s">
        <v>453</v>
      </c>
      <c r="O1069" s="233"/>
      <c r="P1069" s="233" t="s">
        <v>442</v>
      </c>
      <c r="Q1069" s="233" t="s">
        <v>1282</v>
      </c>
      <c r="S1069" s="547" t="s">
        <v>453</v>
      </c>
      <c r="T1069" s="547" t="s">
        <v>456</v>
      </c>
      <c r="U1069" s="547" t="s">
        <v>1895</v>
      </c>
      <c r="V1069" s="547" t="s">
        <v>1919</v>
      </c>
      <c r="W1069" s="547" t="s">
        <v>2896</v>
      </c>
      <c r="X1069" s="547" t="str">
        <f>VLOOKUP(W1069,Equipment[],2,FALSE)</f>
        <v>Signage</v>
      </c>
      <c r="Y1069" s="547" t="str">
        <f>VLOOKUP(W1069,Equipment[],3,FALSE)</f>
        <v>RTO</v>
      </c>
      <c r="Z1069" s="547" t="str">
        <f>VLOOKUP(W1069,Equipment[],4,FALSE)</f>
        <v>RTO</v>
      </c>
      <c r="AA1069" s="547"/>
      <c r="AB1069" s="547"/>
      <c r="AC1069" s="547"/>
      <c r="AD1069" s="547"/>
    </row>
    <row r="1070" spans="1:30" ht="12" hidden="1" customHeight="1">
      <c r="A1070" s="3" t="s">
        <v>3920</v>
      </c>
      <c r="B1070" s="3" t="s">
        <v>3921</v>
      </c>
      <c r="C1070" s="4"/>
      <c r="D1070" s="91"/>
      <c r="E1070" s="229"/>
      <c r="F1070" s="229"/>
      <c r="G1070" s="229"/>
      <c r="H1070" s="229"/>
      <c r="I1070" s="229"/>
      <c r="J1070" s="388"/>
      <c r="K1070" s="388"/>
      <c r="L1070" s="229"/>
      <c r="M1070" s="229"/>
      <c r="N1070" s="229"/>
      <c r="O1070" s="229"/>
      <c r="P1070" s="229" t="s">
        <v>444</v>
      </c>
      <c r="Q1070" s="234" t="s">
        <v>443</v>
      </c>
      <c r="S1070" s="547" t="s">
        <v>444</v>
      </c>
      <c r="T1070" s="547" t="s">
        <v>444</v>
      </c>
      <c r="U1070" s="547"/>
      <c r="V1070" s="547" t="s">
        <v>444</v>
      </c>
      <c r="W1070" s="547" t="s">
        <v>444</v>
      </c>
      <c r="X1070" s="547" t="s">
        <v>444</v>
      </c>
      <c r="Y1070" s="547" t="s">
        <v>444</v>
      </c>
      <c r="Z1070" s="547" t="s">
        <v>444</v>
      </c>
      <c r="AA1070" s="547" t="s">
        <v>444</v>
      </c>
      <c r="AB1070" s="547" t="s">
        <v>444</v>
      </c>
      <c r="AC1070" s="547" t="s">
        <v>444</v>
      </c>
      <c r="AD1070" s="547" t="s">
        <v>444</v>
      </c>
    </row>
    <row r="1071" spans="1:30" ht="12" hidden="1" customHeight="1">
      <c r="A1071" s="5" t="s">
        <v>3922</v>
      </c>
      <c r="B1071" s="5" t="s">
        <v>3923</v>
      </c>
      <c r="C1071" s="6">
        <v>581</v>
      </c>
      <c r="D1071" s="55" t="s">
        <v>1871</v>
      </c>
      <c r="E1071" s="233" t="s">
        <v>3922</v>
      </c>
      <c r="F1071" s="233" t="s">
        <v>3923</v>
      </c>
      <c r="G1071" s="233" t="s">
        <v>3901</v>
      </c>
      <c r="H1071" s="233" t="s">
        <v>451</v>
      </c>
      <c r="I1071" s="384" t="s">
        <v>453</v>
      </c>
      <c r="J1071" s="382" t="s">
        <v>452</v>
      </c>
      <c r="K1071" s="382" t="s">
        <v>452</v>
      </c>
      <c r="L1071" s="386" t="s">
        <v>453</v>
      </c>
      <c r="M1071" s="230" t="s">
        <v>453</v>
      </c>
      <c r="N1071" s="230" t="s">
        <v>453</v>
      </c>
      <c r="O1071" s="233"/>
      <c r="P1071" s="233" t="s">
        <v>442</v>
      </c>
      <c r="Q1071" s="233" t="s">
        <v>1282</v>
      </c>
      <c r="S1071" s="547" t="s">
        <v>453</v>
      </c>
      <c r="T1071" s="547" t="s">
        <v>456</v>
      </c>
      <c r="U1071" s="547"/>
      <c r="V1071" s="547"/>
      <c r="W1071" s="547" t="s">
        <v>457</v>
      </c>
      <c r="X1071" s="547" t="str">
        <f>VLOOKUP(W1071,Equipment[],2,FALSE)</f>
        <v>Station</v>
      </c>
      <c r="Y1071" s="547" t="str">
        <f>VLOOKUP(W1071,Equipment[],3,FALSE)</f>
        <v>RTO</v>
      </c>
      <c r="Z1071" s="547" t="str">
        <f>VLOOKUP(W1071,Equipment[],4,FALSE)</f>
        <v>RTO</v>
      </c>
      <c r="AA1071" s="547"/>
      <c r="AB1071" s="547"/>
      <c r="AC1071" s="547"/>
      <c r="AD1071" s="547"/>
    </row>
    <row r="1072" spans="1:30" ht="12" hidden="1" customHeight="1">
      <c r="A1072" s="5" t="s">
        <v>3924</v>
      </c>
      <c r="B1072" s="5" t="s">
        <v>3925</v>
      </c>
      <c r="C1072" s="6">
        <v>581</v>
      </c>
      <c r="D1072" s="55" t="s">
        <v>1871</v>
      </c>
      <c r="E1072" s="233" t="s">
        <v>3924</v>
      </c>
      <c r="F1072" s="233" t="s">
        <v>3925</v>
      </c>
      <c r="G1072" s="233" t="s">
        <v>3901</v>
      </c>
      <c r="H1072" s="233" t="s">
        <v>451</v>
      </c>
      <c r="I1072" s="384" t="s">
        <v>453</v>
      </c>
      <c r="J1072" s="382" t="s">
        <v>452</v>
      </c>
      <c r="K1072" s="382" t="s">
        <v>452</v>
      </c>
      <c r="L1072" s="386" t="s">
        <v>453</v>
      </c>
      <c r="M1072" s="230" t="s">
        <v>453</v>
      </c>
      <c r="N1072" s="230" t="s">
        <v>453</v>
      </c>
      <c r="O1072" s="233"/>
      <c r="P1072" s="233" t="s">
        <v>442</v>
      </c>
      <c r="Q1072" s="233" t="s">
        <v>1282</v>
      </c>
      <c r="S1072" s="547" t="s">
        <v>453</v>
      </c>
      <c r="T1072" s="547" t="s">
        <v>456</v>
      </c>
      <c r="U1072" s="547"/>
      <c r="V1072" s="547"/>
      <c r="W1072" s="547" t="s">
        <v>457</v>
      </c>
      <c r="X1072" s="547" t="str">
        <f>VLOOKUP(W1072,Equipment[],2,FALSE)</f>
        <v>Station</v>
      </c>
      <c r="Y1072" s="547" t="str">
        <f>VLOOKUP(W1072,Equipment[],3,FALSE)</f>
        <v>RTO</v>
      </c>
      <c r="Z1072" s="547" t="str">
        <f>VLOOKUP(W1072,Equipment[],4,FALSE)</f>
        <v>RTO</v>
      </c>
      <c r="AA1072" s="547"/>
      <c r="AB1072" s="547"/>
      <c r="AC1072" s="547"/>
      <c r="AD1072" s="547"/>
    </row>
    <row r="1073" spans="1:30" ht="12" hidden="1" customHeight="1">
      <c r="A1073" s="5" t="s">
        <v>3926</v>
      </c>
      <c r="B1073" s="5" t="s">
        <v>3927</v>
      </c>
      <c r="C1073" s="6">
        <v>581</v>
      </c>
      <c r="D1073" s="55" t="s">
        <v>1871</v>
      </c>
      <c r="E1073" s="233" t="s">
        <v>3926</v>
      </c>
      <c r="F1073" s="233" t="s">
        <v>3927</v>
      </c>
      <c r="G1073" s="233" t="s">
        <v>3901</v>
      </c>
      <c r="H1073" s="233" t="s">
        <v>451</v>
      </c>
      <c r="I1073" s="384" t="s">
        <v>453</v>
      </c>
      <c r="J1073" s="382" t="s">
        <v>452</v>
      </c>
      <c r="K1073" s="382" t="s">
        <v>452</v>
      </c>
      <c r="L1073" s="386" t="s">
        <v>453</v>
      </c>
      <c r="M1073" s="230" t="s">
        <v>453</v>
      </c>
      <c r="N1073" s="230" t="s">
        <v>453</v>
      </c>
      <c r="O1073" s="233"/>
      <c r="P1073" s="233" t="s">
        <v>442</v>
      </c>
      <c r="Q1073" s="233" t="s">
        <v>1282</v>
      </c>
      <c r="S1073" s="547" t="s">
        <v>453</v>
      </c>
      <c r="T1073" s="547" t="s">
        <v>456</v>
      </c>
      <c r="U1073" s="547"/>
      <c r="V1073" s="547"/>
      <c r="W1073" s="547" t="s">
        <v>457</v>
      </c>
      <c r="X1073" s="547" t="str">
        <f>VLOOKUP(W1073,Equipment[],2,FALSE)</f>
        <v>Station</v>
      </c>
      <c r="Y1073" s="547" t="str">
        <f>VLOOKUP(W1073,Equipment[],3,FALSE)</f>
        <v>RTO</v>
      </c>
      <c r="Z1073" s="547" t="str">
        <f>VLOOKUP(W1073,Equipment[],4,FALSE)</f>
        <v>RTO</v>
      </c>
      <c r="AA1073" s="547"/>
      <c r="AB1073" s="547"/>
      <c r="AC1073" s="547"/>
      <c r="AD1073" s="547"/>
    </row>
    <row r="1074" spans="1:30" ht="12" hidden="1" customHeight="1">
      <c r="A1074" s="5" t="s">
        <v>3928</v>
      </c>
      <c r="B1074" s="5" t="s">
        <v>3929</v>
      </c>
      <c r="C1074" s="6">
        <v>581</v>
      </c>
      <c r="D1074" s="55" t="s">
        <v>1871</v>
      </c>
      <c r="E1074" s="233" t="s">
        <v>3928</v>
      </c>
      <c r="F1074" s="233" t="s">
        <v>3929</v>
      </c>
      <c r="G1074" s="233" t="s">
        <v>3901</v>
      </c>
      <c r="H1074" s="233" t="s">
        <v>451</v>
      </c>
      <c r="I1074" s="384" t="s">
        <v>453</v>
      </c>
      <c r="J1074" s="394" t="s">
        <v>452</v>
      </c>
      <c r="K1074" s="395" t="s">
        <v>453</v>
      </c>
      <c r="L1074" s="386" t="s">
        <v>453</v>
      </c>
      <c r="M1074" s="230" t="s">
        <v>453</v>
      </c>
      <c r="N1074" s="230" t="s">
        <v>453</v>
      </c>
      <c r="O1074" s="233"/>
      <c r="P1074" s="233" t="s">
        <v>442</v>
      </c>
      <c r="Q1074" s="233" t="s">
        <v>1282</v>
      </c>
      <c r="S1074" s="547" t="s">
        <v>453</v>
      </c>
      <c r="T1074" s="547" t="s">
        <v>456</v>
      </c>
      <c r="U1074" s="547"/>
      <c r="V1074" s="547"/>
      <c r="W1074" s="547" t="s">
        <v>457</v>
      </c>
      <c r="X1074" s="547" t="str">
        <f>VLOOKUP(W1074,Equipment[],2,FALSE)</f>
        <v>Station</v>
      </c>
      <c r="Y1074" s="547" t="str">
        <f>VLOOKUP(W1074,Equipment[],3,FALSE)</f>
        <v>RTO</v>
      </c>
      <c r="Z1074" s="547" t="str">
        <f>VLOOKUP(W1074,Equipment[],4,FALSE)</f>
        <v>RTO</v>
      </c>
      <c r="AA1074" s="547"/>
      <c r="AB1074" s="547"/>
      <c r="AC1074" s="547"/>
      <c r="AD1074" s="547"/>
    </row>
    <row r="1075" spans="1:30" ht="12" hidden="1" customHeight="1">
      <c r="A1075" s="5" t="s">
        <v>3930</v>
      </c>
      <c r="B1075" s="5" t="s">
        <v>3931</v>
      </c>
      <c r="C1075" s="6">
        <v>581</v>
      </c>
      <c r="D1075" s="55" t="s">
        <v>1871</v>
      </c>
      <c r="E1075" s="233" t="s">
        <v>3930</v>
      </c>
      <c r="F1075" s="233" t="s">
        <v>3931</v>
      </c>
      <c r="G1075" s="233" t="s">
        <v>3901</v>
      </c>
      <c r="H1075" s="233" t="s">
        <v>451</v>
      </c>
      <c r="I1075" s="384" t="s">
        <v>453</v>
      </c>
      <c r="J1075" s="382" t="s">
        <v>452</v>
      </c>
      <c r="K1075" s="382" t="s">
        <v>452</v>
      </c>
      <c r="L1075" s="386" t="s">
        <v>453</v>
      </c>
      <c r="M1075" s="230" t="s">
        <v>453</v>
      </c>
      <c r="N1075" s="230" t="s">
        <v>453</v>
      </c>
      <c r="O1075" s="233"/>
      <c r="P1075" s="233" t="s">
        <v>442</v>
      </c>
      <c r="Q1075" s="233" t="s">
        <v>1282</v>
      </c>
      <c r="S1075" s="547" t="s">
        <v>453</v>
      </c>
      <c r="T1075" s="547" t="s">
        <v>456</v>
      </c>
      <c r="U1075" s="547" t="s">
        <v>1895</v>
      </c>
      <c r="V1075" s="547" t="s">
        <v>1919</v>
      </c>
      <c r="W1075" s="547" t="s">
        <v>2896</v>
      </c>
      <c r="X1075" s="547" t="str">
        <f>VLOOKUP(W1075,Equipment[],2,FALSE)</f>
        <v>Signage</v>
      </c>
      <c r="Y1075" s="547" t="str">
        <f>VLOOKUP(W1075,Equipment[],3,FALSE)</f>
        <v>RTO</v>
      </c>
      <c r="Z1075" s="547" t="str">
        <f>VLOOKUP(W1075,Equipment[],4,FALSE)</f>
        <v>RTO</v>
      </c>
      <c r="AA1075" s="547"/>
      <c r="AB1075" s="547"/>
      <c r="AC1075" s="547"/>
      <c r="AD1075" s="547"/>
    </row>
    <row r="1076" spans="1:30" ht="12" hidden="1" customHeight="1">
      <c r="A1076" s="3" t="s">
        <v>3932</v>
      </c>
      <c r="B1076" s="3" t="s">
        <v>3933</v>
      </c>
      <c r="C1076" s="4"/>
      <c r="D1076" s="91"/>
      <c r="E1076" s="229"/>
      <c r="F1076" s="229"/>
      <c r="G1076" s="229"/>
      <c r="H1076" s="229"/>
      <c r="I1076" s="229"/>
      <c r="J1076" s="388"/>
      <c r="K1076" s="388"/>
      <c r="L1076" s="229"/>
      <c r="M1076" s="229"/>
      <c r="N1076" s="229"/>
      <c r="O1076" s="229"/>
      <c r="P1076" s="229" t="s">
        <v>444</v>
      </c>
      <c r="Q1076" s="234" t="s">
        <v>443</v>
      </c>
      <c r="S1076" s="547" t="s">
        <v>444</v>
      </c>
      <c r="T1076" s="547" t="s">
        <v>444</v>
      </c>
      <c r="U1076" s="547"/>
      <c r="V1076" s="547" t="s">
        <v>444</v>
      </c>
      <c r="W1076" s="547" t="s">
        <v>444</v>
      </c>
      <c r="X1076" s="547" t="s">
        <v>444</v>
      </c>
      <c r="Y1076" s="547" t="s">
        <v>444</v>
      </c>
      <c r="Z1076" s="547" t="s">
        <v>444</v>
      </c>
      <c r="AA1076" s="547" t="s">
        <v>444</v>
      </c>
      <c r="AB1076" s="547" t="s">
        <v>444</v>
      </c>
      <c r="AC1076" s="547" t="s">
        <v>444</v>
      </c>
      <c r="AD1076" s="547" t="s">
        <v>444</v>
      </c>
    </row>
    <row r="1077" spans="1:30" ht="12" hidden="1" customHeight="1">
      <c r="A1077" s="5" t="s">
        <v>3934</v>
      </c>
      <c r="B1077" s="5" t="s">
        <v>3905</v>
      </c>
      <c r="C1077" s="6">
        <v>581</v>
      </c>
      <c r="D1077" s="55" t="s">
        <v>1871</v>
      </c>
      <c r="E1077" s="233" t="s">
        <v>3934</v>
      </c>
      <c r="F1077" s="233" t="s">
        <v>3905</v>
      </c>
      <c r="G1077" s="233" t="s">
        <v>3901</v>
      </c>
      <c r="H1077" s="233" t="s">
        <v>451</v>
      </c>
      <c r="I1077" s="384" t="s">
        <v>453</v>
      </c>
      <c r="J1077" s="392" t="s">
        <v>452</v>
      </c>
      <c r="K1077" s="393" t="s">
        <v>453</v>
      </c>
      <c r="L1077" s="386" t="s">
        <v>453</v>
      </c>
      <c r="M1077" s="230" t="s">
        <v>453</v>
      </c>
      <c r="N1077" s="230" t="s">
        <v>453</v>
      </c>
      <c r="O1077" s="233"/>
      <c r="P1077" s="233" t="s">
        <v>442</v>
      </c>
      <c r="Q1077" s="233" t="s">
        <v>1282</v>
      </c>
      <c r="S1077" s="547" t="s">
        <v>453</v>
      </c>
      <c r="T1077" s="547" t="s">
        <v>456</v>
      </c>
      <c r="U1077" s="547" t="s">
        <v>1895</v>
      </c>
      <c r="V1077" s="547" t="s">
        <v>1919</v>
      </c>
      <c r="W1077" s="547" t="s">
        <v>2896</v>
      </c>
      <c r="X1077" s="547" t="str">
        <f>VLOOKUP(W1077,Equipment[],2,FALSE)</f>
        <v>Signage</v>
      </c>
      <c r="Y1077" s="547" t="str">
        <f>VLOOKUP(W1077,Equipment[],3,FALSE)</f>
        <v>RTO</v>
      </c>
      <c r="Z1077" s="547" t="str">
        <f>VLOOKUP(W1077,Equipment[],4,FALSE)</f>
        <v>RTO</v>
      </c>
      <c r="AA1077" s="547"/>
      <c r="AB1077" s="547"/>
      <c r="AC1077" s="547"/>
      <c r="AD1077" s="547"/>
    </row>
    <row r="1078" spans="1:30" ht="12" hidden="1" customHeight="1">
      <c r="A1078" s="5" t="s">
        <v>3935</v>
      </c>
      <c r="B1078" s="5" t="s">
        <v>3936</v>
      </c>
      <c r="C1078" s="6">
        <v>581</v>
      </c>
      <c r="D1078" s="55" t="s">
        <v>1871</v>
      </c>
      <c r="E1078" s="233" t="s">
        <v>3935</v>
      </c>
      <c r="F1078" s="233" t="s">
        <v>3936</v>
      </c>
      <c r="G1078" s="233" t="s">
        <v>3901</v>
      </c>
      <c r="H1078" s="233" t="s">
        <v>451</v>
      </c>
      <c r="I1078" s="384" t="s">
        <v>453</v>
      </c>
      <c r="J1078" s="382" t="s">
        <v>452</v>
      </c>
      <c r="K1078" s="382" t="s">
        <v>452</v>
      </c>
      <c r="L1078" s="386" t="s">
        <v>453</v>
      </c>
      <c r="M1078" s="230" t="s">
        <v>453</v>
      </c>
      <c r="N1078" s="230" t="s">
        <v>453</v>
      </c>
      <c r="O1078" s="233"/>
      <c r="P1078" s="233" t="s">
        <v>442</v>
      </c>
      <c r="Q1078" s="233" t="s">
        <v>1282</v>
      </c>
      <c r="S1078" s="547" t="s">
        <v>453</v>
      </c>
      <c r="T1078" s="547" t="s">
        <v>456</v>
      </c>
      <c r="U1078" s="547" t="s">
        <v>1895</v>
      </c>
      <c r="V1078" s="547" t="s">
        <v>1919</v>
      </c>
      <c r="W1078" s="547" t="s">
        <v>2896</v>
      </c>
      <c r="X1078" s="547" t="str">
        <f>VLOOKUP(W1078,Equipment[],2,FALSE)</f>
        <v>Signage</v>
      </c>
      <c r="Y1078" s="547" t="str">
        <f>VLOOKUP(W1078,Equipment[],3,FALSE)</f>
        <v>RTO</v>
      </c>
      <c r="Z1078" s="547" t="str">
        <f>VLOOKUP(W1078,Equipment[],4,FALSE)</f>
        <v>RTO</v>
      </c>
      <c r="AA1078" s="547"/>
      <c r="AB1078" s="547"/>
      <c r="AC1078" s="547"/>
      <c r="AD1078" s="547"/>
    </row>
    <row r="1079" spans="1:30" ht="12" hidden="1" customHeight="1">
      <c r="A1079" s="5" t="s">
        <v>3937</v>
      </c>
      <c r="B1079" s="5" t="s">
        <v>3938</v>
      </c>
      <c r="C1079" s="6">
        <v>581</v>
      </c>
      <c r="D1079" s="55" t="s">
        <v>1871</v>
      </c>
      <c r="E1079" s="233" t="s">
        <v>3937</v>
      </c>
      <c r="F1079" s="233" t="s">
        <v>3938</v>
      </c>
      <c r="G1079" s="233" t="s">
        <v>3901</v>
      </c>
      <c r="H1079" s="233" t="s">
        <v>451</v>
      </c>
      <c r="I1079" s="384" t="s">
        <v>453</v>
      </c>
      <c r="J1079" s="382" t="s">
        <v>452</v>
      </c>
      <c r="K1079" s="382" t="s">
        <v>452</v>
      </c>
      <c r="L1079" s="386" t="s">
        <v>453</v>
      </c>
      <c r="M1079" s="230" t="s">
        <v>453</v>
      </c>
      <c r="N1079" s="230" t="s">
        <v>453</v>
      </c>
      <c r="O1079" s="233"/>
      <c r="P1079" s="233" t="s">
        <v>442</v>
      </c>
      <c r="Q1079" s="233" t="s">
        <v>1282</v>
      </c>
      <c r="S1079" s="547" t="s">
        <v>453</v>
      </c>
      <c r="T1079" s="547" t="s">
        <v>456</v>
      </c>
      <c r="U1079" s="547" t="s">
        <v>1895</v>
      </c>
      <c r="V1079" s="547" t="s">
        <v>1919</v>
      </c>
      <c r="W1079" s="547" t="s">
        <v>2896</v>
      </c>
      <c r="X1079" s="547" t="str">
        <f>VLOOKUP(W1079,Equipment[],2,FALSE)</f>
        <v>Signage</v>
      </c>
      <c r="Y1079" s="547" t="str">
        <f>VLOOKUP(W1079,Equipment[],3,FALSE)</f>
        <v>RTO</v>
      </c>
      <c r="Z1079" s="547" t="str">
        <f>VLOOKUP(W1079,Equipment[],4,FALSE)</f>
        <v>RTO</v>
      </c>
      <c r="AA1079" s="547"/>
      <c r="AB1079" s="547"/>
      <c r="AC1079" s="547"/>
      <c r="AD1079" s="547"/>
    </row>
    <row r="1080" spans="1:30" ht="12" hidden="1" customHeight="1">
      <c r="A1080" s="3" t="s">
        <v>3939</v>
      </c>
      <c r="B1080" s="3" t="s">
        <v>3940</v>
      </c>
      <c r="C1080" s="4"/>
      <c r="D1080" s="91"/>
      <c r="E1080" s="229"/>
      <c r="F1080" s="229"/>
      <c r="G1080" s="229"/>
      <c r="H1080" s="229"/>
      <c r="I1080" s="229"/>
      <c r="J1080" s="388"/>
      <c r="K1080" s="388"/>
      <c r="L1080" s="229"/>
      <c r="M1080" s="229"/>
      <c r="N1080" s="229"/>
      <c r="O1080" s="229"/>
      <c r="P1080" s="229" t="s">
        <v>444</v>
      </c>
      <c r="Q1080" s="234" t="s">
        <v>443</v>
      </c>
      <c r="S1080" s="547" t="s">
        <v>444</v>
      </c>
      <c r="T1080" s="547" t="s">
        <v>444</v>
      </c>
      <c r="U1080" s="547"/>
      <c r="V1080" s="547" t="s">
        <v>444</v>
      </c>
      <c r="W1080" s="547" t="s">
        <v>444</v>
      </c>
      <c r="X1080" s="547" t="s">
        <v>444</v>
      </c>
      <c r="Y1080" s="547" t="s">
        <v>444</v>
      </c>
      <c r="Z1080" s="547" t="s">
        <v>444</v>
      </c>
      <c r="AA1080" s="547" t="s">
        <v>444</v>
      </c>
      <c r="AB1080" s="547" t="s">
        <v>444</v>
      </c>
      <c r="AC1080" s="547" t="s">
        <v>444</v>
      </c>
      <c r="AD1080" s="547" t="s">
        <v>444</v>
      </c>
    </row>
    <row r="1081" spans="1:30" ht="12" hidden="1" customHeight="1">
      <c r="A1081" s="5" t="s">
        <v>3941</v>
      </c>
      <c r="B1081" s="5" t="s">
        <v>3942</v>
      </c>
      <c r="C1081" s="6">
        <v>581</v>
      </c>
      <c r="D1081" s="55" t="s">
        <v>1871</v>
      </c>
      <c r="E1081" s="233" t="s">
        <v>3941</v>
      </c>
      <c r="F1081" s="233" t="s">
        <v>3942</v>
      </c>
      <c r="G1081" s="233" t="s">
        <v>3901</v>
      </c>
      <c r="H1081" s="233" t="s">
        <v>451</v>
      </c>
      <c r="I1081" s="384" t="s">
        <v>453</v>
      </c>
      <c r="J1081" s="382" t="s">
        <v>452</v>
      </c>
      <c r="K1081" s="383" t="s">
        <v>453</v>
      </c>
      <c r="L1081" s="386" t="s">
        <v>453</v>
      </c>
      <c r="M1081" s="230" t="s">
        <v>453</v>
      </c>
      <c r="N1081" s="230" t="s">
        <v>453</v>
      </c>
      <c r="O1081" s="233"/>
      <c r="P1081" s="233" t="s">
        <v>442</v>
      </c>
      <c r="Q1081" s="233" t="s">
        <v>1282</v>
      </c>
      <c r="S1081" s="547" t="s">
        <v>453</v>
      </c>
      <c r="T1081" s="547" t="s">
        <v>456</v>
      </c>
      <c r="U1081" s="547" t="s">
        <v>1895</v>
      </c>
      <c r="V1081" s="547" t="s">
        <v>1919</v>
      </c>
      <c r="W1081" s="547" t="s">
        <v>2896</v>
      </c>
      <c r="X1081" s="547" t="str">
        <f>VLOOKUP(W1081,Equipment[],2,FALSE)</f>
        <v>Signage</v>
      </c>
      <c r="Y1081" s="547" t="str">
        <f>VLOOKUP(W1081,Equipment[],3,FALSE)</f>
        <v>RTO</v>
      </c>
      <c r="Z1081" s="547" t="str">
        <f>VLOOKUP(W1081,Equipment[],4,FALSE)</f>
        <v>RTO</v>
      </c>
      <c r="AA1081" s="547"/>
      <c r="AB1081" s="547"/>
      <c r="AC1081" s="547"/>
      <c r="AD1081" s="547"/>
    </row>
    <row r="1082" spans="1:30" ht="12" hidden="1" customHeight="1">
      <c r="A1082" s="5" t="s">
        <v>3943</v>
      </c>
      <c r="B1082" s="5" t="s">
        <v>3944</v>
      </c>
      <c r="C1082" s="6">
        <v>581</v>
      </c>
      <c r="D1082" s="55" t="s">
        <v>1871</v>
      </c>
      <c r="E1082" s="233" t="s">
        <v>3943</v>
      </c>
      <c r="F1082" s="233" t="s">
        <v>3944</v>
      </c>
      <c r="G1082" s="233" t="s">
        <v>3901</v>
      </c>
      <c r="H1082" s="233" t="s">
        <v>451</v>
      </c>
      <c r="I1082" s="384" t="s">
        <v>453</v>
      </c>
      <c r="J1082" s="382" t="s">
        <v>452</v>
      </c>
      <c r="K1082" s="383" t="s">
        <v>453</v>
      </c>
      <c r="L1082" s="386" t="s">
        <v>453</v>
      </c>
      <c r="M1082" s="230" t="s">
        <v>453</v>
      </c>
      <c r="N1082" s="230" t="s">
        <v>453</v>
      </c>
      <c r="O1082" s="233"/>
      <c r="P1082" s="233" t="s">
        <v>442</v>
      </c>
      <c r="Q1082" s="233" t="s">
        <v>1282</v>
      </c>
      <c r="S1082" s="547" t="s">
        <v>453</v>
      </c>
      <c r="T1082" s="547" t="s">
        <v>456</v>
      </c>
      <c r="U1082" s="547" t="s">
        <v>1895</v>
      </c>
      <c r="V1082" s="547" t="s">
        <v>1919</v>
      </c>
      <c r="W1082" s="547" t="s">
        <v>2896</v>
      </c>
      <c r="X1082" s="547" t="str">
        <f>VLOOKUP(W1082,Equipment[],2,FALSE)</f>
        <v>Signage</v>
      </c>
      <c r="Y1082" s="547" t="str">
        <f>VLOOKUP(W1082,Equipment[],3,FALSE)</f>
        <v>RTO</v>
      </c>
      <c r="Z1082" s="547" t="str">
        <f>VLOOKUP(W1082,Equipment[],4,FALSE)</f>
        <v>RTO</v>
      </c>
      <c r="AA1082" s="547"/>
      <c r="AB1082" s="547"/>
      <c r="AC1082" s="547"/>
      <c r="AD1082" s="547"/>
    </row>
    <row r="1083" spans="1:30" ht="12" hidden="1" customHeight="1">
      <c r="A1083" s="5" t="s">
        <v>3945</v>
      </c>
      <c r="B1083" s="5" t="s">
        <v>3946</v>
      </c>
      <c r="C1083" s="6">
        <v>581</v>
      </c>
      <c r="D1083" s="55" t="s">
        <v>1871</v>
      </c>
      <c r="E1083" s="233" t="s">
        <v>3945</v>
      </c>
      <c r="F1083" s="233" t="s">
        <v>3946</v>
      </c>
      <c r="G1083" s="233" t="s">
        <v>3901</v>
      </c>
      <c r="H1083" s="233" t="s">
        <v>451</v>
      </c>
      <c r="I1083" s="384" t="s">
        <v>453</v>
      </c>
      <c r="J1083" s="382" t="s">
        <v>452</v>
      </c>
      <c r="K1083" s="383" t="s">
        <v>453</v>
      </c>
      <c r="L1083" s="386" t="s">
        <v>453</v>
      </c>
      <c r="M1083" s="230" t="s">
        <v>453</v>
      </c>
      <c r="N1083" s="230" t="s">
        <v>453</v>
      </c>
      <c r="O1083" s="233"/>
      <c r="P1083" s="233" t="s">
        <v>442</v>
      </c>
      <c r="Q1083" s="233" t="s">
        <v>1282</v>
      </c>
      <c r="S1083" s="547" t="s">
        <v>453</v>
      </c>
      <c r="T1083" s="547" t="s">
        <v>456</v>
      </c>
      <c r="U1083" s="547" t="s">
        <v>1895</v>
      </c>
      <c r="V1083" s="547" t="s">
        <v>1919</v>
      </c>
      <c r="W1083" s="547" t="s">
        <v>2896</v>
      </c>
      <c r="X1083" s="547" t="str">
        <f>VLOOKUP(W1083,Equipment[],2,FALSE)</f>
        <v>Signage</v>
      </c>
      <c r="Y1083" s="547" t="str">
        <f>VLOOKUP(W1083,Equipment[],3,FALSE)</f>
        <v>RTO</v>
      </c>
      <c r="Z1083" s="547" t="str">
        <f>VLOOKUP(W1083,Equipment[],4,FALSE)</f>
        <v>RTO</v>
      </c>
      <c r="AA1083" s="547"/>
      <c r="AB1083" s="547"/>
      <c r="AC1083" s="547"/>
      <c r="AD1083" s="547"/>
    </row>
    <row r="1084" spans="1:30" ht="12" hidden="1" customHeight="1">
      <c r="A1084" s="5" t="s">
        <v>3947</v>
      </c>
      <c r="B1084" s="5" t="s">
        <v>3948</v>
      </c>
      <c r="C1084" s="6">
        <v>581</v>
      </c>
      <c r="D1084" s="55" t="s">
        <v>1871</v>
      </c>
      <c r="E1084" s="233" t="s">
        <v>3947</v>
      </c>
      <c r="F1084" s="233" t="s">
        <v>3948</v>
      </c>
      <c r="G1084" s="233" t="s">
        <v>3901</v>
      </c>
      <c r="H1084" s="233" t="s">
        <v>451</v>
      </c>
      <c r="I1084" s="384" t="s">
        <v>453</v>
      </c>
      <c r="J1084" s="382" t="s">
        <v>452</v>
      </c>
      <c r="K1084" s="383" t="s">
        <v>453</v>
      </c>
      <c r="L1084" s="386" t="s">
        <v>453</v>
      </c>
      <c r="M1084" s="230" t="s">
        <v>453</v>
      </c>
      <c r="N1084" s="230" t="s">
        <v>453</v>
      </c>
      <c r="O1084" s="233"/>
      <c r="P1084" s="233" t="s">
        <v>442</v>
      </c>
      <c r="Q1084" s="233" t="s">
        <v>1282</v>
      </c>
      <c r="S1084" s="547" t="s">
        <v>453</v>
      </c>
      <c r="T1084" s="547" t="s">
        <v>456</v>
      </c>
      <c r="U1084" s="547" t="s">
        <v>1895</v>
      </c>
      <c r="V1084" s="547" t="s">
        <v>1919</v>
      </c>
      <c r="W1084" s="547" t="s">
        <v>2896</v>
      </c>
      <c r="X1084" s="547" t="str">
        <f>VLOOKUP(W1084,Equipment[],2,FALSE)</f>
        <v>Signage</v>
      </c>
      <c r="Y1084" s="547" t="str">
        <f>VLOOKUP(W1084,Equipment[],3,FALSE)</f>
        <v>RTO</v>
      </c>
      <c r="Z1084" s="547" t="str">
        <f>VLOOKUP(W1084,Equipment[],4,FALSE)</f>
        <v>RTO</v>
      </c>
      <c r="AA1084" s="547"/>
      <c r="AB1084" s="547"/>
      <c r="AC1084" s="547"/>
      <c r="AD1084" s="547"/>
    </row>
    <row r="1085" spans="1:30" ht="12" hidden="1" customHeight="1">
      <c r="A1085" s="3" t="s">
        <v>3949</v>
      </c>
      <c r="B1085" s="3" t="s">
        <v>3950</v>
      </c>
      <c r="C1085" s="4"/>
      <c r="D1085" s="91"/>
      <c r="E1085" s="229"/>
      <c r="F1085" s="229"/>
      <c r="G1085" s="229"/>
      <c r="H1085" s="229"/>
      <c r="I1085" s="229"/>
      <c r="J1085" s="388"/>
      <c r="K1085" s="388"/>
      <c r="L1085" s="229"/>
      <c r="M1085" s="229"/>
      <c r="N1085" s="229"/>
      <c r="O1085" s="229"/>
      <c r="P1085" s="229" t="s">
        <v>444</v>
      </c>
      <c r="Q1085" s="234" t="s">
        <v>443</v>
      </c>
      <c r="S1085" s="547" t="s">
        <v>444</v>
      </c>
      <c r="T1085" s="547" t="s">
        <v>444</v>
      </c>
      <c r="U1085" s="547"/>
      <c r="V1085" s="547" t="s">
        <v>444</v>
      </c>
      <c r="W1085" s="547" t="s">
        <v>444</v>
      </c>
      <c r="X1085" s="547" t="s">
        <v>444</v>
      </c>
      <c r="Y1085" s="547" t="s">
        <v>444</v>
      </c>
      <c r="Z1085" s="547" t="s">
        <v>444</v>
      </c>
      <c r="AA1085" s="547" t="s">
        <v>444</v>
      </c>
      <c r="AB1085" s="547" t="s">
        <v>444</v>
      </c>
      <c r="AC1085" s="547" t="s">
        <v>444</v>
      </c>
      <c r="AD1085" s="547" t="s">
        <v>444</v>
      </c>
    </row>
    <row r="1086" spans="1:30" ht="12" hidden="1" customHeight="1">
      <c r="A1086" s="5" t="s">
        <v>3951</v>
      </c>
      <c r="B1086" s="5" t="s">
        <v>3952</v>
      </c>
      <c r="C1086" s="5" t="s">
        <v>2982</v>
      </c>
      <c r="D1086" s="55" t="s">
        <v>2983</v>
      </c>
      <c r="E1086" s="233" t="s">
        <v>3951</v>
      </c>
      <c r="F1086" s="233" t="s">
        <v>3952</v>
      </c>
      <c r="G1086" s="233" t="s">
        <v>3901</v>
      </c>
      <c r="H1086" s="233" t="s">
        <v>451</v>
      </c>
      <c r="I1086" s="384" t="s">
        <v>453</v>
      </c>
      <c r="J1086" s="382" t="s">
        <v>452</v>
      </c>
      <c r="K1086" s="383" t="s">
        <v>453</v>
      </c>
      <c r="L1086" s="386" t="s">
        <v>453</v>
      </c>
      <c r="M1086" s="230" t="s">
        <v>453</v>
      </c>
      <c r="N1086" s="230" t="s">
        <v>453</v>
      </c>
      <c r="O1086" s="233"/>
      <c r="P1086" s="233" t="s">
        <v>442</v>
      </c>
      <c r="Q1086" s="233" t="s">
        <v>1282</v>
      </c>
      <c r="S1086" s="547" t="s">
        <v>453</v>
      </c>
      <c r="T1086" s="547" t="s">
        <v>456</v>
      </c>
      <c r="U1086" s="547"/>
      <c r="V1086" s="547"/>
      <c r="W1086" s="547" t="s">
        <v>457</v>
      </c>
      <c r="X1086" s="547" t="str">
        <f>VLOOKUP(W1086,Equipment[],2,FALSE)</f>
        <v>Station</v>
      </c>
      <c r="Y1086" s="547" t="str">
        <f>VLOOKUP(W1086,Equipment[],3,FALSE)</f>
        <v>RTO</v>
      </c>
      <c r="Z1086" s="547" t="str">
        <f>VLOOKUP(W1086,Equipment[],4,FALSE)</f>
        <v>RTO</v>
      </c>
      <c r="AA1086" s="547"/>
      <c r="AB1086" s="547"/>
      <c r="AC1086" s="547"/>
      <c r="AD1086" s="547"/>
    </row>
    <row r="1087" spans="1:30" ht="12" hidden="1" customHeight="1">
      <c r="A1087" s="5" t="s">
        <v>3953</v>
      </c>
      <c r="B1087" s="5" t="s">
        <v>3954</v>
      </c>
      <c r="C1087" s="5" t="s">
        <v>2982</v>
      </c>
      <c r="D1087" s="55" t="s">
        <v>2983</v>
      </c>
      <c r="E1087" s="233" t="s">
        <v>3953</v>
      </c>
      <c r="F1087" s="233" t="s">
        <v>3954</v>
      </c>
      <c r="G1087" s="233" t="s">
        <v>3901</v>
      </c>
      <c r="H1087" s="233" t="s">
        <v>451</v>
      </c>
      <c r="I1087" s="384" t="s">
        <v>453</v>
      </c>
      <c r="J1087" s="382" t="s">
        <v>452</v>
      </c>
      <c r="K1087" s="383" t="s">
        <v>453</v>
      </c>
      <c r="L1087" s="386" t="s">
        <v>453</v>
      </c>
      <c r="M1087" s="230" t="s">
        <v>453</v>
      </c>
      <c r="N1087" s="230" t="s">
        <v>453</v>
      </c>
      <c r="O1087" s="233"/>
      <c r="P1087" s="233" t="s">
        <v>442</v>
      </c>
      <c r="Q1087" s="233" t="s">
        <v>1282</v>
      </c>
      <c r="S1087" s="547" t="s">
        <v>453</v>
      </c>
      <c r="T1087" s="547" t="s">
        <v>456</v>
      </c>
      <c r="U1087" s="547"/>
      <c r="V1087" s="547"/>
      <c r="W1087" s="547" t="s">
        <v>457</v>
      </c>
      <c r="X1087" s="547" t="str">
        <f>VLOOKUP(W1087,Equipment[],2,FALSE)</f>
        <v>Station</v>
      </c>
      <c r="Y1087" s="547" t="str">
        <f>VLOOKUP(W1087,Equipment[],3,FALSE)</f>
        <v>RTO</v>
      </c>
      <c r="Z1087" s="547" t="str">
        <f>VLOOKUP(W1087,Equipment[],4,FALSE)</f>
        <v>RTO</v>
      </c>
      <c r="AA1087" s="547"/>
      <c r="AB1087" s="547"/>
      <c r="AC1087" s="547"/>
      <c r="AD1087" s="547"/>
    </row>
    <row r="1088" spans="1:30" ht="12" hidden="1" customHeight="1">
      <c r="A1088" s="5" t="s">
        <v>3955</v>
      </c>
      <c r="B1088" s="5" t="s">
        <v>3956</v>
      </c>
      <c r="C1088" s="5" t="s">
        <v>2982</v>
      </c>
      <c r="D1088" s="55" t="s">
        <v>2983</v>
      </c>
      <c r="E1088" s="233" t="s">
        <v>3955</v>
      </c>
      <c r="F1088" s="233" t="s">
        <v>3956</v>
      </c>
      <c r="G1088" s="233" t="s">
        <v>3901</v>
      </c>
      <c r="H1088" s="233" t="s">
        <v>451</v>
      </c>
      <c r="I1088" s="384" t="s">
        <v>453</v>
      </c>
      <c r="J1088" s="392" t="s">
        <v>452</v>
      </c>
      <c r="K1088" s="393" t="s">
        <v>453</v>
      </c>
      <c r="L1088" s="386" t="s">
        <v>453</v>
      </c>
      <c r="M1088" s="230" t="s">
        <v>453</v>
      </c>
      <c r="N1088" s="230" t="s">
        <v>453</v>
      </c>
      <c r="O1088" s="233"/>
      <c r="P1088" s="233" t="s">
        <v>442</v>
      </c>
      <c r="Q1088" s="233" t="s">
        <v>1282</v>
      </c>
      <c r="S1088" s="547" t="s">
        <v>453</v>
      </c>
      <c r="T1088" s="547" t="s">
        <v>456</v>
      </c>
      <c r="U1088" s="547"/>
      <c r="V1088" s="547"/>
      <c r="W1088" s="547" t="s">
        <v>457</v>
      </c>
      <c r="X1088" s="547" t="str">
        <f>VLOOKUP(W1088,Equipment[],2,FALSE)</f>
        <v>Station</v>
      </c>
      <c r="Y1088" s="547" t="str">
        <f>VLOOKUP(W1088,Equipment[],3,FALSE)</f>
        <v>RTO</v>
      </c>
      <c r="Z1088" s="547" t="str">
        <f>VLOOKUP(W1088,Equipment[],4,FALSE)</f>
        <v>RTO</v>
      </c>
      <c r="AA1088" s="547"/>
      <c r="AB1088" s="547"/>
      <c r="AC1088" s="547"/>
      <c r="AD1088" s="547"/>
    </row>
    <row r="1089" spans="1:30" ht="12" hidden="1" customHeight="1">
      <c r="A1089" s="5" t="s">
        <v>3957</v>
      </c>
      <c r="B1089" s="5" t="s">
        <v>3958</v>
      </c>
      <c r="C1089" s="5" t="s">
        <v>2982</v>
      </c>
      <c r="D1089" s="55" t="s">
        <v>2983</v>
      </c>
      <c r="E1089" s="233" t="s">
        <v>3957</v>
      </c>
      <c r="F1089" s="233" t="s">
        <v>3958</v>
      </c>
      <c r="G1089" s="233" t="s">
        <v>3901</v>
      </c>
      <c r="H1089" s="233" t="s">
        <v>451</v>
      </c>
      <c r="I1089" s="384" t="s">
        <v>453</v>
      </c>
      <c r="J1089" s="382" t="s">
        <v>452</v>
      </c>
      <c r="K1089" s="382" t="s">
        <v>452</v>
      </c>
      <c r="L1089" s="386" t="s">
        <v>453</v>
      </c>
      <c r="M1089" s="230" t="s">
        <v>453</v>
      </c>
      <c r="N1089" s="230" t="s">
        <v>453</v>
      </c>
      <c r="O1089" s="233"/>
      <c r="P1089" s="233" t="s">
        <v>442</v>
      </c>
      <c r="Q1089" s="233" t="s">
        <v>1282</v>
      </c>
      <c r="S1089" s="547" t="s">
        <v>453</v>
      </c>
      <c r="T1089" s="547" t="s">
        <v>456</v>
      </c>
      <c r="U1089" s="547"/>
      <c r="V1089" s="547"/>
      <c r="W1089" s="547" t="s">
        <v>457</v>
      </c>
      <c r="X1089" s="547" t="str">
        <f>VLOOKUP(W1089,Equipment[],2,FALSE)</f>
        <v>Station</v>
      </c>
      <c r="Y1089" s="547" t="str">
        <f>VLOOKUP(W1089,Equipment[],3,FALSE)</f>
        <v>RTO</v>
      </c>
      <c r="Z1089" s="547" t="str">
        <f>VLOOKUP(W1089,Equipment[],4,FALSE)</f>
        <v>RTO</v>
      </c>
      <c r="AA1089" s="547"/>
      <c r="AB1089" s="547"/>
      <c r="AC1089" s="547"/>
      <c r="AD1089" s="547"/>
    </row>
    <row r="1090" spans="1:30" ht="12" hidden="1" customHeight="1">
      <c r="A1090" s="3" t="s">
        <v>3959</v>
      </c>
      <c r="B1090" s="3" t="s">
        <v>3960</v>
      </c>
      <c r="C1090" s="4"/>
      <c r="D1090" s="91"/>
      <c r="E1090" s="229"/>
      <c r="F1090" s="229"/>
      <c r="G1090" s="229"/>
      <c r="H1090" s="229"/>
      <c r="I1090" s="229"/>
      <c r="J1090" s="388"/>
      <c r="K1090" s="388"/>
      <c r="L1090" s="229"/>
      <c r="M1090" s="229"/>
      <c r="N1090" s="229"/>
      <c r="O1090" s="229"/>
      <c r="P1090" s="229" t="s">
        <v>444</v>
      </c>
      <c r="Q1090" s="234" t="s">
        <v>443</v>
      </c>
      <c r="S1090" s="547" t="s">
        <v>444</v>
      </c>
      <c r="T1090" s="547" t="s">
        <v>444</v>
      </c>
      <c r="U1090" s="547"/>
      <c r="V1090" s="547" t="s">
        <v>444</v>
      </c>
      <c r="W1090" s="547" t="s">
        <v>444</v>
      </c>
      <c r="X1090" s="547" t="s">
        <v>444</v>
      </c>
      <c r="Y1090" s="547" t="s">
        <v>444</v>
      </c>
      <c r="Z1090" s="547" t="s">
        <v>444</v>
      </c>
      <c r="AA1090" s="547" t="s">
        <v>444</v>
      </c>
      <c r="AB1090" s="547" t="s">
        <v>444</v>
      </c>
      <c r="AC1090" s="547" t="s">
        <v>444</v>
      </c>
      <c r="AD1090" s="547" t="s">
        <v>444</v>
      </c>
    </row>
    <row r="1091" spans="1:30" ht="12" hidden="1" customHeight="1">
      <c r="A1091" s="5" t="s">
        <v>3961</v>
      </c>
      <c r="B1091" s="5" t="s">
        <v>3962</v>
      </c>
      <c r="C1091" s="6">
        <v>581</v>
      </c>
      <c r="D1091" s="55" t="s">
        <v>1871</v>
      </c>
      <c r="E1091" s="233" t="s">
        <v>3961</v>
      </c>
      <c r="F1091" s="233" t="s">
        <v>3962</v>
      </c>
      <c r="G1091" s="233" t="s">
        <v>3901</v>
      </c>
      <c r="H1091" s="233" t="s">
        <v>451</v>
      </c>
      <c r="I1091" s="384" t="s">
        <v>453</v>
      </c>
      <c r="J1091" s="382" t="s">
        <v>452</v>
      </c>
      <c r="K1091" s="383" t="s">
        <v>453</v>
      </c>
      <c r="L1091" s="386" t="s">
        <v>453</v>
      </c>
      <c r="M1091" s="230" t="s">
        <v>453</v>
      </c>
      <c r="N1091" s="230" t="s">
        <v>453</v>
      </c>
      <c r="O1091" s="233"/>
      <c r="P1091" s="233" t="s">
        <v>442</v>
      </c>
      <c r="Q1091" s="233" t="s">
        <v>1282</v>
      </c>
      <c r="S1091" s="547" t="s">
        <v>453</v>
      </c>
      <c r="T1091" s="547" t="s">
        <v>456</v>
      </c>
      <c r="U1091" s="547" t="s">
        <v>1895</v>
      </c>
      <c r="V1091" s="547" t="s">
        <v>1919</v>
      </c>
      <c r="W1091" s="547" t="s">
        <v>2896</v>
      </c>
      <c r="X1091" s="547" t="str">
        <f>VLOOKUP(W1091,Equipment[],2,FALSE)</f>
        <v>Signage</v>
      </c>
      <c r="Y1091" s="547" t="str">
        <f>VLOOKUP(W1091,Equipment[],3,FALSE)</f>
        <v>RTO</v>
      </c>
      <c r="Z1091" s="547" t="str">
        <f>VLOOKUP(W1091,Equipment[],4,FALSE)</f>
        <v>RTO</v>
      </c>
      <c r="AA1091" s="547"/>
      <c r="AB1091" s="547"/>
      <c r="AC1091" s="547"/>
      <c r="AD1091" s="547"/>
    </row>
    <row r="1092" spans="1:30" ht="12" hidden="1" customHeight="1">
      <c r="A1092" s="5" t="s">
        <v>3963</v>
      </c>
      <c r="B1092" s="5" t="s">
        <v>3964</v>
      </c>
      <c r="C1092" s="6">
        <v>581</v>
      </c>
      <c r="D1092" s="55" t="s">
        <v>1871</v>
      </c>
      <c r="E1092" s="233" t="s">
        <v>3963</v>
      </c>
      <c r="F1092" s="233" t="s">
        <v>3964</v>
      </c>
      <c r="G1092" s="233" t="s">
        <v>3901</v>
      </c>
      <c r="H1092" s="233" t="s">
        <v>451</v>
      </c>
      <c r="I1092" s="384" t="s">
        <v>453</v>
      </c>
      <c r="J1092" s="382" t="s">
        <v>452</v>
      </c>
      <c r="K1092" s="383" t="s">
        <v>453</v>
      </c>
      <c r="L1092" s="386" t="s">
        <v>453</v>
      </c>
      <c r="M1092" s="230" t="s">
        <v>453</v>
      </c>
      <c r="N1092" s="230" t="s">
        <v>453</v>
      </c>
      <c r="O1092" s="233"/>
      <c r="P1092" s="233" t="s">
        <v>442</v>
      </c>
      <c r="Q1092" s="233" t="s">
        <v>1282</v>
      </c>
      <c r="S1092" s="547" t="s">
        <v>453</v>
      </c>
      <c r="T1092" s="547" t="s">
        <v>456</v>
      </c>
      <c r="U1092" s="547" t="s">
        <v>1895</v>
      </c>
      <c r="V1092" s="547" t="s">
        <v>1919</v>
      </c>
      <c r="W1092" s="547" t="s">
        <v>2896</v>
      </c>
      <c r="X1092" s="547" t="str">
        <f>VLOOKUP(W1092,Equipment[],2,FALSE)</f>
        <v>Signage</v>
      </c>
      <c r="Y1092" s="547" t="str">
        <f>VLOOKUP(W1092,Equipment[],3,FALSE)</f>
        <v>RTO</v>
      </c>
      <c r="Z1092" s="547" t="str">
        <f>VLOOKUP(W1092,Equipment[],4,FALSE)</f>
        <v>RTO</v>
      </c>
      <c r="AA1092" s="547"/>
      <c r="AB1092" s="547"/>
      <c r="AC1092" s="547"/>
      <c r="AD1092" s="547"/>
    </row>
    <row r="1093" spans="1:30" ht="12" hidden="1" customHeight="1">
      <c r="A1093" s="3" t="s">
        <v>3965</v>
      </c>
      <c r="B1093" s="3" t="s">
        <v>3966</v>
      </c>
      <c r="C1093" s="4"/>
      <c r="D1093" s="91"/>
      <c r="E1093" s="229"/>
      <c r="F1093" s="229"/>
      <c r="G1093" s="229"/>
      <c r="H1093" s="229"/>
      <c r="I1093" s="229"/>
      <c r="J1093" s="388"/>
      <c r="K1093" s="388"/>
      <c r="L1093" s="229"/>
      <c r="M1093" s="229"/>
      <c r="N1093" s="229"/>
      <c r="O1093" s="229"/>
      <c r="P1093" s="229" t="s">
        <v>444</v>
      </c>
      <c r="Q1093" s="234" t="s">
        <v>443</v>
      </c>
      <c r="S1093" s="547" t="s">
        <v>444</v>
      </c>
      <c r="T1093" s="547" t="s">
        <v>444</v>
      </c>
      <c r="U1093" s="547"/>
      <c r="V1093" s="547" t="s">
        <v>444</v>
      </c>
      <c r="W1093" s="547" t="s">
        <v>444</v>
      </c>
      <c r="X1093" s="547" t="s">
        <v>444</v>
      </c>
      <c r="Y1093" s="547" t="s">
        <v>444</v>
      </c>
      <c r="Z1093" s="547" t="s">
        <v>444</v>
      </c>
      <c r="AA1093" s="547" t="s">
        <v>444</v>
      </c>
      <c r="AB1093" s="547" t="s">
        <v>444</v>
      </c>
      <c r="AC1093" s="547" t="s">
        <v>444</v>
      </c>
      <c r="AD1093" s="547" t="s">
        <v>444</v>
      </c>
    </row>
    <row r="1094" spans="1:30" ht="12" hidden="1" customHeight="1">
      <c r="A1094" s="5" t="s">
        <v>3967</v>
      </c>
      <c r="B1094" s="5" t="s">
        <v>3968</v>
      </c>
      <c r="C1094" s="6">
        <v>581</v>
      </c>
      <c r="D1094" s="55" t="s">
        <v>1871</v>
      </c>
      <c r="E1094" s="233" t="s">
        <v>3967</v>
      </c>
      <c r="F1094" s="233" t="s">
        <v>3968</v>
      </c>
      <c r="G1094" s="233" t="s">
        <v>3901</v>
      </c>
      <c r="H1094" s="233" t="s">
        <v>451</v>
      </c>
      <c r="I1094" s="384" t="s">
        <v>453</v>
      </c>
      <c r="J1094" s="382" t="s">
        <v>452</v>
      </c>
      <c r="K1094" s="382" t="s">
        <v>452</v>
      </c>
      <c r="L1094" s="386" t="s">
        <v>453</v>
      </c>
      <c r="M1094" s="230" t="s">
        <v>453</v>
      </c>
      <c r="N1094" s="230" t="s">
        <v>453</v>
      </c>
      <c r="O1094" s="233"/>
      <c r="P1094" s="233" t="s">
        <v>442</v>
      </c>
      <c r="Q1094" s="233" t="s">
        <v>1282</v>
      </c>
      <c r="S1094" s="547" t="s">
        <v>453</v>
      </c>
      <c r="T1094" s="547" t="s">
        <v>456</v>
      </c>
      <c r="U1094" s="547" t="s">
        <v>1895</v>
      </c>
      <c r="V1094" s="547" t="s">
        <v>1919</v>
      </c>
      <c r="W1094" s="547" t="s">
        <v>2896</v>
      </c>
      <c r="X1094" s="547" t="str">
        <f>VLOOKUP(W1094,Equipment[],2,FALSE)</f>
        <v>Signage</v>
      </c>
      <c r="Y1094" s="547" t="str">
        <f>VLOOKUP(W1094,Equipment[],3,FALSE)</f>
        <v>RTO</v>
      </c>
      <c r="Z1094" s="547" t="str">
        <f>VLOOKUP(W1094,Equipment[],4,FALSE)</f>
        <v>RTO</v>
      </c>
      <c r="AA1094" s="547"/>
      <c r="AB1094" s="547"/>
      <c r="AC1094" s="547"/>
      <c r="AD1094" s="547"/>
    </row>
    <row r="1095" spans="1:30" ht="12" hidden="1" customHeight="1">
      <c r="A1095" s="5" t="s">
        <v>3969</v>
      </c>
      <c r="B1095" s="5" t="s">
        <v>3970</v>
      </c>
      <c r="C1095" s="6">
        <v>581</v>
      </c>
      <c r="D1095" s="55" t="s">
        <v>1871</v>
      </c>
      <c r="E1095" s="233" t="s">
        <v>3969</v>
      </c>
      <c r="F1095" s="233" t="s">
        <v>3970</v>
      </c>
      <c r="G1095" s="233" t="s">
        <v>3901</v>
      </c>
      <c r="H1095" s="233" t="s">
        <v>451</v>
      </c>
      <c r="I1095" s="384" t="s">
        <v>453</v>
      </c>
      <c r="J1095" s="396" t="s">
        <v>452</v>
      </c>
      <c r="K1095" s="397" t="s">
        <v>453</v>
      </c>
      <c r="L1095" s="386" t="s">
        <v>453</v>
      </c>
      <c r="M1095" s="230" t="s">
        <v>453</v>
      </c>
      <c r="N1095" s="230" t="s">
        <v>453</v>
      </c>
      <c r="O1095" s="233"/>
      <c r="P1095" s="233" t="s">
        <v>442</v>
      </c>
      <c r="Q1095" s="233" t="s">
        <v>1282</v>
      </c>
      <c r="S1095" s="547" t="s">
        <v>453</v>
      </c>
      <c r="T1095" s="547" t="s">
        <v>456</v>
      </c>
      <c r="U1095" s="547"/>
      <c r="V1095" s="547"/>
      <c r="W1095" s="547" t="s">
        <v>457</v>
      </c>
      <c r="X1095" s="547" t="str">
        <f>VLOOKUP(W1095,Equipment[],2,FALSE)</f>
        <v>Station</v>
      </c>
      <c r="Y1095" s="547" t="str">
        <f>VLOOKUP(W1095,Equipment[],3,FALSE)</f>
        <v>RTO</v>
      </c>
      <c r="Z1095" s="547" t="str">
        <f>VLOOKUP(W1095,Equipment[],4,FALSE)</f>
        <v>RTO</v>
      </c>
      <c r="AA1095" s="547"/>
      <c r="AB1095" s="547"/>
      <c r="AC1095" s="547"/>
      <c r="AD1095" s="547"/>
    </row>
    <row r="1096" spans="1:30" ht="12" hidden="1" customHeight="1">
      <c r="A1096" s="5" t="s">
        <v>3971</v>
      </c>
      <c r="B1096" s="5" t="s">
        <v>3972</v>
      </c>
      <c r="C1096" s="6">
        <v>581</v>
      </c>
      <c r="D1096" s="55" t="s">
        <v>1871</v>
      </c>
      <c r="E1096" s="233" t="s">
        <v>3971</v>
      </c>
      <c r="F1096" s="233" t="s">
        <v>3972</v>
      </c>
      <c r="G1096" s="233" t="s">
        <v>3901</v>
      </c>
      <c r="H1096" s="233" t="s">
        <v>451</v>
      </c>
      <c r="I1096" s="385" t="s">
        <v>452</v>
      </c>
      <c r="J1096" s="382" t="s">
        <v>452</v>
      </c>
      <c r="K1096" s="383" t="s">
        <v>453</v>
      </c>
      <c r="L1096" s="386" t="s">
        <v>453</v>
      </c>
      <c r="M1096" s="233" t="s">
        <v>452</v>
      </c>
      <c r="N1096" s="233" t="s">
        <v>452</v>
      </c>
      <c r="O1096" s="233"/>
      <c r="P1096" s="233" t="s">
        <v>442</v>
      </c>
      <c r="Q1096" s="233" t="s">
        <v>1282</v>
      </c>
      <c r="S1096" s="547" t="s">
        <v>453</v>
      </c>
      <c r="T1096" s="547" t="s">
        <v>477</v>
      </c>
      <c r="U1096" s="547"/>
      <c r="V1096" s="547"/>
      <c r="W1096" s="547" t="s">
        <v>457</v>
      </c>
      <c r="X1096" s="547" t="str">
        <f>VLOOKUP(W1096,Equipment[],2,FALSE)</f>
        <v>Station</v>
      </c>
      <c r="Y1096" s="547" t="str">
        <f>VLOOKUP(W1096,Equipment[],3,FALSE)</f>
        <v>RTO</v>
      </c>
      <c r="Z1096" s="547" t="str">
        <f>VLOOKUP(W1096,Equipment[],4,FALSE)</f>
        <v>RTO</v>
      </c>
      <c r="AA1096" s="547"/>
      <c r="AB1096" s="547"/>
      <c r="AC1096" s="547"/>
      <c r="AD1096" s="547"/>
    </row>
    <row r="1097" spans="1:30" ht="12" hidden="1" customHeight="1">
      <c r="A1097" s="5" t="s">
        <v>3973</v>
      </c>
      <c r="B1097" s="5" t="s">
        <v>3974</v>
      </c>
      <c r="C1097" s="6">
        <v>581</v>
      </c>
      <c r="D1097" s="55" t="s">
        <v>1871</v>
      </c>
      <c r="E1097" s="233" t="s">
        <v>3973</v>
      </c>
      <c r="F1097" s="233" t="s">
        <v>3974</v>
      </c>
      <c r="G1097" s="233" t="s">
        <v>3901</v>
      </c>
      <c r="H1097" s="233" t="s">
        <v>451</v>
      </c>
      <c r="I1097" s="385" t="s">
        <v>452</v>
      </c>
      <c r="J1097" s="382" t="s">
        <v>452</v>
      </c>
      <c r="K1097" s="383" t="s">
        <v>453</v>
      </c>
      <c r="L1097" s="386" t="s">
        <v>453</v>
      </c>
      <c r="M1097" s="233" t="s">
        <v>452</v>
      </c>
      <c r="N1097" s="233" t="s">
        <v>452</v>
      </c>
      <c r="O1097" s="233"/>
      <c r="P1097" s="233" t="s">
        <v>442</v>
      </c>
      <c r="Q1097" s="233" t="s">
        <v>1282</v>
      </c>
      <c r="S1097" s="547" t="s">
        <v>453</v>
      </c>
      <c r="T1097" s="547" t="s">
        <v>477</v>
      </c>
      <c r="U1097" s="547"/>
      <c r="V1097" s="547"/>
      <c r="W1097" s="547" t="s">
        <v>457</v>
      </c>
      <c r="X1097" s="547" t="str">
        <f>VLOOKUP(W1097,Equipment[],2,FALSE)</f>
        <v>Station</v>
      </c>
      <c r="Y1097" s="547" t="str">
        <f>VLOOKUP(W1097,Equipment[],3,FALSE)</f>
        <v>RTO</v>
      </c>
      <c r="Z1097" s="547" t="str">
        <f>VLOOKUP(W1097,Equipment[],4,FALSE)</f>
        <v>RTO</v>
      </c>
      <c r="AA1097" s="547"/>
      <c r="AB1097" s="547"/>
      <c r="AC1097" s="547"/>
      <c r="AD1097" s="547"/>
    </row>
    <row r="1098" spans="1:30" ht="12" hidden="1" customHeight="1">
      <c r="A1098" s="5" t="s">
        <v>3975</v>
      </c>
      <c r="B1098" s="5" t="s">
        <v>3976</v>
      </c>
      <c r="C1098" s="6">
        <v>581</v>
      </c>
      <c r="D1098" s="55" t="s">
        <v>1871</v>
      </c>
      <c r="E1098" s="233" t="s">
        <v>3975</v>
      </c>
      <c r="F1098" s="233" t="s">
        <v>3976</v>
      </c>
      <c r="G1098" s="233" t="s">
        <v>3901</v>
      </c>
      <c r="H1098" s="233" t="s">
        <v>451</v>
      </c>
      <c r="I1098" s="385" t="s">
        <v>452</v>
      </c>
      <c r="J1098" s="382" t="s">
        <v>452</v>
      </c>
      <c r="K1098" s="383" t="s">
        <v>453</v>
      </c>
      <c r="L1098" s="386" t="s">
        <v>453</v>
      </c>
      <c r="M1098" s="233" t="s">
        <v>452</v>
      </c>
      <c r="N1098" s="233" t="s">
        <v>452</v>
      </c>
      <c r="O1098" s="233"/>
      <c r="P1098" s="233" t="s">
        <v>442</v>
      </c>
      <c r="Q1098" s="233" t="s">
        <v>1282</v>
      </c>
      <c r="S1098" s="547" t="s">
        <v>453</v>
      </c>
      <c r="T1098" s="547" t="s">
        <v>477</v>
      </c>
      <c r="U1098" s="547"/>
      <c r="V1098" s="547"/>
      <c r="W1098" s="547" t="s">
        <v>457</v>
      </c>
      <c r="X1098" s="547" t="str">
        <f>VLOOKUP(W1098,Equipment[],2,FALSE)</f>
        <v>Station</v>
      </c>
      <c r="Y1098" s="547" t="str">
        <f>VLOOKUP(W1098,Equipment[],3,FALSE)</f>
        <v>RTO</v>
      </c>
      <c r="Z1098" s="547" t="str">
        <f>VLOOKUP(W1098,Equipment[],4,FALSE)</f>
        <v>RTO</v>
      </c>
      <c r="AA1098" s="547"/>
      <c r="AB1098" s="547"/>
      <c r="AC1098" s="547"/>
      <c r="AD1098" s="547"/>
    </row>
    <row r="1099" spans="1:30" ht="12" hidden="1" customHeight="1">
      <c r="A1099" s="5" t="s">
        <v>3977</v>
      </c>
      <c r="B1099" s="5" t="s">
        <v>3978</v>
      </c>
      <c r="C1099" s="6">
        <v>581</v>
      </c>
      <c r="D1099" s="55" t="s">
        <v>1871</v>
      </c>
      <c r="E1099" s="233" t="s">
        <v>3977</v>
      </c>
      <c r="F1099" s="233" t="s">
        <v>3978</v>
      </c>
      <c r="G1099" s="233" t="s">
        <v>3901</v>
      </c>
      <c r="H1099" s="233" t="s">
        <v>451</v>
      </c>
      <c r="I1099" s="385" t="s">
        <v>452</v>
      </c>
      <c r="J1099" s="392" t="s">
        <v>452</v>
      </c>
      <c r="K1099" s="393" t="s">
        <v>453</v>
      </c>
      <c r="L1099" s="386" t="s">
        <v>453</v>
      </c>
      <c r="M1099" s="233" t="s">
        <v>452</v>
      </c>
      <c r="N1099" s="233" t="s">
        <v>452</v>
      </c>
      <c r="O1099" s="233"/>
      <c r="P1099" s="233" t="s">
        <v>442</v>
      </c>
      <c r="Q1099" s="233" t="s">
        <v>1282</v>
      </c>
      <c r="S1099" s="547" t="s">
        <v>453</v>
      </c>
      <c r="T1099" s="547" t="s">
        <v>477</v>
      </c>
      <c r="U1099" s="547"/>
      <c r="V1099" s="547"/>
      <c r="W1099" s="547" t="s">
        <v>457</v>
      </c>
      <c r="X1099" s="547" t="str">
        <f>VLOOKUP(W1099,Equipment[],2,FALSE)</f>
        <v>Station</v>
      </c>
      <c r="Y1099" s="547" t="str">
        <f>VLOOKUP(W1099,Equipment[],3,FALSE)</f>
        <v>RTO</v>
      </c>
      <c r="Z1099" s="547" t="str">
        <f>VLOOKUP(W1099,Equipment[],4,FALSE)</f>
        <v>RTO</v>
      </c>
      <c r="AA1099" s="547"/>
      <c r="AB1099" s="547"/>
      <c r="AC1099" s="547"/>
      <c r="AD1099" s="547"/>
    </row>
    <row r="1100" spans="1:30" ht="12" hidden="1" customHeight="1">
      <c r="A1100" s="5" t="s">
        <v>3979</v>
      </c>
      <c r="B1100" s="5" t="s">
        <v>3980</v>
      </c>
      <c r="C1100" s="6">
        <v>581</v>
      </c>
      <c r="D1100" s="55" t="s">
        <v>1871</v>
      </c>
      <c r="E1100" s="233" t="s">
        <v>3979</v>
      </c>
      <c r="F1100" s="233" t="s">
        <v>3980</v>
      </c>
      <c r="G1100" s="233" t="s">
        <v>3901</v>
      </c>
      <c r="H1100" s="233" t="s">
        <v>451</v>
      </c>
      <c r="I1100" s="384" t="s">
        <v>453</v>
      </c>
      <c r="J1100" s="382" t="s">
        <v>452</v>
      </c>
      <c r="K1100" s="382" t="s">
        <v>452</v>
      </c>
      <c r="L1100" s="386" t="s">
        <v>453</v>
      </c>
      <c r="M1100" s="230" t="s">
        <v>453</v>
      </c>
      <c r="N1100" s="230" t="s">
        <v>453</v>
      </c>
      <c r="O1100" s="233"/>
      <c r="P1100" s="233" t="s">
        <v>442</v>
      </c>
      <c r="Q1100" s="233" t="s">
        <v>1282</v>
      </c>
      <c r="S1100" s="547" t="s">
        <v>453</v>
      </c>
      <c r="T1100" s="547" t="s">
        <v>456</v>
      </c>
      <c r="U1100" s="547" t="s">
        <v>1895</v>
      </c>
      <c r="V1100" s="547" t="s">
        <v>1919</v>
      </c>
      <c r="W1100" s="547" t="s">
        <v>2896</v>
      </c>
      <c r="X1100" s="547" t="str">
        <f>VLOOKUP(W1100,Equipment[],2,FALSE)</f>
        <v>Signage</v>
      </c>
      <c r="Y1100" s="547" t="str">
        <f>VLOOKUP(W1100,Equipment[],3,FALSE)</f>
        <v>RTO</v>
      </c>
      <c r="Z1100" s="547" t="str">
        <f>VLOOKUP(W1100,Equipment[],4,FALSE)</f>
        <v>RTO</v>
      </c>
      <c r="AA1100" s="547"/>
      <c r="AB1100" s="547"/>
      <c r="AC1100" s="547"/>
      <c r="AD1100" s="547"/>
    </row>
    <row r="1101" spans="1:30" ht="12" hidden="1" customHeight="1">
      <c r="A1101" s="5" t="s">
        <v>3981</v>
      </c>
      <c r="B1101" s="5" t="s">
        <v>3982</v>
      </c>
      <c r="C1101" s="6">
        <v>581</v>
      </c>
      <c r="D1101" s="55" t="s">
        <v>1871</v>
      </c>
      <c r="E1101" s="233" t="s">
        <v>3981</v>
      </c>
      <c r="F1101" s="233" t="s">
        <v>3982</v>
      </c>
      <c r="G1101" s="233" t="s">
        <v>3901</v>
      </c>
      <c r="H1101" s="233" t="s">
        <v>451</v>
      </c>
      <c r="I1101" s="384" t="s">
        <v>453</v>
      </c>
      <c r="J1101" s="382" t="s">
        <v>452</v>
      </c>
      <c r="K1101" s="382" t="s">
        <v>452</v>
      </c>
      <c r="L1101" s="386" t="s">
        <v>453</v>
      </c>
      <c r="M1101" s="230" t="s">
        <v>453</v>
      </c>
      <c r="N1101" s="230" t="s">
        <v>453</v>
      </c>
      <c r="O1101" s="233"/>
      <c r="P1101" s="233" t="s">
        <v>442</v>
      </c>
      <c r="Q1101" s="233" t="s">
        <v>1282</v>
      </c>
      <c r="S1101" s="547" t="s">
        <v>453</v>
      </c>
      <c r="T1101" s="547" t="s">
        <v>456</v>
      </c>
      <c r="U1101" s="547" t="s">
        <v>1895</v>
      </c>
      <c r="V1101" s="547" t="s">
        <v>1919</v>
      </c>
      <c r="W1101" s="547" t="s">
        <v>2896</v>
      </c>
      <c r="X1101" s="547" t="str">
        <f>VLOOKUP(W1101,Equipment[],2,FALSE)</f>
        <v>Signage</v>
      </c>
      <c r="Y1101" s="547" t="str">
        <f>VLOOKUP(W1101,Equipment[],3,FALSE)</f>
        <v>RTO</v>
      </c>
      <c r="Z1101" s="547" t="str">
        <f>VLOOKUP(W1101,Equipment[],4,FALSE)</f>
        <v>RTO</v>
      </c>
      <c r="AA1101" s="547"/>
      <c r="AB1101" s="547"/>
      <c r="AC1101" s="547"/>
      <c r="AD1101" s="547"/>
    </row>
    <row r="1102" spans="1:30" ht="12" hidden="1" customHeight="1">
      <c r="A1102" s="5" t="s">
        <v>3983</v>
      </c>
      <c r="B1102" s="5" t="s">
        <v>3984</v>
      </c>
      <c r="C1102" s="6">
        <v>581</v>
      </c>
      <c r="D1102" s="55" t="s">
        <v>1871</v>
      </c>
      <c r="E1102" s="233" t="str">
        <f>A1102</f>
        <v>SGN-872</v>
      </c>
      <c r="F1102" s="233" t="str">
        <f>B1102</f>
        <v>Vinyl Film Border</v>
      </c>
      <c r="G1102" s="233" t="s">
        <v>3901</v>
      </c>
      <c r="H1102" s="233" t="s">
        <v>451</v>
      </c>
      <c r="I1102" s="385" t="s">
        <v>452</v>
      </c>
      <c r="J1102" s="382" t="s">
        <v>452</v>
      </c>
      <c r="K1102" s="382" t="s">
        <v>452</v>
      </c>
      <c r="L1102" s="386" t="s">
        <v>453</v>
      </c>
      <c r="M1102" s="233" t="s">
        <v>452</v>
      </c>
      <c r="N1102" s="233" t="s">
        <v>452</v>
      </c>
      <c r="O1102" s="233"/>
      <c r="P1102" s="233" t="s">
        <v>442</v>
      </c>
      <c r="Q1102" s="235" t="s">
        <v>2050</v>
      </c>
      <c r="S1102" s="547"/>
      <c r="T1102" s="547" t="s">
        <v>477</v>
      </c>
      <c r="U1102" s="547"/>
      <c r="V1102" s="547"/>
      <c r="W1102" s="547" t="s">
        <v>457</v>
      </c>
      <c r="X1102" s="547" t="str">
        <f>VLOOKUP(W1102,Equipment[],2,FALSE)</f>
        <v>Station</v>
      </c>
      <c r="Y1102" s="547" t="str">
        <f>VLOOKUP(W1102,Equipment[],3,FALSE)</f>
        <v>RTO</v>
      </c>
      <c r="Z1102" s="547" t="str">
        <f>VLOOKUP(W1102,Equipment[],4,FALSE)</f>
        <v>RTO</v>
      </c>
      <c r="AA1102" s="547"/>
      <c r="AB1102" s="547"/>
      <c r="AC1102" s="547"/>
      <c r="AD1102" s="547"/>
    </row>
    <row r="1103" spans="1:30" ht="12" hidden="1" customHeight="1">
      <c r="A1103" s="5" t="s">
        <v>3985</v>
      </c>
      <c r="B1103" s="5" t="s">
        <v>3986</v>
      </c>
      <c r="C1103" s="6">
        <v>581</v>
      </c>
      <c r="D1103" s="55" t="s">
        <v>1871</v>
      </c>
      <c r="E1103" s="233" t="s">
        <v>3985</v>
      </c>
      <c r="F1103" s="233" t="s">
        <v>3986</v>
      </c>
      <c r="G1103" s="233" t="s">
        <v>3901</v>
      </c>
      <c r="H1103" s="233" t="s">
        <v>451</v>
      </c>
      <c r="I1103" s="385" t="s">
        <v>452</v>
      </c>
      <c r="J1103" s="394" t="s">
        <v>452</v>
      </c>
      <c r="K1103" s="395" t="s">
        <v>453</v>
      </c>
      <c r="L1103" s="386" t="s">
        <v>453</v>
      </c>
      <c r="M1103" s="233" t="s">
        <v>452</v>
      </c>
      <c r="N1103" s="233" t="s">
        <v>452</v>
      </c>
      <c r="O1103" s="233"/>
      <c r="P1103" s="233" t="s">
        <v>442</v>
      </c>
      <c r="Q1103" s="235" t="s">
        <v>1152</v>
      </c>
      <c r="S1103" s="547"/>
      <c r="T1103" s="547" t="s">
        <v>477</v>
      </c>
      <c r="U1103" s="547"/>
      <c r="V1103" s="547"/>
      <c r="W1103" s="547" t="s">
        <v>457</v>
      </c>
      <c r="X1103" s="547" t="str">
        <f>VLOOKUP(W1103,Equipment[],2,FALSE)</f>
        <v>Station</v>
      </c>
      <c r="Y1103" s="547" t="str">
        <f>VLOOKUP(W1103,Equipment[],3,FALSE)</f>
        <v>RTO</v>
      </c>
      <c r="Z1103" s="547" t="str">
        <f>VLOOKUP(W1103,Equipment[],4,FALSE)</f>
        <v>RTO</v>
      </c>
      <c r="AA1103" s="547"/>
      <c r="AB1103" s="547"/>
      <c r="AC1103" s="547"/>
      <c r="AD1103" s="547"/>
    </row>
    <row r="1104" spans="1:30" ht="12" hidden="1" customHeight="1">
      <c r="A1104" s="5" t="s">
        <v>3987</v>
      </c>
      <c r="B1104" s="5" t="s">
        <v>3988</v>
      </c>
      <c r="C1104" s="6">
        <v>581</v>
      </c>
      <c r="D1104" s="55" t="s">
        <v>1871</v>
      </c>
      <c r="E1104" s="233" t="s">
        <v>3987</v>
      </c>
      <c r="F1104" s="233" t="s">
        <v>3988</v>
      </c>
      <c r="G1104" s="233" t="s">
        <v>3901</v>
      </c>
      <c r="H1104" s="233" t="s">
        <v>451</v>
      </c>
      <c r="I1104" s="385" t="s">
        <v>452</v>
      </c>
      <c r="J1104" s="382" t="s">
        <v>452</v>
      </c>
      <c r="K1104" s="382" t="s">
        <v>452</v>
      </c>
      <c r="L1104" s="386" t="s">
        <v>453</v>
      </c>
      <c r="M1104" s="233" t="s">
        <v>452</v>
      </c>
      <c r="N1104" s="233" t="s">
        <v>452</v>
      </c>
      <c r="O1104" s="233"/>
      <c r="P1104" s="233" t="s">
        <v>442</v>
      </c>
      <c r="Q1104" s="235" t="s">
        <v>1152</v>
      </c>
      <c r="S1104" s="547"/>
      <c r="T1104" s="547" t="s">
        <v>477</v>
      </c>
      <c r="U1104" s="547"/>
      <c r="V1104" s="547"/>
      <c r="W1104" s="547" t="s">
        <v>457</v>
      </c>
      <c r="X1104" s="547" t="str">
        <f>VLOOKUP(W1104,Equipment[],2,FALSE)</f>
        <v>Station</v>
      </c>
      <c r="Y1104" s="547" t="str">
        <f>VLOOKUP(W1104,Equipment[],3,FALSE)</f>
        <v>RTO</v>
      </c>
      <c r="Z1104" s="547" t="str">
        <f>VLOOKUP(W1104,Equipment[],4,FALSE)</f>
        <v>RTO</v>
      </c>
      <c r="AA1104" s="547"/>
      <c r="AB1104" s="547"/>
      <c r="AC1104" s="547"/>
      <c r="AD1104" s="547"/>
    </row>
    <row r="1105" spans="1:30" ht="12" hidden="1" customHeight="1">
      <c r="A1105" s="5" t="s">
        <v>3989</v>
      </c>
      <c r="B1105" s="5" t="s">
        <v>3990</v>
      </c>
      <c r="C1105" s="6">
        <v>581</v>
      </c>
      <c r="D1105" s="55" t="s">
        <v>1871</v>
      </c>
      <c r="E1105" s="233" t="str">
        <f>A1105</f>
        <v>SGN-892</v>
      </c>
      <c r="F1105" s="233" t="str">
        <f>B1105</f>
        <v>Vinyl Glazing Film for Wall Advertising</v>
      </c>
      <c r="G1105" s="233" t="s">
        <v>3901</v>
      </c>
      <c r="H1105" s="233" t="s">
        <v>451</v>
      </c>
      <c r="I1105" s="385" t="s">
        <v>452</v>
      </c>
      <c r="J1105" s="382" t="s">
        <v>452</v>
      </c>
      <c r="K1105" s="382" t="s">
        <v>452</v>
      </c>
      <c r="L1105" s="386" t="s">
        <v>453</v>
      </c>
      <c r="M1105" s="233" t="s">
        <v>452</v>
      </c>
      <c r="N1105" s="233" t="s">
        <v>452</v>
      </c>
      <c r="O1105" s="233"/>
      <c r="P1105" s="233" t="s">
        <v>442</v>
      </c>
      <c r="Q1105" s="235" t="s">
        <v>2050</v>
      </c>
      <c r="S1105" s="547"/>
      <c r="T1105" s="547" t="s">
        <v>477</v>
      </c>
      <c r="U1105" s="547"/>
      <c r="V1105" s="547"/>
      <c r="W1105" s="547" t="s">
        <v>457</v>
      </c>
      <c r="X1105" s="547" t="str">
        <f>VLOOKUP(W1105,Equipment[],2,FALSE)</f>
        <v>Station</v>
      </c>
      <c r="Y1105" s="547" t="str">
        <f>VLOOKUP(W1105,Equipment[],3,FALSE)</f>
        <v>RTO</v>
      </c>
      <c r="Z1105" s="547" t="str">
        <f>VLOOKUP(W1105,Equipment[],4,FALSE)</f>
        <v>RTO</v>
      </c>
      <c r="AA1105" s="547"/>
      <c r="AB1105" s="547"/>
      <c r="AC1105" s="547"/>
      <c r="AD1105" s="547"/>
    </row>
    <row r="1106" spans="1:30" ht="12" hidden="1" customHeight="1">
      <c r="A1106" s="7" t="s">
        <v>3991</v>
      </c>
      <c r="B1106" s="7" t="s">
        <v>3992</v>
      </c>
      <c r="C1106" s="8"/>
      <c r="D1106" s="92"/>
      <c r="E1106" s="229"/>
      <c r="F1106" s="229"/>
      <c r="G1106" s="229"/>
      <c r="H1106" s="229"/>
      <c r="I1106" s="229"/>
      <c r="J1106" s="389"/>
      <c r="K1106" s="389"/>
      <c r="L1106" s="229"/>
      <c r="M1106" s="229"/>
      <c r="N1106" s="229"/>
      <c r="O1106" s="229"/>
      <c r="P1106" s="229" t="s">
        <v>444</v>
      </c>
      <c r="Q1106" s="234" t="s">
        <v>443</v>
      </c>
      <c r="S1106" s="547" t="s">
        <v>444</v>
      </c>
      <c r="T1106" s="547" t="s">
        <v>444</v>
      </c>
      <c r="U1106" s="547"/>
      <c r="V1106" s="547" t="s">
        <v>444</v>
      </c>
      <c r="W1106" s="547" t="s">
        <v>444</v>
      </c>
      <c r="X1106" s="547" t="s">
        <v>444</v>
      </c>
      <c r="Y1106" s="547" t="s">
        <v>444</v>
      </c>
      <c r="Z1106" s="547" t="s">
        <v>444</v>
      </c>
      <c r="AA1106" s="547" t="s">
        <v>444</v>
      </c>
      <c r="AB1106" s="547" t="s">
        <v>444</v>
      </c>
      <c r="AC1106" s="547" t="s">
        <v>444</v>
      </c>
      <c r="AD1106" s="547" t="s">
        <v>444</v>
      </c>
    </row>
    <row r="1107" spans="1:30" ht="12" hidden="1" customHeight="1">
      <c r="A1107" s="3" t="s">
        <v>3993</v>
      </c>
      <c r="B1107" s="3" t="s">
        <v>3994</v>
      </c>
      <c r="C1107" s="4"/>
      <c r="D1107" s="91"/>
      <c r="E1107" s="229"/>
      <c r="F1107" s="229"/>
      <c r="G1107" s="229"/>
      <c r="H1107" s="229"/>
      <c r="I1107" s="229"/>
      <c r="J1107" s="387"/>
      <c r="K1107" s="387"/>
      <c r="L1107" s="229"/>
      <c r="M1107" s="229"/>
      <c r="N1107" s="229"/>
      <c r="O1107" s="229"/>
      <c r="P1107" s="229" t="s">
        <v>444</v>
      </c>
      <c r="Q1107" s="234" t="s">
        <v>443</v>
      </c>
      <c r="S1107" s="547" t="s">
        <v>444</v>
      </c>
      <c r="T1107" s="547" t="s">
        <v>444</v>
      </c>
      <c r="U1107" s="547"/>
      <c r="V1107" s="547" t="s">
        <v>444</v>
      </c>
      <c r="W1107" s="547" t="s">
        <v>444</v>
      </c>
      <c r="X1107" s="547" t="s">
        <v>444</v>
      </c>
      <c r="Y1107" s="547" t="s">
        <v>444</v>
      </c>
      <c r="Z1107" s="547" t="s">
        <v>444</v>
      </c>
      <c r="AA1107" s="547" t="s">
        <v>444</v>
      </c>
      <c r="AB1107" s="547" t="s">
        <v>444</v>
      </c>
      <c r="AC1107" s="547" t="s">
        <v>444</v>
      </c>
      <c r="AD1107" s="547" t="s">
        <v>444</v>
      </c>
    </row>
    <row r="1108" spans="1:30" ht="12" hidden="1" customHeight="1">
      <c r="A1108" s="5" t="s">
        <v>3995</v>
      </c>
      <c r="B1108" s="5" t="s">
        <v>3996</v>
      </c>
      <c r="C1108" s="6">
        <v>774</v>
      </c>
      <c r="D1108" s="55" t="s">
        <v>1871</v>
      </c>
      <c r="E1108" s="233" t="s">
        <v>3995</v>
      </c>
      <c r="F1108" s="233" t="s">
        <v>3996</v>
      </c>
      <c r="G1108" s="233" t="s">
        <v>3997</v>
      </c>
      <c r="H1108" s="233" t="s">
        <v>451</v>
      </c>
      <c r="I1108" s="385" t="s">
        <v>452</v>
      </c>
      <c r="J1108" s="382" t="s">
        <v>452</v>
      </c>
      <c r="K1108" s="383" t="s">
        <v>453</v>
      </c>
      <c r="L1108" s="386" t="s">
        <v>453</v>
      </c>
      <c r="M1108" s="233" t="s">
        <v>452</v>
      </c>
      <c r="N1108" s="233" t="s">
        <v>452</v>
      </c>
      <c r="O1108" s="233"/>
      <c r="P1108" s="233" t="s">
        <v>442</v>
      </c>
      <c r="Q1108" s="235" t="s">
        <v>1152</v>
      </c>
      <c r="S1108" s="547" t="s">
        <v>453</v>
      </c>
      <c r="T1108" s="547" t="s">
        <v>477</v>
      </c>
      <c r="U1108" s="547" t="s">
        <v>444</v>
      </c>
      <c r="V1108" s="547" t="s">
        <v>1873</v>
      </c>
      <c r="W1108" s="547" t="s">
        <v>1154</v>
      </c>
      <c r="X1108" s="547" t="str">
        <f>VLOOKUP(W1108,Equipment[],2,FALSE)</f>
        <v>Landscape</v>
      </c>
      <c r="Y1108" s="547" t="str">
        <f>VLOOKUP(W1108,Equipment[],3,FALSE)</f>
        <v>RTO</v>
      </c>
      <c r="Z1108" s="547" t="str">
        <f>VLOOKUP(W1108,Equipment[],4,FALSE)</f>
        <v>RTO</v>
      </c>
      <c r="AA1108" s="547"/>
      <c r="AB1108" s="547"/>
      <c r="AC1108" s="547"/>
      <c r="AD1108" s="547"/>
    </row>
    <row r="1109" spans="1:30" ht="12" hidden="1" customHeight="1">
      <c r="A1109" s="5" t="s">
        <v>3998</v>
      </c>
      <c r="B1109" s="5" t="s">
        <v>3996</v>
      </c>
      <c r="C1109" s="6">
        <v>774</v>
      </c>
      <c r="D1109" s="55" t="s">
        <v>1871</v>
      </c>
      <c r="E1109" s="233" t="s">
        <v>3998</v>
      </c>
      <c r="F1109" s="233" t="s">
        <v>3996</v>
      </c>
      <c r="G1109" s="233" t="s">
        <v>3997</v>
      </c>
      <c r="H1109" s="233" t="s">
        <v>451</v>
      </c>
      <c r="I1109" s="385" t="s">
        <v>452</v>
      </c>
      <c r="J1109" s="392" t="s">
        <v>452</v>
      </c>
      <c r="K1109" s="393" t="s">
        <v>453</v>
      </c>
      <c r="L1109" s="386" t="s">
        <v>453</v>
      </c>
      <c r="M1109" s="233" t="s">
        <v>452</v>
      </c>
      <c r="N1109" s="233" t="s">
        <v>452</v>
      </c>
      <c r="O1109" s="233"/>
      <c r="P1109" s="233" t="s">
        <v>442</v>
      </c>
      <c r="Q1109" s="235" t="s">
        <v>1152</v>
      </c>
      <c r="S1109" s="547" t="s">
        <v>453</v>
      </c>
      <c r="T1109" s="547" t="s">
        <v>477</v>
      </c>
      <c r="U1109" s="547" t="s">
        <v>444</v>
      </c>
      <c r="V1109" s="547" t="s">
        <v>1873</v>
      </c>
      <c r="W1109" s="547" t="s">
        <v>1154</v>
      </c>
      <c r="X1109" s="547" t="str">
        <f>VLOOKUP(W1109,Equipment[],2,FALSE)</f>
        <v>Landscape</v>
      </c>
      <c r="Y1109" s="547" t="str">
        <f>VLOOKUP(W1109,Equipment[],3,FALSE)</f>
        <v>RTO</v>
      </c>
      <c r="Z1109" s="547" t="str">
        <f>VLOOKUP(W1109,Equipment[],4,FALSE)</f>
        <v>RTO</v>
      </c>
      <c r="AA1109" s="547"/>
      <c r="AB1109" s="547"/>
      <c r="AC1109" s="547"/>
      <c r="AD1109" s="547"/>
    </row>
    <row r="1110" spans="1:30" ht="12" hidden="1" customHeight="1">
      <c r="A1110" s="5" t="s">
        <v>3999</v>
      </c>
      <c r="B1110" s="5" t="s">
        <v>4000</v>
      </c>
      <c r="C1110" s="6">
        <v>774</v>
      </c>
      <c r="D1110" s="55" t="s">
        <v>1871</v>
      </c>
      <c r="E1110" s="233" t="s">
        <v>3999</v>
      </c>
      <c r="F1110" s="233" t="s">
        <v>4000</v>
      </c>
      <c r="G1110" s="233" t="s">
        <v>3997</v>
      </c>
      <c r="H1110" s="233" t="s">
        <v>451</v>
      </c>
      <c r="I1110" s="385" t="s">
        <v>452</v>
      </c>
      <c r="J1110" s="382" t="s">
        <v>452</v>
      </c>
      <c r="K1110" s="382" t="s">
        <v>452</v>
      </c>
      <c r="L1110" s="386" t="s">
        <v>453</v>
      </c>
      <c r="M1110" s="233" t="s">
        <v>452</v>
      </c>
      <c r="N1110" s="233" t="s">
        <v>452</v>
      </c>
      <c r="O1110" s="233"/>
      <c r="P1110" s="233" t="s">
        <v>442</v>
      </c>
      <c r="Q1110" s="235" t="s">
        <v>1152</v>
      </c>
      <c r="S1110" s="547" t="s">
        <v>453</v>
      </c>
      <c r="T1110" s="547" t="s">
        <v>477</v>
      </c>
      <c r="U1110" s="547" t="s">
        <v>444</v>
      </c>
      <c r="V1110" s="547" t="s">
        <v>1873</v>
      </c>
      <c r="W1110" s="547" t="s">
        <v>1154</v>
      </c>
      <c r="X1110" s="547" t="str">
        <f>VLOOKUP(W1110,Equipment[],2,FALSE)</f>
        <v>Landscape</v>
      </c>
      <c r="Y1110" s="547" t="str">
        <f>VLOOKUP(W1110,Equipment[],3,FALSE)</f>
        <v>RTO</v>
      </c>
      <c r="Z1110" s="547" t="str">
        <f>VLOOKUP(W1110,Equipment[],4,FALSE)</f>
        <v>RTO</v>
      </c>
      <c r="AA1110" s="547"/>
      <c r="AB1110" s="547"/>
      <c r="AC1110" s="547"/>
      <c r="AD1110" s="547"/>
    </row>
    <row r="1111" spans="1:30" ht="12" hidden="1" customHeight="1">
      <c r="A1111" s="5" t="s">
        <v>4001</v>
      </c>
      <c r="B1111" s="5" t="s">
        <v>4002</v>
      </c>
      <c r="C1111" s="6">
        <v>774</v>
      </c>
      <c r="D1111" s="55" t="s">
        <v>1871</v>
      </c>
      <c r="E1111" s="233" t="s">
        <v>4001</v>
      </c>
      <c r="F1111" s="233" t="s">
        <v>4002</v>
      </c>
      <c r="G1111" s="233" t="s">
        <v>3997</v>
      </c>
      <c r="H1111" s="233" t="s">
        <v>451</v>
      </c>
      <c r="I1111" s="385" t="s">
        <v>452</v>
      </c>
      <c r="J1111" s="394" t="s">
        <v>452</v>
      </c>
      <c r="K1111" s="395" t="s">
        <v>453</v>
      </c>
      <c r="L1111" s="386" t="s">
        <v>453</v>
      </c>
      <c r="M1111" s="233" t="s">
        <v>452</v>
      </c>
      <c r="N1111" s="233" t="s">
        <v>452</v>
      </c>
      <c r="O1111" s="233"/>
      <c r="P1111" s="233" t="s">
        <v>442</v>
      </c>
      <c r="Q1111" s="235" t="s">
        <v>1152</v>
      </c>
      <c r="S1111" s="547" t="s">
        <v>453</v>
      </c>
      <c r="T1111" s="547" t="s">
        <v>477</v>
      </c>
      <c r="U1111" s="547" t="s">
        <v>444</v>
      </c>
      <c r="V1111" s="547" t="s">
        <v>1873</v>
      </c>
      <c r="W1111" s="547" t="s">
        <v>1154</v>
      </c>
      <c r="X1111" s="547" t="str">
        <f>VLOOKUP(W1111,Equipment[],2,FALSE)</f>
        <v>Landscape</v>
      </c>
      <c r="Y1111" s="547" t="str">
        <f>VLOOKUP(W1111,Equipment[],3,FALSE)</f>
        <v>RTO</v>
      </c>
      <c r="Z1111" s="547" t="str">
        <f>VLOOKUP(W1111,Equipment[],4,FALSE)</f>
        <v>RTO</v>
      </c>
      <c r="AA1111" s="547"/>
      <c r="AB1111" s="547"/>
      <c r="AC1111" s="547"/>
      <c r="AD1111" s="547"/>
    </row>
    <row r="1112" spans="1:30" ht="12" hidden="1" customHeight="1">
      <c r="A1112" s="5" t="s">
        <v>4003</v>
      </c>
      <c r="B1112" s="5" t="s">
        <v>4004</v>
      </c>
      <c r="C1112" s="6">
        <v>774</v>
      </c>
      <c r="D1112" s="55" t="s">
        <v>1871</v>
      </c>
      <c r="E1112" s="233" t="s">
        <v>4003</v>
      </c>
      <c r="F1112" s="233" t="s">
        <v>4004</v>
      </c>
      <c r="G1112" s="233" t="s">
        <v>3997</v>
      </c>
      <c r="H1112" s="233" t="s">
        <v>451</v>
      </c>
      <c r="I1112" s="385" t="s">
        <v>452</v>
      </c>
      <c r="J1112" s="382" t="s">
        <v>452</v>
      </c>
      <c r="K1112" s="382" t="s">
        <v>452</v>
      </c>
      <c r="L1112" s="386" t="s">
        <v>453</v>
      </c>
      <c r="M1112" s="233" t="s">
        <v>452</v>
      </c>
      <c r="N1112" s="233" t="s">
        <v>452</v>
      </c>
      <c r="O1112" s="233"/>
      <c r="P1112" s="233" t="s">
        <v>442</v>
      </c>
      <c r="Q1112" s="235" t="s">
        <v>1152</v>
      </c>
      <c r="S1112" s="547" t="s">
        <v>453</v>
      </c>
      <c r="T1112" s="547" t="s">
        <v>477</v>
      </c>
      <c r="U1112" s="547" t="s">
        <v>444</v>
      </c>
      <c r="V1112" s="547" t="s">
        <v>1873</v>
      </c>
      <c r="W1112" s="547" t="s">
        <v>457</v>
      </c>
      <c r="X1112" s="547" t="str">
        <f>VLOOKUP(W1112,Equipment[],2,FALSE)</f>
        <v>Station</v>
      </c>
      <c r="Y1112" s="547" t="str">
        <f>VLOOKUP(W1112,Equipment[],3,FALSE)</f>
        <v>RTO</v>
      </c>
      <c r="Z1112" s="547" t="str">
        <f>VLOOKUP(W1112,Equipment[],4,FALSE)</f>
        <v>RTO</v>
      </c>
      <c r="AA1112" s="547"/>
      <c r="AB1112" s="547"/>
      <c r="AC1112" s="547"/>
      <c r="AD1112" s="547"/>
    </row>
    <row r="1113" spans="1:30" ht="12" hidden="1" customHeight="1">
      <c r="A1113" s="5" t="s">
        <v>4005</v>
      </c>
      <c r="B1113" s="5" t="s">
        <v>4006</v>
      </c>
      <c r="C1113" s="6">
        <v>774</v>
      </c>
      <c r="D1113" s="55" t="s">
        <v>1871</v>
      </c>
      <c r="E1113" s="233" t="s">
        <v>4005</v>
      </c>
      <c r="F1113" s="233" t="s">
        <v>4006</v>
      </c>
      <c r="G1113" s="233" t="s">
        <v>3997</v>
      </c>
      <c r="H1113" s="233" t="s">
        <v>451</v>
      </c>
      <c r="I1113" s="385" t="s">
        <v>452</v>
      </c>
      <c r="J1113" s="394" t="s">
        <v>452</v>
      </c>
      <c r="K1113" s="395" t="s">
        <v>453</v>
      </c>
      <c r="L1113" s="386" t="s">
        <v>453</v>
      </c>
      <c r="M1113" s="233" t="s">
        <v>452</v>
      </c>
      <c r="N1113" s="233" t="s">
        <v>452</v>
      </c>
      <c r="O1113" s="233"/>
      <c r="P1113" s="233" t="s">
        <v>442</v>
      </c>
      <c r="Q1113" s="235" t="s">
        <v>1152</v>
      </c>
      <c r="S1113" s="547" t="s">
        <v>453</v>
      </c>
      <c r="T1113" s="547" t="s">
        <v>477</v>
      </c>
      <c r="U1113" s="547" t="s">
        <v>444</v>
      </c>
      <c r="V1113" s="547" t="s">
        <v>1873</v>
      </c>
      <c r="W1113" s="547" t="s">
        <v>457</v>
      </c>
      <c r="X1113" s="547" t="str">
        <f>VLOOKUP(W1113,Equipment[],2,FALSE)</f>
        <v>Station</v>
      </c>
      <c r="Y1113" s="547" t="str">
        <f>VLOOKUP(W1113,Equipment[],3,FALSE)</f>
        <v>RTO</v>
      </c>
      <c r="Z1113" s="547" t="str">
        <f>VLOOKUP(W1113,Equipment[],4,FALSE)</f>
        <v>RTO</v>
      </c>
      <c r="AA1113" s="547"/>
      <c r="AB1113" s="547"/>
      <c r="AC1113" s="547"/>
      <c r="AD1113" s="547"/>
    </row>
    <row r="1114" spans="1:30" ht="12" hidden="1" customHeight="1">
      <c r="A1114" s="5" t="s">
        <v>4007</v>
      </c>
      <c r="B1114" s="5" t="s">
        <v>4008</v>
      </c>
      <c r="C1114" s="6">
        <v>774</v>
      </c>
      <c r="D1114" s="55" t="s">
        <v>1871</v>
      </c>
      <c r="E1114" s="233" t="s">
        <v>4007</v>
      </c>
      <c r="F1114" s="233" t="s">
        <v>4008</v>
      </c>
      <c r="G1114" s="233" t="s">
        <v>3997</v>
      </c>
      <c r="H1114" s="233" t="s">
        <v>451</v>
      </c>
      <c r="I1114" s="385" t="s">
        <v>452</v>
      </c>
      <c r="J1114" s="382" t="s">
        <v>452</v>
      </c>
      <c r="K1114" s="382" t="s">
        <v>452</v>
      </c>
      <c r="L1114" s="386" t="s">
        <v>453</v>
      </c>
      <c r="M1114" s="233" t="s">
        <v>452</v>
      </c>
      <c r="N1114" s="233" t="s">
        <v>452</v>
      </c>
      <c r="O1114" s="233"/>
      <c r="P1114" s="233" t="s">
        <v>442</v>
      </c>
      <c r="Q1114" s="235" t="s">
        <v>1152</v>
      </c>
      <c r="S1114" s="547" t="s">
        <v>453</v>
      </c>
      <c r="T1114" s="547" t="s">
        <v>477</v>
      </c>
      <c r="U1114" s="547" t="s">
        <v>444</v>
      </c>
      <c r="V1114" s="547" t="s">
        <v>1873</v>
      </c>
      <c r="W1114" s="547" t="s">
        <v>1411</v>
      </c>
      <c r="X1114" s="547" t="str">
        <f>VLOOKUP(W1114,Equipment[],2,FALSE)</f>
        <v>Public Realm</v>
      </c>
      <c r="Y1114" s="547" t="str">
        <f>VLOOKUP(W1114,Equipment[],3,FALSE)</f>
        <v>RTO</v>
      </c>
      <c r="Z1114" s="547" t="str">
        <f>VLOOKUP(W1114,Equipment[],4,FALSE)</f>
        <v>RTO</v>
      </c>
      <c r="AA1114" s="547"/>
      <c r="AB1114" s="547"/>
      <c r="AC1114" s="547"/>
      <c r="AD1114" s="547"/>
    </row>
    <row r="1115" spans="1:30" ht="12" hidden="1" customHeight="1">
      <c r="A1115" s="5" t="s">
        <v>4009</v>
      </c>
      <c r="B1115" s="5" t="s">
        <v>4010</v>
      </c>
      <c r="C1115" s="6">
        <v>774</v>
      </c>
      <c r="D1115" s="55" t="s">
        <v>1871</v>
      </c>
      <c r="E1115" s="233" t="s">
        <v>4009</v>
      </c>
      <c r="F1115" s="233" t="s">
        <v>4010</v>
      </c>
      <c r="G1115" s="233" t="s">
        <v>3997</v>
      </c>
      <c r="H1115" s="233" t="s">
        <v>451</v>
      </c>
      <c r="I1115" s="385" t="s">
        <v>452</v>
      </c>
      <c r="J1115" s="382" t="s">
        <v>452</v>
      </c>
      <c r="K1115" s="382" t="s">
        <v>452</v>
      </c>
      <c r="L1115" s="386" t="s">
        <v>453</v>
      </c>
      <c r="M1115" s="233" t="s">
        <v>452</v>
      </c>
      <c r="N1115" s="233" t="s">
        <v>452</v>
      </c>
      <c r="O1115" s="233"/>
      <c r="P1115" s="233" t="s">
        <v>442</v>
      </c>
      <c r="Q1115" s="235" t="s">
        <v>1152</v>
      </c>
      <c r="S1115" s="547" t="s">
        <v>453</v>
      </c>
      <c r="T1115" s="547" t="s">
        <v>477</v>
      </c>
      <c r="U1115" s="547" t="s">
        <v>444</v>
      </c>
      <c r="V1115" s="547" t="s">
        <v>1873</v>
      </c>
      <c r="W1115" s="547" t="s">
        <v>1411</v>
      </c>
      <c r="X1115" s="547" t="str">
        <f>VLOOKUP(W1115,Equipment[],2,FALSE)</f>
        <v>Public Realm</v>
      </c>
      <c r="Y1115" s="547" t="str">
        <f>VLOOKUP(W1115,Equipment[],3,FALSE)</f>
        <v>RTO</v>
      </c>
      <c r="Z1115" s="547" t="str">
        <f>VLOOKUP(W1115,Equipment[],4,FALSE)</f>
        <v>RTO</v>
      </c>
      <c r="AA1115" s="547"/>
      <c r="AB1115" s="547"/>
      <c r="AC1115" s="547"/>
      <c r="AD1115" s="547"/>
    </row>
    <row r="1116" spans="1:30" ht="12" hidden="1" customHeight="1">
      <c r="A1116" s="5" t="s">
        <v>4011</v>
      </c>
      <c r="B1116" s="5" t="s">
        <v>4012</v>
      </c>
      <c r="C1116" s="6">
        <v>774</v>
      </c>
      <c r="D1116" s="55" t="s">
        <v>1871</v>
      </c>
      <c r="E1116" s="233" t="s">
        <v>4011</v>
      </c>
      <c r="F1116" s="233" t="s">
        <v>4012</v>
      </c>
      <c r="G1116" s="233" t="s">
        <v>3997</v>
      </c>
      <c r="H1116" s="233" t="s">
        <v>451</v>
      </c>
      <c r="I1116" s="385" t="s">
        <v>452</v>
      </c>
      <c r="J1116" s="396" t="s">
        <v>452</v>
      </c>
      <c r="K1116" s="397" t="s">
        <v>453</v>
      </c>
      <c r="L1116" s="386" t="s">
        <v>453</v>
      </c>
      <c r="M1116" s="233" t="s">
        <v>452</v>
      </c>
      <c r="N1116" s="233" t="s">
        <v>452</v>
      </c>
      <c r="O1116" s="233"/>
      <c r="P1116" s="233" t="s">
        <v>442</v>
      </c>
      <c r="Q1116" s="235" t="s">
        <v>1152</v>
      </c>
      <c r="S1116" s="547" t="s">
        <v>453</v>
      </c>
      <c r="T1116" s="547" t="s">
        <v>477</v>
      </c>
      <c r="U1116" s="547" t="s">
        <v>444</v>
      </c>
      <c r="V1116" s="547" t="s">
        <v>1873</v>
      </c>
      <c r="W1116" s="547" t="s">
        <v>1411</v>
      </c>
      <c r="X1116" s="547" t="str">
        <f>VLOOKUP(W1116,Equipment[],2,FALSE)</f>
        <v>Public Realm</v>
      </c>
      <c r="Y1116" s="547" t="str">
        <f>VLOOKUP(W1116,Equipment[],3,FALSE)</f>
        <v>RTO</v>
      </c>
      <c r="Z1116" s="547" t="str">
        <f>VLOOKUP(W1116,Equipment[],4,FALSE)</f>
        <v>RTO</v>
      </c>
      <c r="AA1116" s="547"/>
      <c r="AB1116" s="547"/>
      <c r="AC1116" s="547"/>
      <c r="AD1116" s="547"/>
    </row>
    <row r="1117" spans="1:30" ht="12" hidden="1" customHeight="1">
      <c r="A1117" s="5" t="s">
        <v>4013</v>
      </c>
      <c r="B1117" s="5" t="s">
        <v>4014</v>
      </c>
      <c r="C1117" s="6">
        <v>774</v>
      </c>
      <c r="D1117" s="55" t="s">
        <v>1871</v>
      </c>
      <c r="E1117" s="233" t="s">
        <v>4013</v>
      </c>
      <c r="F1117" s="233" t="s">
        <v>4014</v>
      </c>
      <c r="G1117" s="233" t="s">
        <v>3997</v>
      </c>
      <c r="H1117" s="233" t="s">
        <v>451</v>
      </c>
      <c r="I1117" s="385" t="s">
        <v>452</v>
      </c>
      <c r="J1117" s="392" t="s">
        <v>452</v>
      </c>
      <c r="K1117" s="393" t="s">
        <v>453</v>
      </c>
      <c r="L1117" s="386" t="s">
        <v>453</v>
      </c>
      <c r="M1117" s="233" t="s">
        <v>452</v>
      </c>
      <c r="N1117" s="233" t="s">
        <v>452</v>
      </c>
      <c r="O1117" s="233"/>
      <c r="P1117" s="233" t="s">
        <v>442</v>
      </c>
      <c r="Q1117" s="235" t="s">
        <v>1152</v>
      </c>
      <c r="S1117" s="547" t="s">
        <v>453</v>
      </c>
      <c r="T1117" s="547" t="s">
        <v>477</v>
      </c>
      <c r="U1117" s="547" t="s">
        <v>444</v>
      </c>
      <c r="V1117" s="547" t="s">
        <v>1873</v>
      </c>
      <c r="W1117" s="547" t="s">
        <v>1411</v>
      </c>
      <c r="X1117" s="547" t="str">
        <f>VLOOKUP(W1117,Equipment[],2,FALSE)</f>
        <v>Public Realm</v>
      </c>
      <c r="Y1117" s="547" t="str">
        <f>VLOOKUP(W1117,Equipment[],3,FALSE)</f>
        <v>RTO</v>
      </c>
      <c r="Z1117" s="547" t="str">
        <f>VLOOKUP(W1117,Equipment[],4,FALSE)</f>
        <v>RTO</v>
      </c>
      <c r="AA1117" s="547"/>
      <c r="AB1117" s="547"/>
      <c r="AC1117" s="547"/>
      <c r="AD1117" s="547"/>
    </row>
    <row r="1118" spans="1:30" ht="12" hidden="1" customHeight="1">
      <c r="A1118" s="5" t="s">
        <v>4015</v>
      </c>
      <c r="B1118" s="19" t="s">
        <v>4016</v>
      </c>
      <c r="C1118" s="6">
        <v>774</v>
      </c>
      <c r="D1118" s="55" t="s">
        <v>1871</v>
      </c>
      <c r="E1118" s="233" t="s">
        <v>4015</v>
      </c>
      <c r="F1118" s="233" t="s">
        <v>4016</v>
      </c>
      <c r="G1118" s="233" t="s">
        <v>3997</v>
      </c>
      <c r="H1118" s="233" t="s">
        <v>451</v>
      </c>
      <c r="I1118" s="385" t="s">
        <v>452</v>
      </c>
      <c r="J1118" s="382" t="s">
        <v>452</v>
      </c>
      <c r="K1118" s="382" t="s">
        <v>452</v>
      </c>
      <c r="L1118" s="386" t="s">
        <v>453</v>
      </c>
      <c r="M1118" s="233" t="s">
        <v>452</v>
      </c>
      <c r="N1118" s="233" t="s">
        <v>452</v>
      </c>
      <c r="O1118" s="233"/>
      <c r="P1118" s="233" t="s">
        <v>442</v>
      </c>
      <c r="Q1118" s="235" t="s">
        <v>1152</v>
      </c>
      <c r="S1118" s="547" t="s">
        <v>453</v>
      </c>
      <c r="T1118" s="547" t="s">
        <v>477</v>
      </c>
      <c r="U1118" s="547" t="s">
        <v>444</v>
      </c>
      <c r="V1118" s="547" t="s">
        <v>1873</v>
      </c>
      <c r="W1118" s="547" t="s">
        <v>1411</v>
      </c>
      <c r="X1118" s="547" t="str">
        <f>VLOOKUP(W1118,Equipment[],2,FALSE)</f>
        <v>Public Realm</v>
      </c>
      <c r="Y1118" s="547" t="str">
        <f>VLOOKUP(W1118,Equipment[],3,FALSE)</f>
        <v>RTO</v>
      </c>
      <c r="Z1118" s="547" t="str">
        <f>VLOOKUP(W1118,Equipment[],4,FALSE)</f>
        <v>RTO</v>
      </c>
      <c r="AA1118" s="547"/>
      <c r="AB1118" s="547"/>
      <c r="AC1118" s="547"/>
      <c r="AD1118" s="547"/>
    </row>
    <row r="1119" spans="1:30" ht="12" hidden="1" customHeight="1">
      <c r="A1119" s="5" t="s">
        <v>4017</v>
      </c>
      <c r="B1119" s="5" t="s">
        <v>4018</v>
      </c>
      <c r="C1119" s="6">
        <v>774</v>
      </c>
      <c r="D1119" s="55" t="s">
        <v>1871</v>
      </c>
      <c r="E1119" s="233" t="s">
        <v>4017</v>
      </c>
      <c r="F1119" s="233" t="s">
        <v>4018</v>
      </c>
      <c r="G1119" s="233" t="s">
        <v>3997</v>
      </c>
      <c r="H1119" s="233" t="s">
        <v>451</v>
      </c>
      <c r="I1119" s="385" t="s">
        <v>452</v>
      </c>
      <c r="J1119" s="382" t="s">
        <v>452</v>
      </c>
      <c r="K1119" s="382" t="s">
        <v>452</v>
      </c>
      <c r="L1119" s="386" t="s">
        <v>453</v>
      </c>
      <c r="M1119" s="233" t="s">
        <v>452</v>
      </c>
      <c r="N1119" s="233" t="s">
        <v>452</v>
      </c>
      <c r="O1119" s="233"/>
      <c r="P1119" s="233" t="s">
        <v>442</v>
      </c>
      <c r="Q1119" s="235" t="s">
        <v>1152</v>
      </c>
      <c r="S1119" s="547" t="s">
        <v>453</v>
      </c>
      <c r="T1119" s="547" t="s">
        <v>477</v>
      </c>
      <c r="U1119" s="547" t="s">
        <v>444</v>
      </c>
      <c r="V1119" s="547" t="s">
        <v>1873</v>
      </c>
      <c r="W1119" s="547" t="s">
        <v>1411</v>
      </c>
      <c r="X1119" s="547" t="str">
        <f>VLOOKUP(W1119,Equipment[],2,FALSE)</f>
        <v>Public Realm</v>
      </c>
      <c r="Y1119" s="547" t="str">
        <f>VLOOKUP(W1119,Equipment[],3,FALSE)</f>
        <v>RTO</v>
      </c>
      <c r="Z1119" s="547" t="str">
        <f>VLOOKUP(W1119,Equipment[],4,FALSE)</f>
        <v>RTO</v>
      </c>
      <c r="AA1119" s="547"/>
      <c r="AB1119" s="547"/>
      <c r="AC1119" s="547"/>
      <c r="AD1119" s="547"/>
    </row>
    <row r="1120" spans="1:30" ht="12" hidden="1" customHeight="1">
      <c r="A1120" s="5" t="s">
        <v>4019</v>
      </c>
      <c r="B1120" s="5" t="s">
        <v>4020</v>
      </c>
      <c r="C1120" s="6">
        <v>774</v>
      </c>
      <c r="D1120" s="55" t="s">
        <v>1871</v>
      </c>
      <c r="E1120" s="233" t="s">
        <v>4019</v>
      </c>
      <c r="F1120" s="233" t="s">
        <v>4020</v>
      </c>
      <c r="G1120" s="233" t="s">
        <v>3997</v>
      </c>
      <c r="H1120" s="233" t="s">
        <v>451</v>
      </c>
      <c r="I1120" s="385" t="s">
        <v>452</v>
      </c>
      <c r="J1120" s="382" t="s">
        <v>452</v>
      </c>
      <c r="K1120" s="382" t="s">
        <v>452</v>
      </c>
      <c r="L1120" s="386" t="s">
        <v>453</v>
      </c>
      <c r="M1120" s="233" t="s">
        <v>452</v>
      </c>
      <c r="N1120" s="233" t="s">
        <v>452</v>
      </c>
      <c r="O1120" s="233"/>
      <c r="P1120" s="233" t="s">
        <v>442</v>
      </c>
      <c r="Q1120" s="235" t="s">
        <v>1152</v>
      </c>
      <c r="S1120" s="547" t="s">
        <v>453</v>
      </c>
      <c r="T1120" s="547" t="s">
        <v>477</v>
      </c>
      <c r="U1120" s="547" t="s">
        <v>444</v>
      </c>
      <c r="V1120" s="547" t="s">
        <v>1873</v>
      </c>
      <c r="W1120" s="547" t="s">
        <v>1411</v>
      </c>
      <c r="X1120" s="547" t="str">
        <f>VLOOKUP(W1120,Equipment[],2,FALSE)</f>
        <v>Public Realm</v>
      </c>
      <c r="Y1120" s="547" t="str">
        <f>VLOOKUP(W1120,Equipment[],3,FALSE)</f>
        <v>RTO</v>
      </c>
      <c r="Z1120" s="547" t="str">
        <f>VLOOKUP(W1120,Equipment[],4,FALSE)</f>
        <v>RTO</v>
      </c>
      <c r="AA1120" s="547"/>
      <c r="AB1120" s="547"/>
      <c r="AC1120" s="547"/>
      <c r="AD1120" s="547"/>
    </row>
    <row r="1121" spans="1:30" ht="12" hidden="1" customHeight="1">
      <c r="A1121" s="3" t="s">
        <v>4021</v>
      </c>
      <c r="B1121" s="3" t="s">
        <v>4022</v>
      </c>
      <c r="C1121" s="4"/>
      <c r="D1121" s="91"/>
      <c r="E1121" s="229"/>
      <c r="F1121" s="229"/>
      <c r="G1121" s="229"/>
      <c r="H1121" s="229"/>
      <c r="I1121" s="229"/>
      <c r="J1121" s="388"/>
      <c r="K1121" s="388"/>
      <c r="L1121" s="229"/>
      <c r="M1121" s="229"/>
      <c r="N1121" s="229"/>
      <c r="O1121" s="229"/>
      <c r="P1121" s="229" t="s">
        <v>444</v>
      </c>
      <c r="Q1121" s="234" t="s">
        <v>443</v>
      </c>
      <c r="S1121" s="547" t="s">
        <v>444</v>
      </c>
      <c r="T1121" s="547" t="s">
        <v>444</v>
      </c>
      <c r="U1121" s="547"/>
      <c r="V1121" s="547" t="s">
        <v>444</v>
      </c>
      <c r="W1121" s="547" t="s">
        <v>444</v>
      </c>
      <c r="X1121" s="547" t="s">
        <v>444</v>
      </c>
      <c r="Y1121" s="547" t="s">
        <v>444</v>
      </c>
      <c r="Z1121" s="547" t="s">
        <v>444</v>
      </c>
      <c r="AA1121" s="547" t="s">
        <v>444</v>
      </c>
      <c r="AB1121" s="547" t="s">
        <v>444</v>
      </c>
      <c r="AC1121" s="547" t="s">
        <v>444</v>
      </c>
      <c r="AD1121" s="547" t="s">
        <v>444</v>
      </c>
    </row>
    <row r="1122" spans="1:30" ht="12" hidden="1" customHeight="1">
      <c r="A1122" s="5" t="s">
        <v>4023</v>
      </c>
      <c r="B1122" s="5" t="s">
        <v>4024</v>
      </c>
      <c r="C1122" s="6">
        <v>651</v>
      </c>
      <c r="D1122" s="55" t="s">
        <v>1871</v>
      </c>
      <c r="E1122" s="233" t="s">
        <v>4023</v>
      </c>
      <c r="F1122" s="233" t="s">
        <v>4024</v>
      </c>
      <c r="G1122" s="233" t="s">
        <v>3997</v>
      </c>
      <c r="H1122" s="233" t="s">
        <v>451</v>
      </c>
      <c r="I1122" s="385" t="s">
        <v>452</v>
      </c>
      <c r="J1122" s="382" t="s">
        <v>452</v>
      </c>
      <c r="K1122" s="383" t="s">
        <v>453</v>
      </c>
      <c r="L1122" s="386" t="s">
        <v>453</v>
      </c>
      <c r="M1122" s="233" t="s">
        <v>452</v>
      </c>
      <c r="N1122" s="233" t="s">
        <v>452</v>
      </c>
      <c r="O1122" s="233"/>
      <c r="P1122" s="233" t="s">
        <v>442</v>
      </c>
      <c r="Q1122" s="235" t="s">
        <v>1152</v>
      </c>
      <c r="S1122" s="547" t="s">
        <v>453</v>
      </c>
      <c r="T1122" s="547" t="s">
        <v>477</v>
      </c>
      <c r="U1122" s="547" t="s">
        <v>444</v>
      </c>
      <c r="V1122" s="547" t="s">
        <v>1873</v>
      </c>
      <c r="W1122" s="547" t="s">
        <v>457</v>
      </c>
      <c r="X1122" s="547" t="str">
        <f>VLOOKUP(W1122,Equipment[],2,FALSE)</f>
        <v>Station</v>
      </c>
      <c r="Y1122" s="547" t="str">
        <f>VLOOKUP(W1122,Equipment[],3,FALSE)</f>
        <v>RTO</v>
      </c>
      <c r="Z1122" s="547" t="str">
        <f>VLOOKUP(W1122,Equipment[],4,FALSE)</f>
        <v>RTO</v>
      </c>
      <c r="AA1122" s="547"/>
      <c r="AB1122" s="547"/>
      <c r="AC1122" s="547"/>
      <c r="AD1122" s="547"/>
    </row>
    <row r="1123" spans="1:30" ht="12" hidden="1" customHeight="1">
      <c r="A1123" s="5" t="s">
        <v>4025</v>
      </c>
      <c r="B1123" s="5" t="s">
        <v>4026</v>
      </c>
      <c r="C1123" s="6">
        <v>651</v>
      </c>
      <c r="D1123" s="55" t="s">
        <v>1871</v>
      </c>
      <c r="E1123" s="233" t="s">
        <v>4025</v>
      </c>
      <c r="F1123" s="233" t="s">
        <v>4026</v>
      </c>
      <c r="G1123" s="233" t="s">
        <v>3997</v>
      </c>
      <c r="H1123" s="233" t="s">
        <v>451</v>
      </c>
      <c r="I1123" s="385" t="s">
        <v>452</v>
      </c>
      <c r="J1123" s="382" t="s">
        <v>452</v>
      </c>
      <c r="K1123" s="383" t="s">
        <v>453</v>
      </c>
      <c r="L1123" s="386" t="s">
        <v>453</v>
      </c>
      <c r="M1123" s="233" t="s">
        <v>452</v>
      </c>
      <c r="N1123" s="233" t="s">
        <v>452</v>
      </c>
      <c r="O1123" s="233"/>
      <c r="P1123" s="233" t="s">
        <v>442</v>
      </c>
      <c r="Q1123" s="235" t="s">
        <v>1152</v>
      </c>
      <c r="S1123" s="547" t="s">
        <v>453</v>
      </c>
      <c r="T1123" s="547" t="s">
        <v>477</v>
      </c>
      <c r="U1123" s="547" t="s">
        <v>444</v>
      </c>
      <c r="V1123" s="547" t="s">
        <v>1873</v>
      </c>
      <c r="W1123" s="547" t="s">
        <v>457</v>
      </c>
      <c r="X1123" s="547" t="str">
        <f>VLOOKUP(W1123,Equipment[],2,FALSE)</f>
        <v>Station</v>
      </c>
      <c r="Y1123" s="547" t="str">
        <f>VLOOKUP(W1123,Equipment[],3,FALSE)</f>
        <v>RTO</v>
      </c>
      <c r="Z1123" s="547" t="str">
        <f>VLOOKUP(W1123,Equipment[],4,FALSE)</f>
        <v>RTO</v>
      </c>
      <c r="AA1123" s="547"/>
      <c r="AB1123" s="547"/>
      <c r="AC1123" s="547"/>
      <c r="AD1123" s="547"/>
    </row>
    <row r="1124" spans="1:30" ht="12" hidden="1" customHeight="1">
      <c r="A1124" s="5" t="s">
        <v>4027</v>
      </c>
      <c r="B1124" s="5" t="s">
        <v>4028</v>
      </c>
      <c r="C1124" s="6">
        <v>651</v>
      </c>
      <c r="D1124" s="55" t="s">
        <v>1871</v>
      </c>
      <c r="E1124" s="233" t="s">
        <v>4027</v>
      </c>
      <c r="F1124" s="233" t="s">
        <v>4028</v>
      </c>
      <c r="G1124" s="233" t="s">
        <v>3997</v>
      </c>
      <c r="H1124" s="233" t="s">
        <v>451</v>
      </c>
      <c r="I1124" s="385" t="s">
        <v>452</v>
      </c>
      <c r="J1124" s="382" t="s">
        <v>452</v>
      </c>
      <c r="K1124" s="383" t="s">
        <v>453</v>
      </c>
      <c r="L1124" s="386" t="s">
        <v>453</v>
      </c>
      <c r="M1124" s="233" t="s">
        <v>452</v>
      </c>
      <c r="N1124" s="233" t="s">
        <v>452</v>
      </c>
      <c r="O1124" s="233"/>
      <c r="P1124" s="233" t="s">
        <v>442</v>
      </c>
      <c r="Q1124" s="235" t="s">
        <v>1152</v>
      </c>
      <c r="S1124" s="547" t="s">
        <v>453</v>
      </c>
      <c r="T1124" s="547" t="s">
        <v>477</v>
      </c>
      <c r="U1124" s="547" t="s">
        <v>444</v>
      </c>
      <c r="V1124" s="547" t="s">
        <v>1873</v>
      </c>
      <c r="W1124" s="547" t="s">
        <v>457</v>
      </c>
      <c r="X1124" s="547" t="str">
        <f>VLOOKUP(W1124,Equipment[],2,FALSE)</f>
        <v>Station</v>
      </c>
      <c r="Y1124" s="547" t="str">
        <f>VLOOKUP(W1124,Equipment[],3,FALSE)</f>
        <v>RTO</v>
      </c>
      <c r="Z1124" s="547" t="str">
        <f>VLOOKUP(W1124,Equipment[],4,FALSE)</f>
        <v>RTO</v>
      </c>
      <c r="AA1124" s="547"/>
      <c r="AB1124" s="547"/>
      <c r="AC1124" s="547"/>
      <c r="AD1124" s="547"/>
    </row>
    <row r="1125" spans="1:30" ht="12" hidden="1" customHeight="1">
      <c r="A1125" s="5" t="s">
        <v>4029</v>
      </c>
      <c r="B1125" s="5" t="s">
        <v>4030</v>
      </c>
      <c r="C1125" s="6">
        <v>651</v>
      </c>
      <c r="D1125" s="55" t="s">
        <v>1871</v>
      </c>
      <c r="E1125" s="233" t="s">
        <v>4029</v>
      </c>
      <c r="F1125" s="233" t="s">
        <v>4030</v>
      </c>
      <c r="G1125" s="233" t="s">
        <v>3997</v>
      </c>
      <c r="H1125" s="233" t="s">
        <v>451</v>
      </c>
      <c r="I1125" s="385" t="s">
        <v>452</v>
      </c>
      <c r="J1125" s="382" t="s">
        <v>452</v>
      </c>
      <c r="K1125" s="383" t="s">
        <v>453</v>
      </c>
      <c r="L1125" s="386" t="s">
        <v>453</v>
      </c>
      <c r="M1125" s="233" t="s">
        <v>452</v>
      </c>
      <c r="N1125" s="233" t="s">
        <v>452</v>
      </c>
      <c r="O1125" s="233"/>
      <c r="P1125" s="233" t="s">
        <v>442</v>
      </c>
      <c r="Q1125" s="235" t="s">
        <v>1152</v>
      </c>
      <c r="S1125" s="547" t="s">
        <v>453</v>
      </c>
      <c r="T1125" s="547" t="s">
        <v>477</v>
      </c>
      <c r="U1125" s="547" t="s">
        <v>444</v>
      </c>
      <c r="V1125" s="547" t="s">
        <v>1873</v>
      </c>
      <c r="W1125" s="547" t="s">
        <v>457</v>
      </c>
      <c r="X1125" s="547" t="str">
        <f>VLOOKUP(W1125,Equipment[],2,FALSE)</f>
        <v>Station</v>
      </c>
      <c r="Y1125" s="547" t="str">
        <f>VLOOKUP(W1125,Equipment[],3,FALSE)</f>
        <v>RTO</v>
      </c>
      <c r="Z1125" s="547" t="str">
        <f>VLOOKUP(W1125,Equipment[],4,FALSE)</f>
        <v>RTO</v>
      </c>
      <c r="AA1125" s="547"/>
      <c r="AB1125" s="547"/>
      <c r="AC1125" s="547"/>
      <c r="AD1125" s="547"/>
    </row>
    <row r="1126" spans="1:30" ht="12" hidden="1" customHeight="1">
      <c r="A1126" s="24" t="s">
        <v>1956</v>
      </c>
      <c r="B1126" s="24"/>
      <c r="C1126" s="24"/>
      <c r="D1126" s="24"/>
      <c r="E1126" s="229"/>
      <c r="F1126" s="229"/>
      <c r="G1126" s="229"/>
      <c r="H1126" s="229"/>
      <c r="I1126" s="229"/>
      <c r="J1126" s="389"/>
      <c r="K1126" s="389"/>
      <c r="L1126" s="229"/>
      <c r="M1126" s="229"/>
      <c r="N1126" s="229"/>
      <c r="O1126" s="229"/>
      <c r="P1126" s="229" t="s">
        <v>444</v>
      </c>
      <c r="Q1126" s="234" t="s">
        <v>443</v>
      </c>
      <c r="S1126" s="547" t="s">
        <v>444</v>
      </c>
      <c r="T1126" s="547" t="s">
        <v>444</v>
      </c>
      <c r="U1126" s="547"/>
      <c r="V1126" s="547" t="s">
        <v>444</v>
      </c>
      <c r="W1126" s="547" t="s">
        <v>444</v>
      </c>
      <c r="X1126" s="547" t="s">
        <v>444</v>
      </c>
      <c r="Y1126" s="547" t="s">
        <v>444</v>
      </c>
      <c r="Z1126" s="547" t="s">
        <v>444</v>
      </c>
      <c r="AA1126" s="547" t="s">
        <v>444</v>
      </c>
      <c r="AB1126" s="547" t="s">
        <v>444</v>
      </c>
      <c r="AC1126" s="547" t="s">
        <v>444</v>
      </c>
      <c r="AD1126" s="547" t="s">
        <v>444</v>
      </c>
    </row>
    <row r="1127" spans="1:30" ht="12" hidden="1" customHeight="1">
      <c r="A1127" s="15" t="s">
        <v>4031</v>
      </c>
      <c r="B1127" s="15" t="s">
        <v>4032</v>
      </c>
      <c r="C1127" s="16"/>
      <c r="D1127" s="94"/>
      <c r="E1127" s="229"/>
      <c r="F1127" s="229"/>
      <c r="G1127" s="229"/>
      <c r="H1127" s="229"/>
      <c r="I1127" s="229"/>
      <c r="J1127" s="387"/>
      <c r="K1127" s="387"/>
      <c r="L1127" s="229"/>
      <c r="M1127" s="229"/>
      <c r="N1127" s="229"/>
      <c r="O1127" s="229"/>
      <c r="P1127" s="229" t="s">
        <v>444</v>
      </c>
      <c r="Q1127" s="234" t="s">
        <v>443</v>
      </c>
      <c r="S1127" s="547" t="s">
        <v>444</v>
      </c>
      <c r="T1127" s="547" t="s">
        <v>444</v>
      </c>
      <c r="U1127" s="547"/>
      <c r="V1127" s="547" t="s">
        <v>444</v>
      </c>
      <c r="W1127" s="547" t="s">
        <v>444</v>
      </c>
      <c r="X1127" s="547" t="s">
        <v>444</v>
      </c>
      <c r="Y1127" s="547" t="s">
        <v>444</v>
      </c>
      <c r="Z1127" s="547" t="s">
        <v>444</v>
      </c>
      <c r="AA1127" s="547" t="s">
        <v>444</v>
      </c>
      <c r="AB1127" s="547" t="s">
        <v>444</v>
      </c>
      <c r="AC1127" s="547" t="s">
        <v>444</v>
      </c>
      <c r="AD1127" s="547" t="s">
        <v>444</v>
      </c>
    </row>
    <row r="1128" spans="1:30" ht="12" hidden="1" customHeight="1">
      <c r="A1128" s="5" t="s">
        <v>4033</v>
      </c>
      <c r="B1128" s="5" t="s">
        <v>4034</v>
      </c>
      <c r="C1128" s="6">
        <v>671</v>
      </c>
      <c r="D1128" s="55" t="s">
        <v>1871</v>
      </c>
      <c r="E1128" s="233" t="str">
        <f>A1128</f>
        <v>SKT-301</v>
      </c>
      <c r="F1128" s="233" t="str">
        <f>B1128</f>
        <v>150mm Skirting - Painted</v>
      </c>
      <c r="G1128" s="233" t="s">
        <v>3997</v>
      </c>
      <c r="H1128" s="233" t="s">
        <v>451</v>
      </c>
      <c r="I1128" s="385" t="s">
        <v>452</v>
      </c>
      <c r="J1128" s="382" t="s">
        <v>452</v>
      </c>
      <c r="K1128" s="382" t="s">
        <v>452</v>
      </c>
      <c r="L1128" s="386" t="s">
        <v>453</v>
      </c>
      <c r="M1128" s="233" t="s">
        <v>452</v>
      </c>
      <c r="N1128" s="233" t="s">
        <v>452</v>
      </c>
      <c r="O1128" s="233"/>
      <c r="P1128" s="233" t="s">
        <v>442</v>
      </c>
      <c r="Q1128" s="235" t="s">
        <v>2050</v>
      </c>
      <c r="S1128" s="547" t="s">
        <v>453</v>
      </c>
      <c r="T1128" s="547" t="s">
        <v>477</v>
      </c>
      <c r="U1128" s="547" t="s">
        <v>444</v>
      </c>
      <c r="V1128" s="547" t="s">
        <v>1873</v>
      </c>
      <c r="W1128" s="547" t="s">
        <v>457</v>
      </c>
      <c r="X1128" s="547" t="str">
        <f>VLOOKUP(W1128,Equipment[],2,FALSE)</f>
        <v>Station</v>
      </c>
      <c r="Y1128" s="547" t="str">
        <f>VLOOKUP(W1128,Equipment[],3,FALSE)</f>
        <v>RTO</v>
      </c>
      <c r="Z1128" s="547" t="str">
        <f>VLOOKUP(W1128,Equipment[],4,FALSE)</f>
        <v>RTO</v>
      </c>
      <c r="AA1128" s="547"/>
      <c r="AB1128" s="547"/>
      <c r="AC1128" s="547"/>
      <c r="AD1128" s="547"/>
    </row>
    <row r="1129" spans="1:30" ht="12" hidden="1" customHeight="1">
      <c r="A1129" s="3" t="s">
        <v>4035</v>
      </c>
      <c r="B1129" s="3" t="s">
        <v>4036</v>
      </c>
      <c r="C1129" s="4"/>
      <c r="D1129" s="91"/>
      <c r="E1129" s="229"/>
      <c r="F1129" s="229"/>
      <c r="G1129" s="229"/>
      <c r="H1129" s="229"/>
      <c r="I1129" s="229"/>
      <c r="J1129" s="388"/>
      <c r="K1129" s="388"/>
      <c r="L1129" s="229"/>
      <c r="M1129" s="229"/>
      <c r="N1129" s="229"/>
      <c r="O1129" s="229"/>
      <c r="P1129" s="229" t="s">
        <v>444</v>
      </c>
      <c r="Q1129" s="234" t="s">
        <v>443</v>
      </c>
      <c r="S1129" s="547" t="s">
        <v>444</v>
      </c>
      <c r="T1129" s="547" t="s">
        <v>444</v>
      </c>
      <c r="U1129" s="547"/>
      <c r="V1129" s="547" t="s">
        <v>444</v>
      </c>
      <c r="W1129" s="547" t="s">
        <v>444</v>
      </c>
      <c r="X1129" s="547" t="s">
        <v>444</v>
      </c>
      <c r="Y1129" s="547" t="s">
        <v>444</v>
      </c>
      <c r="Z1129" s="547" t="s">
        <v>444</v>
      </c>
      <c r="AA1129" s="547" t="s">
        <v>444</v>
      </c>
      <c r="AB1129" s="547" t="s">
        <v>444</v>
      </c>
      <c r="AC1129" s="547" t="s">
        <v>444</v>
      </c>
      <c r="AD1129" s="547" t="s">
        <v>444</v>
      </c>
    </row>
    <row r="1130" spans="1:30" ht="12" hidden="1" customHeight="1">
      <c r="A1130" s="5" t="s">
        <v>4037</v>
      </c>
      <c r="B1130" s="5" t="s">
        <v>4038</v>
      </c>
      <c r="C1130" s="6">
        <v>631</v>
      </c>
      <c r="D1130" s="55" t="s">
        <v>1871</v>
      </c>
      <c r="E1130" s="233" t="s">
        <v>4037</v>
      </c>
      <c r="F1130" s="233" t="s">
        <v>4038</v>
      </c>
      <c r="G1130" s="233" t="s">
        <v>3997</v>
      </c>
      <c r="H1130" s="233" t="s">
        <v>451</v>
      </c>
      <c r="I1130" s="385" t="s">
        <v>452</v>
      </c>
      <c r="J1130" s="382" t="s">
        <v>452</v>
      </c>
      <c r="K1130" s="383" t="s">
        <v>453</v>
      </c>
      <c r="L1130" s="386" t="s">
        <v>453</v>
      </c>
      <c r="M1130" s="233" t="s">
        <v>452</v>
      </c>
      <c r="N1130" s="233" t="s">
        <v>452</v>
      </c>
      <c r="O1130" s="233"/>
      <c r="P1130" s="233" t="s">
        <v>442</v>
      </c>
      <c r="Q1130" s="235" t="s">
        <v>1152</v>
      </c>
      <c r="S1130" s="547" t="s">
        <v>453</v>
      </c>
      <c r="T1130" s="547" t="s">
        <v>477</v>
      </c>
      <c r="U1130" s="547" t="s">
        <v>444</v>
      </c>
      <c r="V1130" s="547" t="s">
        <v>1873</v>
      </c>
      <c r="W1130" s="547" t="s">
        <v>457</v>
      </c>
      <c r="X1130" s="547" t="str">
        <f>VLOOKUP(W1130,Equipment[],2,FALSE)</f>
        <v>Station</v>
      </c>
      <c r="Y1130" s="547" t="str">
        <f>VLOOKUP(W1130,Equipment[],3,FALSE)</f>
        <v>RTO</v>
      </c>
      <c r="Z1130" s="547" t="str">
        <f>VLOOKUP(W1130,Equipment[],4,FALSE)</f>
        <v>RTO</v>
      </c>
      <c r="AA1130" s="547"/>
      <c r="AB1130" s="547"/>
      <c r="AC1130" s="547"/>
      <c r="AD1130" s="547"/>
    </row>
    <row r="1131" spans="1:30" ht="12" hidden="1" customHeight="1">
      <c r="A1131" s="5" t="s">
        <v>4039</v>
      </c>
      <c r="B1131" s="5" t="s">
        <v>4040</v>
      </c>
      <c r="C1131" s="6">
        <v>631</v>
      </c>
      <c r="D1131" s="55" t="s">
        <v>1871</v>
      </c>
      <c r="E1131" s="233" t="s">
        <v>4039</v>
      </c>
      <c r="F1131" s="233" t="s">
        <v>4040</v>
      </c>
      <c r="G1131" s="233" t="s">
        <v>3997</v>
      </c>
      <c r="H1131" s="233" t="s">
        <v>451</v>
      </c>
      <c r="I1131" s="385" t="s">
        <v>452</v>
      </c>
      <c r="J1131" s="382" t="s">
        <v>452</v>
      </c>
      <c r="K1131" s="383" t="s">
        <v>453</v>
      </c>
      <c r="L1131" s="386" t="s">
        <v>453</v>
      </c>
      <c r="M1131" s="233" t="s">
        <v>452</v>
      </c>
      <c r="N1131" s="233" t="s">
        <v>452</v>
      </c>
      <c r="O1131" s="233"/>
      <c r="P1131" s="233" t="s">
        <v>442</v>
      </c>
      <c r="Q1131" s="235" t="s">
        <v>1152</v>
      </c>
      <c r="S1131" s="547" t="s">
        <v>453</v>
      </c>
      <c r="T1131" s="547" t="s">
        <v>477</v>
      </c>
      <c r="U1131" s="547" t="s">
        <v>444</v>
      </c>
      <c r="V1131" s="547" t="s">
        <v>1873</v>
      </c>
      <c r="W1131" s="547" t="s">
        <v>457</v>
      </c>
      <c r="X1131" s="547" t="str">
        <f>VLOOKUP(W1131,Equipment[],2,FALSE)</f>
        <v>Station</v>
      </c>
      <c r="Y1131" s="547" t="str">
        <f>VLOOKUP(W1131,Equipment[],3,FALSE)</f>
        <v>RTO</v>
      </c>
      <c r="Z1131" s="547" t="str">
        <f>VLOOKUP(W1131,Equipment[],4,FALSE)</f>
        <v>RTO</v>
      </c>
      <c r="AA1131" s="547"/>
      <c r="AB1131" s="547"/>
      <c r="AC1131" s="547"/>
      <c r="AD1131" s="547"/>
    </row>
    <row r="1132" spans="1:30" ht="12" hidden="1" customHeight="1">
      <c r="A1132" s="3" t="s">
        <v>4041</v>
      </c>
      <c r="B1132" s="3" t="s">
        <v>4042</v>
      </c>
      <c r="C1132" s="4"/>
      <c r="D1132" s="91"/>
      <c r="E1132" s="229"/>
      <c r="F1132" s="229"/>
      <c r="G1132" s="229"/>
      <c r="H1132" s="229"/>
      <c r="I1132" s="229"/>
      <c r="J1132" s="388"/>
      <c r="K1132" s="388"/>
      <c r="L1132" s="229"/>
      <c r="M1132" s="229"/>
      <c r="N1132" s="229"/>
      <c r="O1132" s="229"/>
      <c r="P1132" s="229" t="s">
        <v>444</v>
      </c>
      <c r="Q1132" s="234" t="s">
        <v>443</v>
      </c>
      <c r="S1132" s="547" t="s">
        <v>444</v>
      </c>
      <c r="T1132" s="547" t="s">
        <v>444</v>
      </c>
      <c r="U1132" s="547"/>
      <c r="V1132" s="547" t="s">
        <v>444</v>
      </c>
      <c r="W1132" s="547" t="s">
        <v>444</v>
      </c>
      <c r="X1132" s="547" t="s">
        <v>444</v>
      </c>
      <c r="Y1132" s="547" t="s">
        <v>444</v>
      </c>
      <c r="Z1132" s="547" t="s">
        <v>444</v>
      </c>
      <c r="AA1132" s="547" t="s">
        <v>444</v>
      </c>
      <c r="AB1132" s="547" t="s">
        <v>444</v>
      </c>
      <c r="AC1132" s="547" t="s">
        <v>444</v>
      </c>
      <c r="AD1132" s="547" t="s">
        <v>444</v>
      </c>
    </row>
    <row r="1133" spans="1:30" ht="12" hidden="1" customHeight="1">
      <c r="A1133" s="5" t="s">
        <v>4043</v>
      </c>
      <c r="B1133" s="5" t="s">
        <v>4044</v>
      </c>
      <c r="C1133" s="6">
        <v>556</v>
      </c>
      <c r="D1133" s="55" t="s">
        <v>1871</v>
      </c>
      <c r="E1133" s="233" t="s">
        <v>4043</v>
      </c>
      <c r="F1133" s="233" t="s">
        <v>4044</v>
      </c>
      <c r="G1133" s="233" t="s">
        <v>3997</v>
      </c>
      <c r="H1133" s="233" t="s">
        <v>451</v>
      </c>
      <c r="I1133" s="385" t="s">
        <v>452</v>
      </c>
      <c r="J1133" s="382" t="s">
        <v>452</v>
      </c>
      <c r="K1133" s="383" t="s">
        <v>453</v>
      </c>
      <c r="L1133" s="386" t="s">
        <v>453</v>
      </c>
      <c r="M1133" s="233" t="s">
        <v>452</v>
      </c>
      <c r="N1133" s="233" t="s">
        <v>452</v>
      </c>
      <c r="O1133" s="233"/>
      <c r="P1133" s="233" t="s">
        <v>442</v>
      </c>
      <c r="Q1133" s="235" t="s">
        <v>1152</v>
      </c>
      <c r="S1133" s="547" t="s">
        <v>453</v>
      </c>
      <c r="T1133" s="547" t="s">
        <v>477</v>
      </c>
      <c r="U1133" s="547" t="s">
        <v>444</v>
      </c>
      <c r="V1133" s="547" t="s">
        <v>1873</v>
      </c>
      <c r="W1133" s="547" t="s">
        <v>457</v>
      </c>
      <c r="X1133" s="547" t="str">
        <f>VLOOKUP(W1133,Equipment[],2,FALSE)</f>
        <v>Station</v>
      </c>
      <c r="Y1133" s="547" t="str">
        <f>VLOOKUP(W1133,Equipment[],3,FALSE)</f>
        <v>RTO</v>
      </c>
      <c r="Z1133" s="547" t="str">
        <f>VLOOKUP(W1133,Equipment[],4,FALSE)</f>
        <v>RTO</v>
      </c>
      <c r="AA1133" s="547"/>
      <c r="AB1133" s="547"/>
      <c r="AC1133" s="547"/>
      <c r="AD1133" s="547"/>
    </row>
    <row r="1134" spans="1:30" ht="12" hidden="1" customHeight="1">
      <c r="A1134" s="5" t="s">
        <v>4045</v>
      </c>
      <c r="B1134" s="5" t="s">
        <v>4046</v>
      </c>
      <c r="C1134" s="6">
        <v>556</v>
      </c>
      <c r="D1134" s="55" t="s">
        <v>1871</v>
      </c>
      <c r="E1134" s="233" t="s">
        <v>4045</v>
      </c>
      <c r="F1134" s="233" t="s">
        <v>4046</v>
      </c>
      <c r="G1134" s="233" t="s">
        <v>3997</v>
      </c>
      <c r="H1134" s="233" t="s">
        <v>451</v>
      </c>
      <c r="I1134" s="385" t="s">
        <v>452</v>
      </c>
      <c r="J1134" s="392" t="s">
        <v>452</v>
      </c>
      <c r="K1134" s="393" t="s">
        <v>453</v>
      </c>
      <c r="L1134" s="386" t="s">
        <v>453</v>
      </c>
      <c r="M1134" s="233" t="s">
        <v>452</v>
      </c>
      <c r="N1134" s="233" t="s">
        <v>452</v>
      </c>
      <c r="O1134" s="233"/>
      <c r="P1134" s="233" t="s">
        <v>442</v>
      </c>
      <c r="Q1134" s="235" t="s">
        <v>1152</v>
      </c>
      <c r="S1134" s="547" t="s">
        <v>453</v>
      </c>
      <c r="T1134" s="547" t="s">
        <v>477</v>
      </c>
      <c r="U1134" s="547" t="s">
        <v>444</v>
      </c>
      <c r="V1134" s="547" t="s">
        <v>1873</v>
      </c>
      <c r="W1134" s="547" t="s">
        <v>457</v>
      </c>
      <c r="X1134" s="547" t="str">
        <f>VLOOKUP(W1134,Equipment[],2,FALSE)</f>
        <v>Station</v>
      </c>
      <c r="Y1134" s="547" t="str">
        <f>VLOOKUP(W1134,Equipment[],3,FALSE)</f>
        <v>RTO</v>
      </c>
      <c r="Z1134" s="547" t="str">
        <f>VLOOKUP(W1134,Equipment[],4,FALSE)</f>
        <v>RTO</v>
      </c>
      <c r="AA1134" s="547"/>
      <c r="AB1134" s="547"/>
      <c r="AC1134" s="547"/>
      <c r="AD1134" s="547"/>
    </row>
    <row r="1135" spans="1:30" ht="12" hidden="1" customHeight="1">
      <c r="A1135" s="5" t="s">
        <v>4047</v>
      </c>
      <c r="B1135" s="5" t="s">
        <v>4048</v>
      </c>
      <c r="C1135" s="6">
        <v>556</v>
      </c>
      <c r="D1135" s="55" t="s">
        <v>1871</v>
      </c>
      <c r="E1135" s="233" t="str">
        <f>A1135</f>
        <v>SKT-515</v>
      </c>
      <c r="F1135" s="233" t="str">
        <f>B1135</f>
        <v>150mm Skirting - Aluminium</v>
      </c>
      <c r="G1135" s="233" t="s">
        <v>3997</v>
      </c>
      <c r="H1135" s="233" t="s">
        <v>451</v>
      </c>
      <c r="I1135" s="385" t="s">
        <v>452</v>
      </c>
      <c r="J1135" s="382" t="s">
        <v>452</v>
      </c>
      <c r="K1135" s="382" t="s">
        <v>452</v>
      </c>
      <c r="L1135" s="386" t="s">
        <v>453</v>
      </c>
      <c r="M1135" s="233" t="s">
        <v>452</v>
      </c>
      <c r="N1135" s="233" t="s">
        <v>452</v>
      </c>
      <c r="O1135" s="233"/>
      <c r="P1135" s="233" t="s">
        <v>442</v>
      </c>
      <c r="Q1135" s="235" t="s">
        <v>2050</v>
      </c>
      <c r="S1135" s="547" t="s">
        <v>453</v>
      </c>
      <c r="T1135" s="547" t="s">
        <v>477</v>
      </c>
      <c r="U1135" s="547" t="s">
        <v>444</v>
      </c>
      <c r="V1135" s="547" t="s">
        <v>1873</v>
      </c>
      <c r="W1135" s="547" t="s">
        <v>457</v>
      </c>
      <c r="X1135" s="547" t="str">
        <f>VLOOKUP(W1135,Equipment[],2,FALSE)</f>
        <v>Station</v>
      </c>
      <c r="Y1135" s="547" t="str">
        <f>VLOOKUP(W1135,Equipment[],3,FALSE)</f>
        <v>RTO</v>
      </c>
      <c r="Z1135" s="547" t="str">
        <f>VLOOKUP(W1135,Equipment[],4,FALSE)</f>
        <v>RTO</v>
      </c>
      <c r="AA1135" s="547"/>
      <c r="AB1135" s="547"/>
      <c r="AC1135" s="547"/>
      <c r="AD1135" s="547"/>
    </row>
    <row r="1136" spans="1:30" ht="12" hidden="1" customHeight="1">
      <c r="A1136" s="3" t="s">
        <v>4049</v>
      </c>
      <c r="B1136" s="3" t="s">
        <v>4050</v>
      </c>
      <c r="C1136" s="4"/>
      <c r="D1136" s="91"/>
      <c r="E1136" s="229"/>
      <c r="F1136" s="229"/>
      <c r="G1136" s="229"/>
      <c r="H1136" s="229"/>
      <c r="I1136" s="229"/>
      <c r="J1136" s="388"/>
      <c r="K1136" s="388"/>
      <c r="L1136" s="229"/>
      <c r="M1136" s="229"/>
      <c r="N1136" s="229"/>
      <c r="O1136" s="229"/>
      <c r="P1136" s="229" t="s">
        <v>444</v>
      </c>
      <c r="Q1136" s="234" t="s">
        <v>443</v>
      </c>
      <c r="S1136" s="547" t="s">
        <v>444</v>
      </c>
      <c r="T1136" s="547" t="s">
        <v>444</v>
      </c>
      <c r="U1136" s="547"/>
      <c r="V1136" s="547" t="s">
        <v>444</v>
      </c>
      <c r="W1136" s="547" t="s">
        <v>444</v>
      </c>
      <c r="X1136" s="547" t="s">
        <v>444</v>
      </c>
      <c r="Y1136" s="547" t="s">
        <v>444</v>
      </c>
      <c r="Z1136" s="547" t="s">
        <v>444</v>
      </c>
      <c r="AA1136" s="547" t="s">
        <v>444</v>
      </c>
      <c r="AB1136" s="547" t="s">
        <v>444</v>
      </c>
      <c r="AC1136" s="547" t="s">
        <v>444</v>
      </c>
      <c r="AD1136" s="547" t="s">
        <v>444</v>
      </c>
    </row>
    <row r="1137" spans="1:30" ht="12" hidden="1" customHeight="1">
      <c r="A1137" s="5" t="s">
        <v>4051</v>
      </c>
      <c r="B1137" s="5" t="s">
        <v>4052</v>
      </c>
      <c r="C1137" s="6">
        <v>556</v>
      </c>
      <c r="D1137" s="55" t="s">
        <v>1871</v>
      </c>
      <c r="E1137" s="233" t="s">
        <v>4051</v>
      </c>
      <c r="F1137" s="233" t="s">
        <v>4052</v>
      </c>
      <c r="G1137" s="233" t="s">
        <v>3997</v>
      </c>
      <c r="H1137" s="233" t="s">
        <v>451</v>
      </c>
      <c r="I1137" s="385" t="s">
        <v>452</v>
      </c>
      <c r="J1137" s="382" t="s">
        <v>452</v>
      </c>
      <c r="K1137" s="383" t="s">
        <v>453</v>
      </c>
      <c r="L1137" s="386" t="s">
        <v>453</v>
      </c>
      <c r="M1137" s="233" t="s">
        <v>452</v>
      </c>
      <c r="N1137" s="233" t="s">
        <v>452</v>
      </c>
      <c r="O1137" s="233"/>
      <c r="P1137" s="233" t="s">
        <v>442</v>
      </c>
      <c r="Q1137" s="235" t="s">
        <v>1152</v>
      </c>
      <c r="S1137" s="547" t="s">
        <v>453</v>
      </c>
      <c r="T1137" s="547" t="s">
        <v>477</v>
      </c>
      <c r="U1137" s="547" t="s">
        <v>444</v>
      </c>
      <c r="V1137" s="547" t="s">
        <v>1873</v>
      </c>
      <c r="W1137" s="547" t="s">
        <v>457</v>
      </c>
      <c r="X1137" s="547" t="str">
        <f>VLOOKUP(W1137,Equipment[],2,FALSE)</f>
        <v>Station</v>
      </c>
      <c r="Y1137" s="547" t="str">
        <f>VLOOKUP(W1137,Equipment[],3,FALSE)</f>
        <v>RTO</v>
      </c>
      <c r="Z1137" s="547" t="str">
        <f>VLOOKUP(W1137,Equipment[],4,FALSE)</f>
        <v>RTO</v>
      </c>
      <c r="AA1137" s="547"/>
      <c r="AB1137" s="547"/>
      <c r="AC1137" s="547"/>
      <c r="AD1137" s="547"/>
    </row>
    <row r="1138" spans="1:30" ht="12" hidden="1" customHeight="1">
      <c r="A1138" s="7" t="s">
        <v>4053</v>
      </c>
      <c r="B1138" s="7" t="s">
        <v>4054</v>
      </c>
      <c r="C1138" s="8"/>
      <c r="D1138" s="92"/>
      <c r="E1138" s="229"/>
      <c r="F1138" s="229"/>
      <c r="G1138" s="229"/>
      <c r="H1138" s="229"/>
      <c r="I1138" s="229"/>
      <c r="J1138" s="389"/>
      <c r="K1138" s="389"/>
      <c r="L1138" s="229"/>
      <c r="M1138" s="229"/>
      <c r="N1138" s="229"/>
      <c r="O1138" s="229"/>
      <c r="P1138" s="229" t="s">
        <v>444</v>
      </c>
      <c r="Q1138" s="234" t="s">
        <v>443</v>
      </c>
      <c r="S1138" s="547" t="s">
        <v>444</v>
      </c>
      <c r="T1138" s="547" t="s">
        <v>444</v>
      </c>
      <c r="U1138" s="547"/>
      <c r="V1138" s="547" t="s">
        <v>444</v>
      </c>
      <c r="W1138" s="547" t="s">
        <v>444</v>
      </c>
      <c r="X1138" s="547" t="s">
        <v>444</v>
      </c>
      <c r="Y1138" s="547" t="s">
        <v>444</v>
      </c>
      <c r="Z1138" s="547" t="s">
        <v>444</v>
      </c>
      <c r="AA1138" s="547" t="s">
        <v>444</v>
      </c>
      <c r="AB1138" s="547" t="s">
        <v>444</v>
      </c>
      <c r="AC1138" s="547" t="s">
        <v>444</v>
      </c>
      <c r="AD1138" s="547" t="s">
        <v>444</v>
      </c>
    </row>
    <row r="1139" spans="1:30" ht="12" hidden="1" customHeight="1">
      <c r="A1139" s="3" t="s">
        <v>4055</v>
      </c>
      <c r="B1139" s="3" t="s">
        <v>4056</v>
      </c>
      <c r="C1139" s="4"/>
      <c r="D1139" s="91"/>
      <c r="E1139" s="229"/>
      <c r="F1139" s="229"/>
      <c r="G1139" s="229"/>
      <c r="H1139" s="229"/>
      <c r="I1139" s="229"/>
      <c r="J1139" s="387"/>
      <c r="K1139" s="387"/>
      <c r="L1139" s="229"/>
      <c r="M1139" s="229"/>
      <c r="N1139" s="229"/>
      <c r="O1139" s="229"/>
      <c r="P1139" s="229" t="s">
        <v>444</v>
      </c>
      <c r="Q1139" s="234" t="s">
        <v>443</v>
      </c>
      <c r="S1139" s="547" t="s">
        <v>444</v>
      </c>
      <c r="T1139" s="547" t="s">
        <v>444</v>
      </c>
      <c r="U1139" s="547"/>
      <c r="V1139" s="547" t="s">
        <v>444</v>
      </c>
      <c r="W1139" s="547" t="s">
        <v>444</v>
      </c>
      <c r="X1139" s="547" t="s">
        <v>444</v>
      </c>
      <c r="Y1139" s="547" t="s">
        <v>444</v>
      </c>
      <c r="Z1139" s="547" t="s">
        <v>444</v>
      </c>
      <c r="AA1139" s="547" t="s">
        <v>444</v>
      </c>
      <c r="AB1139" s="547" t="s">
        <v>444</v>
      </c>
      <c r="AC1139" s="547" t="s">
        <v>444</v>
      </c>
      <c r="AD1139" s="547" t="s">
        <v>444</v>
      </c>
    </row>
    <row r="1140" spans="1:30" ht="12" hidden="1" customHeight="1">
      <c r="A1140" s="5" t="s">
        <v>4057</v>
      </c>
      <c r="B1140" s="5" t="s">
        <v>4058</v>
      </c>
      <c r="C1140" s="5" t="s">
        <v>825</v>
      </c>
      <c r="D1140" s="55" t="s">
        <v>1878</v>
      </c>
      <c r="E1140" s="233" t="s">
        <v>4057</v>
      </c>
      <c r="F1140" s="233" t="s">
        <v>4058</v>
      </c>
      <c r="G1140" s="233" t="s">
        <v>4059</v>
      </c>
      <c r="H1140" s="233" t="s">
        <v>451</v>
      </c>
      <c r="I1140" s="384" t="s">
        <v>453</v>
      </c>
      <c r="J1140" s="392" t="s">
        <v>452</v>
      </c>
      <c r="K1140" s="393" t="s">
        <v>453</v>
      </c>
      <c r="L1140" s="386" t="s">
        <v>453</v>
      </c>
      <c r="M1140" s="230" t="s">
        <v>453</v>
      </c>
      <c r="N1140" s="230" t="s">
        <v>453</v>
      </c>
      <c r="O1140" s="233"/>
      <c r="P1140" s="233" t="s">
        <v>442</v>
      </c>
      <c r="Q1140" s="233" t="s">
        <v>1282</v>
      </c>
      <c r="S1140" s="547"/>
      <c r="T1140" s="547" t="s">
        <v>456</v>
      </c>
      <c r="U1140" s="547" t="s">
        <v>444</v>
      </c>
      <c r="V1140" s="547" t="s">
        <v>1873</v>
      </c>
      <c r="W1140" s="547" t="s">
        <v>457</v>
      </c>
      <c r="X1140" s="547" t="str">
        <f>VLOOKUP(W1140,Equipment[],2,FALSE)</f>
        <v>Station</v>
      </c>
      <c r="Y1140" s="547" t="str">
        <f>VLOOKUP(W1140,Equipment[],3,FALSE)</f>
        <v>RTO</v>
      </c>
      <c r="Z1140" s="547" t="str">
        <f>VLOOKUP(W1140,Equipment[],4,FALSE)</f>
        <v>RTO</v>
      </c>
      <c r="AA1140" s="547"/>
      <c r="AB1140" s="547"/>
      <c r="AC1140" s="547"/>
      <c r="AD1140" s="547"/>
    </row>
    <row r="1141" spans="1:30" ht="12" hidden="1" customHeight="1">
      <c r="A1141" s="5" t="s">
        <v>4060</v>
      </c>
      <c r="B1141" s="5" t="s">
        <v>4061</v>
      </c>
      <c r="C1141" s="5" t="s">
        <v>825</v>
      </c>
      <c r="D1141" s="55" t="s">
        <v>1878</v>
      </c>
      <c r="E1141" s="233" t="s">
        <v>4060</v>
      </c>
      <c r="F1141" s="233" t="s">
        <v>4061</v>
      </c>
      <c r="G1141" s="233" t="s">
        <v>4059</v>
      </c>
      <c r="H1141" s="233" t="s">
        <v>451</v>
      </c>
      <c r="I1141" s="384" t="s">
        <v>453</v>
      </c>
      <c r="J1141" s="382" t="s">
        <v>452</v>
      </c>
      <c r="K1141" s="382" t="s">
        <v>452</v>
      </c>
      <c r="L1141" s="386" t="s">
        <v>453</v>
      </c>
      <c r="M1141" s="230" t="s">
        <v>453</v>
      </c>
      <c r="N1141" s="230" t="s">
        <v>453</v>
      </c>
      <c r="O1141" s="233"/>
      <c r="P1141" s="233" t="s">
        <v>442</v>
      </c>
      <c r="Q1141" s="233" t="s">
        <v>1282</v>
      </c>
      <c r="S1141" s="547"/>
      <c r="T1141" s="547" t="s">
        <v>456</v>
      </c>
      <c r="U1141" s="547" t="s">
        <v>444</v>
      </c>
      <c r="V1141" s="547" t="s">
        <v>1873</v>
      </c>
      <c r="W1141" s="547" t="s">
        <v>457</v>
      </c>
      <c r="X1141" s="547" t="str">
        <f>VLOOKUP(W1141,Equipment[],2,FALSE)</f>
        <v>Station</v>
      </c>
      <c r="Y1141" s="547" t="str">
        <f>VLOOKUP(W1141,Equipment[],3,FALSE)</f>
        <v>RTO</v>
      </c>
      <c r="Z1141" s="547" t="str">
        <f>VLOOKUP(W1141,Equipment[],4,FALSE)</f>
        <v>RTO</v>
      </c>
      <c r="AA1141" s="547"/>
      <c r="AB1141" s="547"/>
      <c r="AC1141" s="547"/>
      <c r="AD1141" s="547"/>
    </row>
    <row r="1142" spans="1:30" ht="12" hidden="1" customHeight="1">
      <c r="A1142" s="5" t="s">
        <v>4062</v>
      </c>
      <c r="B1142" s="5" t="s">
        <v>4063</v>
      </c>
      <c r="C1142" s="6">
        <v>774</v>
      </c>
      <c r="D1142" s="55" t="s">
        <v>1871</v>
      </c>
      <c r="E1142" s="233" t="s">
        <v>4062</v>
      </c>
      <c r="F1142" s="233" t="s">
        <v>4063</v>
      </c>
      <c r="G1142" s="233" t="s">
        <v>4059</v>
      </c>
      <c r="H1142" s="233" t="s">
        <v>451</v>
      </c>
      <c r="I1142" s="384" t="s">
        <v>453</v>
      </c>
      <c r="J1142" s="396" t="s">
        <v>452</v>
      </c>
      <c r="K1142" s="397" t="s">
        <v>453</v>
      </c>
      <c r="L1142" s="386" t="s">
        <v>453</v>
      </c>
      <c r="M1142" s="230" t="s">
        <v>453</v>
      </c>
      <c r="N1142" s="230" t="s">
        <v>453</v>
      </c>
      <c r="O1142" s="233"/>
      <c r="P1142" s="233" t="s">
        <v>442</v>
      </c>
      <c r="Q1142" s="233" t="s">
        <v>1282</v>
      </c>
      <c r="S1142" s="547"/>
      <c r="T1142" s="547" t="s">
        <v>456</v>
      </c>
      <c r="U1142" s="547" t="s">
        <v>444</v>
      </c>
      <c r="V1142" s="547" t="s">
        <v>1873</v>
      </c>
      <c r="W1142" s="547" t="s">
        <v>457</v>
      </c>
      <c r="X1142" s="547" t="str">
        <f>VLOOKUP(W1142,Equipment[],2,FALSE)</f>
        <v>Station</v>
      </c>
      <c r="Y1142" s="547" t="str">
        <f>VLOOKUP(W1142,Equipment[],3,FALSE)</f>
        <v>RTO</v>
      </c>
      <c r="Z1142" s="547" t="str">
        <f>VLOOKUP(W1142,Equipment[],4,FALSE)</f>
        <v>RTO</v>
      </c>
      <c r="AA1142" s="547"/>
      <c r="AB1142" s="547"/>
      <c r="AC1142" s="547"/>
      <c r="AD1142" s="547"/>
    </row>
    <row r="1143" spans="1:30" ht="12" hidden="1" customHeight="1">
      <c r="A1143" s="3" t="s">
        <v>4064</v>
      </c>
      <c r="B1143" s="3" t="s">
        <v>4065</v>
      </c>
      <c r="C1143" s="4"/>
      <c r="D1143" s="91"/>
      <c r="E1143" s="229"/>
      <c r="F1143" s="229"/>
      <c r="G1143" s="229"/>
      <c r="H1143" s="229"/>
      <c r="I1143" s="229"/>
      <c r="J1143" s="388"/>
      <c r="K1143" s="388"/>
      <c r="L1143" s="229"/>
      <c r="M1143" s="229"/>
      <c r="N1143" s="229"/>
      <c r="O1143" s="229"/>
      <c r="P1143" s="229" t="s">
        <v>444</v>
      </c>
      <c r="Q1143" s="234" t="s">
        <v>443</v>
      </c>
      <c r="S1143" s="547" t="s">
        <v>444</v>
      </c>
      <c r="T1143" s="547" t="s">
        <v>444</v>
      </c>
      <c r="U1143" s="547"/>
      <c r="V1143" s="547" t="s">
        <v>444</v>
      </c>
      <c r="W1143" s="547" t="s">
        <v>444</v>
      </c>
      <c r="X1143" s="547" t="s">
        <v>444</v>
      </c>
      <c r="Y1143" s="547" t="s">
        <v>444</v>
      </c>
      <c r="Z1143" s="547" t="s">
        <v>444</v>
      </c>
      <c r="AA1143" s="547" t="s">
        <v>444</v>
      </c>
      <c r="AB1143" s="547" t="s">
        <v>444</v>
      </c>
      <c r="AC1143" s="547" t="s">
        <v>444</v>
      </c>
      <c r="AD1143" s="547" t="s">
        <v>444</v>
      </c>
    </row>
    <row r="1144" spans="1:30" ht="12" hidden="1" customHeight="1">
      <c r="A1144" s="5" t="s">
        <v>4066</v>
      </c>
      <c r="B1144" s="5" t="s">
        <v>4067</v>
      </c>
      <c r="C1144" s="5" t="s">
        <v>825</v>
      </c>
      <c r="D1144" s="55" t="s">
        <v>1878</v>
      </c>
      <c r="E1144" s="233" t="s">
        <v>4066</v>
      </c>
      <c r="F1144" s="233" t="s">
        <v>4067</v>
      </c>
      <c r="G1144" s="233" t="s">
        <v>4059</v>
      </c>
      <c r="H1144" s="233" t="s">
        <v>451</v>
      </c>
      <c r="I1144" s="384" t="s">
        <v>453</v>
      </c>
      <c r="J1144" s="392" t="s">
        <v>452</v>
      </c>
      <c r="K1144" s="393" t="s">
        <v>453</v>
      </c>
      <c r="L1144" s="386" t="s">
        <v>453</v>
      </c>
      <c r="M1144" s="230" t="s">
        <v>453</v>
      </c>
      <c r="N1144" s="230" t="s">
        <v>453</v>
      </c>
      <c r="O1144" s="233"/>
      <c r="P1144" s="233" t="s">
        <v>442</v>
      </c>
      <c r="Q1144" s="233" t="s">
        <v>1282</v>
      </c>
      <c r="S1144" s="547"/>
      <c r="T1144" s="547" t="s">
        <v>456</v>
      </c>
      <c r="U1144" s="547" t="s">
        <v>444</v>
      </c>
      <c r="V1144" s="547" t="s">
        <v>1873</v>
      </c>
      <c r="W1144" s="547" t="s">
        <v>457</v>
      </c>
      <c r="X1144" s="547" t="str">
        <f>VLOOKUP(W1144,Equipment[],2,FALSE)</f>
        <v>Station</v>
      </c>
      <c r="Y1144" s="547" t="str">
        <f>VLOOKUP(W1144,Equipment[],3,FALSE)</f>
        <v>RTO</v>
      </c>
      <c r="Z1144" s="547" t="str">
        <f>VLOOKUP(W1144,Equipment[],4,FALSE)</f>
        <v>RTO</v>
      </c>
      <c r="AA1144" s="547"/>
      <c r="AB1144" s="547"/>
      <c r="AC1144" s="547"/>
      <c r="AD1144" s="547"/>
    </row>
    <row r="1145" spans="1:30" ht="12" hidden="1" customHeight="1">
      <c r="A1145" s="5" t="s">
        <v>4068</v>
      </c>
      <c r="B1145" s="5" t="s">
        <v>4069</v>
      </c>
      <c r="C1145" s="5" t="s">
        <v>825</v>
      </c>
      <c r="D1145" s="55" t="s">
        <v>1878</v>
      </c>
      <c r="E1145" s="233" t="s">
        <v>4068</v>
      </c>
      <c r="F1145" s="233" t="s">
        <v>4069</v>
      </c>
      <c r="G1145" s="233" t="s">
        <v>4059</v>
      </c>
      <c r="H1145" s="233" t="s">
        <v>451</v>
      </c>
      <c r="I1145" s="384" t="s">
        <v>453</v>
      </c>
      <c r="J1145" s="382" t="s">
        <v>452</v>
      </c>
      <c r="K1145" s="382" t="s">
        <v>452</v>
      </c>
      <c r="L1145" s="386" t="s">
        <v>453</v>
      </c>
      <c r="M1145" s="230" t="s">
        <v>453</v>
      </c>
      <c r="N1145" s="230" t="s">
        <v>453</v>
      </c>
      <c r="O1145" s="233"/>
      <c r="P1145" s="233" t="s">
        <v>442</v>
      </c>
      <c r="Q1145" s="233" t="s">
        <v>1282</v>
      </c>
      <c r="S1145" s="547"/>
      <c r="T1145" s="547" t="s">
        <v>456</v>
      </c>
      <c r="U1145" s="547" t="s">
        <v>444</v>
      </c>
      <c r="V1145" s="547" t="s">
        <v>1873</v>
      </c>
      <c r="W1145" s="547" t="s">
        <v>457</v>
      </c>
      <c r="X1145" s="547" t="str">
        <f>VLOOKUP(W1145,Equipment[],2,FALSE)</f>
        <v>Station</v>
      </c>
      <c r="Y1145" s="547" t="str">
        <f>VLOOKUP(W1145,Equipment[],3,FALSE)</f>
        <v>RTO</v>
      </c>
      <c r="Z1145" s="547" t="str">
        <f>VLOOKUP(W1145,Equipment[],4,FALSE)</f>
        <v>RTO</v>
      </c>
      <c r="AA1145" s="547"/>
      <c r="AB1145" s="547"/>
      <c r="AC1145" s="547"/>
      <c r="AD1145" s="547"/>
    </row>
    <row r="1146" spans="1:30" ht="12" hidden="1" customHeight="1">
      <c r="A1146" s="5" t="s">
        <v>4070</v>
      </c>
      <c r="B1146" s="5" t="s">
        <v>4071</v>
      </c>
      <c r="C1146" s="6">
        <v>552</v>
      </c>
      <c r="D1146" s="55" t="s">
        <v>1871</v>
      </c>
      <c r="E1146" s="233" t="s">
        <v>4070</v>
      </c>
      <c r="F1146" s="233" t="s">
        <v>4071</v>
      </c>
      <c r="G1146" s="233" t="s">
        <v>4059</v>
      </c>
      <c r="H1146" s="233" t="s">
        <v>451</v>
      </c>
      <c r="I1146" s="385" t="s">
        <v>452</v>
      </c>
      <c r="J1146" s="394" t="s">
        <v>452</v>
      </c>
      <c r="K1146" s="395" t="s">
        <v>453</v>
      </c>
      <c r="L1146" s="386" t="s">
        <v>453</v>
      </c>
      <c r="M1146" s="233" t="s">
        <v>452</v>
      </c>
      <c r="N1146" s="233" t="s">
        <v>452</v>
      </c>
      <c r="O1146" s="233"/>
      <c r="P1146" s="233" t="s">
        <v>442</v>
      </c>
      <c r="Q1146" s="235" t="s">
        <v>1152</v>
      </c>
      <c r="S1146" s="547"/>
      <c r="T1146" s="547" t="s">
        <v>477</v>
      </c>
      <c r="U1146" s="547" t="s">
        <v>444</v>
      </c>
      <c r="V1146" s="547" t="s">
        <v>1873</v>
      </c>
      <c r="W1146" s="547" t="s">
        <v>457</v>
      </c>
      <c r="X1146" s="547" t="str">
        <f>VLOOKUP(W1146,Equipment[],2,FALSE)</f>
        <v>Station</v>
      </c>
      <c r="Y1146" s="547" t="str">
        <f>VLOOKUP(W1146,Equipment[],3,FALSE)</f>
        <v>RTO</v>
      </c>
      <c r="Z1146" s="547" t="str">
        <f>VLOOKUP(W1146,Equipment[],4,FALSE)</f>
        <v>RTO</v>
      </c>
      <c r="AA1146" s="547"/>
      <c r="AB1146" s="547"/>
      <c r="AC1146" s="547"/>
      <c r="AD1146" s="547"/>
    </row>
    <row r="1147" spans="1:30" ht="12" hidden="1" customHeight="1">
      <c r="A1147" s="5" t="s">
        <v>4072</v>
      </c>
      <c r="B1147" s="5" t="s">
        <v>4073</v>
      </c>
      <c r="C1147" s="5" t="s">
        <v>825</v>
      </c>
      <c r="D1147" s="55" t="s">
        <v>1878</v>
      </c>
      <c r="E1147" s="233" t="s">
        <v>4072</v>
      </c>
      <c r="F1147" s="233" t="s">
        <v>4073</v>
      </c>
      <c r="G1147" s="233" t="s">
        <v>4059</v>
      </c>
      <c r="H1147" s="233" t="s">
        <v>451</v>
      </c>
      <c r="I1147" s="385" t="s">
        <v>452</v>
      </c>
      <c r="J1147" s="382" t="s">
        <v>452</v>
      </c>
      <c r="K1147" s="382" t="s">
        <v>452</v>
      </c>
      <c r="L1147" s="386" t="s">
        <v>453</v>
      </c>
      <c r="M1147" s="233" t="s">
        <v>452</v>
      </c>
      <c r="N1147" s="233" t="s">
        <v>452</v>
      </c>
      <c r="O1147" s="233"/>
      <c r="P1147" s="233" t="s">
        <v>442</v>
      </c>
      <c r="Q1147" s="235" t="s">
        <v>1152</v>
      </c>
      <c r="S1147" s="547"/>
      <c r="T1147" s="547" t="s">
        <v>477</v>
      </c>
      <c r="U1147" s="547" t="s">
        <v>444</v>
      </c>
      <c r="V1147" s="547" t="s">
        <v>1873</v>
      </c>
      <c r="W1147" s="547" t="s">
        <v>457</v>
      </c>
      <c r="X1147" s="547" t="str">
        <f>VLOOKUP(W1147,Equipment[],2,FALSE)</f>
        <v>Station</v>
      </c>
      <c r="Y1147" s="547" t="str">
        <f>VLOOKUP(W1147,Equipment[],3,FALSE)</f>
        <v>RTO</v>
      </c>
      <c r="Z1147" s="547" t="str">
        <f>VLOOKUP(W1147,Equipment[],4,FALSE)</f>
        <v>RTO</v>
      </c>
      <c r="AA1147" s="547"/>
      <c r="AB1147" s="547"/>
      <c r="AC1147" s="547"/>
      <c r="AD1147" s="547"/>
    </row>
    <row r="1148" spans="1:30" ht="12" hidden="1" customHeight="1">
      <c r="A1148" s="5" t="s">
        <v>4074</v>
      </c>
      <c r="B1148" s="5" t="s">
        <v>4075</v>
      </c>
      <c r="C1148" s="6">
        <v>552</v>
      </c>
      <c r="D1148" s="55" t="s">
        <v>1871</v>
      </c>
      <c r="E1148" s="233" t="str">
        <f>A1148</f>
        <v>STA-211</v>
      </c>
      <c r="F1148" s="233" t="str">
        <f>B1148</f>
        <v>PFC Stair</v>
      </c>
      <c r="G1148" s="233" t="s">
        <v>4059</v>
      </c>
      <c r="H1148" s="233" t="s">
        <v>451</v>
      </c>
      <c r="I1148" s="385" t="s">
        <v>452</v>
      </c>
      <c r="J1148" s="382" t="s">
        <v>452</v>
      </c>
      <c r="K1148" s="382" t="s">
        <v>452</v>
      </c>
      <c r="L1148" s="386" t="s">
        <v>453</v>
      </c>
      <c r="M1148" s="233" t="s">
        <v>452</v>
      </c>
      <c r="N1148" s="233" t="s">
        <v>452</v>
      </c>
      <c r="O1148" s="233"/>
      <c r="P1148" s="233" t="s">
        <v>442</v>
      </c>
      <c r="Q1148" s="235" t="s">
        <v>2050</v>
      </c>
      <c r="S1148" s="547"/>
      <c r="T1148" s="547" t="s">
        <v>456</v>
      </c>
      <c r="U1148" s="547" t="s">
        <v>444</v>
      </c>
      <c r="V1148" s="547" t="s">
        <v>1873</v>
      </c>
      <c r="W1148" s="547" t="s">
        <v>457</v>
      </c>
      <c r="X1148" s="547" t="str">
        <f>VLOOKUP(W1148,Equipment[],2,FALSE)</f>
        <v>Station</v>
      </c>
      <c r="Y1148" s="547" t="str">
        <f>VLOOKUP(W1148,Equipment[],3,FALSE)</f>
        <v>RTO</v>
      </c>
      <c r="Z1148" s="547" t="str">
        <f>VLOOKUP(W1148,Equipment[],4,FALSE)</f>
        <v>RTO</v>
      </c>
      <c r="AA1148" s="547"/>
      <c r="AB1148" s="547"/>
      <c r="AC1148" s="547"/>
      <c r="AD1148" s="547"/>
    </row>
    <row r="1149" spans="1:30" ht="12" hidden="1" customHeight="1">
      <c r="A1149" s="7" t="s">
        <v>869</v>
      </c>
      <c r="B1149" s="7" t="s">
        <v>870</v>
      </c>
      <c r="C1149" s="8"/>
      <c r="D1149" s="92"/>
      <c r="E1149" s="229"/>
      <c r="F1149" s="229"/>
      <c r="G1149" s="229"/>
      <c r="H1149" s="229"/>
      <c r="I1149" s="229"/>
      <c r="J1149" s="389"/>
      <c r="K1149" s="389"/>
      <c r="L1149" s="229"/>
      <c r="M1149" s="229"/>
      <c r="N1149" s="229"/>
      <c r="O1149" s="229"/>
      <c r="P1149" s="229" t="s">
        <v>444</v>
      </c>
      <c r="Q1149" s="234" t="s">
        <v>443</v>
      </c>
      <c r="S1149" s="547" t="s">
        <v>444</v>
      </c>
      <c r="T1149" s="547" t="s">
        <v>444</v>
      </c>
      <c r="U1149" s="547"/>
      <c r="V1149" s="547" t="s">
        <v>444</v>
      </c>
      <c r="W1149" s="547" t="s">
        <v>444</v>
      </c>
      <c r="X1149" s="547" t="s">
        <v>444</v>
      </c>
      <c r="Y1149" s="547" t="s">
        <v>444</v>
      </c>
      <c r="Z1149" s="547" t="s">
        <v>444</v>
      </c>
      <c r="AA1149" s="547" t="s">
        <v>444</v>
      </c>
      <c r="AB1149" s="547" t="s">
        <v>444</v>
      </c>
      <c r="AC1149" s="547" t="s">
        <v>444</v>
      </c>
      <c r="AD1149" s="547" t="s">
        <v>444</v>
      </c>
    </row>
    <row r="1150" spans="1:30" ht="12" hidden="1" customHeight="1">
      <c r="A1150" s="3" t="s">
        <v>871</v>
      </c>
      <c r="B1150" s="3" t="s">
        <v>872</v>
      </c>
      <c r="C1150" s="4"/>
      <c r="D1150" s="91"/>
      <c r="E1150" s="229"/>
      <c r="F1150" s="229"/>
      <c r="G1150" s="229"/>
      <c r="H1150" s="229"/>
      <c r="I1150" s="229"/>
      <c r="J1150" s="387"/>
      <c r="K1150" s="387"/>
      <c r="L1150" s="229"/>
      <c r="M1150" s="229"/>
      <c r="N1150" s="229"/>
      <c r="O1150" s="229"/>
      <c r="P1150" s="229" t="s">
        <v>444</v>
      </c>
      <c r="Q1150" s="234" t="s">
        <v>443</v>
      </c>
      <c r="S1150" s="547" t="s">
        <v>444</v>
      </c>
      <c r="T1150" s="547" t="s">
        <v>444</v>
      </c>
      <c r="U1150" s="547"/>
      <c r="V1150" s="547" t="s">
        <v>444</v>
      </c>
      <c r="W1150" s="547" t="s">
        <v>444</v>
      </c>
      <c r="X1150" s="547" t="s">
        <v>444</v>
      </c>
      <c r="Y1150" s="547" t="s">
        <v>444</v>
      </c>
      <c r="Z1150" s="547" t="s">
        <v>444</v>
      </c>
      <c r="AA1150" s="547" t="s">
        <v>444</v>
      </c>
      <c r="AB1150" s="547" t="s">
        <v>444</v>
      </c>
      <c r="AC1150" s="547" t="s">
        <v>444</v>
      </c>
      <c r="AD1150" s="547" t="s">
        <v>444</v>
      </c>
    </row>
    <row r="1151" spans="1:30" ht="12" hidden="1" customHeight="1">
      <c r="A1151" s="5" t="s">
        <v>4076</v>
      </c>
      <c r="B1151" s="5" t="s">
        <v>4077</v>
      </c>
      <c r="C1151" s="5" t="s">
        <v>825</v>
      </c>
      <c r="D1151" s="55" t="s">
        <v>1878</v>
      </c>
      <c r="E1151" s="233" t="s">
        <v>4076</v>
      </c>
      <c r="F1151" s="233" t="s">
        <v>4077</v>
      </c>
      <c r="G1151" s="233" t="s">
        <v>875</v>
      </c>
      <c r="H1151" s="233" t="s">
        <v>451</v>
      </c>
      <c r="I1151" s="385" t="s">
        <v>452</v>
      </c>
      <c r="J1151" s="382" t="s">
        <v>452</v>
      </c>
      <c r="K1151" s="382" t="s">
        <v>452</v>
      </c>
      <c r="L1151" s="386" t="s">
        <v>453</v>
      </c>
      <c r="M1151" s="233" t="s">
        <v>452</v>
      </c>
      <c r="N1151" s="233" t="s">
        <v>452</v>
      </c>
      <c r="O1151" s="233"/>
      <c r="P1151" s="233" t="s">
        <v>442</v>
      </c>
      <c r="Q1151" s="235" t="s">
        <v>1152</v>
      </c>
      <c r="S1151" s="547"/>
      <c r="T1151" s="547" t="s">
        <v>456</v>
      </c>
      <c r="U1151" s="547"/>
      <c r="V1151" s="547"/>
      <c r="W1151" s="547" t="s">
        <v>457</v>
      </c>
      <c r="X1151" s="547" t="str">
        <f>VLOOKUP(W1151,Equipment[],2,FALSE)</f>
        <v>Station</v>
      </c>
      <c r="Y1151" s="547" t="str">
        <f>VLOOKUP(W1151,Equipment[],3,FALSE)</f>
        <v>RTO</v>
      </c>
      <c r="Z1151" s="547" t="str">
        <f>VLOOKUP(W1151,Equipment[],4,FALSE)</f>
        <v>RTO</v>
      </c>
      <c r="AA1151" s="547"/>
      <c r="AB1151" s="547"/>
      <c r="AC1151" s="547"/>
      <c r="AD1151" s="547"/>
    </row>
    <row r="1152" spans="1:30" ht="12" hidden="1" customHeight="1">
      <c r="A1152" s="5" t="s">
        <v>4078</v>
      </c>
      <c r="B1152" s="5" t="s">
        <v>4079</v>
      </c>
      <c r="C1152" s="5" t="s">
        <v>825</v>
      </c>
      <c r="D1152" s="55" t="s">
        <v>1878</v>
      </c>
      <c r="E1152" s="233" t="s">
        <v>4078</v>
      </c>
      <c r="F1152" s="233" t="s">
        <v>4079</v>
      </c>
      <c r="G1152" s="233" t="s">
        <v>875</v>
      </c>
      <c r="H1152" s="233" t="s">
        <v>451</v>
      </c>
      <c r="I1152" s="385" t="s">
        <v>452</v>
      </c>
      <c r="J1152" s="382" t="s">
        <v>452</v>
      </c>
      <c r="K1152" s="382" t="s">
        <v>452</v>
      </c>
      <c r="L1152" s="386" t="s">
        <v>453</v>
      </c>
      <c r="M1152" s="233" t="s">
        <v>452</v>
      </c>
      <c r="N1152" s="233" t="s">
        <v>452</v>
      </c>
      <c r="O1152" s="233"/>
      <c r="P1152" s="233" t="s">
        <v>442</v>
      </c>
      <c r="Q1152" s="235" t="s">
        <v>1152</v>
      </c>
      <c r="S1152" s="547"/>
      <c r="T1152" s="547" t="s">
        <v>456</v>
      </c>
      <c r="U1152" s="547"/>
      <c r="V1152" s="547"/>
      <c r="W1152" s="547" t="s">
        <v>457</v>
      </c>
      <c r="X1152" s="547" t="str">
        <f>VLOOKUP(W1152,Equipment[],2,FALSE)</f>
        <v>Station</v>
      </c>
      <c r="Y1152" s="547" t="str">
        <f>VLOOKUP(W1152,Equipment[],3,FALSE)</f>
        <v>RTO</v>
      </c>
      <c r="Z1152" s="547" t="str">
        <f>VLOOKUP(W1152,Equipment[],4,FALSE)</f>
        <v>RTO</v>
      </c>
      <c r="AA1152" s="547"/>
      <c r="AB1152" s="547"/>
      <c r="AC1152" s="547"/>
      <c r="AD1152" s="547"/>
    </row>
    <row r="1153" spans="1:30" ht="12" hidden="1" customHeight="1">
      <c r="A1153" s="5" t="s">
        <v>4080</v>
      </c>
      <c r="B1153" s="5" t="s">
        <v>4081</v>
      </c>
      <c r="C1153" s="5" t="s">
        <v>825</v>
      </c>
      <c r="D1153" s="55" t="s">
        <v>1878</v>
      </c>
      <c r="E1153" s="233" t="s">
        <v>4080</v>
      </c>
      <c r="F1153" s="233" t="s">
        <v>4081</v>
      </c>
      <c r="G1153" s="233" t="s">
        <v>875</v>
      </c>
      <c r="H1153" s="233" t="s">
        <v>451</v>
      </c>
      <c r="I1153" s="385" t="s">
        <v>452</v>
      </c>
      <c r="J1153" s="382" t="s">
        <v>452</v>
      </c>
      <c r="K1153" s="382" t="s">
        <v>452</v>
      </c>
      <c r="L1153" s="386" t="s">
        <v>453</v>
      </c>
      <c r="M1153" s="233" t="s">
        <v>452</v>
      </c>
      <c r="N1153" s="233" t="s">
        <v>452</v>
      </c>
      <c r="O1153" s="233"/>
      <c r="P1153" s="233" t="s">
        <v>442</v>
      </c>
      <c r="Q1153" s="235" t="s">
        <v>1152</v>
      </c>
      <c r="S1153" s="547"/>
      <c r="T1153" s="547" t="s">
        <v>456</v>
      </c>
      <c r="U1153" s="547"/>
      <c r="V1153" s="547"/>
      <c r="W1153" s="547" t="s">
        <v>457</v>
      </c>
      <c r="X1153" s="547" t="str">
        <f>VLOOKUP(W1153,Equipment[],2,FALSE)</f>
        <v>Station</v>
      </c>
      <c r="Y1153" s="547" t="str">
        <f>VLOOKUP(W1153,Equipment[],3,FALSE)</f>
        <v>RTO</v>
      </c>
      <c r="Z1153" s="547" t="str">
        <f>VLOOKUP(W1153,Equipment[],4,FALSE)</f>
        <v>RTO</v>
      </c>
      <c r="AA1153" s="547"/>
      <c r="AB1153" s="547"/>
      <c r="AC1153" s="547"/>
      <c r="AD1153" s="547"/>
    </row>
    <row r="1154" spans="1:30" ht="12" hidden="1" customHeight="1">
      <c r="A1154" s="5" t="s">
        <v>873</v>
      </c>
      <c r="B1154" s="5" t="s">
        <v>874</v>
      </c>
      <c r="C1154" s="5" t="s">
        <v>825</v>
      </c>
      <c r="D1154" s="55" t="s">
        <v>1878</v>
      </c>
      <c r="E1154" s="233" t="s">
        <v>873</v>
      </c>
      <c r="F1154" s="233" t="s">
        <v>874</v>
      </c>
      <c r="G1154" s="233" t="s">
        <v>875</v>
      </c>
      <c r="H1154" s="233" t="s">
        <v>451</v>
      </c>
      <c r="I1154" s="385" t="s">
        <v>452</v>
      </c>
      <c r="J1154" s="394" t="s">
        <v>452</v>
      </c>
      <c r="K1154" s="395" t="s">
        <v>453</v>
      </c>
      <c r="L1154" s="386" t="s">
        <v>453</v>
      </c>
      <c r="M1154" s="233" t="s">
        <v>452</v>
      </c>
      <c r="N1154" s="233" t="s">
        <v>452</v>
      </c>
      <c r="O1154" s="233"/>
      <c r="P1154" s="233" t="s">
        <v>442</v>
      </c>
      <c r="Q1154" s="235" t="s">
        <v>1152</v>
      </c>
      <c r="S1154" s="547"/>
      <c r="T1154" s="547" t="s">
        <v>456</v>
      </c>
      <c r="U1154" s="547"/>
      <c r="V1154" s="547"/>
      <c r="W1154" s="547" t="s">
        <v>457</v>
      </c>
      <c r="X1154" s="547" t="str">
        <f>VLOOKUP(W1154,Equipment[],2,FALSE)</f>
        <v>Station</v>
      </c>
      <c r="Y1154" s="547" t="str">
        <f>VLOOKUP(W1154,Equipment[],3,FALSE)</f>
        <v>RTO</v>
      </c>
      <c r="Z1154" s="547" t="str">
        <f>VLOOKUP(W1154,Equipment[],4,FALSE)</f>
        <v>RTO</v>
      </c>
      <c r="AA1154" s="547"/>
      <c r="AB1154" s="547"/>
      <c r="AC1154" s="547"/>
      <c r="AD1154" s="547"/>
    </row>
    <row r="1155" spans="1:30" ht="12" hidden="1" customHeight="1">
      <c r="A1155" s="5" t="s">
        <v>4082</v>
      </c>
      <c r="B1155" s="5" t="s">
        <v>4083</v>
      </c>
      <c r="C1155" s="5" t="s">
        <v>825</v>
      </c>
      <c r="D1155" s="55" t="s">
        <v>1878</v>
      </c>
      <c r="E1155" s="233" t="s">
        <v>4082</v>
      </c>
      <c r="F1155" s="233" t="s">
        <v>4083</v>
      </c>
      <c r="G1155" s="233" t="s">
        <v>875</v>
      </c>
      <c r="H1155" s="233" t="s">
        <v>451</v>
      </c>
      <c r="I1155" s="385" t="s">
        <v>452</v>
      </c>
      <c r="J1155" s="382" t="s">
        <v>452</v>
      </c>
      <c r="K1155" s="382" t="s">
        <v>452</v>
      </c>
      <c r="L1155" s="386" t="s">
        <v>453</v>
      </c>
      <c r="M1155" s="233" t="s">
        <v>452</v>
      </c>
      <c r="N1155" s="233" t="s">
        <v>452</v>
      </c>
      <c r="O1155" s="233"/>
      <c r="P1155" s="233" t="s">
        <v>442</v>
      </c>
      <c r="Q1155" s="235" t="s">
        <v>1152</v>
      </c>
      <c r="S1155" s="547"/>
      <c r="T1155" s="547" t="s">
        <v>456</v>
      </c>
      <c r="U1155" s="547"/>
      <c r="V1155" s="547"/>
      <c r="W1155" s="547" t="s">
        <v>457</v>
      </c>
      <c r="X1155" s="547" t="str">
        <f>VLOOKUP(W1155,Equipment[],2,FALSE)</f>
        <v>Station</v>
      </c>
      <c r="Y1155" s="547" t="str">
        <f>VLOOKUP(W1155,Equipment[],3,FALSE)</f>
        <v>RTO</v>
      </c>
      <c r="Z1155" s="547" t="str">
        <f>VLOOKUP(W1155,Equipment[],4,FALSE)</f>
        <v>RTO</v>
      </c>
      <c r="AA1155" s="547"/>
      <c r="AB1155" s="547"/>
      <c r="AC1155" s="547"/>
      <c r="AD1155" s="547"/>
    </row>
    <row r="1156" spans="1:30" ht="12" hidden="1" customHeight="1">
      <c r="A1156" s="3" t="s">
        <v>883</v>
      </c>
      <c r="B1156" s="3" t="s">
        <v>884</v>
      </c>
      <c r="C1156" s="4"/>
      <c r="D1156" s="91"/>
      <c r="E1156" s="229"/>
      <c r="F1156" s="229"/>
      <c r="G1156" s="229"/>
      <c r="H1156" s="229"/>
      <c r="I1156" s="229"/>
      <c r="J1156" s="388"/>
      <c r="K1156" s="388"/>
      <c r="L1156" s="229"/>
      <c r="M1156" s="229"/>
      <c r="N1156" s="229"/>
      <c r="O1156" s="229"/>
      <c r="P1156" s="229" t="s">
        <v>444</v>
      </c>
      <c r="Q1156" s="234" t="s">
        <v>443</v>
      </c>
      <c r="S1156" s="547" t="s">
        <v>444</v>
      </c>
      <c r="T1156" s="547" t="s">
        <v>444</v>
      </c>
      <c r="U1156" s="547"/>
      <c r="V1156" s="547" t="s">
        <v>444</v>
      </c>
      <c r="W1156" s="547" t="s">
        <v>444</v>
      </c>
      <c r="X1156" s="547" t="s">
        <v>444</v>
      </c>
      <c r="Y1156" s="547" t="s">
        <v>444</v>
      </c>
      <c r="Z1156" s="547" t="s">
        <v>444</v>
      </c>
      <c r="AA1156" s="547" t="s">
        <v>444</v>
      </c>
      <c r="AB1156" s="547" t="s">
        <v>444</v>
      </c>
      <c r="AC1156" s="547" t="s">
        <v>444</v>
      </c>
      <c r="AD1156" s="547" t="s">
        <v>444</v>
      </c>
    </row>
    <row r="1157" spans="1:30" ht="12" hidden="1" customHeight="1">
      <c r="A1157" s="5" t="s">
        <v>885</v>
      </c>
      <c r="B1157" s="5" t="s">
        <v>886</v>
      </c>
      <c r="C1157" s="5" t="s">
        <v>825</v>
      </c>
      <c r="D1157" s="55" t="s">
        <v>1878</v>
      </c>
      <c r="E1157" s="233" t="s">
        <v>885</v>
      </c>
      <c r="F1157" s="233" t="s">
        <v>886</v>
      </c>
      <c r="G1157" s="233" t="s">
        <v>875</v>
      </c>
      <c r="H1157" s="233" t="s">
        <v>451</v>
      </c>
      <c r="I1157" s="385" t="s">
        <v>452</v>
      </c>
      <c r="J1157" s="382" t="s">
        <v>452</v>
      </c>
      <c r="K1157" s="383" t="s">
        <v>453</v>
      </c>
      <c r="L1157" s="386" t="s">
        <v>453</v>
      </c>
      <c r="M1157" s="233" t="s">
        <v>452</v>
      </c>
      <c r="N1157" s="233" t="s">
        <v>452</v>
      </c>
      <c r="O1157" s="233"/>
      <c r="P1157" s="233" t="s">
        <v>442</v>
      </c>
      <c r="Q1157" s="235" t="s">
        <v>1152</v>
      </c>
      <c r="S1157" s="547"/>
      <c r="T1157" s="547" t="s">
        <v>456</v>
      </c>
      <c r="U1157" s="547"/>
      <c r="V1157" s="547"/>
      <c r="W1157" s="547" t="s">
        <v>457</v>
      </c>
      <c r="X1157" s="547" t="str">
        <f>VLOOKUP(W1157,Equipment[],2,FALSE)</f>
        <v>Station</v>
      </c>
      <c r="Y1157" s="547" t="str">
        <f>VLOOKUP(W1157,Equipment[],3,FALSE)</f>
        <v>RTO</v>
      </c>
      <c r="Z1157" s="547" t="str">
        <f>VLOOKUP(W1157,Equipment[],4,FALSE)</f>
        <v>RTO</v>
      </c>
      <c r="AA1157" s="547"/>
      <c r="AB1157" s="547"/>
      <c r="AC1157" s="547"/>
      <c r="AD1157" s="547"/>
    </row>
    <row r="1158" spans="1:30" ht="12" hidden="1" customHeight="1">
      <c r="A1158" s="3" t="s">
        <v>888</v>
      </c>
      <c r="B1158" s="3" t="s">
        <v>889</v>
      </c>
      <c r="C1158" s="4"/>
      <c r="D1158" s="91"/>
      <c r="E1158" s="229"/>
      <c r="F1158" s="229"/>
      <c r="G1158" s="229"/>
      <c r="H1158" s="229"/>
      <c r="I1158" s="229"/>
      <c r="J1158" s="388"/>
      <c r="K1158" s="388"/>
      <c r="L1158" s="229"/>
      <c r="M1158" s="229"/>
      <c r="N1158" s="229"/>
      <c r="O1158" s="229"/>
      <c r="P1158" s="229" t="s">
        <v>444</v>
      </c>
      <c r="Q1158" s="234" t="s">
        <v>443</v>
      </c>
      <c r="S1158" s="547" t="s">
        <v>444</v>
      </c>
      <c r="T1158" s="547" t="s">
        <v>444</v>
      </c>
      <c r="U1158" s="547"/>
      <c r="V1158" s="547" t="s">
        <v>444</v>
      </c>
      <c r="W1158" s="547" t="s">
        <v>444</v>
      </c>
      <c r="X1158" s="547" t="s">
        <v>444</v>
      </c>
      <c r="Y1158" s="547" t="s">
        <v>444</v>
      </c>
      <c r="Z1158" s="547" t="s">
        <v>444</v>
      </c>
      <c r="AA1158" s="547" t="s">
        <v>444</v>
      </c>
      <c r="AB1158" s="547" t="s">
        <v>444</v>
      </c>
      <c r="AC1158" s="547" t="s">
        <v>444</v>
      </c>
      <c r="AD1158" s="547" t="s">
        <v>444</v>
      </c>
    </row>
    <row r="1159" spans="1:30" ht="12" hidden="1" customHeight="1">
      <c r="A1159" s="5" t="s">
        <v>4084</v>
      </c>
      <c r="B1159" s="5" t="s">
        <v>4085</v>
      </c>
      <c r="C1159" s="5" t="s">
        <v>825</v>
      </c>
      <c r="D1159" s="55" t="s">
        <v>1878</v>
      </c>
      <c r="E1159" s="233" t="s">
        <v>4084</v>
      </c>
      <c r="F1159" s="233" t="s">
        <v>4085</v>
      </c>
      <c r="G1159" s="233" t="s">
        <v>875</v>
      </c>
      <c r="H1159" s="233" t="s">
        <v>451</v>
      </c>
      <c r="I1159" s="385" t="s">
        <v>452</v>
      </c>
      <c r="J1159" s="392" t="s">
        <v>452</v>
      </c>
      <c r="K1159" s="393" t="s">
        <v>453</v>
      </c>
      <c r="L1159" s="386" t="s">
        <v>453</v>
      </c>
      <c r="M1159" s="233" t="s">
        <v>452</v>
      </c>
      <c r="N1159" s="233" t="s">
        <v>452</v>
      </c>
      <c r="O1159" s="233"/>
      <c r="P1159" s="233" t="s">
        <v>442</v>
      </c>
      <c r="Q1159" s="235" t="s">
        <v>1152</v>
      </c>
      <c r="S1159" s="547" t="s">
        <v>453</v>
      </c>
      <c r="T1159" s="547" t="s">
        <v>456</v>
      </c>
      <c r="U1159" s="547" t="s">
        <v>444</v>
      </c>
      <c r="V1159" s="547" t="s">
        <v>1873</v>
      </c>
      <c r="W1159" s="547" t="s">
        <v>457</v>
      </c>
      <c r="X1159" s="547" t="str">
        <f>VLOOKUP(W1159,Equipment[],2,FALSE)</f>
        <v>Station</v>
      </c>
      <c r="Y1159" s="547" t="str">
        <f>VLOOKUP(W1159,Equipment[],3,FALSE)</f>
        <v>RTO</v>
      </c>
      <c r="Z1159" s="547" t="str">
        <f>VLOOKUP(W1159,Equipment[],4,FALSE)</f>
        <v>RTO</v>
      </c>
      <c r="AA1159" s="547"/>
      <c r="AB1159" s="547"/>
      <c r="AC1159" s="547"/>
      <c r="AD1159" s="547"/>
    </row>
    <row r="1160" spans="1:30" ht="12" hidden="1" customHeight="1">
      <c r="A1160" s="5" t="s">
        <v>4086</v>
      </c>
      <c r="B1160" s="5" t="s">
        <v>4087</v>
      </c>
      <c r="C1160" s="5" t="s">
        <v>825</v>
      </c>
      <c r="D1160" s="55" t="s">
        <v>1878</v>
      </c>
      <c r="E1160" s="233" t="s">
        <v>4086</v>
      </c>
      <c r="F1160" s="233" t="s">
        <v>4087</v>
      </c>
      <c r="G1160" s="233" t="s">
        <v>875</v>
      </c>
      <c r="H1160" s="233" t="s">
        <v>451</v>
      </c>
      <c r="I1160" s="385" t="s">
        <v>452</v>
      </c>
      <c r="J1160" s="382" t="s">
        <v>452</v>
      </c>
      <c r="K1160" s="382" t="s">
        <v>452</v>
      </c>
      <c r="L1160" s="386" t="s">
        <v>453</v>
      </c>
      <c r="M1160" s="233" t="s">
        <v>452</v>
      </c>
      <c r="N1160" s="233" t="s">
        <v>452</v>
      </c>
      <c r="O1160" s="233"/>
      <c r="P1160" s="233" t="s">
        <v>442</v>
      </c>
      <c r="Q1160" s="235" t="s">
        <v>1152</v>
      </c>
      <c r="S1160" s="547" t="s">
        <v>453</v>
      </c>
      <c r="T1160" s="547" t="s">
        <v>456</v>
      </c>
      <c r="U1160" s="547" t="s">
        <v>444</v>
      </c>
      <c r="V1160" s="547" t="s">
        <v>1873</v>
      </c>
      <c r="W1160" s="547" t="s">
        <v>457</v>
      </c>
      <c r="X1160" s="547" t="str">
        <f>VLOOKUP(W1160,Equipment[],2,FALSE)</f>
        <v>Station</v>
      </c>
      <c r="Y1160" s="547" t="str">
        <f>VLOOKUP(W1160,Equipment[],3,FALSE)</f>
        <v>RTO</v>
      </c>
      <c r="Z1160" s="547" t="str">
        <f>VLOOKUP(W1160,Equipment[],4,FALSE)</f>
        <v>RTO</v>
      </c>
      <c r="AA1160" s="547"/>
      <c r="AB1160" s="547"/>
      <c r="AC1160" s="547"/>
      <c r="AD1160" s="547"/>
    </row>
    <row r="1161" spans="1:30" ht="12" hidden="1" customHeight="1">
      <c r="A1161" s="5" t="s">
        <v>4088</v>
      </c>
      <c r="B1161" s="5" t="s">
        <v>4089</v>
      </c>
      <c r="C1161" s="5" t="s">
        <v>825</v>
      </c>
      <c r="D1161" s="55" t="s">
        <v>1878</v>
      </c>
      <c r="E1161" s="233" t="s">
        <v>4088</v>
      </c>
      <c r="F1161" s="233" t="s">
        <v>4089</v>
      </c>
      <c r="G1161" s="233" t="s">
        <v>875</v>
      </c>
      <c r="H1161" s="233" t="s">
        <v>451</v>
      </c>
      <c r="I1161" s="385" t="s">
        <v>452</v>
      </c>
      <c r="J1161" s="382" t="s">
        <v>452</v>
      </c>
      <c r="K1161" s="382" t="s">
        <v>452</v>
      </c>
      <c r="L1161" s="386" t="s">
        <v>453</v>
      </c>
      <c r="M1161" s="233" t="s">
        <v>452</v>
      </c>
      <c r="N1161" s="233" t="s">
        <v>452</v>
      </c>
      <c r="O1161" s="233"/>
      <c r="P1161" s="233" t="s">
        <v>442</v>
      </c>
      <c r="Q1161" s="235" t="s">
        <v>1152</v>
      </c>
      <c r="S1161" s="547"/>
      <c r="T1161" s="547" t="s">
        <v>456</v>
      </c>
      <c r="U1161" s="547"/>
      <c r="V1161" s="547"/>
      <c r="W1161" s="547" t="s">
        <v>457</v>
      </c>
      <c r="X1161" s="547" t="str">
        <f>VLOOKUP(W1161,Equipment[],2,FALSE)</f>
        <v>Station</v>
      </c>
      <c r="Y1161" s="547" t="str">
        <f>VLOOKUP(W1161,Equipment[],3,FALSE)</f>
        <v>RTO</v>
      </c>
      <c r="Z1161" s="547" t="str">
        <f>VLOOKUP(W1161,Equipment[],4,FALSE)</f>
        <v>RTO</v>
      </c>
      <c r="AA1161" s="547"/>
      <c r="AB1161" s="547"/>
      <c r="AC1161" s="547"/>
      <c r="AD1161" s="547"/>
    </row>
    <row r="1162" spans="1:30" ht="12" hidden="1" customHeight="1">
      <c r="A1162" s="5" t="s">
        <v>4090</v>
      </c>
      <c r="B1162" s="5" t="s">
        <v>4091</v>
      </c>
      <c r="C1162" s="5" t="s">
        <v>825</v>
      </c>
      <c r="D1162" s="55" t="s">
        <v>1878</v>
      </c>
      <c r="E1162" s="233" t="s">
        <v>4090</v>
      </c>
      <c r="F1162" s="233" t="s">
        <v>4091</v>
      </c>
      <c r="G1162" s="233" t="s">
        <v>875</v>
      </c>
      <c r="H1162" s="233" t="s">
        <v>451</v>
      </c>
      <c r="I1162" s="385" t="s">
        <v>452</v>
      </c>
      <c r="J1162" s="382" t="s">
        <v>452</v>
      </c>
      <c r="K1162" s="382" t="s">
        <v>452</v>
      </c>
      <c r="L1162" s="386" t="s">
        <v>453</v>
      </c>
      <c r="M1162" s="233" t="s">
        <v>452</v>
      </c>
      <c r="N1162" s="233" t="s">
        <v>452</v>
      </c>
      <c r="O1162" s="233"/>
      <c r="P1162" s="233" t="s">
        <v>442</v>
      </c>
      <c r="Q1162" s="235" t="s">
        <v>1152</v>
      </c>
      <c r="S1162" s="547"/>
      <c r="T1162" s="547" t="s">
        <v>456</v>
      </c>
      <c r="U1162" s="547"/>
      <c r="V1162" s="547"/>
      <c r="W1162" s="547" t="s">
        <v>457</v>
      </c>
      <c r="X1162" s="547" t="str">
        <f>VLOOKUP(W1162,Equipment[],2,FALSE)</f>
        <v>Station</v>
      </c>
      <c r="Y1162" s="547" t="str">
        <f>VLOOKUP(W1162,Equipment[],3,FALSE)</f>
        <v>RTO</v>
      </c>
      <c r="Z1162" s="547" t="str">
        <f>VLOOKUP(W1162,Equipment[],4,FALSE)</f>
        <v>RTO</v>
      </c>
      <c r="AA1162" s="547"/>
      <c r="AB1162" s="547"/>
      <c r="AC1162" s="547"/>
      <c r="AD1162" s="547"/>
    </row>
    <row r="1163" spans="1:30" ht="12" hidden="1" customHeight="1">
      <c r="A1163" s="3" t="s">
        <v>892</v>
      </c>
      <c r="B1163" s="3" t="s">
        <v>893</v>
      </c>
      <c r="C1163" s="4"/>
      <c r="D1163" s="91"/>
      <c r="E1163" s="229"/>
      <c r="F1163" s="229"/>
      <c r="G1163" s="229"/>
      <c r="H1163" s="229"/>
      <c r="I1163" s="229"/>
      <c r="J1163" s="388"/>
      <c r="K1163" s="388"/>
      <c r="L1163" s="229"/>
      <c r="M1163" s="229"/>
      <c r="N1163" s="229"/>
      <c r="O1163" s="229"/>
      <c r="P1163" s="229" t="s">
        <v>444</v>
      </c>
      <c r="Q1163" s="234" t="s">
        <v>443</v>
      </c>
      <c r="S1163" s="547" t="s">
        <v>444</v>
      </c>
      <c r="T1163" s="547" t="s">
        <v>444</v>
      </c>
      <c r="U1163" s="547"/>
      <c r="V1163" s="547" t="s">
        <v>444</v>
      </c>
      <c r="W1163" s="547" t="s">
        <v>444</v>
      </c>
      <c r="X1163" s="547" t="s">
        <v>444</v>
      </c>
      <c r="Y1163" s="547" t="s">
        <v>444</v>
      </c>
      <c r="Z1163" s="547" t="s">
        <v>444</v>
      </c>
      <c r="AA1163" s="547" t="s">
        <v>444</v>
      </c>
      <c r="AB1163" s="547" t="s">
        <v>444</v>
      </c>
      <c r="AC1163" s="547" t="s">
        <v>444</v>
      </c>
      <c r="AD1163" s="547" t="s">
        <v>444</v>
      </c>
    </row>
    <row r="1164" spans="1:30" ht="12" hidden="1" customHeight="1">
      <c r="A1164" s="5" t="s">
        <v>4092</v>
      </c>
      <c r="B1164" s="5" t="s">
        <v>4093</v>
      </c>
      <c r="C1164" s="5" t="s">
        <v>825</v>
      </c>
      <c r="D1164" s="55" t="s">
        <v>1878</v>
      </c>
      <c r="E1164" s="233" t="s">
        <v>4092</v>
      </c>
      <c r="F1164" s="233" t="s">
        <v>4093</v>
      </c>
      <c r="G1164" s="233" t="s">
        <v>875</v>
      </c>
      <c r="H1164" s="233" t="s">
        <v>451</v>
      </c>
      <c r="I1164" s="385" t="s">
        <v>452</v>
      </c>
      <c r="J1164" s="382" t="s">
        <v>452</v>
      </c>
      <c r="K1164" s="382" t="s">
        <v>452</v>
      </c>
      <c r="L1164" s="386" t="s">
        <v>453</v>
      </c>
      <c r="M1164" s="233" t="s">
        <v>452</v>
      </c>
      <c r="N1164" s="233" t="s">
        <v>452</v>
      </c>
      <c r="O1164" s="233"/>
      <c r="P1164" s="233" t="s">
        <v>442</v>
      </c>
      <c r="Q1164" s="235" t="s">
        <v>1152</v>
      </c>
      <c r="S1164" s="547"/>
      <c r="T1164" s="547" t="s">
        <v>456</v>
      </c>
      <c r="U1164" s="547"/>
      <c r="V1164" s="547"/>
      <c r="W1164" s="547" t="s">
        <v>457</v>
      </c>
      <c r="X1164" s="547" t="str">
        <f>VLOOKUP(W1164,Equipment[],2,FALSE)</f>
        <v>Station</v>
      </c>
      <c r="Y1164" s="547" t="str">
        <f>VLOOKUP(W1164,Equipment[],3,FALSE)</f>
        <v>RTO</v>
      </c>
      <c r="Z1164" s="547" t="str">
        <f>VLOOKUP(W1164,Equipment[],4,FALSE)</f>
        <v>RTO</v>
      </c>
      <c r="AA1164" s="547"/>
      <c r="AB1164" s="547"/>
      <c r="AC1164" s="547"/>
      <c r="AD1164" s="547"/>
    </row>
    <row r="1165" spans="1:30" ht="12" hidden="1" customHeight="1">
      <c r="A1165" s="5" t="s">
        <v>894</v>
      </c>
      <c r="B1165" s="5" t="s">
        <v>895</v>
      </c>
      <c r="C1165" s="5" t="s">
        <v>825</v>
      </c>
      <c r="D1165" s="55" t="s">
        <v>1878</v>
      </c>
      <c r="E1165" s="233" t="s">
        <v>894</v>
      </c>
      <c r="F1165" s="233" t="s">
        <v>895</v>
      </c>
      <c r="G1165" s="233" t="s">
        <v>875</v>
      </c>
      <c r="H1165" s="233" t="s">
        <v>451</v>
      </c>
      <c r="I1165" s="385" t="s">
        <v>452</v>
      </c>
      <c r="J1165" s="382" t="s">
        <v>452</v>
      </c>
      <c r="K1165" s="382" t="s">
        <v>452</v>
      </c>
      <c r="L1165" s="386" t="s">
        <v>453</v>
      </c>
      <c r="M1165" s="233" t="s">
        <v>452</v>
      </c>
      <c r="N1165" s="233" t="s">
        <v>452</v>
      </c>
      <c r="O1165" s="233"/>
      <c r="P1165" s="233" t="s">
        <v>442</v>
      </c>
      <c r="Q1165" s="235" t="s">
        <v>1152</v>
      </c>
      <c r="S1165" s="547"/>
      <c r="T1165" s="547" t="s">
        <v>456</v>
      </c>
      <c r="U1165" s="547"/>
      <c r="V1165" s="547"/>
      <c r="W1165" s="547" t="s">
        <v>457</v>
      </c>
      <c r="X1165" s="547" t="str">
        <f>VLOOKUP(W1165,Equipment[],2,FALSE)</f>
        <v>Station</v>
      </c>
      <c r="Y1165" s="547" t="str">
        <f>VLOOKUP(W1165,Equipment[],3,FALSE)</f>
        <v>RTO</v>
      </c>
      <c r="Z1165" s="547" t="str">
        <f>VLOOKUP(W1165,Equipment[],4,FALSE)</f>
        <v>RTO</v>
      </c>
      <c r="AA1165" s="547"/>
      <c r="AB1165" s="547"/>
      <c r="AC1165" s="547"/>
      <c r="AD1165" s="547"/>
    </row>
    <row r="1166" spans="1:30" ht="12" hidden="1" customHeight="1">
      <c r="A1166" s="24" t="s">
        <v>1956</v>
      </c>
      <c r="B1166" s="24"/>
      <c r="C1166" s="24"/>
      <c r="D1166" s="24"/>
      <c r="E1166" s="229"/>
      <c r="F1166" s="229"/>
      <c r="G1166" s="229"/>
      <c r="H1166" s="229"/>
      <c r="I1166" s="229"/>
      <c r="J1166" s="388"/>
      <c r="K1166" s="388"/>
      <c r="L1166" s="229"/>
      <c r="M1166" s="229"/>
      <c r="N1166" s="229"/>
      <c r="O1166" s="229"/>
      <c r="P1166" s="229" t="s">
        <v>444</v>
      </c>
      <c r="Q1166" s="234" t="s">
        <v>443</v>
      </c>
      <c r="S1166" s="547" t="s">
        <v>444</v>
      </c>
      <c r="T1166" s="547" t="s">
        <v>444</v>
      </c>
      <c r="U1166" s="547"/>
      <c r="V1166" s="547" t="s">
        <v>444</v>
      </c>
      <c r="W1166" s="547" t="s">
        <v>444</v>
      </c>
      <c r="X1166" s="547" t="s">
        <v>444</v>
      </c>
      <c r="Y1166" s="547" t="s">
        <v>444</v>
      </c>
      <c r="Z1166" s="547" t="s">
        <v>444</v>
      </c>
      <c r="AA1166" s="547" t="s">
        <v>444</v>
      </c>
      <c r="AB1166" s="547" t="s">
        <v>444</v>
      </c>
      <c r="AC1166" s="547" t="s">
        <v>444</v>
      </c>
      <c r="AD1166" s="547" t="s">
        <v>444</v>
      </c>
    </row>
    <row r="1167" spans="1:30" ht="12" customHeight="1">
      <c r="A1167" s="10" t="s">
        <v>896</v>
      </c>
      <c r="B1167" s="10" t="s">
        <v>897</v>
      </c>
      <c r="C1167" s="10" t="s">
        <v>825</v>
      </c>
      <c r="D1167" s="93" t="s">
        <v>1878</v>
      </c>
      <c r="E1167" s="233" t="s">
        <v>896</v>
      </c>
      <c r="F1167" s="233" t="s">
        <v>897</v>
      </c>
      <c r="G1167" s="233" t="s">
        <v>875</v>
      </c>
      <c r="H1167" s="233" t="s">
        <v>451</v>
      </c>
      <c r="I1167" s="385" t="s">
        <v>452</v>
      </c>
      <c r="J1167" s="392" t="s">
        <v>452</v>
      </c>
      <c r="K1167" s="393" t="s">
        <v>453</v>
      </c>
      <c r="L1167" s="386" t="s">
        <v>453</v>
      </c>
      <c r="M1167" s="233" t="s">
        <v>452</v>
      </c>
      <c r="N1167" s="233" t="s">
        <v>452</v>
      </c>
      <c r="O1167" s="233"/>
      <c r="P1167" s="233" t="s">
        <v>442</v>
      </c>
      <c r="Q1167" s="235" t="s">
        <v>1152</v>
      </c>
      <c r="S1167" s="547"/>
      <c r="T1167" s="547" t="s">
        <v>456</v>
      </c>
      <c r="U1167" s="547"/>
      <c r="V1167" s="547"/>
      <c r="W1167" s="547" t="s">
        <v>457</v>
      </c>
      <c r="X1167" s="547" t="str">
        <f>VLOOKUP(W1167,Equipment[],2,FALSE)</f>
        <v>Station</v>
      </c>
      <c r="Y1167" s="547" t="str">
        <f>VLOOKUP(W1167,Equipment[],3,FALSE)</f>
        <v>RTO</v>
      </c>
      <c r="Z1167" s="547" t="str">
        <f>VLOOKUP(W1167,Equipment[],4,FALSE)</f>
        <v>RTO</v>
      </c>
      <c r="AA1167" s="547"/>
      <c r="AB1167" s="547"/>
      <c r="AC1167" s="547"/>
      <c r="AD1167" s="547"/>
    </row>
    <row r="1168" spans="1:30" ht="12" hidden="1" customHeight="1">
      <c r="A1168" s="5" t="s">
        <v>898</v>
      </c>
      <c r="B1168" s="5" t="s">
        <v>899</v>
      </c>
      <c r="C1168" s="5" t="s">
        <v>825</v>
      </c>
      <c r="D1168" s="55" t="s">
        <v>1878</v>
      </c>
      <c r="E1168" s="233" t="s">
        <v>898</v>
      </c>
      <c r="F1168" s="233" t="s">
        <v>899</v>
      </c>
      <c r="G1168" s="233" t="s">
        <v>875</v>
      </c>
      <c r="H1168" s="233" t="s">
        <v>451</v>
      </c>
      <c r="I1168" s="385" t="s">
        <v>452</v>
      </c>
      <c r="J1168" s="382" t="s">
        <v>452</v>
      </c>
      <c r="K1168" s="382" t="s">
        <v>452</v>
      </c>
      <c r="L1168" s="386" t="s">
        <v>453</v>
      </c>
      <c r="M1168" s="233" t="s">
        <v>452</v>
      </c>
      <c r="N1168" s="233" t="s">
        <v>452</v>
      </c>
      <c r="O1168" s="233"/>
      <c r="P1168" s="233" t="s">
        <v>442</v>
      </c>
      <c r="Q1168" s="235" t="s">
        <v>1152</v>
      </c>
      <c r="S1168" s="547"/>
      <c r="T1168" s="547" t="s">
        <v>477</v>
      </c>
      <c r="U1168" s="547"/>
      <c r="V1168" s="547"/>
      <c r="W1168" s="547" t="s">
        <v>457</v>
      </c>
      <c r="X1168" s="547" t="str">
        <f>VLOOKUP(W1168,Equipment[],2,FALSE)</f>
        <v>Station</v>
      </c>
      <c r="Y1168" s="547" t="str">
        <f>VLOOKUP(W1168,Equipment[],3,FALSE)</f>
        <v>RTO</v>
      </c>
      <c r="Z1168" s="547" t="str">
        <f>VLOOKUP(W1168,Equipment[],4,FALSE)</f>
        <v>RTO</v>
      </c>
      <c r="AA1168" s="547"/>
      <c r="AB1168" s="547"/>
      <c r="AC1168" s="547"/>
      <c r="AD1168" s="547"/>
    </row>
    <row r="1169" spans="1:30" ht="12" hidden="1" customHeight="1">
      <c r="A1169" s="5" t="s">
        <v>4094</v>
      </c>
      <c r="B1169" s="5" t="s">
        <v>4095</v>
      </c>
      <c r="C1169" s="5" t="s">
        <v>825</v>
      </c>
      <c r="D1169" s="55" t="s">
        <v>1878</v>
      </c>
      <c r="E1169" s="233" t="s">
        <v>4094</v>
      </c>
      <c r="F1169" s="233" t="s">
        <v>4095</v>
      </c>
      <c r="G1169" s="233" t="s">
        <v>875</v>
      </c>
      <c r="H1169" s="233" t="s">
        <v>451</v>
      </c>
      <c r="I1169" s="385" t="s">
        <v>452</v>
      </c>
      <c r="J1169" s="394" t="s">
        <v>452</v>
      </c>
      <c r="K1169" s="395" t="s">
        <v>453</v>
      </c>
      <c r="L1169" s="386" t="s">
        <v>453</v>
      </c>
      <c r="M1169" s="233" t="s">
        <v>452</v>
      </c>
      <c r="N1169" s="233" t="s">
        <v>452</v>
      </c>
      <c r="O1169" s="233"/>
      <c r="P1169" s="233" t="s">
        <v>442</v>
      </c>
      <c r="Q1169" s="235" t="s">
        <v>1152</v>
      </c>
      <c r="S1169" s="547"/>
      <c r="T1169" s="547" t="s">
        <v>456</v>
      </c>
      <c r="U1169" s="547"/>
      <c r="V1169" s="547"/>
      <c r="W1169" s="547" t="s">
        <v>457</v>
      </c>
      <c r="X1169" s="547" t="str">
        <f>VLOOKUP(W1169,Equipment[],2,FALSE)</f>
        <v>Station</v>
      </c>
      <c r="Y1169" s="547" t="str">
        <f>VLOOKUP(W1169,Equipment[],3,FALSE)</f>
        <v>RTO</v>
      </c>
      <c r="Z1169" s="547" t="str">
        <f>VLOOKUP(W1169,Equipment[],4,FALSE)</f>
        <v>RTO</v>
      </c>
      <c r="AA1169" s="547"/>
      <c r="AB1169" s="547"/>
      <c r="AC1169" s="547"/>
      <c r="AD1169" s="547"/>
    </row>
    <row r="1170" spans="1:30" ht="12" hidden="1" customHeight="1">
      <c r="A1170" s="5" t="s">
        <v>900</v>
      </c>
      <c r="B1170" s="5" t="s">
        <v>901</v>
      </c>
      <c r="C1170" s="5" t="s">
        <v>825</v>
      </c>
      <c r="D1170" s="55" t="s">
        <v>1878</v>
      </c>
      <c r="E1170" s="233" t="s">
        <v>900</v>
      </c>
      <c r="F1170" s="233" t="s">
        <v>901</v>
      </c>
      <c r="G1170" s="233" t="s">
        <v>875</v>
      </c>
      <c r="H1170" s="233" t="s">
        <v>451</v>
      </c>
      <c r="I1170" s="385" t="s">
        <v>452</v>
      </c>
      <c r="J1170" s="382" t="s">
        <v>452</v>
      </c>
      <c r="K1170" s="382" t="s">
        <v>452</v>
      </c>
      <c r="L1170" s="386" t="s">
        <v>453</v>
      </c>
      <c r="M1170" s="233" t="s">
        <v>452</v>
      </c>
      <c r="N1170" s="233" t="s">
        <v>452</v>
      </c>
      <c r="O1170" s="233"/>
      <c r="P1170" s="233" t="s">
        <v>442</v>
      </c>
      <c r="Q1170" s="235" t="s">
        <v>1152</v>
      </c>
      <c r="S1170" s="547"/>
      <c r="T1170" s="547" t="s">
        <v>456</v>
      </c>
      <c r="U1170" s="547"/>
      <c r="V1170" s="547"/>
      <c r="W1170" s="547" t="s">
        <v>457</v>
      </c>
      <c r="X1170" s="547" t="str">
        <f>VLOOKUP(W1170,Equipment[],2,FALSE)</f>
        <v>Station</v>
      </c>
      <c r="Y1170" s="547" t="str">
        <f>VLOOKUP(W1170,Equipment[],3,FALSE)</f>
        <v>RTO</v>
      </c>
      <c r="Z1170" s="547" t="str">
        <f>VLOOKUP(W1170,Equipment[],4,FALSE)</f>
        <v>RTO</v>
      </c>
      <c r="AA1170" s="547"/>
      <c r="AB1170" s="547"/>
      <c r="AC1170" s="547"/>
      <c r="AD1170" s="547"/>
    </row>
    <row r="1171" spans="1:30" ht="12" hidden="1" customHeight="1">
      <c r="A1171" s="5" t="s">
        <v>4096</v>
      </c>
      <c r="B1171" s="5" t="s">
        <v>4097</v>
      </c>
      <c r="C1171" s="5" t="s">
        <v>825</v>
      </c>
      <c r="D1171" s="55" t="s">
        <v>1878</v>
      </c>
      <c r="E1171" s="233" t="s">
        <v>4096</v>
      </c>
      <c r="F1171" s="233" t="s">
        <v>4097</v>
      </c>
      <c r="G1171" s="233" t="s">
        <v>875</v>
      </c>
      <c r="H1171" s="233" t="s">
        <v>451</v>
      </c>
      <c r="I1171" s="385" t="s">
        <v>452</v>
      </c>
      <c r="J1171" s="394" t="s">
        <v>452</v>
      </c>
      <c r="K1171" s="395" t="s">
        <v>453</v>
      </c>
      <c r="L1171" s="386" t="s">
        <v>453</v>
      </c>
      <c r="M1171" s="233" t="s">
        <v>452</v>
      </c>
      <c r="N1171" s="233" t="s">
        <v>452</v>
      </c>
      <c r="O1171" s="233"/>
      <c r="P1171" s="233" t="s">
        <v>442</v>
      </c>
      <c r="Q1171" s="235" t="s">
        <v>1152</v>
      </c>
      <c r="S1171" s="547"/>
      <c r="T1171" s="547" t="s">
        <v>456</v>
      </c>
      <c r="U1171" s="547"/>
      <c r="V1171" s="547"/>
      <c r="W1171" s="547" t="s">
        <v>457</v>
      </c>
      <c r="X1171" s="547" t="str">
        <f>VLOOKUP(W1171,Equipment[],2,FALSE)</f>
        <v>Station</v>
      </c>
      <c r="Y1171" s="547" t="str">
        <f>VLOOKUP(W1171,Equipment[],3,FALSE)</f>
        <v>RTO</v>
      </c>
      <c r="Z1171" s="547" t="str">
        <f>VLOOKUP(W1171,Equipment[],4,FALSE)</f>
        <v>RTO</v>
      </c>
      <c r="AA1171" s="547"/>
      <c r="AB1171" s="547"/>
      <c r="AC1171" s="547"/>
      <c r="AD1171" s="547"/>
    </row>
    <row r="1172" spans="1:30" ht="12" hidden="1" customHeight="1">
      <c r="A1172" s="5" t="s">
        <v>4098</v>
      </c>
      <c r="B1172" s="5" t="s">
        <v>4099</v>
      </c>
      <c r="C1172" s="5" t="s">
        <v>825</v>
      </c>
      <c r="D1172" s="55" t="s">
        <v>1878</v>
      </c>
      <c r="E1172" s="233" t="s">
        <v>4098</v>
      </c>
      <c r="F1172" s="233" t="s">
        <v>4099</v>
      </c>
      <c r="G1172" s="233" t="s">
        <v>875</v>
      </c>
      <c r="H1172" s="233" t="s">
        <v>451</v>
      </c>
      <c r="I1172" s="385" t="s">
        <v>452</v>
      </c>
      <c r="J1172" s="382" t="s">
        <v>452</v>
      </c>
      <c r="K1172" s="382" t="s">
        <v>452</v>
      </c>
      <c r="L1172" s="386" t="s">
        <v>453</v>
      </c>
      <c r="M1172" s="233" t="s">
        <v>452</v>
      </c>
      <c r="N1172" s="233" t="s">
        <v>452</v>
      </c>
      <c r="O1172" s="233"/>
      <c r="P1172" s="233" t="s">
        <v>442</v>
      </c>
      <c r="Q1172" s="235" t="s">
        <v>1152</v>
      </c>
      <c r="S1172" s="547"/>
      <c r="T1172" s="547" t="s">
        <v>456</v>
      </c>
      <c r="U1172" s="547"/>
      <c r="V1172" s="547"/>
      <c r="W1172" s="547" t="s">
        <v>457</v>
      </c>
      <c r="X1172" s="547" t="str">
        <f>VLOOKUP(W1172,Equipment[],2,FALSE)</f>
        <v>Station</v>
      </c>
      <c r="Y1172" s="547" t="str">
        <f>VLOOKUP(W1172,Equipment[],3,FALSE)</f>
        <v>RTO</v>
      </c>
      <c r="Z1172" s="547" t="str">
        <f>VLOOKUP(W1172,Equipment[],4,FALSE)</f>
        <v>RTO</v>
      </c>
      <c r="AA1172" s="547"/>
      <c r="AB1172" s="547"/>
      <c r="AC1172" s="547"/>
      <c r="AD1172" s="547"/>
    </row>
    <row r="1173" spans="1:30" ht="12" hidden="1" customHeight="1">
      <c r="A1173" s="5" t="s">
        <v>4100</v>
      </c>
      <c r="B1173" s="5" t="s">
        <v>4101</v>
      </c>
      <c r="C1173" s="5" t="s">
        <v>825</v>
      </c>
      <c r="D1173" s="55" t="s">
        <v>1878</v>
      </c>
      <c r="E1173" s="233" t="s">
        <v>4100</v>
      </c>
      <c r="F1173" s="233" t="s">
        <v>4101</v>
      </c>
      <c r="G1173" s="233" t="s">
        <v>875</v>
      </c>
      <c r="H1173" s="233" t="s">
        <v>451</v>
      </c>
      <c r="I1173" s="384" t="s">
        <v>453</v>
      </c>
      <c r="J1173" s="382" t="s">
        <v>452</v>
      </c>
      <c r="K1173" s="382" t="s">
        <v>452</v>
      </c>
      <c r="L1173" s="386" t="s">
        <v>453</v>
      </c>
      <c r="M1173" s="230" t="s">
        <v>453</v>
      </c>
      <c r="N1173" s="230" t="s">
        <v>453</v>
      </c>
      <c r="O1173" s="233"/>
      <c r="P1173" s="233" t="s">
        <v>442</v>
      </c>
      <c r="Q1173" s="233" t="s">
        <v>1282</v>
      </c>
      <c r="S1173" s="547" t="s">
        <v>453</v>
      </c>
      <c r="T1173" s="547" t="s">
        <v>456</v>
      </c>
      <c r="U1173" s="547"/>
      <c r="V1173" s="547"/>
      <c r="W1173" s="547" t="s">
        <v>457</v>
      </c>
      <c r="X1173" s="547" t="str">
        <f>VLOOKUP(W1173,Equipment[],2,FALSE)</f>
        <v>Station</v>
      </c>
      <c r="Y1173" s="547" t="str">
        <f>VLOOKUP(W1173,Equipment[],3,FALSE)</f>
        <v>RTO</v>
      </c>
      <c r="Z1173" s="547" t="str">
        <f>VLOOKUP(W1173,Equipment[],4,FALSE)</f>
        <v>RTO</v>
      </c>
      <c r="AA1173" s="547"/>
      <c r="AB1173" s="547"/>
      <c r="AC1173" s="547"/>
      <c r="AD1173" s="547"/>
    </row>
    <row r="1174" spans="1:30" ht="12" hidden="1" customHeight="1">
      <c r="A1174" s="5" t="s">
        <v>902</v>
      </c>
      <c r="B1174" s="5" t="s">
        <v>4102</v>
      </c>
      <c r="C1174" s="5" t="s">
        <v>825</v>
      </c>
      <c r="D1174" s="55" t="s">
        <v>1878</v>
      </c>
      <c r="E1174" s="233" t="s">
        <v>902</v>
      </c>
      <c r="F1174" s="233" t="s">
        <v>4102</v>
      </c>
      <c r="G1174" s="233" t="s">
        <v>875</v>
      </c>
      <c r="H1174" s="233" t="s">
        <v>451</v>
      </c>
      <c r="I1174" s="385" t="s">
        <v>452</v>
      </c>
      <c r="J1174" s="382" t="s">
        <v>452</v>
      </c>
      <c r="K1174" s="382" t="s">
        <v>452</v>
      </c>
      <c r="L1174" s="386" t="s">
        <v>453</v>
      </c>
      <c r="M1174" s="233" t="s">
        <v>452</v>
      </c>
      <c r="N1174" s="233" t="s">
        <v>452</v>
      </c>
      <c r="O1174" s="233"/>
      <c r="P1174" s="233" t="s">
        <v>442</v>
      </c>
      <c r="Q1174" s="235" t="s">
        <v>1152</v>
      </c>
      <c r="S1174" s="547"/>
      <c r="T1174" s="547" t="s">
        <v>456</v>
      </c>
      <c r="U1174" s="547"/>
      <c r="V1174" s="547"/>
      <c r="W1174" s="547" t="s">
        <v>457</v>
      </c>
      <c r="X1174" s="547" t="str">
        <f>VLOOKUP(W1174,Equipment[],2,FALSE)</f>
        <v>Station</v>
      </c>
      <c r="Y1174" s="547" t="str">
        <f>VLOOKUP(W1174,Equipment[],3,FALSE)</f>
        <v>RTO</v>
      </c>
      <c r="Z1174" s="547" t="str">
        <f>VLOOKUP(W1174,Equipment[],4,FALSE)</f>
        <v>RTO</v>
      </c>
      <c r="AA1174" s="547"/>
      <c r="AB1174" s="547"/>
      <c r="AC1174" s="547"/>
      <c r="AD1174" s="547"/>
    </row>
    <row r="1175" spans="1:30" ht="12" hidden="1" customHeight="1">
      <c r="A1175" s="3" t="s">
        <v>904</v>
      </c>
      <c r="B1175" s="3" t="s">
        <v>905</v>
      </c>
      <c r="C1175" s="4"/>
      <c r="D1175" s="91"/>
      <c r="E1175" s="229"/>
      <c r="F1175" s="229"/>
      <c r="G1175" s="229"/>
      <c r="H1175" s="229"/>
      <c r="I1175" s="229"/>
      <c r="J1175" s="388"/>
      <c r="K1175" s="388"/>
      <c r="L1175" s="229"/>
      <c r="M1175" s="229"/>
      <c r="N1175" s="229"/>
      <c r="O1175" s="229"/>
      <c r="P1175" s="229" t="s">
        <v>444</v>
      </c>
      <c r="Q1175" s="234" t="s">
        <v>443</v>
      </c>
      <c r="S1175" s="547" t="s">
        <v>444</v>
      </c>
      <c r="T1175" s="547" t="s">
        <v>444</v>
      </c>
      <c r="U1175" s="547"/>
      <c r="V1175" s="547" t="s">
        <v>444</v>
      </c>
      <c r="W1175" s="547" t="s">
        <v>444</v>
      </c>
      <c r="X1175" s="547" t="s">
        <v>444</v>
      </c>
      <c r="Y1175" s="547" t="s">
        <v>444</v>
      </c>
      <c r="Z1175" s="547" t="s">
        <v>444</v>
      </c>
      <c r="AA1175" s="547" t="s">
        <v>444</v>
      </c>
      <c r="AB1175" s="547" t="s">
        <v>444</v>
      </c>
      <c r="AC1175" s="547" t="s">
        <v>444</v>
      </c>
      <c r="AD1175" s="547" t="s">
        <v>444</v>
      </c>
    </row>
    <row r="1176" spans="1:30" ht="12" hidden="1" customHeight="1">
      <c r="A1176" s="5" t="s">
        <v>4103</v>
      </c>
      <c r="B1176" s="5" t="s">
        <v>4104</v>
      </c>
      <c r="C1176" s="5" t="s">
        <v>825</v>
      </c>
      <c r="D1176" s="55" t="s">
        <v>1878</v>
      </c>
      <c r="E1176" s="233" t="s">
        <v>4103</v>
      </c>
      <c r="F1176" s="233" t="s">
        <v>4104</v>
      </c>
      <c r="G1176" s="233" t="s">
        <v>875</v>
      </c>
      <c r="H1176" s="233" t="s">
        <v>451</v>
      </c>
      <c r="I1176" s="385" t="s">
        <v>452</v>
      </c>
      <c r="J1176" s="382" t="s">
        <v>452</v>
      </c>
      <c r="K1176" s="383" t="s">
        <v>453</v>
      </c>
      <c r="L1176" s="386" t="s">
        <v>453</v>
      </c>
      <c r="M1176" s="233" t="s">
        <v>452</v>
      </c>
      <c r="N1176" s="233" t="s">
        <v>452</v>
      </c>
      <c r="O1176" s="233"/>
      <c r="P1176" s="233" t="s">
        <v>442</v>
      </c>
      <c r="Q1176" s="235" t="s">
        <v>1152</v>
      </c>
      <c r="S1176" s="547"/>
      <c r="T1176" s="547" t="s">
        <v>456</v>
      </c>
      <c r="U1176" s="547"/>
      <c r="V1176" s="547"/>
      <c r="W1176" s="547" t="s">
        <v>457</v>
      </c>
      <c r="X1176" s="547" t="str">
        <f>VLOOKUP(W1176,Equipment[],2,FALSE)</f>
        <v>Station</v>
      </c>
      <c r="Y1176" s="547" t="str">
        <f>VLOOKUP(W1176,Equipment[],3,FALSE)</f>
        <v>RTO</v>
      </c>
      <c r="Z1176" s="547" t="str">
        <f>VLOOKUP(W1176,Equipment[],4,FALSE)</f>
        <v>RTO</v>
      </c>
      <c r="AA1176" s="547"/>
      <c r="AB1176" s="547"/>
      <c r="AC1176" s="547"/>
      <c r="AD1176" s="547"/>
    </row>
    <row r="1177" spans="1:30" ht="12" hidden="1" customHeight="1">
      <c r="A1177" s="5" t="s">
        <v>906</v>
      </c>
      <c r="B1177" s="5" t="s">
        <v>4105</v>
      </c>
      <c r="C1177" s="5" t="s">
        <v>825</v>
      </c>
      <c r="D1177" s="55" t="s">
        <v>1878</v>
      </c>
      <c r="E1177" s="233" t="s">
        <v>906</v>
      </c>
      <c r="F1177" s="233" t="s">
        <v>4105</v>
      </c>
      <c r="G1177" s="233" t="s">
        <v>875</v>
      </c>
      <c r="H1177" s="233" t="s">
        <v>451</v>
      </c>
      <c r="I1177" s="385" t="s">
        <v>452</v>
      </c>
      <c r="J1177" s="382" t="s">
        <v>452</v>
      </c>
      <c r="K1177" s="383" t="s">
        <v>453</v>
      </c>
      <c r="L1177" s="386" t="s">
        <v>453</v>
      </c>
      <c r="M1177" s="233" t="s">
        <v>452</v>
      </c>
      <c r="N1177" s="233" t="s">
        <v>452</v>
      </c>
      <c r="O1177" s="233"/>
      <c r="P1177" s="233" t="s">
        <v>442</v>
      </c>
      <c r="Q1177" s="235" t="s">
        <v>1152</v>
      </c>
      <c r="S1177" s="547"/>
      <c r="T1177" s="547" t="s">
        <v>477</v>
      </c>
      <c r="U1177" s="547"/>
      <c r="V1177" s="547"/>
      <c r="W1177" s="547" t="s">
        <v>457</v>
      </c>
      <c r="X1177" s="547" t="str">
        <f>VLOOKUP(W1177,Equipment[],2,FALSE)</f>
        <v>Station</v>
      </c>
      <c r="Y1177" s="547" t="str">
        <f>VLOOKUP(W1177,Equipment[],3,FALSE)</f>
        <v>RTO</v>
      </c>
      <c r="Z1177" s="547" t="str">
        <f>VLOOKUP(W1177,Equipment[],4,FALSE)</f>
        <v>RTO</v>
      </c>
      <c r="AA1177" s="547"/>
      <c r="AB1177" s="547"/>
      <c r="AC1177" s="547"/>
      <c r="AD1177" s="547"/>
    </row>
    <row r="1178" spans="1:30" ht="12" hidden="1" customHeight="1">
      <c r="A1178" s="5" t="s">
        <v>908</v>
      </c>
      <c r="B1178" s="5" t="s">
        <v>4106</v>
      </c>
      <c r="C1178" s="6">
        <v>552</v>
      </c>
      <c r="D1178" s="55" t="s">
        <v>1871</v>
      </c>
      <c r="E1178" s="233" t="s">
        <v>908</v>
      </c>
      <c r="F1178" s="233" t="s">
        <v>4106</v>
      </c>
      <c r="G1178" s="233" t="s">
        <v>875</v>
      </c>
      <c r="H1178" s="233" t="s">
        <v>451</v>
      </c>
      <c r="I1178" s="385" t="s">
        <v>452</v>
      </c>
      <c r="J1178" s="382" t="s">
        <v>452</v>
      </c>
      <c r="K1178" s="383" t="s">
        <v>453</v>
      </c>
      <c r="L1178" s="386" t="s">
        <v>453</v>
      </c>
      <c r="M1178" s="233" t="s">
        <v>452</v>
      </c>
      <c r="N1178" s="233" t="s">
        <v>452</v>
      </c>
      <c r="O1178" s="233"/>
      <c r="P1178" s="233" t="s">
        <v>442</v>
      </c>
      <c r="Q1178" s="235" t="s">
        <v>1152</v>
      </c>
      <c r="S1178" s="547"/>
      <c r="T1178" s="547" t="s">
        <v>456</v>
      </c>
      <c r="U1178" s="547"/>
      <c r="V1178" s="547"/>
      <c r="W1178" s="547" t="s">
        <v>457</v>
      </c>
      <c r="X1178" s="547" t="str">
        <f>VLOOKUP(W1178,Equipment[],2,FALSE)</f>
        <v>Station</v>
      </c>
      <c r="Y1178" s="547" t="str">
        <f>VLOOKUP(W1178,Equipment[],3,FALSE)</f>
        <v>RTO</v>
      </c>
      <c r="Z1178" s="547" t="str">
        <f>VLOOKUP(W1178,Equipment[],4,FALSE)</f>
        <v>RTO</v>
      </c>
      <c r="AA1178" s="547"/>
      <c r="AB1178" s="547"/>
      <c r="AC1178" s="547"/>
      <c r="AD1178" s="547"/>
    </row>
    <row r="1179" spans="1:30" ht="12" hidden="1" customHeight="1">
      <c r="A1179" s="3" t="s">
        <v>911</v>
      </c>
      <c r="B1179" s="3" t="s">
        <v>912</v>
      </c>
      <c r="C1179" s="4"/>
      <c r="D1179" s="91"/>
      <c r="E1179" s="229"/>
      <c r="F1179" s="229"/>
      <c r="G1179" s="229"/>
      <c r="H1179" s="229"/>
      <c r="I1179" s="229"/>
      <c r="J1179" s="388"/>
      <c r="K1179" s="388"/>
      <c r="L1179" s="229"/>
      <c r="M1179" s="229"/>
      <c r="N1179" s="229"/>
      <c r="O1179" s="229"/>
      <c r="P1179" s="229" t="s">
        <v>444</v>
      </c>
      <c r="Q1179" s="234" t="s">
        <v>443</v>
      </c>
      <c r="S1179" s="547" t="s">
        <v>444</v>
      </c>
      <c r="T1179" s="547" t="s">
        <v>444</v>
      </c>
      <c r="U1179" s="547"/>
      <c r="V1179" s="547" t="s">
        <v>444</v>
      </c>
      <c r="W1179" s="547" t="s">
        <v>444</v>
      </c>
      <c r="X1179" s="547" t="s">
        <v>444</v>
      </c>
      <c r="Y1179" s="547" t="s">
        <v>444</v>
      </c>
      <c r="Z1179" s="547" t="s">
        <v>444</v>
      </c>
      <c r="AA1179" s="547" t="s">
        <v>444</v>
      </c>
      <c r="AB1179" s="547" t="s">
        <v>444</v>
      </c>
      <c r="AC1179" s="547" t="s">
        <v>444</v>
      </c>
      <c r="AD1179" s="547" t="s">
        <v>444</v>
      </c>
    </row>
    <row r="1180" spans="1:30" ht="12" hidden="1" customHeight="1">
      <c r="A1180" s="5" t="s">
        <v>4107</v>
      </c>
      <c r="B1180" s="5" t="s">
        <v>4108</v>
      </c>
      <c r="C1180" s="5" t="s">
        <v>825</v>
      </c>
      <c r="D1180" s="55" t="s">
        <v>1878</v>
      </c>
      <c r="E1180" s="233" t="s">
        <v>4107</v>
      </c>
      <c r="F1180" s="233" t="s">
        <v>4108</v>
      </c>
      <c r="G1180" s="233" t="s">
        <v>875</v>
      </c>
      <c r="H1180" s="233" t="s">
        <v>451</v>
      </c>
      <c r="I1180" s="385" t="s">
        <v>452</v>
      </c>
      <c r="J1180" s="392" t="s">
        <v>452</v>
      </c>
      <c r="K1180" s="393" t="s">
        <v>453</v>
      </c>
      <c r="L1180" s="386" t="s">
        <v>453</v>
      </c>
      <c r="M1180" s="233" t="s">
        <v>452</v>
      </c>
      <c r="N1180" s="233" t="s">
        <v>452</v>
      </c>
      <c r="O1180" s="233"/>
      <c r="P1180" s="233" t="s">
        <v>442</v>
      </c>
      <c r="Q1180" s="235" t="s">
        <v>1152</v>
      </c>
      <c r="S1180" s="547"/>
      <c r="T1180" s="547" t="s">
        <v>456</v>
      </c>
      <c r="U1180" s="547"/>
      <c r="V1180" s="547"/>
      <c r="W1180" s="547" t="s">
        <v>457</v>
      </c>
      <c r="X1180" s="547" t="str">
        <f>VLOOKUP(W1180,Equipment[],2,FALSE)</f>
        <v>Station</v>
      </c>
      <c r="Y1180" s="547" t="str">
        <f>VLOOKUP(W1180,Equipment[],3,FALSE)</f>
        <v>RTO</v>
      </c>
      <c r="Z1180" s="547" t="str">
        <f>VLOOKUP(W1180,Equipment[],4,FALSE)</f>
        <v>RTO</v>
      </c>
      <c r="AA1180" s="547"/>
      <c r="AB1180" s="547"/>
      <c r="AC1180" s="547"/>
      <c r="AD1180" s="547"/>
    </row>
    <row r="1181" spans="1:30" ht="12" hidden="1" customHeight="1">
      <c r="A1181" s="5" t="s">
        <v>4109</v>
      </c>
      <c r="B1181" s="5" t="s">
        <v>4110</v>
      </c>
      <c r="C1181" s="6">
        <v>435</v>
      </c>
      <c r="D1181" s="55" t="s">
        <v>1871</v>
      </c>
      <c r="E1181" s="233" t="s">
        <v>4109</v>
      </c>
      <c r="F1181" s="233" t="s">
        <v>4110</v>
      </c>
      <c r="G1181" s="233" t="s">
        <v>875</v>
      </c>
      <c r="H1181" s="233" t="s">
        <v>451</v>
      </c>
      <c r="I1181" s="385" t="s">
        <v>452</v>
      </c>
      <c r="J1181" s="382" t="s">
        <v>452</v>
      </c>
      <c r="K1181" s="382" t="s">
        <v>452</v>
      </c>
      <c r="L1181" s="386" t="s">
        <v>453</v>
      </c>
      <c r="M1181" s="233" t="s">
        <v>452</v>
      </c>
      <c r="N1181" s="233" t="s">
        <v>452</v>
      </c>
      <c r="O1181" s="233"/>
      <c r="P1181" s="233" t="s">
        <v>442</v>
      </c>
      <c r="Q1181" s="235" t="s">
        <v>1152</v>
      </c>
      <c r="S1181" s="547"/>
      <c r="T1181" s="547" t="s">
        <v>456</v>
      </c>
      <c r="U1181" s="547"/>
      <c r="V1181" s="547"/>
      <c r="W1181" s="547" t="s">
        <v>457</v>
      </c>
      <c r="X1181" s="547" t="str">
        <f>VLOOKUP(W1181,Equipment[],2,FALSE)</f>
        <v>Station</v>
      </c>
      <c r="Y1181" s="547" t="str">
        <f>VLOOKUP(W1181,Equipment[],3,FALSE)</f>
        <v>RTO</v>
      </c>
      <c r="Z1181" s="547" t="str">
        <f>VLOOKUP(W1181,Equipment[],4,FALSE)</f>
        <v>RTO</v>
      </c>
      <c r="AA1181" s="547"/>
      <c r="AB1181" s="547"/>
      <c r="AC1181" s="547"/>
      <c r="AD1181" s="547"/>
    </row>
    <row r="1182" spans="1:30" ht="12" hidden="1" customHeight="1">
      <c r="A1182" s="5" t="s">
        <v>4111</v>
      </c>
      <c r="B1182" s="5" t="s">
        <v>4112</v>
      </c>
      <c r="C1182" s="5" t="s">
        <v>825</v>
      </c>
      <c r="D1182" s="55" t="s">
        <v>1878</v>
      </c>
      <c r="E1182" s="233" t="s">
        <v>4111</v>
      </c>
      <c r="F1182" s="233" t="s">
        <v>4112</v>
      </c>
      <c r="G1182" s="233" t="s">
        <v>875</v>
      </c>
      <c r="H1182" s="233" t="s">
        <v>451</v>
      </c>
      <c r="I1182" s="385" t="s">
        <v>452</v>
      </c>
      <c r="J1182" s="382" t="s">
        <v>452</v>
      </c>
      <c r="K1182" s="382" t="s">
        <v>452</v>
      </c>
      <c r="L1182" s="386" t="s">
        <v>453</v>
      </c>
      <c r="M1182" s="233" t="s">
        <v>452</v>
      </c>
      <c r="N1182" s="233" t="s">
        <v>452</v>
      </c>
      <c r="O1182" s="233"/>
      <c r="P1182" s="233" t="s">
        <v>442</v>
      </c>
      <c r="Q1182" s="235" t="s">
        <v>1152</v>
      </c>
      <c r="S1182" s="547"/>
      <c r="T1182" s="547" t="s">
        <v>477</v>
      </c>
      <c r="U1182" s="547"/>
      <c r="V1182" s="547"/>
      <c r="W1182" s="547" t="s">
        <v>457</v>
      </c>
      <c r="X1182" s="547" t="str">
        <f>VLOOKUP(W1182,Equipment[],2,FALSE)</f>
        <v>Station</v>
      </c>
      <c r="Y1182" s="547" t="str">
        <f>VLOOKUP(W1182,Equipment[],3,FALSE)</f>
        <v>RTO</v>
      </c>
      <c r="Z1182" s="547" t="str">
        <f>VLOOKUP(W1182,Equipment[],4,FALSE)</f>
        <v>RTO</v>
      </c>
      <c r="AA1182" s="547"/>
      <c r="AB1182" s="547"/>
      <c r="AC1182" s="547"/>
      <c r="AD1182" s="547"/>
    </row>
    <row r="1183" spans="1:30" ht="12" hidden="1" customHeight="1">
      <c r="A1183" s="5" t="s">
        <v>915</v>
      </c>
      <c r="B1183" s="5" t="s">
        <v>916</v>
      </c>
      <c r="C1183" s="5" t="s">
        <v>825</v>
      </c>
      <c r="D1183" s="55" t="s">
        <v>1878</v>
      </c>
      <c r="E1183" s="233" t="s">
        <v>915</v>
      </c>
      <c r="F1183" s="233" t="s">
        <v>916</v>
      </c>
      <c r="G1183" s="233" t="s">
        <v>875</v>
      </c>
      <c r="H1183" s="233" t="s">
        <v>451</v>
      </c>
      <c r="I1183" s="385" t="s">
        <v>452</v>
      </c>
      <c r="J1183" s="382" t="s">
        <v>452</v>
      </c>
      <c r="K1183" s="382" t="s">
        <v>452</v>
      </c>
      <c r="L1183" s="386" t="s">
        <v>453</v>
      </c>
      <c r="M1183" s="233" t="s">
        <v>452</v>
      </c>
      <c r="N1183" s="233" t="s">
        <v>452</v>
      </c>
      <c r="O1183" s="233"/>
      <c r="P1183" s="233" t="s">
        <v>442</v>
      </c>
      <c r="Q1183" s="235" t="s">
        <v>1152</v>
      </c>
      <c r="S1183" s="547"/>
      <c r="T1183" s="547" t="s">
        <v>477</v>
      </c>
      <c r="U1183" s="547"/>
      <c r="V1183" s="547"/>
      <c r="W1183" s="547" t="s">
        <v>457</v>
      </c>
      <c r="X1183" s="547" t="str">
        <f>VLOOKUP(W1183,Equipment[],2,FALSE)</f>
        <v>Station</v>
      </c>
      <c r="Y1183" s="547" t="str">
        <f>VLOOKUP(W1183,Equipment[],3,FALSE)</f>
        <v>RTO</v>
      </c>
      <c r="Z1183" s="547" t="str">
        <f>VLOOKUP(W1183,Equipment[],4,FALSE)</f>
        <v>RTO</v>
      </c>
      <c r="AA1183" s="547"/>
      <c r="AB1183" s="547"/>
      <c r="AC1183" s="547"/>
      <c r="AD1183" s="547"/>
    </row>
    <row r="1184" spans="1:30" ht="12" hidden="1" customHeight="1">
      <c r="A1184" s="3" t="s">
        <v>4113</v>
      </c>
      <c r="B1184" s="3" t="s">
        <v>4114</v>
      </c>
      <c r="C1184" s="4"/>
      <c r="D1184" s="91"/>
      <c r="E1184" s="229"/>
      <c r="F1184" s="229"/>
      <c r="G1184" s="229"/>
      <c r="H1184" s="229"/>
      <c r="I1184" s="229"/>
      <c r="J1184" s="388"/>
      <c r="K1184" s="388"/>
      <c r="L1184" s="229"/>
      <c r="M1184" s="229"/>
      <c r="N1184" s="229"/>
      <c r="O1184" s="229"/>
      <c r="P1184" s="229" t="s">
        <v>444</v>
      </c>
      <c r="Q1184" s="234" t="s">
        <v>443</v>
      </c>
      <c r="S1184" s="547" t="s">
        <v>444</v>
      </c>
      <c r="T1184" s="547" t="s">
        <v>444</v>
      </c>
      <c r="U1184" s="547"/>
      <c r="V1184" s="547" t="s">
        <v>444</v>
      </c>
      <c r="W1184" s="547" t="s">
        <v>444</v>
      </c>
      <c r="X1184" s="547" t="s">
        <v>444</v>
      </c>
      <c r="Y1184" s="547" t="s">
        <v>444</v>
      </c>
      <c r="Z1184" s="547" t="s">
        <v>444</v>
      </c>
      <c r="AA1184" s="547" t="s">
        <v>444</v>
      </c>
      <c r="AB1184" s="547" t="s">
        <v>444</v>
      </c>
      <c r="AC1184" s="547" t="s">
        <v>444</v>
      </c>
      <c r="AD1184" s="547" t="s">
        <v>444</v>
      </c>
    </row>
    <row r="1185" spans="1:30" ht="12" hidden="1" customHeight="1">
      <c r="A1185" s="5" t="s">
        <v>4115</v>
      </c>
      <c r="B1185" s="5" t="s">
        <v>4116</v>
      </c>
      <c r="C1185" s="5" t="s">
        <v>825</v>
      </c>
      <c r="D1185" s="55" t="s">
        <v>1878</v>
      </c>
      <c r="E1185" s="233" t="s">
        <v>4115</v>
      </c>
      <c r="F1185" s="233" t="s">
        <v>4116</v>
      </c>
      <c r="G1185" s="233" t="s">
        <v>875</v>
      </c>
      <c r="H1185" s="233" t="s">
        <v>451</v>
      </c>
      <c r="I1185" s="385" t="s">
        <v>452</v>
      </c>
      <c r="J1185" s="382" t="s">
        <v>452</v>
      </c>
      <c r="K1185" s="383" t="s">
        <v>453</v>
      </c>
      <c r="L1185" s="386" t="s">
        <v>453</v>
      </c>
      <c r="M1185" s="233" t="s">
        <v>452</v>
      </c>
      <c r="N1185" s="233" t="s">
        <v>452</v>
      </c>
      <c r="O1185" s="233"/>
      <c r="P1185" s="233" t="s">
        <v>442</v>
      </c>
      <c r="Q1185" s="235" t="s">
        <v>1152</v>
      </c>
      <c r="S1185" s="547"/>
      <c r="T1185" s="547" t="s">
        <v>456</v>
      </c>
      <c r="U1185" s="547"/>
      <c r="V1185" s="547"/>
      <c r="W1185" s="547" t="s">
        <v>457</v>
      </c>
      <c r="X1185" s="547" t="str">
        <f>VLOOKUP(W1185,Equipment[],2,FALSE)</f>
        <v>Station</v>
      </c>
      <c r="Y1185" s="547" t="str">
        <f>VLOOKUP(W1185,Equipment[],3,FALSE)</f>
        <v>RTO</v>
      </c>
      <c r="Z1185" s="547" t="str">
        <f>VLOOKUP(W1185,Equipment[],4,FALSE)</f>
        <v>RTO</v>
      </c>
      <c r="AA1185" s="547"/>
      <c r="AB1185" s="547"/>
      <c r="AC1185" s="547"/>
      <c r="AD1185" s="547"/>
    </row>
    <row r="1186" spans="1:30" ht="12" hidden="1" customHeight="1">
      <c r="A1186" s="5" t="s">
        <v>4117</v>
      </c>
      <c r="B1186" s="5" t="s">
        <v>4118</v>
      </c>
      <c r="C1186" s="5" t="s">
        <v>825</v>
      </c>
      <c r="D1186" s="55" t="s">
        <v>1878</v>
      </c>
      <c r="E1186" s="233" t="s">
        <v>4117</v>
      </c>
      <c r="F1186" s="233" t="s">
        <v>4118</v>
      </c>
      <c r="G1186" s="233" t="s">
        <v>875</v>
      </c>
      <c r="H1186" s="233" t="s">
        <v>451</v>
      </c>
      <c r="I1186" s="385" t="s">
        <v>452</v>
      </c>
      <c r="J1186" s="392" t="s">
        <v>452</v>
      </c>
      <c r="K1186" s="393" t="s">
        <v>453</v>
      </c>
      <c r="L1186" s="386" t="s">
        <v>453</v>
      </c>
      <c r="M1186" s="233" t="s">
        <v>452</v>
      </c>
      <c r="N1186" s="233" t="s">
        <v>452</v>
      </c>
      <c r="O1186" s="233"/>
      <c r="P1186" s="233" t="s">
        <v>442</v>
      </c>
      <c r="Q1186" s="235" t="s">
        <v>1152</v>
      </c>
      <c r="S1186" s="547"/>
      <c r="T1186" s="547" t="s">
        <v>456</v>
      </c>
      <c r="U1186" s="547"/>
      <c r="V1186" s="547"/>
      <c r="W1186" s="547" t="s">
        <v>457</v>
      </c>
      <c r="X1186" s="547" t="str">
        <f>VLOOKUP(W1186,Equipment[],2,FALSE)</f>
        <v>Station</v>
      </c>
      <c r="Y1186" s="547" t="str">
        <f>VLOOKUP(W1186,Equipment[],3,FALSE)</f>
        <v>RTO</v>
      </c>
      <c r="Z1186" s="547" t="str">
        <f>VLOOKUP(W1186,Equipment[],4,FALSE)</f>
        <v>RTO</v>
      </c>
      <c r="AA1186" s="547"/>
      <c r="AB1186" s="547"/>
      <c r="AC1186" s="547"/>
      <c r="AD1186" s="547"/>
    </row>
    <row r="1187" spans="1:30" ht="12" hidden="1" customHeight="1">
      <c r="A1187" s="5" t="s">
        <v>4119</v>
      </c>
      <c r="B1187" s="5" t="s">
        <v>4120</v>
      </c>
      <c r="C1187" s="5" t="s">
        <v>825</v>
      </c>
      <c r="D1187" s="55" t="s">
        <v>1878</v>
      </c>
      <c r="E1187" s="233" t="s">
        <v>4119</v>
      </c>
      <c r="F1187" s="233" t="s">
        <v>4120</v>
      </c>
      <c r="G1187" s="233" t="s">
        <v>875</v>
      </c>
      <c r="H1187" s="233" t="s">
        <v>451</v>
      </c>
      <c r="I1187" s="385" t="s">
        <v>452</v>
      </c>
      <c r="J1187" s="382" t="s">
        <v>452</v>
      </c>
      <c r="K1187" s="382" t="s">
        <v>452</v>
      </c>
      <c r="L1187" s="386" t="s">
        <v>453</v>
      </c>
      <c r="M1187" s="233" t="s">
        <v>452</v>
      </c>
      <c r="N1187" s="233" t="s">
        <v>452</v>
      </c>
      <c r="O1187" s="233"/>
      <c r="P1187" s="233" t="s">
        <v>442</v>
      </c>
      <c r="Q1187" s="235" t="s">
        <v>1152</v>
      </c>
      <c r="S1187" s="547"/>
      <c r="T1187" s="547" t="s">
        <v>477</v>
      </c>
      <c r="U1187" s="547"/>
      <c r="V1187" s="547"/>
      <c r="W1187" s="547" t="s">
        <v>457</v>
      </c>
      <c r="X1187" s="547" t="str">
        <f>VLOOKUP(W1187,Equipment[],2,FALSE)</f>
        <v>Station</v>
      </c>
      <c r="Y1187" s="547" t="str">
        <f>VLOOKUP(W1187,Equipment[],3,FALSE)</f>
        <v>RTO</v>
      </c>
      <c r="Z1187" s="547" t="str">
        <f>VLOOKUP(W1187,Equipment[],4,FALSE)</f>
        <v>RTO</v>
      </c>
      <c r="AA1187" s="547"/>
      <c r="AB1187" s="547"/>
      <c r="AC1187" s="547"/>
      <c r="AD1187" s="547"/>
    </row>
    <row r="1188" spans="1:30" ht="12" hidden="1" customHeight="1">
      <c r="A1188" s="7" t="s">
        <v>921</v>
      </c>
      <c r="B1188" s="7" t="s">
        <v>922</v>
      </c>
      <c r="C1188" s="8"/>
      <c r="D1188" s="92"/>
      <c r="E1188" s="229"/>
      <c r="F1188" s="229"/>
      <c r="G1188" s="229"/>
      <c r="H1188" s="229"/>
      <c r="I1188" s="229"/>
      <c r="J1188" s="389"/>
      <c r="K1188" s="389"/>
      <c r="L1188" s="229"/>
      <c r="M1188" s="229"/>
      <c r="N1188" s="229"/>
      <c r="O1188" s="229"/>
      <c r="P1188" s="229" t="s">
        <v>444</v>
      </c>
      <c r="Q1188" s="234" t="s">
        <v>443</v>
      </c>
      <c r="S1188" s="547" t="s">
        <v>444</v>
      </c>
      <c r="T1188" s="547" t="s">
        <v>444</v>
      </c>
      <c r="U1188" s="547"/>
      <c r="V1188" s="547" t="s">
        <v>444</v>
      </c>
      <c r="W1188" s="547" t="s">
        <v>444</v>
      </c>
      <c r="X1188" s="547" t="s">
        <v>444</v>
      </c>
      <c r="Y1188" s="547" t="s">
        <v>444</v>
      </c>
      <c r="Z1188" s="547" t="s">
        <v>444</v>
      </c>
      <c r="AA1188" s="547" t="s">
        <v>444</v>
      </c>
      <c r="AB1188" s="547" t="s">
        <v>444</v>
      </c>
      <c r="AC1188" s="547" t="s">
        <v>444</v>
      </c>
      <c r="AD1188" s="547" t="s">
        <v>444</v>
      </c>
    </row>
    <row r="1189" spans="1:30" ht="12" hidden="1" customHeight="1">
      <c r="A1189" s="3" t="s">
        <v>4121</v>
      </c>
      <c r="B1189" s="3" t="s">
        <v>4122</v>
      </c>
      <c r="C1189" s="4"/>
      <c r="D1189" s="91"/>
      <c r="E1189" s="229"/>
      <c r="F1189" s="229"/>
      <c r="G1189" s="229"/>
      <c r="H1189" s="229"/>
      <c r="I1189" s="229"/>
      <c r="J1189" s="387"/>
      <c r="K1189" s="387"/>
      <c r="L1189" s="229"/>
      <c r="M1189" s="229"/>
      <c r="N1189" s="229"/>
      <c r="O1189" s="229"/>
      <c r="P1189" s="229" t="s">
        <v>444</v>
      </c>
      <c r="Q1189" s="234" t="s">
        <v>443</v>
      </c>
      <c r="S1189" s="547" t="s">
        <v>444</v>
      </c>
      <c r="T1189" s="547" t="s">
        <v>444</v>
      </c>
      <c r="U1189" s="547"/>
      <c r="V1189" s="547" t="s">
        <v>444</v>
      </c>
      <c r="W1189" s="547" t="s">
        <v>444</v>
      </c>
      <c r="X1189" s="547" t="s">
        <v>444</v>
      </c>
      <c r="Y1189" s="547" t="s">
        <v>444</v>
      </c>
      <c r="Z1189" s="547" t="s">
        <v>444</v>
      </c>
      <c r="AA1189" s="547" t="s">
        <v>444</v>
      </c>
      <c r="AB1189" s="547" t="s">
        <v>444</v>
      </c>
      <c r="AC1189" s="547" t="s">
        <v>444</v>
      </c>
      <c r="AD1189" s="547" t="s">
        <v>444</v>
      </c>
    </row>
    <row r="1190" spans="1:30" ht="12" hidden="1" customHeight="1">
      <c r="A1190" s="5" t="s">
        <v>4123</v>
      </c>
      <c r="B1190" s="5" t="s">
        <v>4124</v>
      </c>
      <c r="C1190" s="6">
        <v>556</v>
      </c>
      <c r="D1190" s="55" t="s">
        <v>1871</v>
      </c>
      <c r="E1190" s="233" t="s">
        <v>4123</v>
      </c>
      <c r="F1190" s="233" t="s">
        <v>4124</v>
      </c>
      <c r="G1190" s="233" t="s">
        <v>927</v>
      </c>
      <c r="H1190" s="233" t="s">
        <v>451</v>
      </c>
      <c r="I1190" s="385" t="s">
        <v>452</v>
      </c>
      <c r="J1190" s="392" t="s">
        <v>452</v>
      </c>
      <c r="K1190" s="393" t="s">
        <v>453</v>
      </c>
      <c r="L1190" s="386" t="s">
        <v>453</v>
      </c>
      <c r="M1190" s="233" t="s">
        <v>452</v>
      </c>
      <c r="N1190" s="233" t="s">
        <v>452</v>
      </c>
      <c r="O1190" s="233"/>
      <c r="P1190" s="233" t="s">
        <v>442</v>
      </c>
      <c r="Q1190" s="235" t="s">
        <v>1152</v>
      </c>
      <c r="S1190" s="547"/>
      <c r="T1190" s="547" t="s">
        <v>477</v>
      </c>
      <c r="U1190" s="547"/>
      <c r="V1190" s="547"/>
      <c r="W1190" s="547" t="s">
        <v>457</v>
      </c>
      <c r="X1190" s="547" t="str">
        <f>VLOOKUP(W1190,Equipment[],2,FALSE)</f>
        <v>Station</v>
      </c>
      <c r="Y1190" s="547" t="str">
        <f>VLOOKUP(W1190,Equipment[],3,FALSE)</f>
        <v>RTO</v>
      </c>
      <c r="Z1190" s="547" t="str">
        <f>VLOOKUP(W1190,Equipment[],4,FALSE)</f>
        <v>RTO</v>
      </c>
      <c r="AA1190" s="547"/>
      <c r="AB1190" s="547"/>
      <c r="AC1190" s="547"/>
      <c r="AD1190" s="547"/>
    </row>
    <row r="1191" spans="1:30" ht="12" hidden="1" customHeight="1">
      <c r="A1191" s="5" t="s">
        <v>4125</v>
      </c>
      <c r="B1191" s="5" t="s">
        <v>4126</v>
      </c>
      <c r="C1191" s="6">
        <v>556</v>
      </c>
      <c r="D1191" s="55" t="s">
        <v>1871</v>
      </c>
      <c r="E1191" s="233" t="s">
        <v>4125</v>
      </c>
      <c r="F1191" s="233" t="s">
        <v>4126</v>
      </c>
      <c r="G1191" s="233" t="s">
        <v>927</v>
      </c>
      <c r="H1191" s="233" t="s">
        <v>451</v>
      </c>
      <c r="I1191" s="385" t="s">
        <v>452</v>
      </c>
      <c r="J1191" s="382" t="s">
        <v>452</v>
      </c>
      <c r="K1191" s="382" t="s">
        <v>452</v>
      </c>
      <c r="L1191" s="386" t="s">
        <v>453</v>
      </c>
      <c r="M1191" s="233" t="s">
        <v>452</v>
      </c>
      <c r="N1191" s="233" t="s">
        <v>452</v>
      </c>
      <c r="O1191" s="233"/>
      <c r="P1191" s="233" t="s">
        <v>442</v>
      </c>
      <c r="Q1191" s="235" t="s">
        <v>1152</v>
      </c>
      <c r="S1191" s="547"/>
      <c r="T1191" s="547" t="s">
        <v>477</v>
      </c>
      <c r="U1191" s="547"/>
      <c r="V1191" s="547"/>
      <c r="W1191" s="547" t="s">
        <v>457</v>
      </c>
      <c r="X1191" s="547" t="str">
        <f>VLOOKUP(W1191,Equipment[],2,FALSE)</f>
        <v>Station</v>
      </c>
      <c r="Y1191" s="547" t="str">
        <f>VLOOKUP(W1191,Equipment[],3,FALSE)</f>
        <v>RTO</v>
      </c>
      <c r="Z1191" s="547" t="str">
        <f>VLOOKUP(W1191,Equipment[],4,FALSE)</f>
        <v>RTO</v>
      </c>
      <c r="AA1191" s="547"/>
      <c r="AB1191" s="547"/>
      <c r="AC1191" s="547"/>
      <c r="AD1191" s="547"/>
    </row>
    <row r="1192" spans="1:30" ht="12" hidden="1" customHeight="1">
      <c r="A1192" s="3" t="s">
        <v>4127</v>
      </c>
      <c r="B1192" s="3" t="s">
        <v>4128</v>
      </c>
      <c r="C1192" s="4"/>
      <c r="D1192" s="91"/>
      <c r="E1192" s="229"/>
      <c r="F1192" s="229"/>
      <c r="G1192" s="229"/>
      <c r="H1192" s="229"/>
      <c r="I1192" s="229"/>
      <c r="J1192" s="388"/>
      <c r="K1192" s="388"/>
      <c r="L1192" s="229"/>
      <c r="M1192" s="229"/>
      <c r="N1192" s="229"/>
      <c r="O1192" s="229"/>
      <c r="P1192" s="229" t="s">
        <v>444</v>
      </c>
      <c r="Q1192" s="234" t="s">
        <v>443</v>
      </c>
      <c r="S1192" s="547" t="s">
        <v>444</v>
      </c>
      <c r="T1192" s="547" t="s">
        <v>444</v>
      </c>
      <c r="U1192" s="547"/>
      <c r="V1192" s="547" t="s">
        <v>444</v>
      </c>
      <c r="W1192" s="547" t="s">
        <v>444</v>
      </c>
      <c r="X1192" s="547" t="s">
        <v>444</v>
      </c>
      <c r="Y1192" s="547" t="s">
        <v>444</v>
      </c>
      <c r="Z1192" s="547" t="s">
        <v>444</v>
      </c>
      <c r="AA1192" s="547" t="s">
        <v>444</v>
      </c>
      <c r="AB1192" s="547" t="s">
        <v>444</v>
      </c>
      <c r="AC1192" s="547" t="s">
        <v>444</v>
      </c>
      <c r="AD1192" s="547" t="s">
        <v>444</v>
      </c>
    </row>
    <row r="1193" spans="1:30" ht="12" hidden="1" customHeight="1">
      <c r="A1193" s="5" t="s">
        <v>4129</v>
      </c>
      <c r="B1193" s="5" t="s">
        <v>4130</v>
      </c>
      <c r="C1193" s="6">
        <v>556</v>
      </c>
      <c r="D1193" s="55" t="s">
        <v>1871</v>
      </c>
      <c r="E1193" s="233" t="s">
        <v>4129</v>
      </c>
      <c r="F1193" s="233" t="s">
        <v>4130</v>
      </c>
      <c r="G1193" s="233" t="s">
        <v>927</v>
      </c>
      <c r="H1193" s="233" t="s">
        <v>451</v>
      </c>
      <c r="I1193" s="385" t="s">
        <v>452</v>
      </c>
      <c r="J1193" s="382" t="s">
        <v>452</v>
      </c>
      <c r="K1193" s="383" t="s">
        <v>453</v>
      </c>
      <c r="L1193" s="386" t="s">
        <v>453</v>
      </c>
      <c r="M1193" s="233" t="s">
        <v>452</v>
      </c>
      <c r="N1193" s="233" t="s">
        <v>452</v>
      </c>
      <c r="O1193" s="233"/>
      <c r="P1193" s="233" t="s">
        <v>442</v>
      </c>
      <c r="Q1193" s="235" t="s">
        <v>1152</v>
      </c>
      <c r="S1193" s="547" t="s">
        <v>453</v>
      </c>
      <c r="T1193" s="547" t="s">
        <v>477</v>
      </c>
      <c r="U1193" s="547" t="s">
        <v>444</v>
      </c>
      <c r="V1193" s="547" t="s">
        <v>1873</v>
      </c>
      <c r="W1193" s="547" t="s">
        <v>457</v>
      </c>
      <c r="X1193" s="547" t="str">
        <f>VLOOKUP(W1193,Equipment[],2,FALSE)</f>
        <v>Station</v>
      </c>
      <c r="Y1193" s="547" t="str">
        <f>VLOOKUP(W1193,Equipment[],3,FALSE)</f>
        <v>RTO</v>
      </c>
      <c r="Z1193" s="547" t="str">
        <f>VLOOKUP(W1193,Equipment[],4,FALSE)</f>
        <v>RTO</v>
      </c>
      <c r="AA1193" s="547"/>
      <c r="AB1193" s="547"/>
      <c r="AC1193" s="547"/>
      <c r="AD1193" s="547"/>
    </row>
    <row r="1194" spans="1:30" ht="12" hidden="1" customHeight="1">
      <c r="A1194" s="5" t="s">
        <v>4131</v>
      </c>
      <c r="B1194" s="5" t="s">
        <v>4132</v>
      </c>
      <c r="C1194" s="6">
        <v>556</v>
      </c>
      <c r="D1194" s="55" t="s">
        <v>1871</v>
      </c>
      <c r="E1194" s="233" t="s">
        <v>4131</v>
      </c>
      <c r="F1194" s="233" t="s">
        <v>4132</v>
      </c>
      <c r="G1194" s="233" t="s">
        <v>927</v>
      </c>
      <c r="H1194" s="233" t="s">
        <v>451</v>
      </c>
      <c r="I1194" s="385" t="s">
        <v>452</v>
      </c>
      <c r="J1194" s="392" t="s">
        <v>452</v>
      </c>
      <c r="K1194" s="393" t="s">
        <v>453</v>
      </c>
      <c r="L1194" s="386" t="s">
        <v>453</v>
      </c>
      <c r="M1194" s="233" t="s">
        <v>452</v>
      </c>
      <c r="N1194" s="233" t="s">
        <v>452</v>
      </c>
      <c r="O1194" s="233"/>
      <c r="P1194" s="233" t="s">
        <v>442</v>
      </c>
      <c r="Q1194" s="235" t="s">
        <v>1152</v>
      </c>
      <c r="S1194" s="547"/>
      <c r="T1194" s="547" t="s">
        <v>477</v>
      </c>
      <c r="U1194" s="547"/>
      <c r="V1194" s="547"/>
      <c r="W1194" s="547" t="s">
        <v>457</v>
      </c>
      <c r="X1194" s="547" t="str">
        <f>VLOOKUP(W1194,Equipment[],2,FALSE)</f>
        <v>Station</v>
      </c>
      <c r="Y1194" s="547" t="str">
        <f>VLOOKUP(W1194,Equipment[],3,FALSE)</f>
        <v>RTO</v>
      </c>
      <c r="Z1194" s="547" t="str">
        <f>VLOOKUP(W1194,Equipment[],4,FALSE)</f>
        <v>RTO</v>
      </c>
      <c r="AA1194" s="547"/>
      <c r="AB1194" s="547"/>
      <c r="AC1194" s="547"/>
      <c r="AD1194" s="547"/>
    </row>
    <row r="1195" spans="1:30" ht="12" hidden="1" customHeight="1">
      <c r="A1195" s="5" t="s">
        <v>4133</v>
      </c>
      <c r="B1195" s="5" t="s">
        <v>4134</v>
      </c>
      <c r="C1195" s="6">
        <v>556</v>
      </c>
      <c r="D1195" s="55" t="s">
        <v>1871</v>
      </c>
      <c r="E1195" s="233" t="s">
        <v>4133</v>
      </c>
      <c r="F1195" s="233" t="s">
        <v>4134</v>
      </c>
      <c r="G1195" s="233" t="s">
        <v>927</v>
      </c>
      <c r="H1195" s="233" t="s">
        <v>451</v>
      </c>
      <c r="I1195" s="385" t="s">
        <v>452</v>
      </c>
      <c r="J1195" s="382" t="s">
        <v>452</v>
      </c>
      <c r="K1195" s="382" t="s">
        <v>452</v>
      </c>
      <c r="L1195" s="386" t="s">
        <v>453</v>
      </c>
      <c r="M1195" s="233" t="s">
        <v>452</v>
      </c>
      <c r="N1195" s="233" t="s">
        <v>452</v>
      </c>
      <c r="O1195" s="233"/>
      <c r="P1195" s="233" t="s">
        <v>442</v>
      </c>
      <c r="Q1195" s="235" t="s">
        <v>1152</v>
      </c>
      <c r="S1195" s="547" t="s">
        <v>453</v>
      </c>
      <c r="T1195" s="547" t="s">
        <v>477</v>
      </c>
      <c r="U1195" s="547" t="s">
        <v>444</v>
      </c>
      <c r="V1195" s="547" t="s">
        <v>1873</v>
      </c>
      <c r="W1195" s="547" t="s">
        <v>457</v>
      </c>
      <c r="X1195" s="547" t="str">
        <f>VLOOKUP(W1195,Equipment[],2,FALSE)</f>
        <v>Station</v>
      </c>
      <c r="Y1195" s="547" t="str">
        <f>VLOOKUP(W1195,Equipment[],3,FALSE)</f>
        <v>RTO</v>
      </c>
      <c r="Z1195" s="547" t="str">
        <f>VLOOKUP(W1195,Equipment[],4,FALSE)</f>
        <v>RTO</v>
      </c>
      <c r="AA1195" s="547"/>
      <c r="AB1195" s="547"/>
      <c r="AC1195" s="547"/>
      <c r="AD1195" s="547"/>
    </row>
    <row r="1196" spans="1:30" ht="12" hidden="1" customHeight="1">
      <c r="A1196" s="5" t="s">
        <v>4135</v>
      </c>
      <c r="B1196" s="5" t="s">
        <v>4136</v>
      </c>
      <c r="C1196" s="6">
        <v>556</v>
      </c>
      <c r="D1196" s="55" t="s">
        <v>1871</v>
      </c>
      <c r="E1196" s="233" t="s">
        <v>4135</v>
      </c>
      <c r="F1196" s="233" t="s">
        <v>4136</v>
      </c>
      <c r="G1196" s="233" t="s">
        <v>927</v>
      </c>
      <c r="H1196" s="233" t="s">
        <v>451</v>
      </c>
      <c r="I1196" s="385" t="s">
        <v>452</v>
      </c>
      <c r="J1196" s="394" t="s">
        <v>452</v>
      </c>
      <c r="K1196" s="395" t="s">
        <v>453</v>
      </c>
      <c r="L1196" s="386" t="s">
        <v>453</v>
      </c>
      <c r="M1196" s="233" t="s">
        <v>452</v>
      </c>
      <c r="N1196" s="233" t="s">
        <v>452</v>
      </c>
      <c r="O1196" s="233"/>
      <c r="P1196" s="233" t="s">
        <v>442</v>
      </c>
      <c r="Q1196" s="235" t="s">
        <v>1152</v>
      </c>
      <c r="S1196" s="547" t="s">
        <v>453</v>
      </c>
      <c r="T1196" s="547" t="s">
        <v>477</v>
      </c>
      <c r="U1196" s="547" t="s">
        <v>444</v>
      </c>
      <c r="V1196" s="547" t="s">
        <v>1873</v>
      </c>
      <c r="W1196" s="547" t="s">
        <v>457</v>
      </c>
      <c r="X1196" s="547" t="str">
        <f>VLOOKUP(W1196,Equipment[],2,FALSE)</f>
        <v>Station</v>
      </c>
      <c r="Y1196" s="547" t="str">
        <f>VLOOKUP(W1196,Equipment[],3,FALSE)</f>
        <v>RTO</v>
      </c>
      <c r="Z1196" s="547" t="str">
        <f>VLOOKUP(W1196,Equipment[],4,FALSE)</f>
        <v>RTO</v>
      </c>
      <c r="AA1196" s="547"/>
      <c r="AB1196" s="547"/>
      <c r="AC1196" s="547"/>
      <c r="AD1196" s="547"/>
    </row>
    <row r="1197" spans="1:30" ht="12" hidden="1" customHeight="1">
      <c r="A1197" s="5" t="s">
        <v>4137</v>
      </c>
      <c r="B1197" s="5" t="s">
        <v>4138</v>
      </c>
      <c r="C1197" s="6">
        <v>556</v>
      </c>
      <c r="D1197" s="55" t="s">
        <v>1871</v>
      </c>
      <c r="E1197" s="233" t="s">
        <v>4137</v>
      </c>
      <c r="F1197" s="233" t="s">
        <v>4138</v>
      </c>
      <c r="G1197" s="233" t="s">
        <v>927</v>
      </c>
      <c r="H1197" s="233" t="s">
        <v>451</v>
      </c>
      <c r="I1197" s="385" t="s">
        <v>452</v>
      </c>
      <c r="J1197" s="382" t="s">
        <v>452</v>
      </c>
      <c r="K1197" s="382" t="s">
        <v>452</v>
      </c>
      <c r="L1197" s="386" t="s">
        <v>453</v>
      </c>
      <c r="M1197" s="233" t="s">
        <v>452</v>
      </c>
      <c r="N1197" s="233" t="s">
        <v>452</v>
      </c>
      <c r="O1197" s="233"/>
      <c r="P1197" s="233" t="s">
        <v>442</v>
      </c>
      <c r="Q1197" s="235" t="s">
        <v>1152</v>
      </c>
      <c r="S1197" s="547" t="s">
        <v>453</v>
      </c>
      <c r="T1197" s="547" t="s">
        <v>477</v>
      </c>
      <c r="U1197" s="547" t="s">
        <v>444</v>
      </c>
      <c r="V1197" s="547" t="s">
        <v>1873</v>
      </c>
      <c r="W1197" s="547" t="s">
        <v>457</v>
      </c>
      <c r="X1197" s="547" t="str">
        <f>VLOOKUP(W1197,Equipment[],2,FALSE)</f>
        <v>Station</v>
      </c>
      <c r="Y1197" s="547" t="str">
        <f>VLOOKUP(W1197,Equipment[],3,FALSE)</f>
        <v>RTO</v>
      </c>
      <c r="Z1197" s="547" t="str">
        <f>VLOOKUP(W1197,Equipment[],4,FALSE)</f>
        <v>RTO</v>
      </c>
      <c r="AA1197" s="547"/>
      <c r="AB1197" s="547"/>
      <c r="AC1197" s="547"/>
      <c r="AD1197" s="547"/>
    </row>
    <row r="1198" spans="1:30" ht="12" hidden="1" customHeight="1">
      <c r="A1198" s="3" t="s">
        <v>4139</v>
      </c>
      <c r="B1198" s="3" t="s">
        <v>4140</v>
      </c>
      <c r="C1198" s="4"/>
      <c r="D1198" s="91"/>
      <c r="E1198" s="229"/>
      <c r="F1198" s="229"/>
      <c r="G1198" s="229"/>
      <c r="H1198" s="229"/>
      <c r="I1198" s="229"/>
      <c r="J1198" s="388"/>
      <c r="K1198" s="388"/>
      <c r="L1198" s="229"/>
      <c r="M1198" s="229"/>
      <c r="N1198" s="229"/>
      <c r="O1198" s="229"/>
      <c r="P1198" s="229" t="s">
        <v>444</v>
      </c>
      <c r="Q1198" s="234" t="s">
        <v>443</v>
      </c>
      <c r="S1198" s="547" t="s">
        <v>444</v>
      </c>
      <c r="T1198" s="547" t="s">
        <v>444</v>
      </c>
      <c r="U1198" s="547"/>
      <c r="V1198" s="547" t="s">
        <v>444</v>
      </c>
      <c r="W1198" s="547" t="s">
        <v>444</v>
      </c>
      <c r="X1198" s="547" t="s">
        <v>444</v>
      </c>
      <c r="Y1198" s="547" t="s">
        <v>444</v>
      </c>
      <c r="Z1198" s="547" t="s">
        <v>444</v>
      </c>
      <c r="AA1198" s="547" t="s">
        <v>444</v>
      </c>
      <c r="AB1198" s="547" t="s">
        <v>444</v>
      </c>
      <c r="AC1198" s="547" t="s">
        <v>444</v>
      </c>
      <c r="AD1198" s="547" t="s">
        <v>444</v>
      </c>
    </row>
    <row r="1199" spans="1:30" ht="12" hidden="1" customHeight="1">
      <c r="A1199" s="5" t="s">
        <v>4141</v>
      </c>
      <c r="B1199" s="5" t="s">
        <v>4142</v>
      </c>
      <c r="C1199" s="6">
        <v>556</v>
      </c>
      <c r="D1199" s="55" t="s">
        <v>1871</v>
      </c>
      <c r="E1199" s="233" t="s">
        <v>4141</v>
      </c>
      <c r="F1199" s="233" t="s">
        <v>4142</v>
      </c>
      <c r="G1199" s="233" t="s">
        <v>927</v>
      </c>
      <c r="H1199" s="233" t="s">
        <v>451</v>
      </c>
      <c r="I1199" s="385" t="s">
        <v>452</v>
      </c>
      <c r="J1199" s="392" t="s">
        <v>452</v>
      </c>
      <c r="K1199" s="393" t="s">
        <v>453</v>
      </c>
      <c r="L1199" s="386" t="s">
        <v>453</v>
      </c>
      <c r="M1199" s="233" t="s">
        <v>452</v>
      </c>
      <c r="N1199" s="233" t="s">
        <v>452</v>
      </c>
      <c r="O1199" s="233"/>
      <c r="P1199" s="233" t="s">
        <v>442</v>
      </c>
      <c r="Q1199" s="235" t="s">
        <v>1152</v>
      </c>
      <c r="S1199" s="547"/>
      <c r="T1199" s="547" t="s">
        <v>477</v>
      </c>
      <c r="U1199" s="547"/>
      <c r="V1199" s="547"/>
      <c r="W1199" s="547" t="s">
        <v>457</v>
      </c>
      <c r="X1199" s="547" t="str">
        <f>VLOOKUP(W1199,Equipment[],2,FALSE)</f>
        <v>Station</v>
      </c>
      <c r="Y1199" s="547" t="str">
        <f>VLOOKUP(W1199,Equipment[],3,FALSE)</f>
        <v>RTO</v>
      </c>
      <c r="Z1199" s="547" t="str">
        <f>VLOOKUP(W1199,Equipment[],4,FALSE)</f>
        <v>RTO</v>
      </c>
      <c r="AA1199" s="547"/>
      <c r="AB1199" s="547"/>
      <c r="AC1199" s="547"/>
      <c r="AD1199" s="547"/>
    </row>
    <row r="1200" spans="1:30" ht="12" hidden="1" customHeight="1">
      <c r="A1200" s="5" t="s">
        <v>4143</v>
      </c>
      <c r="B1200" s="5" t="s">
        <v>4144</v>
      </c>
      <c r="C1200" s="6">
        <v>556</v>
      </c>
      <c r="D1200" s="55" t="s">
        <v>1871</v>
      </c>
      <c r="E1200" s="233" t="s">
        <v>4143</v>
      </c>
      <c r="F1200" s="233" t="s">
        <v>4144</v>
      </c>
      <c r="G1200" s="233" t="s">
        <v>927</v>
      </c>
      <c r="H1200" s="233" t="s">
        <v>451</v>
      </c>
      <c r="I1200" s="385" t="s">
        <v>452</v>
      </c>
      <c r="J1200" s="382" t="s">
        <v>452</v>
      </c>
      <c r="K1200" s="382" t="s">
        <v>452</v>
      </c>
      <c r="L1200" s="386" t="s">
        <v>453</v>
      </c>
      <c r="M1200" s="233" t="s">
        <v>452</v>
      </c>
      <c r="N1200" s="233" t="s">
        <v>452</v>
      </c>
      <c r="O1200" s="233"/>
      <c r="P1200" s="233" t="s">
        <v>442</v>
      </c>
      <c r="Q1200" s="235" t="s">
        <v>1152</v>
      </c>
      <c r="S1200" s="547"/>
      <c r="T1200" s="547" t="s">
        <v>477</v>
      </c>
      <c r="U1200" s="547"/>
      <c r="V1200" s="547"/>
      <c r="W1200" s="547" t="s">
        <v>457</v>
      </c>
      <c r="X1200" s="547" t="str">
        <f>VLOOKUP(W1200,Equipment[],2,FALSE)</f>
        <v>Station</v>
      </c>
      <c r="Y1200" s="547" t="str">
        <f>VLOOKUP(W1200,Equipment[],3,FALSE)</f>
        <v>RTO</v>
      </c>
      <c r="Z1200" s="547" t="str">
        <f>VLOOKUP(W1200,Equipment[],4,FALSE)</f>
        <v>RTO</v>
      </c>
      <c r="AA1200" s="547"/>
      <c r="AB1200" s="547"/>
      <c r="AC1200" s="547"/>
      <c r="AD1200" s="547"/>
    </row>
    <row r="1201" spans="1:30" ht="12" hidden="1" customHeight="1">
      <c r="A1201" s="5" t="s">
        <v>4145</v>
      </c>
      <c r="B1201" s="5" t="s">
        <v>4146</v>
      </c>
      <c r="C1201" s="6">
        <v>556</v>
      </c>
      <c r="D1201" s="55" t="s">
        <v>1871</v>
      </c>
      <c r="E1201" s="233" t="s">
        <v>4145</v>
      </c>
      <c r="F1201" s="233" t="s">
        <v>4146</v>
      </c>
      <c r="G1201" s="233" t="s">
        <v>927</v>
      </c>
      <c r="H1201" s="233" t="s">
        <v>451</v>
      </c>
      <c r="I1201" s="385" t="s">
        <v>452</v>
      </c>
      <c r="J1201" s="396" t="s">
        <v>452</v>
      </c>
      <c r="K1201" s="397" t="s">
        <v>453</v>
      </c>
      <c r="L1201" s="386" t="s">
        <v>453</v>
      </c>
      <c r="M1201" s="233" t="s">
        <v>452</v>
      </c>
      <c r="N1201" s="233" t="s">
        <v>452</v>
      </c>
      <c r="O1201" s="233"/>
      <c r="P1201" s="233" t="s">
        <v>442</v>
      </c>
      <c r="Q1201" s="235" t="s">
        <v>1152</v>
      </c>
      <c r="S1201" s="547" t="s">
        <v>453</v>
      </c>
      <c r="T1201" s="547" t="s">
        <v>477</v>
      </c>
      <c r="U1201" s="547" t="s">
        <v>444</v>
      </c>
      <c r="V1201" s="547" t="s">
        <v>1873</v>
      </c>
      <c r="W1201" s="547" t="s">
        <v>457</v>
      </c>
      <c r="X1201" s="547" t="str">
        <f>VLOOKUP(W1201,Equipment[],2,FALSE)</f>
        <v>Station</v>
      </c>
      <c r="Y1201" s="547" t="str">
        <f>VLOOKUP(W1201,Equipment[],3,FALSE)</f>
        <v>RTO</v>
      </c>
      <c r="Z1201" s="547" t="str">
        <f>VLOOKUP(W1201,Equipment[],4,FALSE)</f>
        <v>RTO</v>
      </c>
      <c r="AA1201" s="547"/>
      <c r="AB1201" s="547"/>
      <c r="AC1201" s="547"/>
      <c r="AD1201" s="547"/>
    </row>
    <row r="1202" spans="1:30" ht="12" hidden="1" customHeight="1">
      <c r="A1202" s="3" t="s">
        <v>4147</v>
      </c>
      <c r="B1202" s="3" t="s">
        <v>4148</v>
      </c>
      <c r="C1202" s="4"/>
      <c r="D1202" s="91"/>
      <c r="E1202" s="229"/>
      <c r="F1202" s="229"/>
      <c r="G1202" s="229"/>
      <c r="H1202" s="229"/>
      <c r="I1202" s="229"/>
      <c r="J1202" s="388"/>
      <c r="K1202" s="388"/>
      <c r="L1202" s="229"/>
      <c r="M1202" s="229"/>
      <c r="N1202" s="229"/>
      <c r="O1202" s="229"/>
      <c r="P1202" s="229" t="s">
        <v>444</v>
      </c>
      <c r="Q1202" s="234" t="s">
        <v>443</v>
      </c>
      <c r="S1202" s="547" t="s">
        <v>444</v>
      </c>
      <c r="T1202" s="547" t="s">
        <v>444</v>
      </c>
      <c r="U1202" s="547"/>
      <c r="V1202" s="547" t="s">
        <v>444</v>
      </c>
      <c r="W1202" s="547" t="s">
        <v>444</v>
      </c>
      <c r="X1202" s="547" t="s">
        <v>444</v>
      </c>
      <c r="Y1202" s="547" t="s">
        <v>444</v>
      </c>
      <c r="Z1202" s="547" t="s">
        <v>444</v>
      </c>
      <c r="AA1202" s="547" t="s">
        <v>444</v>
      </c>
      <c r="AB1202" s="547" t="s">
        <v>444</v>
      </c>
      <c r="AC1202" s="547" t="s">
        <v>444</v>
      </c>
      <c r="AD1202" s="547" t="s">
        <v>444</v>
      </c>
    </row>
    <row r="1203" spans="1:30" ht="12" hidden="1" customHeight="1">
      <c r="A1203" s="5" t="s">
        <v>4149</v>
      </c>
      <c r="B1203" s="5" t="s">
        <v>4150</v>
      </c>
      <c r="C1203" s="5" t="s">
        <v>825</v>
      </c>
      <c r="D1203" s="55" t="s">
        <v>1878</v>
      </c>
      <c r="E1203" s="233" t="s">
        <v>4149</v>
      </c>
      <c r="F1203" s="233" t="s">
        <v>4150</v>
      </c>
      <c r="G1203" s="233" t="s">
        <v>927</v>
      </c>
      <c r="H1203" s="233" t="s">
        <v>451</v>
      </c>
      <c r="I1203" s="385" t="s">
        <v>452</v>
      </c>
      <c r="J1203" s="382" t="s">
        <v>452</v>
      </c>
      <c r="K1203" s="382" t="s">
        <v>452</v>
      </c>
      <c r="L1203" s="386" t="s">
        <v>453</v>
      </c>
      <c r="M1203" s="233" t="s">
        <v>452</v>
      </c>
      <c r="N1203" s="233" t="s">
        <v>452</v>
      </c>
      <c r="O1203" s="233"/>
      <c r="P1203" s="233" t="s">
        <v>442</v>
      </c>
      <c r="Q1203" s="235" t="s">
        <v>1152</v>
      </c>
      <c r="S1203" s="547"/>
      <c r="T1203" s="547" t="s">
        <v>477</v>
      </c>
      <c r="U1203" s="547"/>
      <c r="V1203" s="547"/>
      <c r="W1203" s="547" t="s">
        <v>457</v>
      </c>
      <c r="X1203" s="547" t="str">
        <f>VLOOKUP(W1203,Equipment[],2,FALSE)</f>
        <v>Station</v>
      </c>
      <c r="Y1203" s="547" t="str">
        <f>VLOOKUP(W1203,Equipment[],3,FALSE)</f>
        <v>RTO</v>
      </c>
      <c r="Z1203" s="547" t="str">
        <f>VLOOKUP(W1203,Equipment[],4,FALSE)</f>
        <v>RTO</v>
      </c>
      <c r="AA1203" s="547"/>
      <c r="AB1203" s="547"/>
      <c r="AC1203" s="547"/>
      <c r="AD1203" s="547"/>
    </row>
    <row r="1204" spans="1:30" ht="12" hidden="1" customHeight="1">
      <c r="A1204" s="24" t="s">
        <v>1956</v>
      </c>
      <c r="B1204" s="24"/>
      <c r="C1204" s="24"/>
      <c r="D1204" s="24"/>
      <c r="E1204" s="229"/>
      <c r="F1204" s="229"/>
      <c r="G1204" s="229"/>
      <c r="H1204" s="229"/>
      <c r="I1204" s="229"/>
      <c r="J1204" s="388"/>
      <c r="K1204" s="388"/>
      <c r="L1204" s="229"/>
      <c r="M1204" s="229"/>
      <c r="N1204" s="229"/>
      <c r="O1204" s="229"/>
      <c r="P1204" s="229" t="s">
        <v>444</v>
      </c>
      <c r="Q1204" s="234" t="s">
        <v>443</v>
      </c>
      <c r="S1204" s="547" t="s">
        <v>444</v>
      </c>
      <c r="T1204" s="547" t="s">
        <v>444</v>
      </c>
      <c r="U1204" s="547"/>
      <c r="V1204" s="547" t="s">
        <v>444</v>
      </c>
      <c r="W1204" s="547" t="s">
        <v>444</v>
      </c>
      <c r="X1204" s="547" t="s">
        <v>444</v>
      </c>
      <c r="Y1204" s="547" t="s">
        <v>444</v>
      </c>
      <c r="Z1204" s="547" t="s">
        <v>444</v>
      </c>
      <c r="AA1204" s="547" t="s">
        <v>444</v>
      </c>
      <c r="AB1204" s="547" t="s">
        <v>444</v>
      </c>
      <c r="AC1204" s="547" t="s">
        <v>444</v>
      </c>
      <c r="AD1204" s="547" t="s">
        <v>444</v>
      </c>
    </row>
    <row r="1205" spans="1:30" ht="12" hidden="1" customHeight="1">
      <c r="A1205" s="10" t="s">
        <v>4151</v>
      </c>
      <c r="B1205" s="10" t="s">
        <v>4152</v>
      </c>
      <c r="C1205" s="10" t="s">
        <v>825</v>
      </c>
      <c r="D1205" s="93" t="s">
        <v>1878</v>
      </c>
      <c r="E1205" s="233" t="s">
        <v>4151</v>
      </c>
      <c r="F1205" s="233" t="s">
        <v>4152</v>
      </c>
      <c r="G1205" s="233" t="s">
        <v>927</v>
      </c>
      <c r="H1205" s="233" t="s">
        <v>451</v>
      </c>
      <c r="I1205" s="385" t="s">
        <v>452</v>
      </c>
      <c r="J1205" s="382" t="s">
        <v>452</v>
      </c>
      <c r="K1205" s="382" t="s">
        <v>452</v>
      </c>
      <c r="L1205" s="386" t="s">
        <v>453</v>
      </c>
      <c r="M1205" s="233" t="s">
        <v>452</v>
      </c>
      <c r="N1205" s="233" t="s">
        <v>452</v>
      </c>
      <c r="O1205" s="233"/>
      <c r="P1205" s="233" t="s">
        <v>442</v>
      </c>
      <c r="Q1205" s="235" t="s">
        <v>1152</v>
      </c>
      <c r="S1205" s="547"/>
      <c r="T1205" s="547" t="s">
        <v>456</v>
      </c>
      <c r="U1205" s="547"/>
      <c r="V1205" s="547"/>
      <c r="W1205" s="547" t="s">
        <v>457</v>
      </c>
      <c r="X1205" s="547" t="str">
        <f>VLOOKUP(W1205,Equipment[],2,FALSE)</f>
        <v>Station</v>
      </c>
      <c r="Y1205" s="547" t="str">
        <f>VLOOKUP(W1205,Equipment[],3,FALSE)</f>
        <v>RTO</v>
      </c>
      <c r="Z1205" s="547" t="str">
        <f>VLOOKUP(W1205,Equipment[],4,FALSE)</f>
        <v>RTO</v>
      </c>
      <c r="AA1205" s="547"/>
      <c r="AB1205" s="547"/>
      <c r="AC1205" s="547"/>
      <c r="AD1205" s="547"/>
    </row>
    <row r="1206" spans="1:30" ht="12" hidden="1" customHeight="1">
      <c r="A1206" s="7" t="s">
        <v>4153</v>
      </c>
      <c r="B1206" s="7" t="s">
        <v>4154</v>
      </c>
      <c r="C1206" s="8"/>
      <c r="D1206" s="92"/>
      <c r="E1206" s="229"/>
      <c r="F1206" s="229"/>
      <c r="G1206" s="229"/>
      <c r="H1206" s="229"/>
      <c r="I1206" s="229"/>
      <c r="J1206" s="389"/>
      <c r="K1206" s="389"/>
      <c r="L1206" s="229"/>
      <c r="M1206" s="229"/>
      <c r="N1206" s="229"/>
      <c r="O1206" s="229"/>
      <c r="P1206" s="229" t="s">
        <v>444</v>
      </c>
      <c r="Q1206" s="234" t="s">
        <v>443</v>
      </c>
      <c r="S1206" s="547" t="s">
        <v>444</v>
      </c>
      <c r="T1206" s="547" t="s">
        <v>444</v>
      </c>
      <c r="U1206" s="547"/>
      <c r="V1206" s="547" t="s">
        <v>444</v>
      </c>
      <c r="W1206" s="547" t="s">
        <v>444</v>
      </c>
      <c r="X1206" s="547" t="s">
        <v>444</v>
      </c>
      <c r="Y1206" s="547" t="s">
        <v>444</v>
      </c>
      <c r="Z1206" s="547" t="s">
        <v>444</v>
      </c>
      <c r="AA1206" s="547" t="s">
        <v>444</v>
      </c>
      <c r="AB1206" s="547" t="s">
        <v>444</v>
      </c>
      <c r="AC1206" s="547" t="s">
        <v>444</v>
      </c>
      <c r="AD1206" s="547" t="s">
        <v>444</v>
      </c>
    </row>
    <row r="1207" spans="1:30" ht="12" hidden="1" customHeight="1">
      <c r="A1207" s="3" t="s">
        <v>4155</v>
      </c>
      <c r="B1207" s="3" t="s">
        <v>4156</v>
      </c>
      <c r="C1207" s="4"/>
      <c r="D1207" s="91"/>
      <c r="E1207" s="229"/>
      <c r="F1207" s="229"/>
      <c r="G1207" s="229"/>
      <c r="H1207" s="229"/>
      <c r="I1207" s="229"/>
      <c r="J1207" s="387"/>
      <c r="K1207" s="387"/>
      <c r="L1207" s="229"/>
      <c r="M1207" s="229"/>
      <c r="N1207" s="229"/>
      <c r="O1207" s="229"/>
      <c r="P1207" s="229" t="s">
        <v>444</v>
      </c>
      <c r="Q1207" s="234" t="s">
        <v>443</v>
      </c>
      <c r="S1207" s="547" t="s">
        <v>444</v>
      </c>
      <c r="T1207" s="547" t="s">
        <v>444</v>
      </c>
      <c r="U1207" s="547"/>
      <c r="V1207" s="547" t="s">
        <v>444</v>
      </c>
      <c r="W1207" s="547" t="s">
        <v>444</v>
      </c>
      <c r="X1207" s="547" t="s">
        <v>444</v>
      </c>
      <c r="Y1207" s="547" t="s">
        <v>444</v>
      </c>
      <c r="Z1207" s="547" t="s">
        <v>444</v>
      </c>
      <c r="AA1207" s="547" t="s">
        <v>444</v>
      </c>
      <c r="AB1207" s="547" t="s">
        <v>444</v>
      </c>
      <c r="AC1207" s="547" t="s">
        <v>444</v>
      </c>
      <c r="AD1207" s="547" t="s">
        <v>444</v>
      </c>
    </row>
    <row r="1208" spans="1:30" ht="12" hidden="1" customHeight="1">
      <c r="A1208" s="5" t="s">
        <v>4157</v>
      </c>
      <c r="B1208" s="5" t="s">
        <v>4158</v>
      </c>
      <c r="C1208" s="6">
        <v>451</v>
      </c>
      <c r="D1208" s="55" t="s">
        <v>1871</v>
      </c>
      <c r="E1208" s="233" t="s">
        <v>4157</v>
      </c>
      <c r="F1208" s="233" t="s">
        <v>4158</v>
      </c>
      <c r="G1208" s="233" t="s">
        <v>4159</v>
      </c>
      <c r="H1208" s="233" t="s">
        <v>451</v>
      </c>
      <c r="I1208" s="385" t="s">
        <v>452</v>
      </c>
      <c r="J1208" s="392" t="s">
        <v>452</v>
      </c>
      <c r="K1208" s="393" t="s">
        <v>453</v>
      </c>
      <c r="L1208" s="386" t="s">
        <v>453</v>
      </c>
      <c r="M1208" s="233" t="s">
        <v>452</v>
      </c>
      <c r="N1208" s="233" t="s">
        <v>452</v>
      </c>
      <c r="O1208" s="233"/>
      <c r="P1208" s="233" t="s">
        <v>442</v>
      </c>
      <c r="Q1208" s="235" t="s">
        <v>1152</v>
      </c>
      <c r="S1208" s="547"/>
      <c r="T1208" s="547" t="s">
        <v>456</v>
      </c>
      <c r="U1208" s="547"/>
      <c r="V1208" s="547"/>
      <c r="W1208" s="547" t="s">
        <v>457</v>
      </c>
      <c r="X1208" s="547" t="str">
        <f>VLOOKUP(W1208,Equipment[],2,FALSE)</f>
        <v>Station</v>
      </c>
      <c r="Y1208" s="547" t="str">
        <f>VLOOKUP(W1208,Equipment[],3,FALSE)</f>
        <v>RTO</v>
      </c>
      <c r="Z1208" s="547" t="str">
        <f>VLOOKUP(W1208,Equipment[],4,FALSE)</f>
        <v>RTO</v>
      </c>
      <c r="AA1208" s="547"/>
      <c r="AB1208" s="547"/>
      <c r="AC1208" s="547"/>
      <c r="AD1208" s="547"/>
    </row>
    <row r="1209" spans="1:30" ht="12" hidden="1" customHeight="1">
      <c r="A1209" s="5" t="s">
        <v>4160</v>
      </c>
      <c r="B1209" s="5" t="s">
        <v>4161</v>
      </c>
      <c r="C1209" s="6">
        <v>451</v>
      </c>
      <c r="D1209" s="55" t="s">
        <v>1871</v>
      </c>
      <c r="E1209" s="233" t="s">
        <v>4160</v>
      </c>
      <c r="F1209" s="233" t="s">
        <v>4161</v>
      </c>
      <c r="G1209" s="233" t="s">
        <v>4159</v>
      </c>
      <c r="H1209" s="233" t="s">
        <v>451</v>
      </c>
      <c r="I1209" s="385" t="s">
        <v>452</v>
      </c>
      <c r="J1209" s="382" t="s">
        <v>452</v>
      </c>
      <c r="K1209" s="382" t="s">
        <v>452</v>
      </c>
      <c r="L1209" s="386" t="s">
        <v>453</v>
      </c>
      <c r="M1209" s="233" t="s">
        <v>452</v>
      </c>
      <c r="N1209" s="233" t="s">
        <v>452</v>
      </c>
      <c r="O1209" s="233"/>
      <c r="P1209" s="233" t="s">
        <v>442</v>
      </c>
      <c r="Q1209" s="235" t="s">
        <v>1152</v>
      </c>
      <c r="S1209" s="547"/>
      <c r="T1209" s="547" t="s">
        <v>456</v>
      </c>
      <c r="U1209" s="547"/>
      <c r="V1209" s="547"/>
      <c r="W1209" s="547" t="s">
        <v>457</v>
      </c>
      <c r="X1209" s="547" t="str">
        <f>VLOOKUP(W1209,Equipment[],2,FALSE)</f>
        <v>Station</v>
      </c>
      <c r="Y1209" s="547" t="str">
        <f>VLOOKUP(W1209,Equipment[],3,FALSE)</f>
        <v>RTO</v>
      </c>
      <c r="Z1209" s="547" t="str">
        <f>VLOOKUP(W1209,Equipment[],4,FALSE)</f>
        <v>RTO</v>
      </c>
      <c r="AA1209" s="547"/>
      <c r="AB1209" s="547"/>
      <c r="AC1209" s="547"/>
      <c r="AD1209" s="547"/>
    </row>
    <row r="1210" spans="1:30" ht="12" hidden="1" customHeight="1">
      <c r="A1210" s="5" t="s">
        <v>4162</v>
      </c>
      <c r="B1210" s="5" t="s">
        <v>4163</v>
      </c>
      <c r="C1210" s="6">
        <v>451</v>
      </c>
      <c r="D1210" s="55" t="s">
        <v>1871</v>
      </c>
      <c r="E1210" s="233" t="s">
        <v>4162</v>
      </c>
      <c r="F1210" s="233" t="s">
        <v>4163</v>
      </c>
      <c r="G1210" s="233" t="s">
        <v>4159</v>
      </c>
      <c r="H1210" s="233" t="s">
        <v>451</v>
      </c>
      <c r="I1210" s="385" t="s">
        <v>452</v>
      </c>
      <c r="J1210" s="382" t="s">
        <v>452</v>
      </c>
      <c r="K1210" s="382" t="s">
        <v>452</v>
      </c>
      <c r="L1210" s="386" t="s">
        <v>453</v>
      </c>
      <c r="M1210" s="233" t="s">
        <v>452</v>
      </c>
      <c r="N1210" s="233" t="s">
        <v>452</v>
      </c>
      <c r="O1210" s="233"/>
      <c r="P1210" s="233" t="s">
        <v>442</v>
      </c>
      <c r="Q1210" s="235" t="s">
        <v>1152</v>
      </c>
      <c r="S1210" s="547"/>
      <c r="T1210" s="547" t="s">
        <v>456</v>
      </c>
      <c r="U1210" s="547"/>
      <c r="V1210" s="547"/>
      <c r="W1210" s="547" t="s">
        <v>457</v>
      </c>
      <c r="X1210" s="547" t="str">
        <f>VLOOKUP(W1210,Equipment[],2,FALSE)</f>
        <v>Station</v>
      </c>
      <c r="Y1210" s="547" t="str">
        <f>VLOOKUP(W1210,Equipment[],3,FALSE)</f>
        <v>RTO</v>
      </c>
      <c r="Z1210" s="547" t="str">
        <f>VLOOKUP(W1210,Equipment[],4,FALSE)</f>
        <v>RTO</v>
      </c>
      <c r="AA1210" s="547"/>
      <c r="AB1210" s="547"/>
      <c r="AC1210" s="547"/>
      <c r="AD1210" s="547"/>
    </row>
    <row r="1211" spans="1:30" ht="12" hidden="1" customHeight="1">
      <c r="A1211" s="5" t="s">
        <v>4164</v>
      </c>
      <c r="B1211" s="5" t="s">
        <v>4165</v>
      </c>
      <c r="C1211" s="6">
        <v>451</v>
      </c>
      <c r="D1211" s="55" t="s">
        <v>1871</v>
      </c>
      <c r="E1211" s="233" t="s">
        <v>4164</v>
      </c>
      <c r="F1211" s="233" t="s">
        <v>4165</v>
      </c>
      <c r="G1211" s="233" t="s">
        <v>4159</v>
      </c>
      <c r="H1211" s="233" t="s">
        <v>451</v>
      </c>
      <c r="I1211" s="385" t="s">
        <v>452</v>
      </c>
      <c r="J1211" s="396" t="s">
        <v>452</v>
      </c>
      <c r="K1211" s="397" t="s">
        <v>453</v>
      </c>
      <c r="L1211" s="386" t="s">
        <v>453</v>
      </c>
      <c r="M1211" s="233" t="s">
        <v>452</v>
      </c>
      <c r="N1211" s="233" t="s">
        <v>452</v>
      </c>
      <c r="O1211" s="233"/>
      <c r="P1211" s="233" t="s">
        <v>442</v>
      </c>
      <c r="Q1211" s="235" t="s">
        <v>1152</v>
      </c>
      <c r="S1211" s="547"/>
      <c r="T1211" s="547" t="s">
        <v>456</v>
      </c>
      <c r="U1211" s="547"/>
      <c r="V1211" s="547"/>
      <c r="W1211" s="547" t="s">
        <v>457</v>
      </c>
      <c r="X1211" s="547" t="str">
        <f>VLOOKUP(W1211,Equipment[],2,FALSE)</f>
        <v>Station</v>
      </c>
      <c r="Y1211" s="547" t="str">
        <f>VLOOKUP(W1211,Equipment[],3,FALSE)</f>
        <v>RTO</v>
      </c>
      <c r="Z1211" s="547" t="str">
        <f>VLOOKUP(W1211,Equipment[],4,FALSE)</f>
        <v>RTO</v>
      </c>
      <c r="AA1211" s="547"/>
      <c r="AB1211" s="547"/>
      <c r="AC1211" s="547"/>
      <c r="AD1211" s="547"/>
    </row>
    <row r="1212" spans="1:30" ht="12" hidden="1" customHeight="1">
      <c r="A1212" s="5" t="s">
        <v>4166</v>
      </c>
      <c r="B1212" s="5" t="s">
        <v>4167</v>
      </c>
      <c r="C1212" s="6">
        <v>451</v>
      </c>
      <c r="D1212" s="55" t="s">
        <v>1871</v>
      </c>
      <c r="E1212" s="233" t="s">
        <v>4166</v>
      </c>
      <c r="F1212" s="233" t="s">
        <v>4167</v>
      </c>
      <c r="G1212" s="233" t="s">
        <v>4159</v>
      </c>
      <c r="H1212" s="233" t="s">
        <v>451</v>
      </c>
      <c r="I1212" s="385" t="s">
        <v>452</v>
      </c>
      <c r="J1212" s="392" t="s">
        <v>452</v>
      </c>
      <c r="K1212" s="393" t="s">
        <v>453</v>
      </c>
      <c r="L1212" s="386" t="s">
        <v>453</v>
      </c>
      <c r="M1212" s="233" t="s">
        <v>452</v>
      </c>
      <c r="N1212" s="233" t="s">
        <v>452</v>
      </c>
      <c r="O1212" s="233"/>
      <c r="P1212" s="233" t="s">
        <v>442</v>
      </c>
      <c r="Q1212" s="235" t="s">
        <v>1152</v>
      </c>
      <c r="S1212" s="547"/>
      <c r="T1212" s="547" t="s">
        <v>456</v>
      </c>
      <c r="U1212" s="547"/>
      <c r="V1212" s="547"/>
      <c r="W1212" s="547" t="s">
        <v>457</v>
      </c>
      <c r="X1212" s="547" t="str">
        <f>VLOOKUP(W1212,Equipment[],2,FALSE)</f>
        <v>Station</v>
      </c>
      <c r="Y1212" s="547" t="str">
        <f>VLOOKUP(W1212,Equipment[],3,FALSE)</f>
        <v>RTO</v>
      </c>
      <c r="Z1212" s="547" t="str">
        <f>VLOOKUP(W1212,Equipment[],4,FALSE)</f>
        <v>RTO</v>
      </c>
      <c r="AA1212" s="547"/>
      <c r="AB1212" s="547"/>
      <c r="AC1212" s="547"/>
      <c r="AD1212" s="547"/>
    </row>
    <row r="1213" spans="1:30" ht="12" hidden="1" customHeight="1">
      <c r="A1213" s="5" t="s">
        <v>4168</v>
      </c>
      <c r="B1213" s="5" t="s">
        <v>4169</v>
      </c>
      <c r="C1213" s="6">
        <v>451</v>
      </c>
      <c r="D1213" s="55" t="s">
        <v>1871</v>
      </c>
      <c r="E1213" s="233" t="s">
        <v>4168</v>
      </c>
      <c r="F1213" s="233" t="s">
        <v>4169</v>
      </c>
      <c r="G1213" s="233" t="s">
        <v>4159</v>
      </c>
      <c r="H1213" s="233" t="s">
        <v>451</v>
      </c>
      <c r="I1213" s="385" t="s">
        <v>452</v>
      </c>
      <c r="J1213" s="382" t="s">
        <v>452</v>
      </c>
      <c r="K1213" s="382" t="s">
        <v>452</v>
      </c>
      <c r="L1213" s="386" t="s">
        <v>453</v>
      </c>
      <c r="M1213" s="233" t="s">
        <v>452</v>
      </c>
      <c r="N1213" s="233" t="s">
        <v>452</v>
      </c>
      <c r="O1213" s="233"/>
      <c r="P1213" s="233" t="s">
        <v>442</v>
      </c>
      <c r="Q1213" s="235" t="s">
        <v>1152</v>
      </c>
      <c r="S1213" s="547"/>
      <c r="T1213" s="547" t="s">
        <v>456</v>
      </c>
      <c r="U1213" s="547"/>
      <c r="V1213" s="547"/>
      <c r="W1213" s="547" t="s">
        <v>457</v>
      </c>
      <c r="X1213" s="547" t="str">
        <f>VLOOKUP(W1213,Equipment[],2,FALSE)</f>
        <v>Station</v>
      </c>
      <c r="Y1213" s="547" t="str">
        <f>VLOOKUP(W1213,Equipment[],3,FALSE)</f>
        <v>RTO</v>
      </c>
      <c r="Z1213" s="547" t="str">
        <f>VLOOKUP(W1213,Equipment[],4,FALSE)</f>
        <v>RTO</v>
      </c>
      <c r="AA1213" s="547"/>
      <c r="AB1213" s="547"/>
      <c r="AC1213" s="547"/>
      <c r="AD1213" s="547"/>
    </row>
    <row r="1214" spans="1:30" ht="12" hidden="1" customHeight="1">
      <c r="A1214" s="3" t="s">
        <v>4170</v>
      </c>
      <c r="B1214" s="3" t="s">
        <v>4171</v>
      </c>
      <c r="C1214" s="4"/>
      <c r="D1214" s="91"/>
      <c r="E1214" s="229"/>
      <c r="F1214" s="229"/>
      <c r="G1214" s="229"/>
      <c r="H1214" s="229"/>
      <c r="I1214" s="229"/>
      <c r="J1214" s="388"/>
      <c r="K1214" s="388"/>
      <c r="L1214" s="229"/>
      <c r="M1214" s="229"/>
      <c r="N1214" s="229"/>
      <c r="O1214" s="229"/>
      <c r="P1214" s="229" t="s">
        <v>444</v>
      </c>
      <c r="Q1214" s="234" t="s">
        <v>443</v>
      </c>
      <c r="S1214" s="547" t="s">
        <v>444</v>
      </c>
      <c r="T1214" s="547" t="s">
        <v>444</v>
      </c>
      <c r="U1214" s="547"/>
      <c r="V1214" s="547" t="s">
        <v>444</v>
      </c>
      <c r="W1214" s="547" t="s">
        <v>444</v>
      </c>
      <c r="X1214" s="547" t="s">
        <v>444</v>
      </c>
      <c r="Y1214" s="547" t="s">
        <v>444</v>
      </c>
      <c r="Z1214" s="547" t="s">
        <v>444</v>
      </c>
      <c r="AA1214" s="547" t="s">
        <v>444</v>
      </c>
      <c r="AB1214" s="547" t="s">
        <v>444</v>
      </c>
      <c r="AC1214" s="547" t="s">
        <v>444</v>
      </c>
      <c r="AD1214" s="547" t="s">
        <v>444</v>
      </c>
    </row>
    <row r="1215" spans="1:30" ht="12" hidden="1" customHeight="1">
      <c r="A1215" s="5" t="s">
        <v>4172</v>
      </c>
      <c r="B1215" s="5" t="s">
        <v>4173</v>
      </c>
      <c r="C1215" s="6">
        <v>451</v>
      </c>
      <c r="D1215" s="55" t="s">
        <v>1871</v>
      </c>
      <c r="E1215" s="233" t="s">
        <v>4172</v>
      </c>
      <c r="F1215" s="233" t="s">
        <v>4173</v>
      </c>
      <c r="G1215" s="233" t="s">
        <v>4159</v>
      </c>
      <c r="H1215" s="233" t="s">
        <v>451</v>
      </c>
      <c r="I1215" s="384" t="s">
        <v>453</v>
      </c>
      <c r="J1215" s="382" t="s">
        <v>452</v>
      </c>
      <c r="K1215" s="382" t="s">
        <v>452</v>
      </c>
      <c r="L1215" s="386" t="s">
        <v>453</v>
      </c>
      <c r="M1215" s="230" t="s">
        <v>453</v>
      </c>
      <c r="N1215" s="230" t="s">
        <v>453</v>
      </c>
      <c r="O1215" s="233"/>
      <c r="P1215" s="233" t="s">
        <v>442</v>
      </c>
      <c r="Q1215" s="233" t="s">
        <v>1282</v>
      </c>
      <c r="S1215" s="547" t="s">
        <v>453</v>
      </c>
      <c r="T1215" s="547" t="s">
        <v>456</v>
      </c>
      <c r="U1215" s="547"/>
      <c r="V1215" s="547"/>
      <c r="W1215" s="547" t="s">
        <v>457</v>
      </c>
      <c r="X1215" s="547" t="str">
        <f>VLOOKUP(W1215,Equipment[],2,FALSE)</f>
        <v>Station</v>
      </c>
      <c r="Y1215" s="547" t="str">
        <f>VLOOKUP(W1215,Equipment[],3,FALSE)</f>
        <v>RTO</v>
      </c>
      <c r="Z1215" s="547" t="str">
        <f>VLOOKUP(W1215,Equipment[],4,FALSE)</f>
        <v>RTO</v>
      </c>
      <c r="AA1215" s="547"/>
      <c r="AB1215" s="547"/>
      <c r="AC1215" s="547"/>
      <c r="AD1215" s="547"/>
    </row>
    <row r="1216" spans="1:30" ht="12" hidden="1" customHeight="1">
      <c r="A1216" s="5" t="s">
        <v>4174</v>
      </c>
      <c r="B1216" s="5" t="s">
        <v>4175</v>
      </c>
      <c r="C1216" s="6">
        <v>451</v>
      </c>
      <c r="D1216" s="55" t="s">
        <v>1871</v>
      </c>
      <c r="E1216" s="233" t="s">
        <v>4174</v>
      </c>
      <c r="F1216" s="233" t="s">
        <v>4175</v>
      </c>
      <c r="G1216" s="233" t="s">
        <v>4159</v>
      </c>
      <c r="H1216" s="233" t="s">
        <v>451</v>
      </c>
      <c r="I1216" s="384" t="s">
        <v>453</v>
      </c>
      <c r="J1216" s="396" t="s">
        <v>452</v>
      </c>
      <c r="K1216" s="397" t="s">
        <v>453</v>
      </c>
      <c r="L1216" s="386" t="s">
        <v>453</v>
      </c>
      <c r="M1216" s="230" t="s">
        <v>453</v>
      </c>
      <c r="N1216" s="230" t="s">
        <v>453</v>
      </c>
      <c r="O1216" s="233"/>
      <c r="P1216" s="233" t="s">
        <v>442</v>
      </c>
      <c r="Q1216" s="233" t="s">
        <v>1282</v>
      </c>
      <c r="S1216" s="547" t="s">
        <v>453</v>
      </c>
      <c r="T1216" s="547" t="s">
        <v>456</v>
      </c>
      <c r="U1216" s="547"/>
      <c r="V1216" s="547"/>
      <c r="W1216" s="547" t="s">
        <v>457</v>
      </c>
      <c r="X1216" s="547" t="str">
        <f>VLOOKUP(W1216,Equipment[],2,FALSE)</f>
        <v>Station</v>
      </c>
      <c r="Y1216" s="547" t="str">
        <f>VLOOKUP(W1216,Equipment[],3,FALSE)</f>
        <v>RTO</v>
      </c>
      <c r="Z1216" s="547" t="str">
        <f>VLOOKUP(W1216,Equipment[],4,FALSE)</f>
        <v>RTO</v>
      </c>
      <c r="AA1216" s="547"/>
      <c r="AB1216" s="547"/>
      <c r="AC1216" s="547"/>
      <c r="AD1216" s="547"/>
    </row>
    <row r="1217" spans="1:30" ht="12" hidden="1" customHeight="1">
      <c r="A1217" s="3" t="s">
        <v>4176</v>
      </c>
      <c r="B1217" s="3" t="s">
        <v>4177</v>
      </c>
      <c r="C1217" s="4"/>
      <c r="D1217" s="91"/>
      <c r="E1217" s="229"/>
      <c r="F1217" s="229"/>
      <c r="G1217" s="229"/>
      <c r="H1217" s="229"/>
      <c r="I1217" s="229"/>
      <c r="J1217" s="388"/>
      <c r="K1217" s="388"/>
      <c r="L1217" s="229"/>
      <c r="M1217" s="229"/>
      <c r="N1217" s="229"/>
      <c r="O1217" s="229"/>
      <c r="P1217" s="229" t="s">
        <v>444</v>
      </c>
      <c r="Q1217" s="234" t="s">
        <v>443</v>
      </c>
      <c r="S1217" s="547" t="s">
        <v>444</v>
      </c>
      <c r="T1217" s="547" t="s">
        <v>444</v>
      </c>
      <c r="U1217" s="547"/>
      <c r="V1217" s="547" t="s">
        <v>444</v>
      </c>
      <c r="W1217" s="547" t="s">
        <v>444</v>
      </c>
      <c r="X1217" s="547" t="s">
        <v>444</v>
      </c>
      <c r="Y1217" s="547" t="s">
        <v>444</v>
      </c>
      <c r="Z1217" s="547" t="s">
        <v>444</v>
      </c>
      <c r="AA1217" s="547" t="s">
        <v>444</v>
      </c>
      <c r="AB1217" s="547" t="s">
        <v>444</v>
      </c>
      <c r="AC1217" s="547" t="s">
        <v>444</v>
      </c>
      <c r="AD1217" s="547" t="s">
        <v>444</v>
      </c>
    </row>
    <row r="1218" spans="1:30" ht="12" hidden="1" customHeight="1">
      <c r="A1218" s="5" t="s">
        <v>4178</v>
      </c>
      <c r="B1218" s="5" t="s">
        <v>4179</v>
      </c>
      <c r="C1218" s="6">
        <v>411</v>
      </c>
      <c r="D1218" s="55" t="s">
        <v>1871</v>
      </c>
      <c r="E1218" s="233" t="s">
        <v>4178</v>
      </c>
      <c r="F1218" s="233" t="s">
        <v>4179</v>
      </c>
      <c r="G1218" s="233" t="s">
        <v>4180</v>
      </c>
      <c r="H1218" s="233" t="s">
        <v>451</v>
      </c>
      <c r="I1218" s="385" t="s">
        <v>452</v>
      </c>
      <c r="J1218" s="382" t="s">
        <v>452</v>
      </c>
      <c r="K1218" s="382" t="s">
        <v>452</v>
      </c>
      <c r="L1218" s="386" t="s">
        <v>453</v>
      </c>
      <c r="M1218" s="233" t="s">
        <v>452</v>
      </c>
      <c r="N1218" s="233" t="s">
        <v>452</v>
      </c>
      <c r="O1218" s="233"/>
      <c r="P1218" s="233" t="s">
        <v>442</v>
      </c>
      <c r="Q1218" s="235" t="s">
        <v>1152</v>
      </c>
      <c r="S1218" s="547"/>
      <c r="T1218" s="547" t="s">
        <v>477</v>
      </c>
      <c r="U1218" s="547" t="s">
        <v>444</v>
      </c>
      <c r="V1218" s="547" t="s">
        <v>1873</v>
      </c>
      <c r="W1218" s="547" t="s">
        <v>457</v>
      </c>
      <c r="X1218" s="547" t="str">
        <f>VLOOKUP(W1218,Equipment[],2,FALSE)</f>
        <v>Station</v>
      </c>
      <c r="Y1218" s="547" t="str">
        <f>VLOOKUP(W1218,Equipment[],3,FALSE)</f>
        <v>RTO</v>
      </c>
      <c r="Z1218" s="547" t="str">
        <f>VLOOKUP(W1218,Equipment[],4,FALSE)</f>
        <v>RTO</v>
      </c>
      <c r="AA1218" s="547"/>
      <c r="AB1218" s="547"/>
      <c r="AC1218" s="547"/>
      <c r="AD1218" s="547"/>
    </row>
    <row r="1219" spans="1:30" ht="12" hidden="1" customHeight="1">
      <c r="A1219" s="5" t="s">
        <v>4181</v>
      </c>
      <c r="B1219" s="5" t="s">
        <v>4182</v>
      </c>
      <c r="C1219" s="6">
        <v>412</v>
      </c>
      <c r="D1219" s="55" t="s">
        <v>1871</v>
      </c>
      <c r="E1219" s="233" t="s">
        <v>4181</v>
      </c>
      <c r="F1219" s="233" t="s">
        <v>4182</v>
      </c>
      <c r="G1219" s="233" t="s">
        <v>4180</v>
      </c>
      <c r="H1219" s="233" t="s">
        <v>451</v>
      </c>
      <c r="I1219" s="385" t="s">
        <v>452</v>
      </c>
      <c r="J1219" s="382" t="s">
        <v>452</v>
      </c>
      <c r="K1219" s="382" t="s">
        <v>452</v>
      </c>
      <c r="L1219" s="386" t="s">
        <v>453</v>
      </c>
      <c r="M1219" s="233" t="s">
        <v>452</v>
      </c>
      <c r="N1219" s="233" t="s">
        <v>452</v>
      </c>
      <c r="O1219" s="233"/>
      <c r="P1219" s="233" t="s">
        <v>442</v>
      </c>
      <c r="Q1219" s="235" t="s">
        <v>1152</v>
      </c>
      <c r="S1219" s="547"/>
      <c r="T1219" s="547" t="s">
        <v>477</v>
      </c>
      <c r="U1219" s="547" t="s">
        <v>444</v>
      </c>
      <c r="V1219" s="547" t="s">
        <v>1873</v>
      </c>
      <c r="W1219" s="547" t="s">
        <v>457</v>
      </c>
      <c r="X1219" s="547" t="str">
        <f>VLOOKUP(W1219,Equipment[],2,FALSE)</f>
        <v>Station</v>
      </c>
      <c r="Y1219" s="547" t="str">
        <f>VLOOKUP(W1219,Equipment[],3,FALSE)</f>
        <v>RTO</v>
      </c>
      <c r="Z1219" s="547" t="str">
        <f>VLOOKUP(W1219,Equipment[],4,FALSE)</f>
        <v>RTO</v>
      </c>
      <c r="AA1219" s="547"/>
      <c r="AB1219" s="547"/>
      <c r="AC1219" s="547"/>
      <c r="AD1219" s="547"/>
    </row>
    <row r="1220" spans="1:30" ht="12" hidden="1" customHeight="1">
      <c r="A1220" s="5" t="s">
        <v>4183</v>
      </c>
      <c r="B1220" s="5" t="s">
        <v>4184</v>
      </c>
      <c r="C1220" s="6">
        <v>412</v>
      </c>
      <c r="D1220" s="55" t="s">
        <v>1871</v>
      </c>
      <c r="E1220" s="233" t="s">
        <v>4183</v>
      </c>
      <c r="F1220" s="233" t="s">
        <v>4185</v>
      </c>
      <c r="G1220" s="233" t="s">
        <v>4180</v>
      </c>
      <c r="H1220" s="233" t="s">
        <v>451</v>
      </c>
      <c r="I1220" s="385" t="s">
        <v>452</v>
      </c>
      <c r="J1220" s="382" t="s">
        <v>452</v>
      </c>
      <c r="K1220" s="382" t="s">
        <v>452</v>
      </c>
      <c r="L1220" s="386" t="s">
        <v>453</v>
      </c>
      <c r="M1220" s="233" t="s">
        <v>452</v>
      </c>
      <c r="N1220" s="233" t="s">
        <v>452</v>
      </c>
      <c r="O1220" s="233"/>
      <c r="P1220" s="233" t="s">
        <v>442</v>
      </c>
      <c r="Q1220" s="235" t="s">
        <v>1152</v>
      </c>
      <c r="S1220" s="547"/>
      <c r="T1220" s="547" t="s">
        <v>477</v>
      </c>
      <c r="U1220" s="547" t="s">
        <v>444</v>
      </c>
      <c r="V1220" s="547" t="s">
        <v>1873</v>
      </c>
      <c r="W1220" s="547" t="s">
        <v>457</v>
      </c>
      <c r="X1220" s="547" t="str">
        <f>VLOOKUP(W1220,Equipment[],2,FALSE)</f>
        <v>Station</v>
      </c>
      <c r="Y1220" s="547" t="str">
        <f>VLOOKUP(W1220,Equipment[],3,FALSE)</f>
        <v>RTO</v>
      </c>
      <c r="Z1220" s="547" t="str">
        <f>VLOOKUP(W1220,Equipment[],4,FALSE)</f>
        <v>RTO</v>
      </c>
      <c r="AA1220" s="547"/>
      <c r="AB1220" s="547"/>
      <c r="AC1220" s="547"/>
      <c r="AD1220" s="547"/>
    </row>
    <row r="1221" spans="1:30" ht="12" hidden="1" customHeight="1">
      <c r="A1221" s="5" t="s">
        <v>4186</v>
      </c>
      <c r="B1221" s="5" t="s">
        <v>4187</v>
      </c>
      <c r="C1221" s="6">
        <v>411</v>
      </c>
      <c r="D1221" s="55" t="s">
        <v>1871</v>
      </c>
      <c r="E1221" s="233" t="s">
        <v>4186</v>
      </c>
      <c r="F1221" s="233" t="s">
        <v>4187</v>
      </c>
      <c r="G1221" s="233" t="s">
        <v>4180</v>
      </c>
      <c r="H1221" s="233" t="s">
        <v>451</v>
      </c>
      <c r="I1221" s="385" t="s">
        <v>452</v>
      </c>
      <c r="J1221" s="382" t="s">
        <v>452</v>
      </c>
      <c r="K1221" s="382" t="s">
        <v>452</v>
      </c>
      <c r="L1221" s="386" t="s">
        <v>453</v>
      </c>
      <c r="M1221" s="233" t="s">
        <v>452</v>
      </c>
      <c r="N1221" s="233" t="s">
        <v>452</v>
      </c>
      <c r="O1221" s="233"/>
      <c r="P1221" s="233" t="s">
        <v>442</v>
      </c>
      <c r="Q1221" s="235" t="s">
        <v>1152</v>
      </c>
      <c r="S1221" s="547"/>
      <c r="T1221" s="547" t="s">
        <v>477</v>
      </c>
      <c r="U1221" s="547" t="s">
        <v>444</v>
      </c>
      <c r="V1221" s="547" t="s">
        <v>1873</v>
      </c>
      <c r="W1221" s="547" t="s">
        <v>457</v>
      </c>
      <c r="X1221" s="547" t="str">
        <f>VLOOKUP(W1221,Equipment[],2,FALSE)</f>
        <v>Station</v>
      </c>
      <c r="Y1221" s="547" t="str">
        <f>VLOOKUP(W1221,Equipment[],3,FALSE)</f>
        <v>RTO</v>
      </c>
      <c r="Z1221" s="547" t="str">
        <f>VLOOKUP(W1221,Equipment[],4,FALSE)</f>
        <v>RTO</v>
      </c>
      <c r="AA1221" s="547"/>
      <c r="AB1221" s="547"/>
      <c r="AC1221" s="547"/>
      <c r="AD1221" s="547"/>
    </row>
    <row r="1222" spans="1:30" ht="12" hidden="1" customHeight="1">
      <c r="A1222" s="5" t="s">
        <v>4188</v>
      </c>
      <c r="B1222" s="5" t="s">
        <v>4189</v>
      </c>
      <c r="C1222" s="6">
        <v>435</v>
      </c>
      <c r="D1222" s="55" t="s">
        <v>1871</v>
      </c>
      <c r="E1222" s="233" t="s">
        <v>4188</v>
      </c>
      <c r="F1222" s="233" t="s">
        <v>4189</v>
      </c>
      <c r="G1222" s="233" t="s">
        <v>4180</v>
      </c>
      <c r="H1222" s="233" t="s">
        <v>451</v>
      </c>
      <c r="I1222" s="385" t="s">
        <v>452</v>
      </c>
      <c r="J1222" s="382" t="s">
        <v>452</v>
      </c>
      <c r="K1222" s="382" t="s">
        <v>452</v>
      </c>
      <c r="L1222" s="386" t="s">
        <v>453</v>
      </c>
      <c r="M1222" s="233" t="s">
        <v>452</v>
      </c>
      <c r="N1222" s="233" t="s">
        <v>452</v>
      </c>
      <c r="O1222" s="233"/>
      <c r="P1222" s="233" t="s">
        <v>442</v>
      </c>
      <c r="Q1222" s="235" t="s">
        <v>1152</v>
      </c>
      <c r="S1222" s="547"/>
      <c r="T1222" s="547" t="s">
        <v>477</v>
      </c>
      <c r="U1222" s="547"/>
      <c r="V1222" s="547"/>
      <c r="W1222" s="547" t="s">
        <v>457</v>
      </c>
      <c r="X1222" s="547" t="str">
        <f>VLOOKUP(W1222,Equipment[],2,FALSE)</f>
        <v>Station</v>
      </c>
      <c r="Y1222" s="547" t="str">
        <f>VLOOKUP(W1222,Equipment[],3,FALSE)</f>
        <v>RTO</v>
      </c>
      <c r="Z1222" s="547" t="str">
        <f>VLOOKUP(W1222,Equipment[],4,FALSE)</f>
        <v>RTO</v>
      </c>
      <c r="AA1222" s="547"/>
      <c r="AB1222" s="547"/>
      <c r="AC1222" s="547"/>
      <c r="AD1222" s="547"/>
    </row>
  </sheetData>
  <autoFilter ref="A3:AD1222" xr:uid="{00000000-0009-0000-0000-000003000000}">
    <filterColumn colId="4">
      <filters>
        <filter val="STR-420"/>
      </filters>
    </filterColumn>
    <filterColumn colId="15">
      <filters>
        <filter val="ACTIVE"/>
      </filters>
    </filterColumn>
  </autoFilter>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V864"/>
  <sheetViews>
    <sheetView tabSelected="1" zoomScale="70" zoomScaleNormal="70" workbookViewId="0">
      <pane xSplit="14" ySplit="3" topLeftCell="O307" activePane="bottomRight" state="frozen"/>
      <selection pane="bottomRight" activeCell="H866" sqref="H866"/>
      <selection pane="bottomLeft" activeCell="A3" sqref="A3"/>
      <selection pane="topRight" activeCell="K1" sqref="K1"/>
    </sheetView>
  </sheetViews>
  <sheetFormatPr defaultColWidth="9.33203125" defaultRowHeight="15"/>
  <cols>
    <col min="1" max="1" width="28.6640625" style="101" customWidth="1"/>
    <col min="2" max="2" width="29.5" hidden="1" customWidth="1"/>
    <col min="3" max="3" width="61" style="101" customWidth="1"/>
    <col min="4" max="4" width="20.33203125" style="101" hidden="1" customWidth="1"/>
    <col min="5" max="5" width="18" style="101" hidden="1" customWidth="1"/>
    <col min="6" max="6" width="42" style="101" customWidth="1"/>
    <col min="7" max="7" width="24.33203125" style="106" hidden="1" customWidth="1"/>
    <col min="8" max="8" width="27.33203125" customWidth="1"/>
    <col min="9" max="9" width="28.5" style="101" customWidth="1"/>
    <col min="10" max="10" width="29" customWidth="1"/>
    <col min="11" max="11" width="24.1640625" style="101" customWidth="1"/>
    <col min="12" max="12" width="19.33203125" style="101" customWidth="1"/>
    <col min="13" max="13" width="26.1640625" style="101" customWidth="1"/>
    <col min="14" max="14" width="14.5" style="101" hidden="1" customWidth="1"/>
    <col min="15" max="15" width="42.6640625" style="411" customWidth="1"/>
    <col min="16" max="16" width="49.6640625" hidden="1" customWidth="1"/>
    <col min="17" max="17" width="42.6640625" style="411" customWidth="1"/>
    <col min="18" max="18" width="24.5" style="170" bestFit="1" customWidth="1"/>
    <col min="19" max="19" width="37.83203125" customWidth="1"/>
    <col min="20" max="20" width="33.1640625" customWidth="1"/>
    <col min="21" max="21" width="25.33203125" style="101" bestFit="1" customWidth="1"/>
    <col min="22" max="22" width="11.1640625" customWidth="1"/>
    <col min="23" max="23" width="16.5" customWidth="1"/>
    <col min="24" max="24" width="40.6640625" style="101" customWidth="1"/>
    <col min="25" max="25" width="13.83203125" style="101" customWidth="1"/>
    <col min="26" max="27" width="15.33203125" style="101" customWidth="1"/>
    <col min="28" max="28" width="53.5" style="22" customWidth="1"/>
    <col min="30" max="30" width="38.33203125" style="101" customWidth="1"/>
    <col min="31" max="31" width="19.33203125" style="101" customWidth="1"/>
    <col min="32" max="32" width="15.6640625" style="106" customWidth="1"/>
    <col min="33" max="33" width="44.5" style="106" customWidth="1"/>
    <col min="34" max="34" width="34.5" style="106" customWidth="1"/>
    <col min="35" max="35" width="18" style="106" customWidth="1"/>
    <col min="36" max="36" width="10.5" style="106" customWidth="1"/>
    <col min="37" max="37" width="13.83203125" style="106" customWidth="1"/>
    <col min="38" max="38" width="46.33203125" style="106" customWidth="1"/>
    <col min="39" max="40" width="17.6640625" style="106" customWidth="1"/>
    <col min="41" max="42" width="28.6640625" style="106" customWidth="1"/>
    <col min="43" max="43" width="90" style="106" customWidth="1"/>
    <col min="44" max="44" width="29.1640625" style="170" customWidth="1"/>
    <col min="45" max="45" width="53.5" style="106" customWidth="1"/>
    <col min="46" max="46" width="25.33203125" style="106" customWidth="1"/>
    <col min="47" max="48" width="9.33203125" style="101" customWidth="1"/>
    <col min="49" max="16384" width="9.33203125" style="101"/>
  </cols>
  <sheetData>
    <row r="1" spans="1:48">
      <c r="A1" s="551"/>
      <c r="C1" s="551"/>
      <c r="D1" s="551"/>
      <c r="E1" s="551"/>
      <c r="F1" s="551"/>
      <c r="G1" s="546"/>
      <c r="I1" s="551"/>
      <c r="K1" s="551"/>
      <c r="L1" s="551"/>
      <c r="M1" s="551"/>
      <c r="N1" s="551"/>
      <c r="U1" s="551"/>
      <c r="X1" s="551"/>
      <c r="Y1" s="551"/>
      <c r="Z1" s="551"/>
      <c r="AA1" s="551"/>
      <c r="AD1" s="551"/>
      <c r="AE1" s="551"/>
      <c r="AF1" s="546"/>
      <c r="AG1" s="546"/>
      <c r="AH1" s="546"/>
      <c r="AI1" s="546"/>
      <c r="AJ1" s="546"/>
      <c r="AK1" s="546"/>
      <c r="AL1" s="546"/>
      <c r="AM1" s="546"/>
      <c r="AN1" s="546"/>
      <c r="AO1" s="546"/>
      <c r="AP1" s="546"/>
      <c r="AQ1" s="546"/>
      <c r="AS1" s="546"/>
      <c r="AT1" s="546"/>
      <c r="AU1" s="551"/>
      <c r="AV1" s="551"/>
    </row>
    <row r="2" spans="1:48" ht="14.65" customHeight="1">
      <c r="A2" s="551"/>
      <c r="B2" s="551"/>
      <c r="C2" s="551"/>
      <c r="D2" s="221" t="s">
        <v>4190</v>
      </c>
      <c r="E2" s="551"/>
      <c r="F2" s="551"/>
      <c r="G2" s="480"/>
      <c r="H2" s="223" t="s">
        <v>4191</v>
      </c>
      <c r="I2" s="224"/>
      <c r="J2" s="224"/>
      <c r="K2" s="224"/>
      <c r="L2" s="224"/>
      <c r="M2" s="220"/>
      <c r="N2" s="224"/>
      <c r="O2" s="552"/>
      <c r="P2" s="546"/>
      <c r="Q2" s="552"/>
      <c r="R2" s="546"/>
      <c r="S2" s="551"/>
      <c r="T2" s="551"/>
      <c r="U2" s="551"/>
      <c r="V2" s="546"/>
      <c r="W2" s="546"/>
      <c r="X2" s="546"/>
      <c r="Y2" s="546"/>
      <c r="Z2" s="546"/>
      <c r="AA2" s="546"/>
      <c r="AB2" s="546"/>
      <c r="AC2" s="546"/>
      <c r="AD2" s="546"/>
      <c r="AE2" s="170"/>
      <c r="AF2" s="546"/>
      <c r="AG2" s="546"/>
      <c r="AH2" s="546"/>
      <c r="AI2" s="551"/>
      <c r="AJ2" s="551"/>
      <c r="AK2" s="551"/>
      <c r="AL2" s="551"/>
      <c r="AM2" s="551"/>
      <c r="AN2" s="551"/>
      <c r="AO2" s="551"/>
      <c r="AP2" s="551"/>
      <c r="AQ2" s="551"/>
      <c r="AR2" s="551"/>
      <c r="AS2" s="551"/>
      <c r="AT2" s="551"/>
      <c r="AU2" s="551"/>
      <c r="AV2" s="551"/>
    </row>
    <row r="3" spans="1:48" ht="59.25" customHeight="1">
      <c r="A3" s="251" t="s">
        <v>4192</v>
      </c>
      <c r="B3" s="109" t="s">
        <v>426</v>
      </c>
      <c r="C3" s="251" t="s">
        <v>4193</v>
      </c>
      <c r="D3" s="221" t="s">
        <v>4194</v>
      </c>
      <c r="E3" s="458" t="s">
        <v>4195</v>
      </c>
      <c r="F3" s="251" t="s">
        <v>418</v>
      </c>
      <c r="G3" s="406" t="s">
        <v>4196</v>
      </c>
      <c r="H3" s="251" t="s">
        <v>419</v>
      </c>
      <c r="I3" s="251" t="s">
        <v>420</v>
      </c>
      <c r="J3" s="251" t="s">
        <v>421</v>
      </c>
      <c r="K3" s="109" t="s">
        <v>423</v>
      </c>
      <c r="L3" s="109" t="s">
        <v>422</v>
      </c>
      <c r="M3" s="251" t="s">
        <v>425</v>
      </c>
      <c r="N3" s="109" t="s">
        <v>4197</v>
      </c>
      <c r="O3" s="251" t="s">
        <v>417</v>
      </c>
      <c r="P3" s="476" t="s">
        <v>4198</v>
      </c>
      <c r="Q3" s="251" t="s">
        <v>4199</v>
      </c>
      <c r="R3" s="204" t="s">
        <v>4200</v>
      </c>
      <c r="S3" s="108" t="s">
        <v>4201</v>
      </c>
      <c r="T3" s="108" t="s">
        <v>4202</v>
      </c>
      <c r="U3" s="108" t="s">
        <v>4203</v>
      </c>
      <c r="V3" s="189" t="s">
        <v>429</v>
      </c>
      <c r="W3" s="108" t="s">
        <v>430</v>
      </c>
      <c r="X3" s="189" t="s">
        <v>431</v>
      </c>
      <c r="Y3" s="189" t="s">
        <v>432</v>
      </c>
      <c r="Z3" s="189" t="s">
        <v>433</v>
      </c>
      <c r="AA3" s="189" t="s">
        <v>434</v>
      </c>
      <c r="AB3" s="189" t="s">
        <v>435</v>
      </c>
      <c r="AC3" s="189" t="s">
        <v>436</v>
      </c>
      <c r="AD3" s="189" t="s">
        <v>437</v>
      </c>
      <c r="AE3" s="189" t="s">
        <v>438</v>
      </c>
      <c r="AF3" s="189" t="s">
        <v>439</v>
      </c>
      <c r="AG3" s="108" t="s">
        <v>4204</v>
      </c>
      <c r="AH3" s="551"/>
      <c r="AI3" s="551"/>
      <c r="AJ3" s="551"/>
      <c r="AK3" s="551"/>
      <c r="AL3" s="551"/>
      <c r="AM3" s="551"/>
      <c r="AN3" s="551"/>
      <c r="AO3" s="551"/>
      <c r="AP3" s="551"/>
      <c r="AQ3" s="551"/>
      <c r="AR3" s="551"/>
      <c r="AS3" s="551"/>
      <c r="AT3" s="551"/>
      <c r="AU3" s="551"/>
      <c r="AV3" s="551"/>
    </row>
    <row r="4" spans="1:48" hidden="1">
      <c r="A4" s="542" t="s">
        <v>4205</v>
      </c>
      <c r="B4" s="542" t="s">
        <v>442</v>
      </c>
      <c r="C4" s="541" t="s">
        <v>4206</v>
      </c>
      <c r="D4" s="542" t="s">
        <v>453</v>
      </c>
      <c r="E4" s="541" t="s">
        <v>4207</v>
      </c>
      <c r="F4" s="541" t="s">
        <v>4207</v>
      </c>
      <c r="G4" s="544" t="b">
        <f>EXACT(CYPTYPES[[#This Row],[Archived_Discipline (MM_Discipline)]],CYPTYPES[[#This Row],[Discipline (MM_Discipline)]])</f>
        <v>1</v>
      </c>
      <c r="H4" s="553" t="s">
        <v>453</v>
      </c>
      <c r="I4" s="542" t="s">
        <v>452</v>
      </c>
      <c r="J4" s="554" t="s">
        <v>453</v>
      </c>
      <c r="K4" s="555" t="s">
        <v>453</v>
      </c>
      <c r="L4" s="556" t="s">
        <v>453</v>
      </c>
      <c r="M4" s="542" t="s">
        <v>463</v>
      </c>
      <c r="N4" s="542" t="s">
        <v>452</v>
      </c>
      <c r="O4" s="557" t="s">
        <v>4208</v>
      </c>
      <c r="P4" s="544" t="s">
        <v>4209</v>
      </c>
      <c r="Q4" s="557" t="s">
        <v>4209</v>
      </c>
      <c r="R4" s="558" t="b">
        <f>EXACT(CYPTYPES[[#This Row],[Archived_System (MM_System)]],CYPTYPES[[#This Row],[Rationalized System]])</f>
        <v>1</v>
      </c>
      <c r="S4" s="542" t="s">
        <v>4210</v>
      </c>
      <c r="T4" s="542"/>
      <c r="U4" s="542" t="s">
        <v>4211</v>
      </c>
      <c r="V4" s="544" t="s">
        <v>453</v>
      </c>
      <c r="W4" s="544" t="s">
        <v>477</v>
      </c>
      <c r="X4" s="544"/>
      <c r="Y4" s="544" t="s">
        <v>4212</v>
      </c>
      <c r="Z4" s="544" t="str">
        <f>VLOOKUP(CYPTYPES[[#This Row],[SBS Number]],Equipment[],2,FALSE)</f>
        <v>Hydraulic System</v>
      </c>
      <c r="AA4" s="544" t="str">
        <f>IF(OR(ISBLANK(Y4),LEN(Y4)=0),"",VLOOKUP(Y4,Equipment[],3,FALSE))</f>
        <v>MCo</v>
      </c>
      <c r="AB4" s="544" t="str">
        <f>IF(OR(ISBLANK(Y4),LEN(Y4)=0),"",VLOOKUP(Y4,Equipment[],4,FALSE))</f>
        <v>RTO</v>
      </c>
      <c r="AC4" s="544" t="s">
        <v>4213</v>
      </c>
      <c r="AD4" s="544" t="s">
        <v>4214</v>
      </c>
      <c r="AE4" s="544" t="s">
        <v>4215</v>
      </c>
      <c r="AF4" s="544" t="s">
        <v>4216</v>
      </c>
      <c r="AG4" s="546"/>
      <c r="AH4" s="551"/>
      <c r="AI4" s="551"/>
      <c r="AJ4" s="551"/>
      <c r="AK4" s="551"/>
      <c r="AL4" s="551"/>
      <c r="AM4" s="551"/>
      <c r="AN4" s="551"/>
      <c r="AO4" s="551"/>
      <c r="AP4" s="551"/>
      <c r="AQ4" s="290"/>
      <c r="AR4" s="551"/>
      <c r="AS4" s="551"/>
      <c r="AT4" s="551"/>
      <c r="AU4" s="551"/>
      <c r="AV4" s="551"/>
    </row>
    <row r="5" spans="1:48" hidden="1">
      <c r="A5" s="542" t="s">
        <v>4217</v>
      </c>
      <c r="B5" s="542" t="s">
        <v>442</v>
      </c>
      <c r="C5" s="541" t="s">
        <v>4218</v>
      </c>
      <c r="D5" s="542" t="s">
        <v>453</v>
      </c>
      <c r="E5" s="541" t="s">
        <v>4219</v>
      </c>
      <c r="F5" s="541" t="s">
        <v>4220</v>
      </c>
      <c r="G5" s="544" t="b">
        <f>EXACT(CYPTYPES[[#This Row],[Archived_Discipline (MM_Discipline)]],CYPTYPES[[#This Row],[Discipline (MM_Discipline)]])</f>
        <v>0</v>
      </c>
      <c r="H5" s="559" t="s">
        <v>452</v>
      </c>
      <c r="I5" s="542" t="s">
        <v>452</v>
      </c>
      <c r="J5" s="541" t="s">
        <v>452</v>
      </c>
      <c r="K5" s="541" t="s">
        <v>452</v>
      </c>
      <c r="L5" s="556" t="s">
        <v>453</v>
      </c>
      <c r="M5" s="542" t="s">
        <v>454</v>
      </c>
      <c r="N5" s="542" t="s">
        <v>452</v>
      </c>
      <c r="O5" s="557" t="s">
        <v>4208</v>
      </c>
      <c r="P5" s="544" t="s">
        <v>4221</v>
      </c>
      <c r="Q5" s="557" t="s">
        <v>4221</v>
      </c>
      <c r="R5" s="558" t="b">
        <f>EXACT(CYPTYPES[[#This Row],[Archived_System (MM_System)]],CYPTYPES[[#This Row],[Rationalized System]])</f>
        <v>1</v>
      </c>
      <c r="S5" s="542" t="s">
        <v>4210</v>
      </c>
      <c r="T5" s="542"/>
      <c r="U5" s="542" t="s">
        <v>4211</v>
      </c>
      <c r="V5" s="544" t="s">
        <v>453</v>
      </c>
      <c r="W5" s="544" t="s">
        <v>477</v>
      </c>
      <c r="X5" s="544"/>
      <c r="Y5" s="544" t="s">
        <v>4222</v>
      </c>
      <c r="Z5" s="544" t="str">
        <f>VLOOKUP(CYPTYPES[[#This Row],[SBS Number]],Equipment[],2,FALSE)</f>
        <v>LV Power</v>
      </c>
      <c r="AA5" s="544" t="str">
        <f>IF(OR(ISBLANK(Y5),LEN(Y5)=0),"",VLOOKUP(Y5,Equipment[],3,FALSE))</f>
        <v>MCo</v>
      </c>
      <c r="AB5" s="544" t="str">
        <f>IF(OR(ISBLANK(Y5),LEN(Y5)=0),"",VLOOKUP(Y5,Equipment[],4,FALSE))</f>
        <v>RTO</v>
      </c>
      <c r="AC5" s="544" t="s">
        <v>4223</v>
      </c>
      <c r="AD5" s="544" t="s">
        <v>4224</v>
      </c>
      <c r="AE5" s="544" t="s">
        <v>4225</v>
      </c>
      <c r="AF5" s="544" t="s">
        <v>4226</v>
      </c>
      <c r="AG5" s="546"/>
      <c r="AH5" s="551"/>
      <c r="AI5" s="551"/>
      <c r="AJ5" s="551"/>
      <c r="AK5" s="551"/>
      <c r="AL5" s="551"/>
      <c r="AM5" s="551"/>
      <c r="AN5" s="551"/>
      <c r="AO5" s="551"/>
      <c r="AP5" s="551"/>
      <c r="AQ5" s="551"/>
      <c r="AR5" s="551"/>
      <c r="AS5" s="551"/>
      <c r="AT5" s="551"/>
      <c r="AU5" s="551"/>
      <c r="AV5" s="551"/>
    </row>
    <row r="6" spans="1:48" hidden="1">
      <c r="A6" s="542" t="s">
        <v>4227</v>
      </c>
      <c r="B6" s="542" t="s">
        <v>442</v>
      </c>
      <c r="C6" s="541" t="s">
        <v>4228</v>
      </c>
      <c r="D6" s="542" t="s">
        <v>453</v>
      </c>
      <c r="E6" s="541" t="s">
        <v>4229</v>
      </c>
      <c r="F6" s="541" t="s">
        <v>4229</v>
      </c>
      <c r="G6" s="544" t="b">
        <f>EXACT(CYPTYPES[[#This Row],[Archived_Discipline (MM_Discipline)]],CYPTYPES[[#This Row],[Discipline (MM_Discipline)]])</f>
        <v>1</v>
      </c>
      <c r="H6" s="560" t="s">
        <v>453</v>
      </c>
      <c r="I6" s="543" t="s">
        <v>452</v>
      </c>
      <c r="J6" s="561" t="s">
        <v>453</v>
      </c>
      <c r="K6" s="562" t="s">
        <v>453</v>
      </c>
      <c r="L6" s="556" t="s">
        <v>453</v>
      </c>
      <c r="M6" s="542" t="s">
        <v>463</v>
      </c>
      <c r="N6" s="542" t="s">
        <v>452</v>
      </c>
      <c r="O6" s="557" t="s">
        <v>4208</v>
      </c>
      <c r="P6" s="544" t="s">
        <v>4230</v>
      </c>
      <c r="Q6" s="563" t="s">
        <v>4231</v>
      </c>
      <c r="R6" s="544" t="b">
        <f>EXACT(CYPTYPES[[#This Row],[Archived_System (MM_System)]],CYPTYPES[[#This Row],[Rationalized System]])</f>
        <v>0</v>
      </c>
      <c r="S6" s="542" t="s">
        <v>4210</v>
      </c>
      <c r="T6" s="542" t="s">
        <v>4232</v>
      </c>
      <c r="U6" s="542" t="s">
        <v>4211</v>
      </c>
      <c r="V6" s="544" t="s">
        <v>453</v>
      </c>
      <c r="W6" s="544" t="s">
        <v>456</v>
      </c>
      <c r="X6" s="544"/>
      <c r="Y6" s="544" t="s">
        <v>4233</v>
      </c>
      <c r="Z6" s="544" t="str">
        <f>VLOOKUP(CYPTYPES[[#This Row],[SBS Number]],Equipment[],2,FALSE)</f>
        <v>Control Systems</v>
      </c>
      <c r="AA6" s="544" t="str">
        <f>IF(OR(ISBLANK(Y6),LEN(Y6)=0),"",VLOOKUP(Y6,Equipment[],3,FALSE))</f>
        <v>Unallocated</v>
      </c>
      <c r="AB6" s="544" t="str">
        <f>IF(OR(ISBLANK(Y6),LEN(Y6)=0),"",VLOOKUP(Y6,Equipment[],4,FALSE))</f>
        <v>Unallocated</v>
      </c>
      <c r="AC6" s="544" t="s">
        <v>4234</v>
      </c>
      <c r="AD6" s="544" t="s">
        <v>4235</v>
      </c>
      <c r="AE6" s="544" t="s">
        <v>4236</v>
      </c>
      <c r="AF6" s="544" t="s">
        <v>4237</v>
      </c>
      <c r="AG6" s="546"/>
      <c r="AH6" s="551"/>
      <c r="AI6" s="551"/>
      <c r="AJ6" s="551"/>
      <c r="AK6" s="551"/>
      <c r="AL6" s="551"/>
      <c r="AM6" s="551"/>
      <c r="AN6" s="551"/>
      <c r="AO6" s="551"/>
      <c r="AP6" s="551"/>
      <c r="AQ6" s="551"/>
      <c r="AR6" s="551"/>
      <c r="AS6" s="551"/>
      <c r="AT6" s="551"/>
      <c r="AU6" s="551"/>
      <c r="AV6" s="551"/>
    </row>
    <row r="7" spans="1:48" hidden="1">
      <c r="A7" s="542" t="s">
        <v>61</v>
      </c>
      <c r="B7" s="542" t="s">
        <v>442</v>
      </c>
      <c r="C7" s="541" t="s">
        <v>4238</v>
      </c>
      <c r="D7" s="542" t="s">
        <v>453</v>
      </c>
      <c r="E7" s="541" t="s">
        <v>11</v>
      </c>
      <c r="F7" s="541" t="s">
        <v>11</v>
      </c>
      <c r="G7" s="558" t="b">
        <f>EXACT(CYPTYPES[[#This Row],[Archived_Discipline (MM_Discipline)]],CYPTYPES[[#This Row],[Discipline (MM_Discipline)]])</f>
        <v>1</v>
      </c>
      <c r="H7" s="564" t="s">
        <v>453</v>
      </c>
      <c r="I7" s="565" t="s">
        <v>453</v>
      </c>
      <c r="J7" s="554" t="s">
        <v>453</v>
      </c>
      <c r="K7" s="554" t="s">
        <v>453</v>
      </c>
      <c r="L7" s="556" t="s">
        <v>453</v>
      </c>
      <c r="M7" s="542" t="s">
        <v>4239</v>
      </c>
      <c r="N7" s="565" t="s">
        <v>453</v>
      </c>
      <c r="O7" s="557" t="s">
        <v>4208</v>
      </c>
      <c r="P7" s="558" t="s">
        <v>4240</v>
      </c>
      <c r="Q7" s="566" t="s">
        <v>4240</v>
      </c>
      <c r="R7" s="558" t="b">
        <f>EXACT(CYPTYPES[[#This Row],[Archived_System (MM_System)]],CYPTYPES[[#This Row],[Rationalized System]])</f>
        <v>1</v>
      </c>
      <c r="S7" s="542" t="s">
        <v>4210</v>
      </c>
      <c r="T7" s="542"/>
      <c r="U7" s="542" t="s">
        <v>4211</v>
      </c>
      <c r="V7" s="544" t="s">
        <v>453</v>
      </c>
      <c r="W7" s="544" t="s">
        <v>456</v>
      </c>
      <c r="X7" s="544"/>
      <c r="Y7" s="544" t="s">
        <v>4241</v>
      </c>
      <c r="Z7" s="544" t="str">
        <f>VLOOKUP(CYPTYPES[[#This Row],[SBS Number]],Equipment[],2,FALSE)</f>
        <v>Ecs</v>
      </c>
      <c r="AA7" s="544" t="str">
        <f>IF(OR(ISBLANK(Y7),LEN(Y7)=0),"",VLOOKUP(Y7,Equipment[],3,FALSE))</f>
        <v>MCo</v>
      </c>
      <c r="AB7" s="544" t="str">
        <f>IF(OR(ISBLANK(Y7),LEN(Y7)=0),"",VLOOKUP(Y7,Equipment[],4,FALSE))</f>
        <v>RTO</v>
      </c>
      <c r="AC7" s="544" t="s">
        <v>4242</v>
      </c>
      <c r="AD7" s="544" t="s">
        <v>4243</v>
      </c>
      <c r="AE7" s="544" t="s">
        <v>4244</v>
      </c>
      <c r="AF7" s="544" t="s">
        <v>4245</v>
      </c>
      <c r="AG7" s="546"/>
      <c r="AH7" s="551"/>
      <c r="AI7" s="551"/>
      <c r="AJ7" s="551"/>
      <c r="AK7" s="551"/>
      <c r="AL7" s="551"/>
      <c r="AM7" s="551"/>
      <c r="AN7" s="551"/>
      <c r="AO7" s="551"/>
      <c r="AP7" s="551"/>
      <c r="AQ7" s="551"/>
      <c r="AR7" s="551"/>
      <c r="AS7" s="551"/>
      <c r="AT7" s="551"/>
      <c r="AU7" s="551"/>
      <c r="AV7" s="551"/>
    </row>
    <row r="8" spans="1:48" hidden="1">
      <c r="A8" s="542" t="s">
        <v>4246</v>
      </c>
      <c r="B8" s="542" t="s">
        <v>442</v>
      </c>
      <c r="C8" s="541" t="s">
        <v>4247</v>
      </c>
      <c r="D8" s="542" t="s">
        <v>453</v>
      </c>
      <c r="E8" s="541" t="s">
        <v>4229</v>
      </c>
      <c r="F8" s="541" t="s">
        <v>4229</v>
      </c>
      <c r="G8" s="544" t="b">
        <f>EXACT(CYPTYPES[[#This Row],[Archived_Discipline (MM_Discipline)]],CYPTYPES[[#This Row],[Discipline (MM_Discipline)]])</f>
        <v>1</v>
      </c>
      <c r="H8" s="542" t="s">
        <v>452</v>
      </c>
      <c r="I8" s="561" t="s">
        <v>453</v>
      </c>
      <c r="J8" s="541" t="s">
        <v>452</v>
      </c>
      <c r="K8" s="542" t="s">
        <v>452</v>
      </c>
      <c r="L8" s="556" t="s">
        <v>452</v>
      </c>
      <c r="M8" s="542" t="s">
        <v>4248</v>
      </c>
      <c r="N8" s="542" t="s">
        <v>452</v>
      </c>
      <c r="O8" s="557" t="s">
        <v>4208</v>
      </c>
      <c r="P8" s="544" t="s">
        <v>4230</v>
      </c>
      <c r="Q8" s="563" t="s">
        <v>4231</v>
      </c>
      <c r="R8" s="544" t="b">
        <f>EXACT(CYPTYPES[[#This Row],[Archived_System (MM_System)]],CYPTYPES[[#This Row],[Rationalized System]])</f>
        <v>0</v>
      </c>
      <c r="S8" s="542" t="s">
        <v>4210</v>
      </c>
      <c r="T8" s="542"/>
      <c r="U8" s="542" t="s">
        <v>4211</v>
      </c>
      <c r="V8" s="544" t="s">
        <v>453</v>
      </c>
      <c r="W8" s="544" t="s">
        <v>477</v>
      </c>
      <c r="X8" s="544"/>
      <c r="Y8" s="544" t="s">
        <v>4233</v>
      </c>
      <c r="Z8" s="544" t="str">
        <f>VLOOKUP(CYPTYPES[[#This Row],[SBS Number]],Equipment[],2,FALSE)</f>
        <v>Control Systems</v>
      </c>
      <c r="AA8" s="544" t="str">
        <f>IF(OR(ISBLANK(Y8),LEN(Y8)=0),"",VLOOKUP(Y8,Equipment[],3,FALSE))</f>
        <v>Unallocated</v>
      </c>
      <c r="AB8" s="544" t="str">
        <f>IF(OR(ISBLANK(Y8),LEN(Y8)=0),"",VLOOKUP(Y8,Equipment[],4,FALSE))</f>
        <v>Unallocated</v>
      </c>
      <c r="AC8" s="544" t="s">
        <v>4249</v>
      </c>
      <c r="AD8" s="544" t="s">
        <v>4250</v>
      </c>
      <c r="AE8" s="544" t="s">
        <v>4251</v>
      </c>
      <c r="AF8" s="544" t="s">
        <v>4252</v>
      </c>
      <c r="AG8" s="546"/>
      <c r="AH8" s="551"/>
      <c r="AI8" s="551"/>
      <c r="AJ8" s="551"/>
      <c r="AK8" s="551"/>
      <c r="AL8" s="551"/>
      <c r="AM8" s="551"/>
      <c r="AN8" s="551"/>
      <c r="AO8" s="551"/>
      <c r="AP8" s="551"/>
      <c r="AQ8" s="551"/>
      <c r="AR8" s="551"/>
      <c r="AS8" s="551"/>
      <c r="AT8" s="551"/>
      <c r="AU8" s="551"/>
      <c r="AV8" s="551"/>
    </row>
    <row r="9" spans="1:48" hidden="1">
      <c r="A9" s="542" t="s">
        <v>4253</v>
      </c>
      <c r="B9" s="542" t="s">
        <v>442</v>
      </c>
      <c r="C9" s="541" t="s">
        <v>4254</v>
      </c>
      <c r="D9" s="542" t="s">
        <v>453</v>
      </c>
      <c r="E9" s="541" t="s">
        <v>4255</v>
      </c>
      <c r="F9" s="541" t="s">
        <v>4220</v>
      </c>
      <c r="G9" s="544" t="b">
        <f>EXACT(CYPTYPES[[#This Row],[Archived_Discipline (MM_Discipline)]],CYPTYPES[[#This Row],[Discipline (MM_Discipline)]])</f>
        <v>0</v>
      </c>
      <c r="H9" s="564" t="s">
        <v>453</v>
      </c>
      <c r="I9" s="565" t="s">
        <v>453</v>
      </c>
      <c r="J9" s="554" t="s">
        <v>453</v>
      </c>
      <c r="K9" s="554" t="s">
        <v>453</v>
      </c>
      <c r="L9" s="556" t="s">
        <v>453</v>
      </c>
      <c r="M9" s="542" t="s">
        <v>4239</v>
      </c>
      <c r="N9" s="565" t="s">
        <v>453</v>
      </c>
      <c r="O9" s="557" t="s">
        <v>4208</v>
      </c>
      <c r="P9" s="544" t="s">
        <v>4230</v>
      </c>
      <c r="Q9" s="247" t="s">
        <v>4256</v>
      </c>
      <c r="R9" s="544" t="b">
        <f>EXACT(CYPTYPES[[#This Row],[Archived_System (MM_System)]],CYPTYPES[[#This Row],[Rationalized System]])</f>
        <v>0</v>
      </c>
      <c r="S9" s="542" t="s">
        <v>4210</v>
      </c>
      <c r="T9" s="542"/>
      <c r="U9" s="542" t="s">
        <v>4211</v>
      </c>
      <c r="V9" s="544" t="s">
        <v>453</v>
      </c>
      <c r="W9" s="544" t="s">
        <v>456</v>
      </c>
      <c r="X9" s="544"/>
      <c r="Y9" s="544" t="s">
        <v>4257</v>
      </c>
      <c r="Z9" s="544" t="str">
        <f>VLOOKUP(CYPTYPES[[#This Row],[SBS Number]],Equipment[],2,FALSE)</f>
        <v>Security Control System</v>
      </c>
      <c r="AA9" s="544" t="str">
        <f>IF(OR(ISBLANK(Y9),LEN(Y9)=0),"",VLOOKUP(Y9,Equipment[],3,FALSE))</f>
        <v>RTO</v>
      </c>
      <c r="AB9" s="544" t="str">
        <f>IF(OR(ISBLANK(Y9),LEN(Y9)=0),"",VLOOKUP(Y9,Equipment[],4,FALSE))</f>
        <v>RTO</v>
      </c>
      <c r="AC9" s="544" t="s">
        <v>4258</v>
      </c>
      <c r="AD9" s="544" t="s">
        <v>4259</v>
      </c>
      <c r="AE9" s="544" t="s">
        <v>4260</v>
      </c>
      <c r="AF9" s="544" t="s">
        <v>4261</v>
      </c>
      <c r="AG9" s="546"/>
      <c r="AH9" s="551"/>
      <c r="AI9" s="551"/>
      <c r="AJ9" s="551"/>
      <c r="AK9" s="551"/>
      <c r="AL9" s="551"/>
      <c r="AM9" s="551"/>
      <c r="AN9" s="551"/>
      <c r="AO9" s="551"/>
      <c r="AP9" s="551"/>
      <c r="AQ9" s="551"/>
      <c r="AR9" s="551"/>
      <c r="AS9" s="551"/>
      <c r="AT9" s="551"/>
      <c r="AU9" s="551"/>
      <c r="AV9" s="551"/>
    </row>
    <row r="10" spans="1:48" hidden="1">
      <c r="A10" s="542" t="s">
        <v>4262</v>
      </c>
      <c r="B10" s="542" t="s">
        <v>442</v>
      </c>
      <c r="C10" s="541" t="s">
        <v>4263</v>
      </c>
      <c r="D10" s="542" t="s">
        <v>453</v>
      </c>
      <c r="E10" s="541" t="s">
        <v>4255</v>
      </c>
      <c r="F10" s="541" t="s">
        <v>4220</v>
      </c>
      <c r="G10" s="544" t="b">
        <f>EXACT(CYPTYPES[[#This Row],[Archived_Discipline (MM_Discipline)]],CYPTYPES[[#This Row],[Discipline (MM_Discipline)]])</f>
        <v>0</v>
      </c>
      <c r="H10" s="542" t="s">
        <v>452</v>
      </c>
      <c r="I10" s="543" t="s">
        <v>452</v>
      </c>
      <c r="J10" s="541" t="s">
        <v>452</v>
      </c>
      <c r="K10" s="542" t="s">
        <v>452</v>
      </c>
      <c r="L10" s="556" t="s">
        <v>453</v>
      </c>
      <c r="M10" s="542" t="s">
        <v>454</v>
      </c>
      <c r="N10" s="565" t="s">
        <v>453</v>
      </c>
      <c r="O10" s="557" t="s">
        <v>4208</v>
      </c>
      <c r="P10" s="544" t="s">
        <v>4230</v>
      </c>
      <c r="Q10" s="409" t="s">
        <v>4256</v>
      </c>
      <c r="R10" s="544" t="b">
        <f>EXACT(CYPTYPES[[#This Row],[Archived_System (MM_System)]],CYPTYPES[[#This Row],[Rationalized System]])</f>
        <v>0</v>
      </c>
      <c r="S10" s="542" t="s">
        <v>4210</v>
      </c>
      <c r="T10" s="542"/>
      <c r="U10" s="542" t="s">
        <v>4211</v>
      </c>
      <c r="V10" s="544" t="s">
        <v>453</v>
      </c>
      <c r="W10" s="544" t="s">
        <v>456</v>
      </c>
      <c r="X10" s="544"/>
      <c r="Y10" s="544" t="s">
        <v>4257</v>
      </c>
      <c r="Z10" s="544" t="str">
        <f>VLOOKUP(CYPTYPES[[#This Row],[SBS Number]],Equipment[],2,FALSE)</f>
        <v>Security Control System</v>
      </c>
      <c r="AA10" s="544" t="str">
        <f>IF(OR(ISBLANK(Y10),LEN(Y10)=0),"",VLOOKUP(Y10,Equipment[],3,FALSE))</f>
        <v>RTO</v>
      </c>
      <c r="AB10" s="544" t="str">
        <f>IF(OR(ISBLANK(Y10),LEN(Y10)=0),"",VLOOKUP(Y10,Equipment[],4,FALSE))</f>
        <v>RTO</v>
      </c>
      <c r="AC10" s="544" t="s">
        <v>4258</v>
      </c>
      <c r="AD10" s="544" t="s">
        <v>4259</v>
      </c>
      <c r="AE10" s="544" t="s">
        <v>4264</v>
      </c>
      <c r="AF10" s="544" t="s">
        <v>4265</v>
      </c>
      <c r="AG10" s="546"/>
      <c r="AH10" s="551"/>
      <c r="AI10" s="551"/>
      <c r="AJ10" s="551"/>
      <c r="AK10" s="551"/>
      <c r="AL10" s="551"/>
      <c r="AM10" s="551"/>
      <c r="AN10" s="551"/>
      <c r="AO10" s="551"/>
      <c r="AP10" s="551"/>
      <c r="AQ10" s="551"/>
      <c r="AR10" s="551"/>
      <c r="AS10" s="551"/>
      <c r="AT10" s="551"/>
      <c r="AU10" s="551"/>
      <c r="AV10" s="551"/>
    </row>
    <row r="11" spans="1:48" hidden="1">
      <c r="A11" s="542" t="s">
        <v>4266</v>
      </c>
      <c r="B11" s="542" t="s">
        <v>442</v>
      </c>
      <c r="C11" s="541" t="s">
        <v>4267</v>
      </c>
      <c r="D11" s="542" t="s">
        <v>453</v>
      </c>
      <c r="E11" s="541" t="s">
        <v>11</v>
      </c>
      <c r="F11" s="541" t="s">
        <v>11</v>
      </c>
      <c r="G11" s="544" t="b">
        <f>EXACT(CYPTYPES[[#This Row],[Archived_Discipline (MM_Discipline)]],CYPTYPES[[#This Row],[Discipline (MM_Discipline)]])</f>
        <v>1</v>
      </c>
      <c r="H11" s="565" t="s">
        <v>453</v>
      </c>
      <c r="I11" s="565" t="s">
        <v>453</v>
      </c>
      <c r="J11" s="554" t="s">
        <v>453</v>
      </c>
      <c r="K11" s="565" t="s">
        <v>453</v>
      </c>
      <c r="L11" s="556" t="s">
        <v>453</v>
      </c>
      <c r="M11" s="542" t="s">
        <v>4239</v>
      </c>
      <c r="N11" s="542" t="s">
        <v>452</v>
      </c>
      <c r="O11" s="557" t="s">
        <v>4208</v>
      </c>
      <c r="P11" s="544" t="s">
        <v>4268</v>
      </c>
      <c r="Q11" s="563" t="s">
        <v>4268</v>
      </c>
      <c r="R11" s="544" t="b">
        <f>EXACT(CYPTYPES[[#This Row],[Archived_System (MM_System)]],CYPTYPES[[#This Row],[Rationalized System]])</f>
        <v>1</v>
      </c>
      <c r="S11" s="542" t="s">
        <v>4210</v>
      </c>
      <c r="T11" s="542"/>
      <c r="U11" s="542" t="s">
        <v>4211</v>
      </c>
      <c r="V11" s="544" t="s">
        <v>453</v>
      </c>
      <c r="W11" s="544" t="s">
        <v>477</v>
      </c>
      <c r="X11" s="544"/>
      <c r="Y11" s="544" t="s">
        <v>4269</v>
      </c>
      <c r="Z11" s="544" t="str">
        <f>VLOOKUP(CYPTYPES[[#This Row],[SBS Number]],Equipment[],2,FALSE)</f>
        <v>Mechanical Systems</v>
      </c>
      <c r="AA11" s="544" t="str">
        <f>IF(OR(ISBLANK(Y11),LEN(Y11)=0),"",VLOOKUP(Y11,Equipment[],3,FALSE))</f>
        <v>MCo</v>
      </c>
      <c r="AB11" s="544" t="str">
        <f>IF(OR(ISBLANK(Y11),LEN(Y11)=0),"",VLOOKUP(Y11,Equipment[],4,FALSE))</f>
        <v>RTO</v>
      </c>
      <c r="AC11" s="544" t="s">
        <v>4270</v>
      </c>
      <c r="AD11" s="544" t="s">
        <v>4271</v>
      </c>
      <c r="AE11" s="544"/>
      <c r="AF11" s="544"/>
      <c r="AG11" s="546" t="s">
        <v>4272</v>
      </c>
      <c r="AH11" s="551"/>
      <c r="AI11" s="551"/>
      <c r="AJ11" s="551"/>
      <c r="AK11" s="551"/>
      <c r="AL11" s="551"/>
      <c r="AM11" s="551"/>
      <c r="AN11" s="551"/>
      <c r="AO11" s="551"/>
      <c r="AP11" s="551"/>
      <c r="AQ11" s="551"/>
      <c r="AR11" s="551"/>
      <c r="AS11" s="551"/>
      <c r="AT11" s="551"/>
      <c r="AU11" s="551"/>
      <c r="AV11" s="551"/>
    </row>
    <row r="12" spans="1:48" hidden="1">
      <c r="A12" s="542" t="s">
        <v>4273</v>
      </c>
      <c r="B12" s="542" t="s">
        <v>442</v>
      </c>
      <c r="C12" s="541" t="s">
        <v>4274</v>
      </c>
      <c r="D12" s="542" t="s">
        <v>453</v>
      </c>
      <c r="E12" s="541" t="s">
        <v>11</v>
      </c>
      <c r="F12" s="541" t="s">
        <v>11</v>
      </c>
      <c r="G12" s="544" t="b">
        <f>EXACT(CYPTYPES[[#This Row],[Archived_Discipline (MM_Discipline)]],CYPTYPES[[#This Row],[Discipline (MM_Discipline)]])</f>
        <v>1</v>
      </c>
      <c r="H12" s="565" t="s">
        <v>453</v>
      </c>
      <c r="I12" s="565" t="s">
        <v>453</v>
      </c>
      <c r="J12" s="554" t="s">
        <v>453</v>
      </c>
      <c r="K12" s="565" t="s">
        <v>453</v>
      </c>
      <c r="L12" s="556" t="s">
        <v>453</v>
      </c>
      <c r="M12" s="542" t="s">
        <v>4239</v>
      </c>
      <c r="N12" s="565" t="s">
        <v>453</v>
      </c>
      <c r="O12" s="557" t="s">
        <v>4208</v>
      </c>
      <c r="P12" s="544" t="s">
        <v>4240</v>
      </c>
      <c r="Q12" s="563" t="s">
        <v>4240</v>
      </c>
      <c r="R12" s="544" t="b">
        <f>EXACT(CYPTYPES[[#This Row],[Archived_System (MM_System)]],CYPTYPES[[#This Row],[Rationalized System]])</f>
        <v>1</v>
      </c>
      <c r="S12" s="542" t="s">
        <v>4210</v>
      </c>
      <c r="T12" s="542"/>
      <c r="U12" s="542" t="s">
        <v>4211</v>
      </c>
      <c r="V12" s="544" t="s">
        <v>453</v>
      </c>
      <c r="W12" s="544" t="s">
        <v>456</v>
      </c>
      <c r="X12" s="544"/>
      <c r="Y12" s="544" t="s">
        <v>4275</v>
      </c>
      <c r="Z12" s="544" t="str">
        <f>VLOOKUP(CYPTYPES[[#This Row],[SBS Number]],Equipment[],2,FALSE)</f>
        <v>MVAC</v>
      </c>
      <c r="AA12" s="544" t="str">
        <f>IF(OR(ISBLANK(Y12),LEN(Y12)=0),"",VLOOKUP(Y12,Equipment[],3,FALSE))</f>
        <v>MCo</v>
      </c>
      <c r="AB12" s="544" t="str">
        <f>IF(OR(ISBLANK(Y12),LEN(Y12)=0),"",VLOOKUP(Y12,Equipment[],4,FALSE))</f>
        <v>RTO</v>
      </c>
      <c r="AC12" s="544" t="s">
        <v>4276</v>
      </c>
      <c r="AD12" s="544" t="s">
        <v>4277</v>
      </c>
      <c r="AE12" s="544" t="s">
        <v>4278</v>
      </c>
      <c r="AF12" s="544" t="s">
        <v>4279</v>
      </c>
      <c r="AG12" s="546"/>
      <c r="AH12" s="551"/>
      <c r="AI12" s="551"/>
      <c r="AJ12" s="551"/>
      <c r="AK12" s="551"/>
      <c r="AL12" s="551"/>
      <c r="AM12" s="551"/>
      <c r="AN12" s="551"/>
      <c r="AO12" s="551"/>
      <c r="AP12" s="551"/>
      <c r="AQ12" s="551"/>
      <c r="AR12" s="551"/>
      <c r="AS12" s="551"/>
      <c r="AT12" s="551"/>
      <c r="AU12" s="551"/>
      <c r="AV12" s="551"/>
    </row>
    <row r="13" spans="1:48" hidden="1">
      <c r="A13" s="542" t="s">
        <v>4280</v>
      </c>
      <c r="B13" s="542" t="s">
        <v>442</v>
      </c>
      <c r="C13" s="541" t="s">
        <v>4281</v>
      </c>
      <c r="D13" s="542" t="s">
        <v>453</v>
      </c>
      <c r="E13" s="541" t="s">
        <v>4255</v>
      </c>
      <c r="F13" s="541" t="s">
        <v>4220</v>
      </c>
      <c r="G13" s="544" t="b">
        <f>EXACT(CYPTYPES[[#This Row],[Archived_Discipline (MM_Discipline)]],CYPTYPES[[#This Row],[Discipline (MM_Discipline)]])</f>
        <v>0</v>
      </c>
      <c r="H13" s="559" t="s">
        <v>452</v>
      </c>
      <c r="I13" s="542" t="s">
        <v>452</v>
      </c>
      <c r="J13" s="541" t="s">
        <v>452</v>
      </c>
      <c r="K13" s="555" t="s">
        <v>453</v>
      </c>
      <c r="L13" s="556" t="s">
        <v>453</v>
      </c>
      <c r="M13" s="542" t="s">
        <v>463</v>
      </c>
      <c r="N13" s="565" t="s">
        <v>453</v>
      </c>
      <c r="O13" s="557" t="s">
        <v>4208</v>
      </c>
      <c r="P13" s="544" t="s">
        <v>4230</v>
      </c>
      <c r="Q13" s="247" t="s">
        <v>4282</v>
      </c>
      <c r="R13" s="544" t="b">
        <f>EXACT(CYPTYPES[[#This Row],[Archived_System (MM_System)]],CYPTYPES[[#This Row],[Rationalized System]])</f>
        <v>0</v>
      </c>
      <c r="S13" s="542" t="s">
        <v>4210</v>
      </c>
      <c r="T13" s="542"/>
      <c r="U13" s="542" t="s">
        <v>4211</v>
      </c>
      <c r="V13" s="544" t="s">
        <v>453</v>
      </c>
      <c r="W13" s="544" t="s">
        <v>456</v>
      </c>
      <c r="X13" s="544"/>
      <c r="Y13" s="544" t="s">
        <v>4283</v>
      </c>
      <c r="Z13" s="544" t="str">
        <f>VLOOKUP(CYPTYPES[[#This Row],[SBS Number]],Equipment[],2,FALSE)</f>
        <v>Emergency Management System</v>
      </c>
      <c r="AA13" s="544" t="str">
        <f>IF(OR(ISBLANK(Y13),LEN(Y13)=0),"",VLOOKUP(Y13,Equipment[],3,FALSE))</f>
        <v>RTO</v>
      </c>
      <c r="AB13" s="544" t="str">
        <f>IF(OR(ISBLANK(Y13),LEN(Y13)=0),"",VLOOKUP(Y13,Equipment[],4,FALSE))</f>
        <v>RTO</v>
      </c>
      <c r="AC13" s="544" t="s">
        <v>4284</v>
      </c>
      <c r="AD13" s="544" t="s">
        <v>4285</v>
      </c>
      <c r="AE13" s="544" t="s">
        <v>4286</v>
      </c>
      <c r="AF13" s="544" t="s">
        <v>4287</v>
      </c>
      <c r="AG13" s="546"/>
      <c r="AH13" s="551"/>
      <c r="AI13" s="551"/>
      <c r="AJ13" s="551"/>
      <c r="AK13" s="551"/>
      <c r="AL13" s="551"/>
      <c r="AM13" s="551"/>
      <c r="AN13" s="551"/>
      <c r="AO13" s="551"/>
      <c r="AP13" s="551"/>
      <c r="AQ13" s="551"/>
      <c r="AR13" s="551"/>
      <c r="AS13" s="551"/>
      <c r="AT13" s="551"/>
      <c r="AU13" s="551"/>
      <c r="AV13" s="551"/>
    </row>
    <row r="14" spans="1:48" hidden="1">
      <c r="A14" s="542" t="s">
        <v>4288</v>
      </c>
      <c r="B14" s="542" t="s">
        <v>442</v>
      </c>
      <c r="C14" s="541" t="s">
        <v>4289</v>
      </c>
      <c r="D14" s="542" t="s">
        <v>453</v>
      </c>
      <c r="E14" s="541" t="s">
        <v>4219</v>
      </c>
      <c r="F14" s="541" t="s">
        <v>4220</v>
      </c>
      <c r="G14" s="544" t="b">
        <f>EXACT(CYPTYPES[[#This Row],[Archived_Discipline (MM_Discipline)]],CYPTYPES[[#This Row],[Discipline (MM_Discipline)]])</f>
        <v>0</v>
      </c>
      <c r="H14" s="542" t="s">
        <v>452</v>
      </c>
      <c r="I14" s="543" t="s">
        <v>452</v>
      </c>
      <c r="J14" s="541" t="s">
        <v>452</v>
      </c>
      <c r="K14" s="542" t="s">
        <v>452</v>
      </c>
      <c r="L14" s="556" t="s">
        <v>453</v>
      </c>
      <c r="M14" s="542" t="s">
        <v>454</v>
      </c>
      <c r="N14" s="542" t="s">
        <v>452</v>
      </c>
      <c r="O14" s="557" t="s">
        <v>4208</v>
      </c>
      <c r="P14" s="544" t="s">
        <v>4221</v>
      </c>
      <c r="Q14" s="563" t="s">
        <v>4221</v>
      </c>
      <c r="R14" s="544" t="b">
        <f>EXACT(CYPTYPES[[#This Row],[Archived_System (MM_System)]],CYPTYPES[[#This Row],[Rationalized System]])</f>
        <v>1</v>
      </c>
      <c r="S14" s="542" t="s">
        <v>4210</v>
      </c>
      <c r="T14" s="542"/>
      <c r="U14" s="542" t="s">
        <v>4211</v>
      </c>
      <c r="V14" s="544" t="s">
        <v>453</v>
      </c>
      <c r="W14" s="544" t="s">
        <v>456</v>
      </c>
      <c r="X14" s="544"/>
      <c r="Y14" s="544" t="s">
        <v>4290</v>
      </c>
      <c r="Z14" s="544" t="str">
        <f>VLOOKUP(CYPTYPES[[#This Row],[SBS Number]],Equipment[],2,FALSE)</f>
        <v>Building Management System</v>
      </c>
      <c r="AA14" s="544" t="str">
        <f>IF(OR(ISBLANK(Y14),LEN(Y14)=0),"",VLOOKUP(Y14,Equipment[],3,FALSE))</f>
        <v>MCo</v>
      </c>
      <c r="AB14" s="544" t="str">
        <f>IF(OR(ISBLANK(Y14),LEN(Y14)=0),"",VLOOKUP(Y14,Equipment[],4,FALSE))</f>
        <v>RTO/MCo</v>
      </c>
      <c r="AC14" s="544" t="s">
        <v>4291</v>
      </c>
      <c r="AD14" s="544" t="s">
        <v>4292</v>
      </c>
      <c r="AE14" s="544"/>
      <c r="AF14" s="544"/>
      <c r="AG14" s="546"/>
      <c r="AH14" s="551"/>
      <c r="AI14" s="551"/>
      <c r="AJ14" s="551"/>
      <c r="AK14" s="551"/>
      <c r="AL14" s="551"/>
      <c r="AM14" s="551"/>
      <c r="AN14" s="551"/>
      <c r="AO14" s="551"/>
      <c r="AP14" s="551"/>
      <c r="AQ14" s="551"/>
      <c r="AR14" s="551"/>
      <c r="AS14" s="551"/>
      <c r="AT14" s="551"/>
      <c r="AU14" s="551"/>
      <c r="AV14" s="551"/>
    </row>
    <row r="15" spans="1:48" hidden="1">
      <c r="A15" s="542" t="s">
        <v>4293</v>
      </c>
      <c r="B15" s="542" t="s">
        <v>442</v>
      </c>
      <c r="C15" s="541" t="s">
        <v>4294</v>
      </c>
      <c r="D15" s="542" t="s">
        <v>453</v>
      </c>
      <c r="E15" s="541" t="s">
        <v>4207</v>
      </c>
      <c r="F15" s="541" t="s">
        <v>4207</v>
      </c>
      <c r="G15" s="544" t="b">
        <f>EXACT(CYPTYPES[[#This Row],[Archived_Discipline (MM_Discipline)]],CYPTYPES[[#This Row],[Discipline (MM_Discipline)]])</f>
        <v>1</v>
      </c>
      <c r="H15" s="542" t="s">
        <v>452</v>
      </c>
      <c r="I15" s="565" t="s">
        <v>453</v>
      </c>
      <c r="J15" s="541" t="s">
        <v>452</v>
      </c>
      <c r="K15" s="565" t="s">
        <v>453</v>
      </c>
      <c r="L15" s="556" t="s">
        <v>453</v>
      </c>
      <c r="M15" s="542" t="s">
        <v>4239</v>
      </c>
      <c r="N15" s="565" t="s">
        <v>453</v>
      </c>
      <c r="O15" s="557" t="s">
        <v>4208</v>
      </c>
      <c r="P15" s="544" t="s">
        <v>4295</v>
      </c>
      <c r="Q15" s="563"/>
      <c r="R15" s="544" t="b">
        <f>EXACT(CYPTYPES[[#This Row],[Archived_System (MM_System)]],CYPTYPES[[#This Row],[Rationalized System]])</f>
        <v>0</v>
      </c>
      <c r="S15" s="542" t="s">
        <v>4210</v>
      </c>
      <c r="T15" s="542" t="s">
        <v>4232</v>
      </c>
      <c r="U15" s="542" t="s">
        <v>4211</v>
      </c>
      <c r="V15" s="544" t="s">
        <v>453</v>
      </c>
      <c r="W15" s="544" t="s">
        <v>456</v>
      </c>
      <c r="X15" s="544"/>
      <c r="Y15" s="544" t="s">
        <v>4212</v>
      </c>
      <c r="Z15" s="544" t="str">
        <f>VLOOKUP(CYPTYPES[[#This Row],[SBS Number]],Equipment[],2,FALSE)</f>
        <v>Hydraulic System</v>
      </c>
      <c r="AA15" s="544" t="str">
        <f>IF(OR(ISBLANK(Y15),LEN(Y15)=0),"",VLOOKUP(Y15,Equipment[],3,FALSE))</f>
        <v>MCo</v>
      </c>
      <c r="AB15" s="544" t="str">
        <f>IF(OR(ISBLANK(Y15),LEN(Y15)=0),"",VLOOKUP(Y15,Equipment[],4,FALSE))</f>
        <v>RTO</v>
      </c>
      <c r="AC15" s="544" t="s">
        <v>4296</v>
      </c>
      <c r="AD15" s="544" t="s">
        <v>4297</v>
      </c>
      <c r="AE15" s="544" t="s">
        <v>4298</v>
      </c>
      <c r="AF15" s="544" t="s">
        <v>4299</v>
      </c>
      <c r="AG15" s="546"/>
      <c r="AH15" s="551"/>
      <c r="AI15" s="551"/>
      <c r="AJ15" s="551"/>
      <c r="AK15" s="551"/>
      <c r="AL15" s="551"/>
      <c r="AM15" s="551"/>
      <c r="AN15" s="551"/>
      <c r="AO15" s="551"/>
      <c r="AP15" s="551"/>
      <c r="AQ15" s="551"/>
      <c r="AR15" s="551"/>
      <c r="AS15" s="551"/>
      <c r="AT15" s="551"/>
      <c r="AU15" s="551"/>
      <c r="AV15" s="551"/>
    </row>
    <row r="16" spans="1:48" hidden="1">
      <c r="A16" s="542" t="s">
        <v>4300</v>
      </c>
      <c r="B16" s="542" t="s">
        <v>442</v>
      </c>
      <c r="C16" s="541" t="s">
        <v>4301</v>
      </c>
      <c r="D16" s="542" t="s">
        <v>453</v>
      </c>
      <c r="E16" s="541" t="s">
        <v>11</v>
      </c>
      <c r="F16" s="541" t="s">
        <v>11</v>
      </c>
      <c r="G16" s="544" t="b">
        <f>EXACT(CYPTYPES[[#This Row],[Archived_Discipline (MM_Discipline)]],CYPTYPES[[#This Row],[Discipline (MM_Discipline)]])</f>
        <v>1</v>
      </c>
      <c r="H16" s="565" t="s">
        <v>453</v>
      </c>
      <c r="I16" s="565" t="s">
        <v>453</v>
      </c>
      <c r="J16" s="554" t="s">
        <v>453</v>
      </c>
      <c r="K16" s="565" t="s">
        <v>453</v>
      </c>
      <c r="L16" s="556" t="s">
        <v>453</v>
      </c>
      <c r="M16" s="542" t="s">
        <v>4239</v>
      </c>
      <c r="N16" s="565" t="s">
        <v>453</v>
      </c>
      <c r="O16" s="557" t="s">
        <v>4208</v>
      </c>
      <c r="P16" s="544" t="s">
        <v>4240</v>
      </c>
      <c r="Q16" s="563" t="s">
        <v>4240</v>
      </c>
      <c r="R16" s="544" t="b">
        <f>EXACT(CYPTYPES[[#This Row],[Archived_System (MM_System)]],CYPTYPES[[#This Row],[Rationalized System]])</f>
        <v>1</v>
      </c>
      <c r="S16" s="542" t="s">
        <v>4210</v>
      </c>
      <c r="T16" s="542"/>
      <c r="U16" s="542" t="s">
        <v>4211</v>
      </c>
      <c r="V16" s="544" t="s">
        <v>453</v>
      </c>
      <c r="W16" s="544" t="s">
        <v>456</v>
      </c>
      <c r="X16" s="544"/>
      <c r="Y16" s="544" t="s">
        <v>827</v>
      </c>
      <c r="Z16" s="544" t="str">
        <f>VLOOKUP(CYPTYPES[[#This Row],[SBS Number]],Equipment[],2,FALSE)</f>
        <v>Fire Protection</v>
      </c>
      <c r="AA16" s="544" t="str">
        <f>IF(OR(ISBLANK(Y16),LEN(Y16)=0),"",VLOOKUP(Y16,Equipment[],3,FALSE))</f>
        <v>RTO</v>
      </c>
      <c r="AB16" s="544" t="str">
        <f>IF(OR(ISBLANK(Y16),LEN(Y16)=0),"",VLOOKUP(Y16,Equipment[],4,FALSE))</f>
        <v>RTO</v>
      </c>
      <c r="AC16" s="544" t="s">
        <v>4302</v>
      </c>
      <c r="AD16" s="544" t="s">
        <v>4303</v>
      </c>
      <c r="AE16" s="544" t="s">
        <v>4304</v>
      </c>
      <c r="AF16" s="544" t="s">
        <v>4305</v>
      </c>
      <c r="AG16" s="546"/>
      <c r="AH16" s="551"/>
      <c r="AI16" s="551"/>
      <c r="AJ16" s="551"/>
      <c r="AK16" s="551"/>
      <c r="AL16" s="551"/>
      <c r="AM16" s="551"/>
      <c r="AN16" s="551"/>
      <c r="AO16" s="551"/>
      <c r="AP16" s="551"/>
      <c r="AQ16" s="551"/>
      <c r="AR16" s="551"/>
      <c r="AS16" s="551"/>
      <c r="AT16" s="551"/>
      <c r="AU16" s="551"/>
      <c r="AV16" s="551"/>
    </row>
    <row r="17" spans="1:48" hidden="1">
      <c r="A17" s="542" t="s">
        <v>4306</v>
      </c>
      <c r="B17" s="542" t="s">
        <v>442</v>
      </c>
      <c r="C17" s="541" t="s">
        <v>4307</v>
      </c>
      <c r="D17" s="542" t="s">
        <v>453</v>
      </c>
      <c r="E17" s="541" t="s">
        <v>4229</v>
      </c>
      <c r="F17" s="541" t="s">
        <v>4229</v>
      </c>
      <c r="G17" s="544" t="b">
        <f>EXACT(CYPTYPES[[#This Row],[Archived_Discipline (MM_Discipline)]],CYPTYPES[[#This Row],[Discipline (MM_Discipline)]])</f>
        <v>1</v>
      </c>
      <c r="H17" s="542" t="s">
        <v>452</v>
      </c>
      <c r="I17" s="542" t="s">
        <v>452</v>
      </c>
      <c r="J17" s="541" t="s">
        <v>452</v>
      </c>
      <c r="K17" s="542" t="s">
        <v>452</v>
      </c>
      <c r="L17" s="556" t="s">
        <v>453</v>
      </c>
      <c r="M17" s="542" t="s">
        <v>454</v>
      </c>
      <c r="N17" s="542" t="s">
        <v>452</v>
      </c>
      <c r="O17" s="557" t="s">
        <v>4208</v>
      </c>
      <c r="P17" s="544" t="s">
        <v>4230</v>
      </c>
      <c r="Q17" s="563" t="s">
        <v>4231</v>
      </c>
      <c r="R17" s="544" t="b">
        <f>EXACT(CYPTYPES[[#This Row],[Archived_System (MM_System)]],CYPTYPES[[#This Row],[Rationalized System]])</f>
        <v>0</v>
      </c>
      <c r="S17" s="542" t="s">
        <v>4210</v>
      </c>
      <c r="T17" s="542"/>
      <c r="U17" s="542" t="s">
        <v>4211</v>
      </c>
      <c r="V17" s="544" t="s">
        <v>453</v>
      </c>
      <c r="W17" s="544" t="s">
        <v>477</v>
      </c>
      <c r="X17" s="544"/>
      <c r="Y17" s="544" t="s">
        <v>4233</v>
      </c>
      <c r="Z17" s="544" t="str">
        <f>VLOOKUP(CYPTYPES[[#This Row],[SBS Number]],Equipment[],2,FALSE)</f>
        <v>Control Systems</v>
      </c>
      <c r="AA17" s="544" t="str">
        <f>IF(OR(ISBLANK(Y17),LEN(Y17)=0),"",VLOOKUP(Y17,Equipment[],3,FALSE))</f>
        <v>Unallocated</v>
      </c>
      <c r="AB17" s="544" t="str">
        <f>IF(OR(ISBLANK(Y17),LEN(Y17)=0),"",VLOOKUP(Y17,Equipment[],4,FALSE))</f>
        <v>Unallocated</v>
      </c>
      <c r="AC17" s="544" t="s">
        <v>4249</v>
      </c>
      <c r="AD17" s="544" t="s">
        <v>4250</v>
      </c>
      <c r="AE17" s="544" t="s">
        <v>4308</v>
      </c>
      <c r="AF17" s="544" t="s">
        <v>4309</v>
      </c>
      <c r="AG17" s="546"/>
      <c r="AH17" s="551"/>
      <c r="AI17" s="551"/>
      <c r="AJ17" s="551"/>
      <c r="AK17" s="551"/>
      <c r="AL17" s="551"/>
      <c r="AM17" s="551"/>
      <c r="AN17" s="551"/>
      <c r="AO17" s="551"/>
      <c r="AP17" s="551"/>
      <c r="AQ17" s="551"/>
      <c r="AR17" s="551"/>
      <c r="AS17" s="551"/>
      <c r="AT17" s="551"/>
      <c r="AU17" s="551"/>
      <c r="AV17" s="551"/>
    </row>
    <row r="18" spans="1:48" hidden="1">
      <c r="A18" s="542" t="s">
        <v>4310</v>
      </c>
      <c r="B18" s="542" t="s">
        <v>442</v>
      </c>
      <c r="C18" s="541" t="s">
        <v>4311</v>
      </c>
      <c r="D18" s="542" t="s">
        <v>453</v>
      </c>
      <c r="E18" s="541" t="s">
        <v>4312</v>
      </c>
      <c r="F18" s="541" t="s">
        <v>4220</v>
      </c>
      <c r="G18" s="544" t="b">
        <f>EXACT(CYPTYPES[[#This Row],[Archived_Discipline (MM_Discipline)]],CYPTYPES[[#This Row],[Discipline (MM_Discipline)]])</f>
        <v>0</v>
      </c>
      <c r="H18" s="542" t="s">
        <v>452</v>
      </c>
      <c r="I18" s="565" t="s">
        <v>453</v>
      </c>
      <c r="J18" s="541" t="s">
        <v>452</v>
      </c>
      <c r="K18" s="542" t="s">
        <v>452</v>
      </c>
      <c r="L18" s="556" t="s">
        <v>453</v>
      </c>
      <c r="M18" s="542" t="s">
        <v>4248</v>
      </c>
      <c r="N18" s="542" t="s">
        <v>452</v>
      </c>
      <c r="O18" s="557" t="s">
        <v>4208</v>
      </c>
      <c r="P18" s="544" t="s">
        <v>4313</v>
      </c>
      <c r="Q18" s="563" t="s">
        <v>4313</v>
      </c>
      <c r="R18" s="544" t="b">
        <f>EXACT(CYPTYPES[[#This Row],[Archived_System (MM_System)]],CYPTYPES[[#This Row],[Rationalized System]])</f>
        <v>1</v>
      </c>
      <c r="S18" s="542" t="s">
        <v>4210</v>
      </c>
      <c r="T18" s="542"/>
      <c r="U18" s="542" t="s">
        <v>4211</v>
      </c>
      <c r="V18" s="544" t="s">
        <v>453</v>
      </c>
      <c r="W18" s="544" t="s">
        <v>456</v>
      </c>
      <c r="X18" s="544"/>
      <c r="Y18" s="544" t="s">
        <v>4222</v>
      </c>
      <c r="Z18" s="544" t="str">
        <f>VLOOKUP(CYPTYPES[[#This Row],[SBS Number]],Equipment[],2,FALSE)</f>
        <v>LV Power</v>
      </c>
      <c r="AA18" s="544" t="str">
        <f>IF(OR(ISBLANK(Y18),LEN(Y18)=0),"",VLOOKUP(Y18,Equipment[],3,FALSE))</f>
        <v>MCo</v>
      </c>
      <c r="AB18" s="544" t="str">
        <f>IF(OR(ISBLANK(Y18),LEN(Y18)=0),"",VLOOKUP(Y18,Equipment[],4,FALSE))</f>
        <v>RTO</v>
      </c>
      <c r="AC18" s="544" t="s">
        <v>4249</v>
      </c>
      <c r="AD18" s="544" t="s">
        <v>4250</v>
      </c>
      <c r="AE18" s="544" t="s">
        <v>4314</v>
      </c>
      <c r="AF18" s="544" t="s">
        <v>4315</v>
      </c>
      <c r="AG18" s="546"/>
      <c r="AH18" s="551"/>
      <c r="AI18" s="551"/>
      <c r="AJ18" s="551"/>
      <c r="AK18" s="551"/>
      <c r="AL18" s="551"/>
      <c r="AM18" s="551"/>
      <c r="AN18" s="551"/>
      <c r="AO18" s="551"/>
      <c r="AP18" s="551"/>
      <c r="AQ18" s="551"/>
      <c r="AR18" s="551"/>
      <c r="AS18" s="551"/>
      <c r="AT18" s="551"/>
      <c r="AU18" s="551"/>
      <c r="AV18" s="551"/>
    </row>
    <row r="19" spans="1:48" hidden="1">
      <c r="A19" s="542" t="s">
        <v>4316</v>
      </c>
      <c r="B19" s="542" t="s">
        <v>4317</v>
      </c>
      <c r="C19" s="541" t="s">
        <v>4318</v>
      </c>
      <c r="D19" s="542" t="s">
        <v>444</v>
      </c>
      <c r="E19" s="541" t="s">
        <v>4319</v>
      </c>
      <c r="F19" s="541" t="s">
        <v>4319</v>
      </c>
      <c r="G19" s="544" t="b">
        <f>EXACT(CYPTYPES[[#This Row],[Archived_Discipline (MM_Discipline)]],CYPTYPES[[#This Row],[Discipline (MM_Discipline)]])</f>
        <v>1</v>
      </c>
      <c r="H19" s="542" t="s">
        <v>452</v>
      </c>
      <c r="I19" s="542" t="s">
        <v>452</v>
      </c>
      <c r="J19" s="541" t="s">
        <v>452</v>
      </c>
      <c r="K19" s="542" t="s">
        <v>452</v>
      </c>
      <c r="L19" s="542" t="s">
        <v>452</v>
      </c>
      <c r="M19" s="542" t="s">
        <v>4248</v>
      </c>
      <c r="N19" s="542" t="s">
        <v>452</v>
      </c>
      <c r="O19" s="557" t="s">
        <v>4208</v>
      </c>
      <c r="P19" s="544" t="s">
        <v>444</v>
      </c>
      <c r="Q19" s="563"/>
      <c r="R19" s="544" t="b">
        <f>EXACT(CYPTYPES[[#This Row],[Archived_System (MM_System)]],CYPTYPES[[#This Row],[Rationalized System]])</f>
        <v>0</v>
      </c>
      <c r="S19" s="542" t="s">
        <v>4320</v>
      </c>
      <c r="T19" s="542" t="s">
        <v>4321</v>
      </c>
      <c r="U19" s="542" t="s">
        <v>4322</v>
      </c>
      <c r="V19" s="544" t="s">
        <v>453</v>
      </c>
      <c r="W19" s="544" t="s">
        <v>456</v>
      </c>
      <c r="X19" s="544" t="s">
        <v>444</v>
      </c>
      <c r="Y19" s="544" t="s">
        <v>827</v>
      </c>
      <c r="Z19" s="544" t="str">
        <f>VLOOKUP(CYPTYPES[[#This Row],[SBS Number]],Equipment[],2,FALSE)</f>
        <v>Fire Protection</v>
      </c>
      <c r="AA19" s="544" t="str">
        <f>IF(OR(ISBLANK(Y19),LEN(Y19)=0),"",VLOOKUP(Y19,Equipment[],3,FALSE))</f>
        <v>RTO</v>
      </c>
      <c r="AB19" s="544" t="str">
        <f>IF(OR(ISBLANK(Y19),LEN(Y19)=0),"",VLOOKUP(Y19,Equipment[],4,FALSE))</f>
        <v>RTO</v>
      </c>
      <c r="AC19" s="544" t="s">
        <v>444</v>
      </c>
      <c r="AD19" s="544" t="s">
        <v>444</v>
      </c>
      <c r="AE19" s="544" t="s">
        <v>444</v>
      </c>
      <c r="AF19" s="544" t="s">
        <v>444</v>
      </c>
      <c r="AG19" s="546"/>
      <c r="AH19" s="551"/>
      <c r="AI19" s="551"/>
      <c r="AJ19" s="551"/>
      <c r="AK19" s="551"/>
      <c r="AL19" s="551"/>
      <c r="AM19" s="551"/>
      <c r="AN19" s="551"/>
      <c r="AO19" s="551"/>
      <c r="AP19" s="551"/>
      <c r="AQ19" s="551"/>
      <c r="AR19" s="551"/>
      <c r="AS19" s="551"/>
      <c r="AT19" s="551"/>
      <c r="AU19" s="551"/>
      <c r="AV19" s="551"/>
    </row>
    <row r="20" spans="1:48" hidden="1">
      <c r="A20" s="542" t="s">
        <v>4323</v>
      </c>
      <c r="B20" s="542" t="s">
        <v>442</v>
      </c>
      <c r="C20" s="541" t="s">
        <v>4324</v>
      </c>
      <c r="D20" s="542" t="s">
        <v>453</v>
      </c>
      <c r="E20" s="541" t="s">
        <v>11</v>
      </c>
      <c r="F20" s="541" t="s">
        <v>11</v>
      </c>
      <c r="G20" s="544" t="b">
        <f>EXACT(CYPTYPES[[#This Row],[Archived_Discipline (MM_Discipline)]],CYPTYPES[[#This Row],[Discipline (MM_Discipline)]])</f>
        <v>1</v>
      </c>
      <c r="H20" s="560" t="s">
        <v>452</v>
      </c>
      <c r="I20" s="542" t="s">
        <v>452</v>
      </c>
      <c r="J20" s="554" t="s">
        <v>453</v>
      </c>
      <c r="K20" s="542" t="s">
        <v>452</v>
      </c>
      <c r="L20" s="556" t="s">
        <v>453</v>
      </c>
      <c r="M20" s="542" t="s">
        <v>454</v>
      </c>
      <c r="N20" s="542" t="s">
        <v>452</v>
      </c>
      <c r="O20" s="557" t="s">
        <v>4208</v>
      </c>
      <c r="P20" s="544" t="s">
        <v>4268</v>
      </c>
      <c r="Q20" s="563" t="s">
        <v>4268</v>
      </c>
      <c r="R20" s="544" t="b">
        <f>EXACT(CYPTYPES[[#This Row],[Archived_System (MM_System)]],CYPTYPES[[#This Row],[Rationalized System]])</f>
        <v>1</v>
      </c>
      <c r="S20" s="542" t="s">
        <v>4210</v>
      </c>
      <c r="T20" s="542"/>
      <c r="U20" s="542" t="s">
        <v>4211</v>
      </c>
      <c r="V20" s="544" t="s">
        <v>453</v>
      </c>
      <c r="W20" s="544" t="s">
        <v>477</v>
      </c>
      <c r="X20" s="544"/>
      <c r="Y20" s="544" t="s">
        <v>827</v>
      </c>
      <c r="Z20" s="544" t="str">
        <f>VLOOKUP(CYPTYPES[[#This Row],[SBS Number]],Equipment[],2,FALSE)</f>
        <v>Fire Protection</v>
      </c>
      <c r="AA20" s="544" t="str">
        <f>IF(OR(ISBLANK(Y20),LEN(Y20)=0),"",VLOOKUP(Y20,Equipment[],3,FALSE))</f>
        <v>RTO</v>
      </c>
      <c r="AB20" s="544" t="str">
        <f>IF(OR(ISBLANK(Y20),LEN(Y20)=0),"",VLOOKUP(Y20,Equipment[],4,FALSE))</f>
        <v>RTO</v>
      </c>
      <c r="AC20" s="544" t="s">
        <v>4325</v>
      </c>
      <c r="AD20" s="544" t="s">
        <v>4326</v>
      </c>
      <c r="AE20" s="544" t="s">
        <v>444</v>
      </c>
      <c r="AF20" s="544" t="s">
        <v>444</v>
      </c>
      <c r="AG20" s="546"/>
      <c r="AH20" s="551"/>
      <c r="AI20" s="551"/>
      <c r="AJ20" s="551"/>
      <c r="AK20" s="551"/>
      <c r="AL20" s="551"/>
      <c r="AM20" s="551"/>
      <c r="AN20" s="551"/>
      <c r="AO20" s="551"/>
      <c r="AP20" s="551"/>
      <c r="AQ20" s="551"/>
      <c r="AR20" s="551"/>
      <c r="AS20" s="551"/>
      <c r="AT20" s="551"/>
      <c r="AU20" s="551"/>
      <c r="AV20" s="551"/>
    </row>
    <row r="21" spans="1:48" hidden="1">
      <c r="A21" s="542" t="s">
        <v>4327</v>
      </c>
      <c r="B21" s="542" t="s">
        <v>442</v>
      </c>
      <c r="C21" s="541" t="s">
        <v>4328</v>
      </c>
      <c r="D21" s="542" t="s">
        <v>453</v>
      </c>
      <c r="E21" s="541" t="s">
        <v>4229</v>
      </c>
      <c r="F21" s="541" t="s">
        <v>4229</v>
      </c>
      <c r="G21" s="544" t="b">
        <f>EXACT(CYPTYPES[[#This Row],[Archived_Discipline (MM_Discipline)]],CYPTYPES[[#This Row],[Discipline (MM_Discipline)]])</f>
        <v>1</v>
      </c>
      <c r="H21" s="559" t="s">
        <v>452</v>
      </c>
      <c r="I21" s="542" t="s">
        <v>452</v>
      </c>
      <c r="J21" s="541" t="s">
        <v>452</v>
      </c>
      <c r="K21" s="541" t="s">
        <v>452</v>
      </c>
      <c r="L21" s="556" t="s">
        <v>453</v>
      </c>
      <c r="M21" s="542" t="s">
        <v>454</v>
      </c>
      <c r="N21" s="542" t="s">
        <v>452</v>
      </c>
      <c r="O21" s="557" t="s">
        <v>4208</v>
      </c>
      <c r="P21" s="544" t="s">
        <v>4230</v>
      </c>
      <c r="Q21" s="563" t="s">
        <v>4231</v>
      </c>
      <c r="R21" s="544" t="b">
        <f>EXACT(CYPTYPES[[#This Row],[Archived_System (MM_System)]],CYPTYPES[[#This Row],[Rationalized System]])</f>
        <v>0</v>
      </c>
      <c r="S21" s="542" t="s">
        <v>4329</v>
      </c>
      <c r="T21" s="542"/>
      <c r="U21" s="542" t="s">
        <v>4211</v>
      </c>
      <c r="V21" s="544" t="s">
        <v>453</v>
      </c>
      <c r="W21" s="544" t="s">
        <v>477</v>
      </c>
      <c r="X21" s="544"/>
      <c r="Y21" s="544" t="s">
        <v>4233</v>
      </c>
      <c r="Z21" s="544" t="str">
        <f>VLOOKUP(CYPTYPES[[#This Row],[SBS Number]],Equipment[],2,FALSE)</f>
        <v>Control Systems</v>
      </c>
      <c r="AA21" s="544" t="str">
        <f>IF(OR(ISBLANK(Y21),LEN(Y21)=0),"",VLOOKUP(Y21,Equipment[],3,FALSE))</f>
        <v>Unallocated</v>
      </c>
      <c r="AB21" s="544" t="str">
        <f>IF(OR(ISBLANK(Y21),LEN(Y21)=0),"",VLOOKUP(Y21,Equipment[],4,FALSE))</f>
        <v>Unallocated</v>
      </c>
      <c r="AC21" s="544" t="s">
        <v>4249</v>
      </c>
      <c r="AD21" s="544" t="s">
        <v>4250</v>
      </c>
      <c r="AE21" s="544" t="s">
        <v>4330</v>
      </c>
      <c r="AF21" s="544" t="s">
        <v>4331</v>
      </c>
      <c r="AG21" s="546"/>
      <c r="AH21" s="551"/>
      <c r="AI21" s="551"/>
      <c r="AJ21" s="551"/>
      <c r="AK21" s="551"/>
      <c r="AL21" s="551"/>
      <c r="AM21" s="551"/>
      <c r="AN21" s="551"/>
      <c r="AO21" s="551"/>
      <c r="AP21" s="551"/>
      <c r="AQ21" s="551"/>
      <c r="AR21" s="551"/>
      <c r="AS21" s="551"/>
      <c r="AT21" s="551"/>
      <c r="AU21" s="551"/>
      <c r="AV21" s="551"/>
    </row>
    <row r="22" spans="1:48" hidden="1">
      <c r="A22" s="542" t="s">
        <v>4332</v>
      </c>
      <c r="B22" s="542" t="s">
        <v>442</v>
      </c>
      <c r="C22" s="541" t="s">
        <v>4333</v>
      </c>
      <c r="D22" s="542" t="s">
        <v>453</v>
      </c>
      <c r="E22" s="541" t="s">
        <v>4207</v>
      </c>
      <c r="F22" s="541" t="s">
        <v>4207</v>
      </c>
      <c r="G22" s="544" t="b">
        <f>EXACT(CYPTYPES[[#This Row],[Archived_Discipline (MM_Discipline)]],CYPTYPES[[#This Row],[Discipline (MM_Discipline)]])</f>
        <v>1</v>
      </c>
      <c r="H22" s="564" t="s">
        <v>453</v>
      </c>
      <c r="I22" s="565" t="s">
        <v>453</v>
      </c>
      <c r="J22" s="554" t="s">
        <v>453</v>
      </c>
      <c r="K22" s="554" t="s">
        <v>453</v>
      </c>
      <c r="L22" s="556" t="s">
        <v>453</v>
      </c>
      <c r="M22" s="542" t="s">
        <v>4239</v>
      </c>
      <c r="N22" s="542" t="s">
        <v>452</v>
      </c>
      <c r="O22" s="557" t="s">
        <v>4208</v>
      </c>
      <c r="P22" s="544" t="s">
        <v>4334</v>
      </c>
      <c r="Q22" s="563" t="s">
        <v>4334</v>
      </c>
      <c r="R22" s="544" t="b">
        <f>EXACT(CYPTYPES[[#This Row],[Archived_System (MM_System)]],CYPTYPES[[#This Row],[Rationalized System]])</f>
        <v>1</v>
      </c>
      <c r="S22" s="542" t="s">
        <v>4210</v>
      </c>
      <c r="T22" s="542"/>
      <c r="U22" s="542" t="s">
        <v>4211</v>
      </c>
      <c r="V22" s="544" t="s">
        <v>453</v>
      </c>
      <c r="W22" s="544" t="s">
        <v>456</v>
      </c>
      <c r="X22" s="544"/>
      <c r="Y22" s="544" t="s">
        <v>4212</v>
      </c>
      <c r="Z22" s="544" t="str">
        <f>VLOOKUP(CYPTYPES[[#This Row],[SBS Number]],Equipment[],2,FALSE)</f>
        <v>Hydraulic System</v>
      </c>
      <c r="AA22" s="544" t="str">
        <f>IF(OR(ISBLANK(Y22),LEN(Y22)=0),"",VLOOKUP(Y22,Equipment[],3,FALSE))</f>
        <v>MCo</v>
      </c>
      <c r="AB22" s="544" t="str">
        <f>IF(OR(ISBLANK(Y22),LEN(Y22)=0),"",VLOOKUP(Y22,Equipment[],4,FALSE))</f>
        <v>RTO</v>
      </c>
      <c r="AC22" s="544" t="s">
        <v>4335</v>
      </c>
      <c r="AD22" s="544" t="s">
        <v>4336</v>
      </c>
      <c r="AE22" s="544" t="s">
        <v>4337</v>
      </c>
      <c r="AF22" s="544" t="s">
        <v>4338</v>
      </c>
      <c r="AG22" s="546"/>
      <c r="AH22" s="551"/>
      <c r="AI22" s="551"/>
      <c r="AJ22" s="551"/>
      <c r="AK22" s="551"/>
      <c r="AL22" s="551"/>
      <c r="AM22" s="551"/>
      <c r="AN22" s="551"/>
      <c r="AO22" s="551"/>
      <c r="AP22" s="551"/>
      <c r="AQ22" s="551"/>
      <c r="AR22" s="551"/>
      <c r="AS22" s="551"/>
      <c r="AT22" s="551"/>
      <c r="AU22" s="551"/>
      <c r="AV22" s="551"/>
    </row>
    <row r="23" spans="1:48" hidden="1">
      <c r="A23" s="542" t="s">
        <v>4339</v>
      </c>
      <c r="B23" s="542" t="s">
        <v>4317</v>
      </c>
      <c r="C23" s="541" t="s">
        <v>4340</v>
      </c>
      <c r="D23" s="542" t="s">
        <v>444</v>
      </c>
      <c r="E23" s="541" t="s">
        <v>4207</v>
      </c>
      <c r="F23" s="541" t="s">
        <v>4207</v>
      </c>
      <c r="G23" s="544" t="b">
        <f>EXACT(CYPTYPES[[#This Row],[Archived_Discipline (MM_Discipline)]],CYPTYPES[[#This Row],[Discipline (MM_Discipline)]])</f>
        <v>1</v>
      </c>
      <c r="H23" s="559" t="s">
        <v>452</v>
      </c>
      <c r="I23" s="542" t="s">
        <v>452</v>
      </c>
      <c r="J23" s="541" t="s">
        <v>452</v>
      </c>
      <c r="K23" s="541" t="s">
        <v>452</v>
      </c>
      <c r="L23" s="542" t="s">
        <v>452</v>
      </c>
      <c r="M23" s="542" t="s">
        <v>4248</v>
      </c>
      <c r="N23" s="542" t="s">
        <v>452</v>
      </c>
      <c r="O23" s="557" t="s">
        <v>4208</v>
      </c>
      <c r="P23" s="544" t="s">
        <v>444</v>
      </c>
      <c r="Q23" s="563"/>
      <c r="R23" s="544" t="b">
        <f>EXACT(CYPTYPES[[#This Row],[Archived_System (MM_System)]],CYPTYPES[[#This Row],[Rationalized System]])</f>
        <v>0</v>
      </c>
      <c r="S23" s="542" t="s">
        <v>4320</v>
      </c>
      <c r="T23" s="542" t="s">
        <v>4321</v>
      </c>
      <c r="U23" s="542" t="s">
        <v>4322</v>
      </c>
      <c r="V23" s="544" t="s">
        <v>453</v>
      </c>
      <c r="W23" s="544" t="s">
        <v>456</v>
      </c>
      <c r="X23" s="544"/>
      <c r="Y23" s="544" t="s">
        <v>2039</v>
      </c>
      <c r="Z23" s="544" t="str">
        <f>VLOOKUP(CYPTYPES[[#This Row],[SBS Number]],Equipment[],2,FALSE)</f>
        <v>Drains</v>
      </c>
      <c r="AA23" s="544" t="str">
        <f>IF(OR(ISBLANK(Y23),LEN(Y23)=0),"",VLOOKUP(Y23,Equipment[],3,FALSE))</f>
        <v>RTO</v>
      </c>
      <c r="AB23" s="544" t="str">
        <f>IF(OR(ISBLANK(Y23),LEN(Y23)=0),"",VLOOKUP(Y23,Equipment[],4,FALSE))</f>
        <v>RTO</v>
      </c>
      <c r="AC23" s="544" t="s">
        <v>444</v>
      </c>
      <c r="AD23" s="544" t="s">
        <v>444</v>
      </c>
      <c r="AE23" s="544" t="s">
        <v>444</v>
      </c>
      <c r="AF23" s="544" t="s">
        <v>444</v>
      </c>
      <c r="AG23" s="546"/>
      <c r="AH23" s="551"/>
      <c r="AI23" s="551"/>
      <c r="AJ23" s="551"/>
      <c r="AK23" s="551"/>
      <c r="AL23" s="551"/>
      <c r="AM23" s="551"/>
      <c r="AN23" s="551"/>
      <c r="AO23" s="551"/>
      <c r="AP23" s="551"/>
      <c r="AQ23" s="551"/>
      <c r="AR23" s="551"/>
      <c r="AS23" s="551"/>
      <c r="AT23" s="551"/>
      <c r="AU23" s="551"/>
      <c r="AV23" s="551"/>
    </row>
    <row r="24" spans="1:48" hidden="1">
      <c r="A24" s="542" t="s">
        <v>4341</v>
      </c>
      <c r="B24" s="542" t="s">
        <v>442</v>
      </c>
      <c r="C24" s="541" t="s">
        <v>4342</v>
      </c>
      <c r="D24" s="542" t="s">
        <v>444</v>
      </c>
      <c r="E24" s="541" t="s">
        <v>4219</v>
      </c>
      <c r="F24" s="541" t="s">
        <v>4220</v>
      </c>
      <c r="G24" s="544" t="b">
        <f>EXACT(CYPTYPES[[#This Row],[Archived_Discipline (MM_Discipline)]],CYPTYPES[[#This Row],[Discipline (MM_Discipline)]])</f>
        <v>0</v>
      </c>
      <c r="H24" s="542" t="s">
        <v>452</v>
      </c>
      <c r="I24" s="543" t="s">
        <v>452</v>
      </c>
      <c r="J24" s="541" t="s">
        <v>452</v>
      </c>
      <c r="K24" s="542" t="s">
        <v>452</v>
      </c>
      <c r="L24" s="556" t="s">
        <v>453</v>
      </c>
      <c r="M24" s="542" t="s">
        <v>454</v>
      </c>
      <c r="N24" s="542" t="s">
        <v>452</v>
      </c>
      <c r="O24" s="557" t="s">
        <v>4208</v>
      </c>
      <c r="P24" s="544" t="s">
        <v>4221</v>
      </c>
      <c r="Q24" s="563" t="s">
        <v>4221</v>
      </c>
      <c r="R24" s="544" t="b">
        <f>EXACT(CYPTYPES[[#This Row],[Archived_System (MM_System)]],CYPTYPES[[#This Row],[Rationalized System]])</f>
        <v>1</v>
      </c>
      <c r="S24" s="542" t="s">
        <v>4343</v>
      </c>
      <c r="T24" s="542"/>
      <c r="U24" s="542" t="s">
        <v>4211</v>
      </c>
      <c r="V24" s="544" t="s">
        <v>453</v>
      </c>
      <c r="W24" s="544" t="s">
        <v>456</v>
      </c>
      <c r="X24" s="544"/>
      <c r="Y24" s="544" t="s">
        <v>4222</v>
      </c>
      <c r="Z24" s="544" t="str">
        <f>VLOOKUP(CYPTYPES[[#This Row],[SBS Number]],Equipment[],2,FALSE)</f>
        <v>LV Power</v>
      </c>
      <c r="AA24" s="544" t="str">
        <f>IF(OR(ISBLANK(Y24),LEN(Y24)=0),"",VLOOKUP(Y24,Equipment[],3,FALSE))</f>
        <v>MCo</v>
      </c>
      <c r="AB24" s="544" t="str">
        <f>IF(OR(ISBLANK(Y24),LEN(Y24)=0),"",VLOOKUP(Y24,Equipment[],4,FALSE))</f>
        <v>RTO</v>
      </c>
      <c r="AC24" s="544" t="s">
        <v>4344</v>
      </c>
      <c r="AD24" s="544" t="s">
        <v>4345</v>
      </c>
      <c r="AE24" s="544" t="s">
        <v>4346</v>
      </c>
      <c r="AF24" s="544" t="s">
        <v>4347</v>
      </c>
      <c r="AG24" s="546"/>
      <c r="AH24" s="551"/>
      <c r="AI24" s="551"/>
      <c r="AJ24" s="551"/>
      <c r="AK24" s="551"/>
      <c r="AL24" s="551"/>
      <c r="AM24" s="551"/>
      <c r="AN24" s="551"/>
      <c r="AO24" s="551"/>
      <c r="AP24" s="551"/>
      <c r="AQ24" s="551"/>
      <c r="AR24" s="551"/>
      <c r="AS24" s="551"/>
      <c r="AT24" s="551"/>
      <c r="AU24" s="551"/>
      <c r="AV24" s="551"/>
    </row>
    <row r="25" spans="1:48" hidden="1">
      <c r="A25" s="542" t="s">
        <v>4348</v>
      </c>
      <c r="B25" s="542" t="s">
        <v>4317</v>
      </c>
      <c r="C25" s="541" t="s">
        <v>4349</v>
      </c>
      <c r="D25" s="542" t="s">
        <v>444</v>
      </c>
      <c r="E25" s="541" t="s">
        <v>4319</v>
      </c>
      <c r="F25" s="541" t="s">
        <v>4319</v>
      </c>
      <c r="G25" s="544" t="b">
        <f>EXACT(CYPTYPES[[#This Row],[Archived_Discipline (MM_Discipline)]],CYPTYPES[[#This Row],[Discipline (MM_Discipline)]])</f>
        <v>1</v>
      </c>
      <c r="H25" s="559" t="s">
        <v>452</v>
      </c>
      <c r="I25" s="542" t="s">
        <v>452</v>
      </c>
      <c r="J25" s="541" t="s">
        <v>452</v>
      </c>
      <c r="K25" s="541" t="s">
        <v>452</v>
      </c>
      <c r="L25" s="542" t="s">
        <v>452</v>
      </c>
      <c r="M25" s="542" t="s">
        <v>4248</v>
      </c>
      <c r="N25" s="542" t="s">
        <v>452</v>
      </c>
      <c r="O25" s="557" t="s">
        <v>4208</v>
      </c>
      <c r="P25" s="544" t="s">
        <v>444</v>
      </c>
      <c r="Q25" s="563"/>
      <c r="R25" s="544" t="b">
        <f>EXACT(CYPTYPES[[#This Row],[Archived_System (MM_System)]],CYPTYPES[[#This Row],[Rationalized System]])</f>
        <v>0</v>
      </c>
      <c r="S25" s="542" t="s">
        <v>4320</v>
      </c>
      <c r="T25" s="542" t="s">
        <v>4321</v>
      </c>
      <c r="U25" s="542" t="s">
        <v>4322</v>
      </c>
      <c r="V25" s="544" t="s">
        <v>453</v>
      </c>
      <c r="W25" s="544" t="s">
        <v>456</v>
      </c>
      <c r="X25" s="544" t="s">
        <v>444</v>
      </c>
      <c r="Y25" s="544" t="s">
        <v>827</v>
      </c>
      <c r="Z25" s="544" t="str">
        <f>VLOOKUP(CYPTYPES[[#This Row],[SBS Number]],Equipment[],2,FALSE)</f>
        <v>Fire Protection</v>
      </c>
      <c r="AA25" s="544" t="str">
        <f>IF(OR(ISBLANK(Y25),LEN(Y25)=0),"",VLOOKUP(Y25,Equipment[],3,FALSE))</f>
        <v>RTO</v>
      </c>
      <c r="AB25" s="544" t="str">
        <f>IF(OR(ISBLANK(Y25),LEN(Y25)=0),"",VLOOKUP(Y25,Equipment[],4,FALSE))</f>
        <v>RTO</v>
      </c>
      <c r="AC25" s="544" t="s">
        <v>444</v>
      </c>
      <c r="AD25" s="544" t="s">
        <v>444</v>
      </c>
      <c r="AE25" s="544" t="s">
        <v>444</v>
      </c>
      <c r="AF25" s="544" t="s">
        <v>444</v>
      </c>
      <c r="AG25" s="546"/>
      <c r="AH25" s="551"/>
      <c r="AI25" s="551"/>
      <c r="AJ25" s="551"/>
      <c r="AK25" s="551"/>
      <c r="AL25" s="551"/>
      <c r="AM25" s="551"/>
      <c r="AN25" s="551"/>
      <c r="AO25" s="551"/>
      <c r="AP25" s="551"/>
      <c r="AQ25" s="551"/>
      <c r="AR25" s="551"/>
      <c r="AS25" s="551"/>
      <c r="AT25" s="551"/>
      <c r="AU25" s="551"/>
      <c r="AV25" s="551"/>
    </row>
    <row r="26" spans="1:48" hidden="1">
      <c r="A26" s="542" t="s">
        <v>4350</v>
      </c>
      <c r="B26" s="542" t="s">
        <v>442</v>
      </c>
      <c r="C26" s="541" t="s">
        <v>4351</v>
      </c>
      <c r="D26" s="542" t="s">
        <v>453</v>
      </c>
      <c r="E26" s="541" t="s">
        <v>11</v>
      </c>
      <c r="F26" s="541" t="s">
        <v>11</v>
      </c>
      <c r="G26" s="544" t="b">
        <f>EXACT(CYPTYPES[[#This Row],[Archived_Discipline (MM_Discipline)]],CYPTYPES[[#This Row],[Discipline (MM_Discipline)]])</f>
        <v>1</v>
      </c>
      <c r="H26" s="564" t="s">
        <v>453</v>
      </c>
      <c r="I26" s="565" t="s">
        <v>453</v>
      </c>
      <c r="J26" s="554" t="s">
        <v>453</v>
      </c>
      <c r="K26" s="554" t="s">
        <v>453</v>
      </c>
      <c r="L26" s="556" t="s">
        <v>453</v>
      </c>
      <c r="M26" s="542" t="s">
        <v>4239</v>
      </c>
      <c r="N26" s="565" t="s">
        <v>453</v>
      </c>
      <c r="O26" s="557" t="s">
        <v>4208</v>
      </c>
      <c r="P26" s="544" t="s">
        <v>4240</v>
      </c>
      <c r="Q26" s="563" t="s">
        <v>4240</v>
      </c>
      <c r="R26" s="544" t="b">
        <f>EXACT(CYPTYPES[[#This Row],[Archived_System (MM_System)]],CYPTYPES[[#This Row],[Rationalized System]])</f>
        <v>1</v>
      </c>
      <c r="S26" s="542" t="s">
        <v>4210</v>
      </c>
      <c r="T26" s="542"/>
      <c r="U26" s="542" t="s">
        <v>4211</v>
      </c>
      <c r="V26" s="544" t="s">
        <v>453</v>
      </c>
      <c r="W26" s="544" t="s">
        <v>456</v>
      </c>
      <c r="X26" s="544"/>
      <c r="Y26" s="544" t="s">
        <v>4269</v>
      </c>
      <c r="Z26" s="544" t="str">
        <f>VLOOKUP(CYPTYPES[[#This Row],[SBS Number]],Equipment[],2,FALSE)</f>
        <v>Mechanical Systems</v>
      </c>
      <c r="AA26" s="544" t="str">
        <f>IF(OR(ISBLANK(Y26),LEN(Y26)=0),"",VLOOKUP(Y26,Equipment[],3,FALSE))</f>
        <v>MCo</v>
      </c>
      <c r="AB26" s="544" t="str">
        <f>IF(OR(ISBLANK(Y26),LEN(Y26)=0),"",VLOOKUP(Y26,Equipment[],4,FALSE))</f>
        <v>RTO</v>
      </c>
      <c r="AC26" s="544" t="s">
        <v>4352</v>
      </c>
      <c r="AD26" s="544" t="s">
        <v>4353</v>
      </c>
      <c r="AE26" s="544" t="s">
        <v>4354</v>
      </c>
      <c r="AF26" s="544" t="s">
        <v>4355</v>
      </c>
      <c r="AG26" s="546"/>
      <c r="AH26" s="551"/>
      <c r="AI26" s="551"/>
      <c r="AJ26" s="551"/>
      <c r="AK26" s="551"/>
      <c r="AL26" s="551"/>
      <c r="AM26" s="551"/>
      <c r="AN26" s="551"/>
      <c r="AO26" s="551"/>
      <c r="AP26" s="551"/>
      <c r="AQ26" s="551"/>
      <c r="AR26" s="551"/>
      <c r="AS26" s="551"/>
      <c r="AT26" s="551"/>
      <c r="AU26" s="551"/>
      <c r="AV26" s="551"/>
    </row>
    <row r="27" spans="1:48" hidden="1">
      <c r="A27" s="542" t="s">
        <v>4356</v>
      </c>
      <c r="B27" s="542" t="s">
        <v>442</v>
      </c>
      <c r="C27" s="541" t="s">
        <v>4357</v>
      </c>
      <c r="D27" s="542" t="s">
        <v>444</v>
      </c>
      <c r="E27" s="541" t="s">
        <v>4255</v>
      </c>
      <c r="F27" s="541" t="s">
        <v>4220</v>
      </c>
      <c r="G27" s="544" t="b">
        <f>EXACT(CYPTYPES[[#This Row],[Archived_Discipline (MM_Discipline)]],CYPTYPES[[#This Row],[Discipline (MM_Discipline)]])</f>
        <v>0</v>
      </c>
      <c r="H27" s="559" t="s">
        <v>452</v>
      </c>
      <c r="I27" s="542" t="s">
        <v>452</v>
      </c>
      <c r="J27" s="541" t="s">
        <v>452</v>
      </c>
      <c r="K27" s="555" t="s">
        <v>453</v>
      </c>
      <c r="L27" s="556" t="s">
        <v>453</v>
      </c>
      <c r="M27" s="542" t="s">
        <v>463</v>
      </c>
      <c r="N27" s="565" t="s">
        <v>453</v>
      </c>
      <c r="O27" s="557" t="s">
        <v>4208</v>
      </c>
      <c r="P27" s="544" t="s">
        <v>4230</v>
      </c>
      <c r="Q27" s="247" t="s">
        <v>4282</v>
      </c>
      <c r="R27" s="544" t="b">
        <f>EXACT(CYPTYPES[[#This Row],[Archived_System (MM_System)]],CYPTYPES[[#This Row],[Rationalized System]])</f>
        <v>0</v>
      </c>
      <c r="S27" s="542" t="s">
        <v>4343</v>
      </c>
      <c r="T27" s="542"/>
      <c r="U27" s="542" t="s">
        <v>4211</v>
      </c>
      <c r="V27" s="544" t="s">
        <v>453</v>
      </c>
      <c r="W27" s="544" t="s">
        <v>456</v>
      </c>
      <c r="X27" s="544"/>
      <c r="Y27" s="544" t="s">
        <v>4358</v>
      </c>
      <c r="Z27" s="544" t="str">
        <f>VLOOKUP(CYPTYPES[[#This Row],[SBS Number]],Equipment[],2,FALSE)</f>
        <v>ICT/OCS</v>
      </c>
      <c r="AA27" s="544" t="str">
        <f>IF(OR(ISBLANK(Y27),LEN(Y27)=0),"",VLOOKUP(Y27,Equipment[],3,FALSE))</f>
        <v>Unallocated</v>
      </c>
      <c r="AB27" s="544" t="str">
        <f>IF(OR(ISBLANK(Y27),LEN(Y27)=0),"",VLOOKUP(Y27,Equipment[],4,FALSE))</f>
        <v>Unallocated</v>
      </c>
      <c r="AC27" s="544" t="s">
        <v>4359</v>
      </c>
      <c r="AD27" s="544" t="s">
        <v>4360</v>
      </c>
      <c r="AE27" s="544" t="s">
        <v>4361</v>
      </c>
      <c r="AF27" s="544" t="s">
        <v>4362</v>
      </c>
      <c r="AG27" s="546"/>
      <c r="AH27" s="551"/>
      <c r="AI27" s="551"/>
      <c r="AJ27" s="551"/>
      <c r="AK27" s="551"/>
      <c r="AL27" s="551"/>
      <c r="AM27" s="551"/>
      <c r="AN27" s="551"/>
      <c r="AO27" s="551"/>
      <c r="AP27" s="551"/>
      <c r="AQ27" s="551"/>
      <c r="AR27" s="551"/>
      <c r="AS27" s="551"/>
      <c r="AT27" s="551"/>
      <c r="AU27" s="551"/>
      <c r="AV27" s="551"/>
    </row>
    <row r="28" spans="1:48" hidden="1">
      <c r="A28" s="542" t="s">
        <v>4363</v>
      </c>
      <c r="B28" s="542" t="s">
        <v>442</v>
      </c>
      <c r="C28" s="541" t="s">
        <v>4364</v>
      </c>
      <c r="D28" s="542" t="s">
        <v>453</v>
      </c>
      <c r="E28" s="541" t="s">
        <v>4229</v>
      </c>
      <c r="F28" s="541" t="s">
        <v>4229</v>
      </c>
      <c r="G28" s="544" t="b">
        <f>EXACT(CYPTYPES[[#This Row],[Archived_Discipline (MM_Discipline)]],CYPTYPES[[#This Row],[Discipline (MM_Discipline)]])</f>
        <v>1</v>
      </c>
      <c r="H28" s="559" t="s">
        <v>452</v>
      </c>
      <c r="I28" s="542" t="s">
        <v>452</v>
      </c>
      <c r="J28" s="541" t="s">
        <v>452</v>
      </c>
      <c r="K28" s="541" t="s">
        <v>452</v>
      </c>
      <c r="L28" s="556" t="s">
        <v>453</v>
      </c>
      <c r="M28" s="542" t="s">
        <v>454</v>
      </c>
      <c r="N28" s="542" t="s">
        <v>452</v>
      </c>
      <c r="O28" s="557" t="s">
        <v>4208</v>
      </c>
      <c r="P28" s="544" t="s">
        <v>4230</v>
      </c>
      <c r="Q28" s="563" t="s">
        <v>4231</v>
      </c>
      <c r="R28" s="544" t="b">
        <f>EXACT(CYPTYPES[[#This Row],[Archived_System (MM_System)]],CYPTYPES[[#This Row],[Rationalized System]])</f>
        <v>0</v>
      </c>
      <c r="S28" s="542" t="s">
        <v>4210</v>
      </c>
      <c r="T28" s="542"/>
      <c r="U28" s="542" t="s">
        <v>4211</v>
      </c>
      <c r="V28" s="544" t="s">
        <v>453</v>
      </c>
      <c r="W28" s="544" t="s">
        <v>477</v>
      </c>
      <c r="X28" s="544"/>
      <c r="Y28" s="544" t="s">
        <v>4233</v>
      </c>
      <c r="Z28" s="544" t="str">
        <f>VLOOKUP(CYPTYPES[[#This Row],[SBS Number]],Equipment[],2,FALSE)</f>
        <v>Control Systems</v>
      </c>
      <c r="AA28" s="544" t="str">
        <f>IF(OR(ISBLANK(Y28),LEN(Y28)=0),"",VLOOKUP(Y28,Equipment[],3,FALSE))</f>
        <v>Unallocated</v>
      </c>
      <c r="AB28" s="544" t="str">
        <f>IF(OR(ISBLANK(Y28),LEN(Y28)=0),"",VLOOKUP(Y28,Equipment[],4,FALSE))</f>
        <v>Unallocated</v>
      </c>
      <c r="AC28" s="544" t="s">
        <v>4365</v>
      </c>
      <c r="AD28" s="544" t="s">
        <v>4366</v>
      </c>
      <c r="AE28" s="544"/>
      <c r="AF28" s="544"/>
      <c r="AG28" s="546"/>
      <c r="AH28" s="551"/>
      <c r="AI28" s="551"/>
      <c r="AJ28" s="551"/>
      <c r="AK28" s="551"/>
      <c r="AL28" s="551"/>
      <c r="AM28" s="551"/>
      <c r="AN28" s="551"/>
      <c r="AO28" s="551"/>
      <c r="AP28" s="551"/>
      <c r="AQ28" s="551"/>
      <c r="AR28" s="551"/>
      <c r="AS28" s="551"/>
      <c r="AT28" s="551"/>
      <c r="AU28" s="551"/>
      <c r="AV28" s="551"/>
    </row>
    <row r="29" spans="1:48" hidden="1">
      <c r="A29" s="542" t="s">
        <v>4367</v>
      </c>
      <c r="B29" s="542" t="s">
        <v>442</v>
      </c>
      <c r="C29" s="541" t="s">
        <v>4368</v>
      </c>
      <c r="D29" s="542" t="s">
        <v>453</v>
      </c>
      <c r="E29" s="541" t="s">
        <v>4255</v>
      </c>
      <c r="F29" s="541" t="s">
        <v>4220</v>
      </c>
      <c r="G29" s="558" t="b">
        <f>EXACT(CYPTYPES[[#This Row],[Archived_Discipline (MM_Discipline)]],CYPTYPES[[#This Row],[Discipline (MM_Discipline)]])</f>
        <v>0</v>
      </c>
      <c r="H29" s="559" t="s">
        <v>452</v>
      </c>
      <c r="I29" s="542" t="s">
        <v>452</v>
      </c>
      <c r="J29" s="541" t="s">
        <v>452</v>
      </c>
      <c r="K29" s="555" t="s">
        <v>453</v>
      </c>
      <c r="L29" s="556" t="s">
        <v>453</v>
      </c>
      <c r="M29" s="542" t="s">
        <v>463</v>
      </c>
      <c r="N29" s="565" t="s">
        <v>453</v>
      </c>
      <c r="O29" s="557" t="s">
        <v>4208</v>
      </c>
      <c r="P29" s="558" t="s">
        <v>4230</v>
      </c>
      <c r="Q29" s="408" t="s">
        <v>4282</v>
      </c>
      <c r="R29" s="558" t="b">
        <f>EXACT(CYPTYPES[[#This Row],[Archived_System (MM_System)]],CYPTYPES[[#This Row],[Rationalized System]])</f>
        <v>0</v>
      </c>
      <c r="S29" s="542" t="s">
        <v>4210</v>
      </c>
      <c r="T29" s="542"/>
      <c r="U29" s="542" t="s">
        <v>4211</v>
      </c>
      <c r="V29" s="544" t="s">
        <v>453</v>
      </c>
      <c r="W29" s="544" t="s">
        <v>456</v>
      </c>
      <c r="X29" s="544"/>
      <c r="Y29" s="544" t="s">
        <v>4358</v>
      </c>
      <c r="Z29" s="544" t="str">
        <f>VLOOKUP(CYPTYPES[[#This Row],[SBS Number]],Equipment[],2,FALSE)</f>
        <v>ICT/OCS</v>
      </c>
      <c r="AA29" s="544" t="str">
        <f>IF(OR(ISBLANK(Y29),LEN(Y29)=0),"",VLOOKUP(Y29,Equipment[],3,FALSE))</f>
        <v>Unallocated</v>
      </c>
      <c r="AB29" s="544" t="str">
        <f>IF(OR(ISBLANK(Y29),LEN(Y29)=0),"",VLOOKUP(Y29,Equipment[],4,FALSE))</f>
        <v>Unallocated</v>
      </c>
      <c r="AC29" s="544" t="s">
        <v>4369</v>
      </c>
      <c r="AD29" s="544" t="s">
        <v>4370</v>
      </c>
      <c r="AE29" s="544"/>
      <c r="AF29" s="544"/>
      <c r="AG29" s="546"/>
      <c r="AH29" s="551"/>
      <c r="AI29" s="551"/>
      <c r="AJ29" s="551"/>
      <c r="AK29" s="551"/>
      <c r="AL29" s="551"/>
      <c r="AM29" s="551"/>
      <c r="AN29" s="551"/>
      <c r="AO29" s="551"/>
      <c r="AP29" s="551"/>
      <c r="AQ29" s="551"/>
      <c r="AR29" s="551"/>
      <c r="AS29" s="551"/>
      <c r="AT29" s="551"/>
      <c r="AU29" s="551"/>
      <c r="AV29" s="551"/>
    </row>
    <row r="30" spans="1:48" hidden="1">
      <c r="A30" s="542" t="s">
        <v>4371</v>
      </c>
      <c r="B30" s="542" t="s">
        <v>442</v>
      </c>
      <c r="C30" s="541" t="s">
        <v>4372</v>
      </c>
      <c r="D30" s="542" t="s">
        <v>444</v>
      </c>
      <c r="E30" s="541" t="s">
        <v>4373</v>
      </c>
      <c r="F30" s="541" t="s">
        <v>4220</v>
      </c>
      <c r="G30" s="558" t="b">
        <f>EXACT(CYPTYPES[[#This Row],[Archived_Discipline (MM_Discipline)]],CYPTYPES[[#This Row],[Discipline (MM_Discipline)]])</f>
        <v>0</v>
      </c>
      <c r="H30" s="542" t="s">
        <v>452</v>
      </c>
      <c r="I30" s="561" t="s">
        <v>453</v>
      </c>
      <c r="J30" s="541" t="s">
        <v>452</v>
      </c>
      <c r="K30" s="541" t="s">
        <v>452</v>
      </c>
      <c r="L30" s="556" t="s">
        <v>453</v>
      </c>
      <c r="M30" s="542" t="s">
        <v>4248</v>
      </c>
      <c r="N30" s="542" t="s">
        <v>452</v>
      </c>
      <c r="O30" s="557" t="s">
        <v>4208</v>
      </c>
      <c r="P30" s="558" t="s">
        <v>4374</v>
      </c>
      <c r="Q30" s="566" t="s">
        <v>4374</v>
      </c>
      <c r="R30" s="558" t="b">
        <f>EXACT(CYPTYPES[[#This Row],[Archived_System (MM_System)]],CYPTYPES[[#This Row],[Rationalized System]])</f>
        <v>1</v>
      </c>
      <c r="S30" s="542" t="s">
        <v>4343</v>
      </c>
      <c r="T30" s="542"/>
      <c r="U30" s="542" t="s">
        <v>4211</v>
      </c>
      <c r="V30" s="544" t="s">
        <v>453</v>
      </c>
      <c r="W30" s="544" t="s">
        <v>456</v>
      </c>
      <c r="X30" s="544"/>
      <c r="Y30" s="544" t="s">
        <v>4375</v>
      </c>
      <c r="Z30" s="544" t="str">
        <f>VLOOKUP(CYPTYPES[[#This Row],[SBS Number]],Equipment[],2,FALSE)</f>
        <v>Traction Power</v>
      </c>
      <c r="AA30" s="544" t="str">
        <f>IF(OR(ISBLANK(Y30),LEN(Y30)=0),"",VLOOKUP(Y30,Equipment[],3,FALSE))</f>
        <v>RTO</v>
      </c>
      <c r="AB30" s="544" t="str">
        <f>IF(OR(ISBLANK(Y30),LEN(Y30)=0),"",VLOOKUP(Y30,Equipment[],4,FALSE))</f>
        <v>RTO</v>
      </c>
      <c r="AC30" s="567"/>
      <c r="AD30" s="567" t="s">
        <v>4376</v>
      </c>
      <c r="AE30" s="544"/>
      <c r="AF30" s="544"/>
      <c r="AG30" s="546"/>
      <c r="AH30" s="551"/>
      <c r="AI30" s="551"/>
      <c r="AJ30" s="551"/>
      <c r="AK30" s="551"/>
      <c r="AL30" s="551"/>
      <c r="AM30" s="551"/>
      <c r="AN30" s="551"/>
      <c r="AO30" s="551"/>
      <c r="AP30" s="551"/>
      <c r="AQ30" s="551"/>
      <c r="AR30" s="551"/>
      <c r="AS30" s="551"/>
      <c r="AT30" s="551"/>
      <c r="AU30" s="551"/>
      <c r="AV30" s="551"/>
    </row>
    <row r="31" spans="1:48" hidden="1">
      <c r="A31" s="542" t="s">
        <v>4377</v>
      </c>
      <c r="B31" s="542" t="s">
        <v>442</v>
      </c>
      <c r="C31" s="541" t="s">
        <v>4378</v>
      </c>
      <c r="D31" s="542" t="s">
        <v>453</v>
      </c>
      <c r="E31" s="541" t="s">
        <v>4255</v>
      </c>
      <c r="F31" s="541" t="s">
        <v>4220</v>
      </c>
      <c r="G31" s="544" t="b">
        <f>EXACT(CYPTYPES[[#This Row],[Archived_Discipline (MM_Discipline)]],CYPTYPES[[#This Row],[Discipline (MM_Discipline)]])</f>
        <v>0</v>
      </c>
      <c r="H31" s="542" t="s">
        <v>452</v>
      </c>
      <c r="I31" s="542" t="s">
        <v>452</v>
      </c>
      <c r="J31" s="541" t="s">
        <v>452</v>
      </c>
      <c r="K31" s="555" t="s">
        <v>453</v>
      </c>
      <c r="L31" s="556" t="s">
        <v>453</v>
      </c>
      <c r="M31" s="542" t="s">
        <v>463</v>
      </c>
      <c r="N31" s="565" t="s">
        <v>453</v>
      </c>
      <c r="O31" s="557" t="s">
        <v>4208</v>
      </c>
      <c r="P31" s="544" t="s">
        <v>4230</v>
      </c>
      <c r="Q31" s="247" t="s">
        <v>4282</v>
      </c>
      <c r="R31" s="544" t="b">
        <f>EXACT(CYPTYPES[[#This Row],[Archived_System (MM_System)]],CYPTYPES[[#This Row],[Rationalized System]])</f>
        <v>0</v>
      </c>
      <c r="S31" s="542" t="s">
        <v>4210</v>
      </c>
      <c r="T31" s="542"/>
      <c r="U31" s="542" t="s">
        <v>4211</v>
      </c>
      <c r="V31" s="544" t="s">
        <v>453</v>
      </c>
      <c r="W31" s="544" t="s">
        <v>456</v>
      </c>
      <c r="X31" s="544"/>
      <c r="Y31" s="544" t="s">
        <v>4358</v>
      </c>
      <c r="Z31" s="544" t="str">
        <f>VLOOKUP(CYPTYPES[[#This Row],[SBS Number]],Equipment[],2,FALSE)</f>
        <v>ICT/OCS</v>
      </c>
      <c r="AA31" s="544" t="str">
        <f>IF(OR(ISBLANK(Y31),LEN(Y31)=0),"",VLOOKUP(Y31,Equipment[],3,FALSE))</f>
        <v>Unallocated</v>
      </c>
      <c r="AB31" s="544" t="str">
        <f>IF(OR(ISBLANK(Y31),LEN(Y31)=0),"",VLOOKUP(Y31,Equipment[],4,FALSE))</f>
        <v>Unallocated</v>
      </c>
      <c r="AC31" s="544" t="s">
        <v>4284</v>
      </c>
      <c r="AD31" s="544" t="s">
        <v>4285</v>
      </c>
      <c r="AE31" s="544" t="s">
        <v>4286</v>
      </c>
      <c r="AF31" s="544" t="s">
        <v>4287</v>
      </c>
      <c r="AG31" s="546"/>
      <c r="AH31" s="551"/>
      <c r="AI31" s="551"/>
      <c r="AJ31" s="551"/>
      <c r="AK31" s="551"/>
      <c r="AL31" s="551"/>
      <c r="AM31" s="551"/>
      <c r="AN31" s="551"/>
      <c r="AO31" s="551"/>
      <c r="AP31" s="551"/>
      <c r="AQ31" s="551"/>
      <c r="AR31" s="551"/>
      <c r="AS31" s="551"/>
      <c r="AT31" s="551"/>
      <c r="AU31" s="551"/>
      <c r="AV31" s="551"/>
    </row>
    <row r="32" spans="1:48" hidden="1">
      <c r="A32" s="303" t="s">
        <v>4379</v>
      </c>
      <c r="B32" s="542" t="s">
        <v>442</v>
      </c>
      <c r="C32" s="493" t="s">
        <v>4380</v>
      </c>
      <c r="D32" s="225"/>
      <c r="E32" s="499" t="s">
        <v>11</v>
      </c>
      <c r="F32" s="499" t="s">
        <v>11</v>
      </c>
      <c r="G32" s="544" t="b">
        <f>EXACT(CYPTYPES[[#This Row],[Archived_Discipline (MM_Discipline)]],CYPTYPES[[#This Row],[Discipline (MM_Discipline)]])</f>
        <v>1</v>
      </c>
      <c r="H32" s="217" t="s">
        <v>452</v>
      </c>
      <c r="I32" s="225" t="s">
        <v>452</v>
      </c>
      <c r="J32" s="554" t="s">
        <v>453</v>
      </c>
      <c r="K32" s="404" t="s">
        <v>452</v>
      </c>
      <c r="L32" s="556" t="s">
        <v>453</v>
      </c>
      <c r="M32" s="542" t="s">
        <v>454</v>
      </c>
      <c r="N32" s="225" t="s">
        <v>452</v>
      </c>
      <c r="O32" s="557" t="s">
        <v>4208</v>
      </c>
      <c r="P32" s="568" t="s">
        <v>4381</v>
      </c>
      <c r="Q32" s="563" t="s">
        <v>4381</v>
      </c>
      <c r="R32" s="568" t="b">
        <f>EXACT(CYPTYPES[[#This Row],[Archived_System (MM_System)]],CYPTYPES[[#This Row],[Rationalized System]])</f>
        <v>1</v>
      </c>
      <c r="S32" s="542" t="s">
        <v>4382</v>
      </c>
      <c r="T32" s="542" t="s">
        <v>4383</v>
      </c>
      <c r="U32" s="542" t="s">
        <v>4211</v>
      </c>
      <c r="V32" s="297" t="s">
        <v>452</v>
      </c>
      <c r="W32" s="544" t="s">
        <v>456</v>
      </c>
      <c r="X32" s="544"/>
      <c r="Y32" s="544"/>
      <c r="Z32" s="544"/>
      <c r="AA32" s="544"/>
      <c r="AB32" s="544"/>
      <c r="AC32" s="544"/>
      <c r="AD32" s="544"/>
      <c r="AE32" s="301"/>
      <c r="AF32" s="544"/>
      <c r="AG32" s="546"/>
      <c r="AH32" s="551"/>
      <c r="AI32" s="551"/>
      <c r="AJ32" s="551"/>
      <c r="AK32" s="551"/>
      <c r="AL32" s="551"/>
      <c r="AM32" s="551"/>
      <c r="AN32" s="551"/>
      <c r="AO32" s="551"/>
      <c r="AP32" s="551"/>
      <c r="AQ32" s="551"/>
      <c r="AR32" s="551"/>
      <c r="AS32" s="551"/>
      <c r="AT32" s="551"/>
      <c r="AU32" s="551"/>
      <c r="AV32" s="551"/>
    </row>
    <row r="33" spans="1:48" hidden="1">
      <c r="A33" s="542" t="s">
        <v>4384</v>
      </c>
      <c r="B33" s="542" t="s">
        <v>442</v>
      </c>
      <c r="C33" s="541" t="s">
        <v>4385</v>
      </c>
      <c r="D33" s="542" t="s">
        <v>453</v>
      </c>
      <c r="E33" s="541" t="s">
        <v>4255</v>
      </c>
      <c r="F33" s="541" t="s">
        <v>4220</v>
      </c>
      <c r="G33" s="544" t="b">
        <f>EXACT(CYPTYPES[[#This Row],[Archived_Discipline (MM_Discipline)]],CYPTYPES[[#This Row],[Discipline (MM_Discipline)]])</f>
        <v>0</v>
      </c>
      <c r="H33" s="542" t="s">
        <v>452</v>
      </c>
      <c r="I33" s="543" t="s">
        <v>452</v>
      </c>
      <c r="J33" s="541" t="s">
        <v>452</v>
      </c>
      <c r="K33" s="541" t="s">
        <v>452</v>
      </c>
      <c r="L33" s="556" t="s">
        <v>453</v>
      </c>
      <c r="M33" s="542" t="s">
        <v>454</v>
      </c>
      <c r="N33" s="565" t="s">
        <v>453</v>
      </c>
      <c r="O33" s="557" t="s">
        <v>4208</v>
      </c>
      <c r="P33" s="544" t="s">
        <v>4230</v>
      </c>
      <c r="Q33" s="409" t="s">
        <v>4282</v>
      </c>
      <c r="R33" s="544" t="b">
        <f>EXACT(CYPTYPES[[#This Row],[Archived_System (MM_System)]],CYPTYPES[[#This Row],[Rationalized System]])</f>
        <v>0</v>
      </c>
      <c r="S33" s="542" t="s">
        <v>4210</v>
      </c>
      <c r="T33" s="542"/>
      <c r="U33" s="542" t="s">
        <v>4211</v>
      </c>
      <c r="V33" s="544" t="s">
        <v>453</v>
      </c>
      <c r="W33" s="544" t="s">
        <v>456</v>
      </c>
      <c r="X33" s="544"/>
      <c r="Y33" s="544" t="s">
        <v>4358</v>
      </c>
      <c r="Z33" s="544" t="str">
        <f>VLOOKUP(CYPTYPES[[#This Row],[SBS Number]],Equipment[],2,FALSE)</f>
        <v>ICT/OCS</v>
      </c>
      <c r="AA33" s="544" t="str">
        <f>IF(OR(ISBLANK(Y33),LEN(Y33)=0),"",VLOOKUP(Y33,Equipment[],3,FALSE))</f>
        <v>Unallocated</v>
      </c>
      <c r="AB33" s="544" t="str">
        <f>IF(OR(ISBLANK(Y33),LEN(Y33)=0),"",VLOOKUP(Y33,Equipment[],4,FALSE))</f>
        <v>Unallocated</v>
      </c>
      <c r="AC33" s="544" t="s">
        <v>4386</v>
      </c>
      <c r="AD33" s="544" t="s">
        <v>4387</v>
      </c>
      <c r="AE33" s="544" t="s">
        <v>444</v>
      </c>
      <c r="AF33" s="544" t="s">
        <v>444</v>
      </c>
      <c r="AG33" s="546"/>
      <c r="AH33" s="551"/>
      <c r="AI33" s="551"/>
      <c r="AJ33" s="551"/>
      <c r="AK33" s="551"/>
      <c r="AL33" s="551"/>
      <c r="AM33" s="551"/>
      <c r="AN33" s="551"/>
      <c r="AO33" s="551"/>
      <c r="AP33" s="551"/>
      <c r="AQ33" s="551"/>
      <c r="AR33" s="551"/>
      <c r="AS33" s="551"/>
      <c r="AT33" s="551"/>
      <c r="AU33" s="551"/>
      <c r="AV33" s="551"/>
    </row>
    <row r="34" spans="1:48" hidden="1">
      <c r="A34" s="542" t="s">
        <v>4388</v>
      </c>
      <c r="B34" s="542" t="s">
        <v>442</v>
      </c>
      <c r="C34" s="541" t="s">
        <v>4389</v>
      </c>
      <c r="D34" s="542" t="s">
        <v>453</v>
      </c>
      <c r="E34" s="541" t="s">
        <v>4229</v>
      </c>
      <c r="F34" s="541" t="s">
        <v>4229</v>
      </c>
      <c r="G34" s="544" t="b">
        <f>EXACT(CYPTYPES[[#This Row],[Archived_Discipline (MM_Discipline)]],CYPTYPES[[#This Row],[Discipline (MM_Discipline)]])</f>
        <v>1</v>
      </c>
      <c r="H34" s="542" t="s">
        <v>452</v>
      </c>
      <c r="I34" s="542" t="s">
        <v>452</v>
      </c>
      <c r="J34" s="541" t="s">
        <v>452</v>
      </c>
      <c r="K34" s="541" t="s">
        <v>452</v>
      </c>
      <c r="L34" s="556" t="s">
        <v>453</v>
      </c>
      <c r="M34" s="542" t="s">
        <v>454</v>
      </c>
      <c r="N34" s="542" t="s">
        <v>452</v>
      </c>
      <c r="O34" s="557" t="s">
        <v>4208</v>
      </c>
      <c r="P34" s="544" t="s">
        <v>4230</v>
      </c>
      <c r="Q34" s="569" t="s">
        <v>4231</v>
      </c>
      <c r="R34" s="544" t="b">
        <f>EXACT(CYPTYPES[[#This Row],[Archived_System (MM_System)]],CYPTYPES[[#This Row],[Rationalized System]])</f>
        <v>0</v>
      </c>
      <c r="S34" s="542" t="s">
        <v>4329</v>
      </c>
      <c r="T34" s="542" t="s">
        <v>4232</v>
      </c>
      <c r="U34" s="542" t="s">
        <v>4211</v>
      </c>
      <c r="V34" s="544" t="s">
        <v>453</v>
      </c>
      <c r="W34" s="544" t="s">
        <v>477</v>
      </c>
      <c r="X34" s="544"/>
      <c r="Y34" s="544" t="s">
        <v>4233</v>
      </c>
      <c r="Z34" s="544" t="str">
        <f>VLOOKUP(CYPTYPES[[#This Row],[SBS Number]],Equipment[],2,FALSE)</f>
        <v>Control Systems</v>
      </c>
      <c r="AA34" s="544" t="str">
        <f>IF(OR(ISBLANK(Y34),LEN(Y34)=0),"",VLOOKUP(Y34,Equipment[],3,FALSE))</f>
        <v>Unallocated</v>
      </c>
      <c r="AB34" s="544" t="str">
        <f>IF(OR(ISBLANK(Y34),LEN(Y34)=0),"",VLOOKUP(Y34,Equipment[],4,FALSE))</f>
        <v>Unallocated</v>
      </c>
      <c r="AC34" s="544" t="s">
        <v>4365</v>
      </c>
      <c r="AD34" s="544" t="s">
        <v>4366</v>
      </c>
      <c r="AE34" s="544"/>
      <c r="AF34" s="544"/>
      <c r="AG34" s="546"/>
      <c r="AH34" s="551"/>
      <c r="AI34" s="551"/>
      <c r="AJ34" s="551"/>
      <c r="AK34" s="551"/>
      <c r="AL34" s="551"/>
      <c r="AM34" s="551"/>
      <c r="AN34" s="551"/>
      <c r="AO34" s="551"/>
      <c r="AP34" s="551"/>
      <c r="AQ34" s="551"/>
      <c r="AR34" s="551"/>
      <c r="AS34" s="551"/>
      <c r="AT34" s="551"/>
      <c r="AU34" s="551"/>
      <c r="AV34" s="551"/>
    </row>
    <row r="35" spans="1:48" hidden="1">
      <c r="A35" s="291" t="s">
        <v>4390</v>
      </c>
      <c r="B35" s="542" t="s">
        <v>534</v>
      </c>
      <c r="C35" s="117" t="s">
        <v>4391</v>
      </c>
      <c r="D35" s="291" t="s">
        <v>444</v>
      </c>
      <c r="E35" s="541" t="s">
        <v>4229</v>
      </c>
      <c r="F35" s="541" t="s">
        <v>4229</v>
      </c>
      <c r="G35" s="544" t="b">
        <f>EXACT(CYPTYPES[[#This Row],[Archived_Discipline (MM_Discipline)]],CYPTYPES[[#This Row],[Discipline (MM_Discipline)]])</f>
        <v>1</v>
      </c>
      <c r="H35" s="506" t="s">
        <v>452</v>
      </c>
      <c r="I35" s="291" t="s">
        <v>452</v>
      </c>
      <c r="J35" s="541" t="s">
        <v>452</v>
      </c>
      <c r="K35" s="541" t="s">
        <v>452</v>
      </c>
      <c r="L35" s="292" t="s">
        <v>453</v>
      </c>
      <c r="M35" s="542" t="s">
        <v>454</v>
      </c>
      <c r="N35" s="291" t="s">
        <v>452</v>
      </c>
      <c r="O35" s="557" t="s">
        <v>4208</v>
      </c>
      <c r="P35" s="544" t="s">
        <v>4230</v>
      </c>
      <c r="Q35" s="563" t="s">
        <v>4231</v>
      </c>
      <c r="R35" s="544" t="b">
        <f>EXACT(CYPTYPES[[#This Row],[Archived_System (MM_System)]],CYPTYPES[[#This Row],[Rationalized System]])</f>
        <v>0</v>
      </c>
      <c r="S35" s="291" t="s">
        <v>4392</v>
      </c>
      <c r="T35" s="542"/>
      <c r="U35" s="542" t="s">
        <v>4211</v>
      </c>
      <c r="V35" s="544" t="s">
        <v>453</v>
      </c>
      <c r="W35" s="544" t="s">
        <v>477</v>
      </c>
      <c r="X35" s="544"/>
      <c r="Y35" s="544" t="s">
        <v>4233</v>
      </c>
      <c r="Z35" s="544" t="str">
        <f>VLOOKUP(CYPTYPES[[#This Row],[SBS Number]],Equipment[],2,FALSE)</f>
        <v>Control Systems</v>
      </c>
      <c r="AA35" s="544" t="str">
        <f>IF(OR(ISBLANK(Y35),LEN(Y35)=0),"",VLOOKUP(Y35,Equipment[],3,FALSE))</f>
        <v>Unallocated</v>
      </c>
      <c r="AB35" s="544" t="str">
        <f>IF(OR(ISBLANK(Y35),LEN(Y35)=0),"",VLOOKUP(Y35,Equipment[],4,FALSE))</f>
        <v>Unallocated</v>
      </c>
      <c r="AC35" s="570"/>
      <c r="AD35" s="567"/>
      <c r="AE35" s="544"/>
      <c r="AF35" s="544"/>
      <c r="AG35" s="546"/>
      <c r="AH35" s="551"/>
      <c r="AI35" s="551"/>
      <c r="AJ35" s="551"/>
      <c r="AK35" s="551"/>
      <c r="AL35" s="551"/>
      <c r="AM35" s="551"/>
      <c r="AN35" s="551"/>
      <c r="AO35" s="551"/>
      <c r="AP35" s="551"/>
      <c r="AQ35" s="551"/>
      <c r="AR35" s="551"/>
      <c r="AS35" s="551"/>
      <c r="AT35" s="551"/>
      <c r="AU35" s="551"/>
      <c r="AV35" s="551"/>
    </row>
    <row r="36" spans="1:48" hidden="1">
      <c r="A36" s="542" t="s">
        <v>4393</v>
      </c>
      <c r="B36" s="542" t="s">
        <v>442</v>
      </c>
      <c r="C36" s="541" t="s">
        <v>4394</v>
      </c>
      <c r="D36" s="542" t="s">
        <v>453</v>
      </c>
      <c r="E36" s="541" t="s">
        <v>4207</v>
      </c>
      <c r="F36" s="541" t="s">
        <v>4207</v>
      </c>
      <c r="G36" s="544" t="b">
        <f>EXACT(CYPTYPES[[#This Row],[Archived_Discipline (MM_Discipline)]],CYPTYPES[[#This Row],[Discipline (MM_Discipline)]])</f>
        <v>1</v>
      </c>
      <c r="H36" s="542" t="s">
        <v>452</v>
      </c>
      <c r="I36" s="543" t="s">
        <v>452</v>
      </c>
      <c r="J36" s="541" t="s">
        <v>452</v>
      </c>
      <c r="K36" s="541" t="s">
        <v>452</v>
      </c>
      <c r="L36" s="556" t="s">
        <v>453</v>
      </c>
      <c r="M36" s="542" t="s">
        <v>454</v>
      </c>
      <c r="N36" s="542" t="s">
        <v>452</v>
      </c>
      <c r="O36" s="557" t="s">
        <v>4208</v>
      </c>
      <c r="P36" s="544" t="s">
        <v>4395</v>
      </c>
      <c r="Q36" s="569"/>
      <c r="R36" s="544" t="b">
        <f>EXACT(CYPTYPES[[#This Row],[Archived_System (MM_System)]],CYPTYPES[[#This Row],[Rationalized System]])</f>
        <v>0</v>
      </c>
      <c r="S36" s="542" t="s">
        <v>4329</v>
      </c>
      <c r="T36" s="542" t="s">
        <v>4232</v>
      </c>
      <c r="U36" s="542" t="s">
        <v>4211</v>
      </c>
      <c r="V36" s="544" t="s">
        <v>453</v>
      </c>
      <c r="W36" s="544" t="s">
        <v>456</v>
      </c>
      <c r="X36" s="544"/>
      <c r="Y36" s="544" t="s">
        <v>4212</v>
      </c>
      <c r="Z36" s="544" t="str">
        <f>VLOOKUP(CYPTYPES[[#This Row],[SBS Number]],Equipment[],2,FALSE)</f>
        <v>Hydraulic System</v>
      </c>
      <c r="AA36" s="544" t="str">
        <f>IF(OR(ISBLANK(Y36),LEN(Y36)=0),"",VLOOKUP(Y36,Equipment[],3,FALSE))</f>
        <v>MCo</v>
      </c>
      <c r="AB36" s="544" t="str">
        <f>IF(OR(ISBLANK(Y36),LEN(Y36)=0),"",VLOOKUP(Y36,Equipment[],4,FALSE))</f>
        <v>RTO</v>
      </c>
      <c r="AC36" s="544" t="s">
        <v>4213</v>
      </c>
      <c r="AD36" s="544" t="s">
        <v>4214</v>
      </c>
      <c r="AE36" s="544" t="s">
        <v>4396</v>
      </c>
      <c r="AF36" s="544" t="s">
        <v>4397</v>
      </c>
      <c r="AG36" s="546"/>
      <c r="AH36" s="551"/>
      <c r="AI36" s="551"/>
      <c r="AJ36" s="551"/>
      <c r="AK36" s="551"/>
      <c r="AL36" s="551"/>
      <c r="AM36" s="551"/>
      <c r="AN36" s="551"/>
      <c r="AO36" s="551"/>
      <c r="AP36" s="551"/>
      <c r="AQ36" s="551"/>
      <c r="AR36" s="551"/>
      <c r="AS36" s="551"/>
      <c r="AT36" s="551"/>
      <c r="AU36" s="551"/>
      <c r="AV36" s="551"/>
    </row>
    <row r="37" spans="1:48" hidden="1">
      <c r="A37" s="542" t="s">
        <v>4398</v>
      </c>
      <c r="B37" s="542" t="s">
        <v>442</v>
      </c>
      <c r="C37" s="541" t="s">
        <v>4399</v>
      </c>
      <c r="D37" s="542" t="s">
        <v>453</v>
      </c>
      <c r="E37" s="541" t="s">
        <v>4312</v>
      </c>
      <c r="F37" s="541" t="s">
        <v>4220</v>
      </c>
      <c r="G37" s="544" t="b">
        <f>EXACT(CYPTYPES[[#This Row],[Archived_Discipline (MM_Discipline)]],CYPTYPES[[#This Row],[Discipline (MM_Discipline)]])</f>
        <v>0</v>
      </c>
      <c r="H37" s="559" t="s">
        <v>452</v>
      </c>
      <c r="I37" s="542" t="s">
        <v>452</v>
      </c>
      <c r="J37" s="541" t="s">
        <v>452</v>
      </c>
      <c r="K37" s="541" t="s">
        <v>452</v>
      </c>
      <c r="L37" s="556" t="s">
        <v>453</v>
      </c>
      <c r="M37" s="542" t="s">
        <v>454</v>
      </c>
      <c r="N37" s="542" t="s">
        <v>452</v>
      </c>
      <c r="O37" s="557" t="s">
        <v>4208</v>
      </c>
      <c r="P37" s="544" t="s">
        <v>4313</v>
      </c>
      <c r="Q37" s="563" t="s">
        <v>4313</v>
      </c>
      <c r="R37" s="544" t="b">
        <f>EXACT(CYPTYPES[[#This Row],[Archived_System (MM_System)]],CYPTYPES[[#This Row],[Rationalized System]])</f>
        <v>1</v>
      </c>
      <c r="S37" s="542" t="s">
        <v>4210</v>
      </c>
      <c r="T37" s="542"/>
      <c r="U37" s="542" t="s">
        <v>4211</v>
      </c>
      <c r="V37" s="544" t="s">
        <v>453</v>
      </c>
      <c r="W37" s="544" t="s">
        <v>477</v>
      </c>
      <c r="X37" s="544"/>
      <c r="Y37" s="544" t="s">
        <v>4222</v>
      </c>
      <c r="Z37" s="544" t="str">
        <f>VLOOKUP(CYPTYPES[[#This Row],[SBS Number]],Equipment[],2,FALSE)</f>
        <v>LV Power</v>
      </c>
      <c r="AA37" s="544" t="str">
        <f>IF(OR(ISBLANK(Y37),LEN(Y37)=0),"",VLOOKUP(Y37,Equipment[],3,FALSE))</f>
        <v>MCo</v>
      </c>
      <c r="AB37" s="544" t="str">
        <f>IF(OR(ISBLANK(Y37),LEN(Y37)=0),"",VLOOKUP(Y37,Equipment[],4,FALSE))</f>
        <v>RTO</v>
      </c>
      <c r="AC37" s="544" t="s">
        <v>4400</v>
      </c>
      <c r="AD37" s="544" t="s">
        <v>4401</v>
      </c>
      <c r="AE37" s="544"/>
      <c r="AF37" s="544"/>
      <c r="AG37" s="546"/>
      <c r="AH37" s="551"/>
      <c r="AI37" s="551"/>
      <c r="AJ37" s="551"/>
      <c r="AK37" s="551"/>
      <c r="AL37" s="551"/>
      <c r="AM37" s="551"/>
      <c r="AN37" s="551"/>
      <c r="AO37" s="551"/>
      <c r="AP37" s="551"/>
      <c r="AQ37" s="551"/>
      <c r="AR37" s="551"/>
      <c r="AS37" s="551"/>
      <c r="AT37" s="551"/>
      <c r="AU37" s="551"/>
      <c r="AV37" s="551"/>
    </row>
    <row r="38" spans="1:48" hidden="1">
      <c r="A38" s="542" t="s">
        <v>4402</v>
      </c>
      <c r="B38" s="542" t="s">
        <v>442</v>
      </c>
      <c r="C38" s="541" t="s">
        <v>4403</v>
      </c>
      <c r="D38" s="542" t="s">
        <v>453</v>
      </c>
      <c r="E38" s="541" t="s">
        <v>4219</v>
      </c>
      <c r="F38" s="541" t="s">
        <v>4220</v>
      </c>
      <c r="G38" s="544" t="b">
        <f>EXACT(CYPTYPES[[#This Row],[Archived_Discipline (MM_Discipline)]],CYPTYPES[[#This Row],[Discipline (MM_Discipline)]])</f>
        <v>0</v>
      </c>
      <c r="H38" s="564" t="s">
        <v>453</v>
      </c>
      <c r="I38" s="565" t="s">
        <v>453</v>
      </c>
      <c r="J38" s="554" t="s">
        <v>453</v>
      </c>
      <c r="K38" s="554" t="s">
        <v>453</v>
      </c>
      <c r="L38" s="556" t="s">
        <v>453</v>
      </c>
      <c r="M38" s="542" t="s">
        <v>4239</v>
      </c>
      <c r="N38" s="565" t="s">
        <v>453</v>
      </c>
      <c r="O38" s="557" t="s">
        <v>4208</v>
      </c>
      <c r="P38" s="544" t="s">
        <v>4221</v>
      </c>
      <c r="Q38" s="563" t="s">
        <v>4221</v>
      </c>
      <c r="R38" s="544" t="b">
        <f>EXACT(CYPTYPES[[#This Row],[Archived_System (MM_System)]],CYPTYPES[[#This Row],[Rationalized System]])</f>
        <v>1</v>
      </c>
      <c r="S38" s="542" t="s">
        <v>4210</v>
      </c>
      <c r="T38" s="542"/>
      <c r="U38" s="542" t="s">
        <v>4211</v>
      </c>
      <c r="V38" s="544" t="s">
        <v>453</v>
      </c>
      <c r="W38" s="544" t="s">
        <v>456</v>
      </c>
      <c r="X38" s="544"/>
      <c r="Y38" s="544" t="s">
        <v>4404</v>
      </c>
      <c r="Z38" s="544" t="str">
        <f>VLOOKUP(CYPTYPES[[#This Row],[SBS Number]],Equipment[],2,FALSE)</f>
        <v>Station (Lighting)</v>
      </c>
      <c r="AA38" s="544" t="str">
        <f>IF(OR(ISBLANK(Y38),LEN(Y38)=0),"",VLOOKUP(Y38,Equipment[],3,FALSE))</f>
        <v>MCo</v>
      </c>
      <c r="AB38" s="544" t="str">
        <f>IF(OR(ISBLANK(Y38),LEN(Y38)=0),"",VLOOKUP(Y38,Equipment[],4,FALSE))</f>
        <v>RTO</v>
      </c>
      <c r="AC38" s="544" t="s">
        <v>4405</v>
      </c>
      <c r="AD38" s="544" t="s">
        <v>4406</v>
      </c>
      <c r="AE38" s="544" t="s">
        <v>4407</v>
      </c>
      <c r="AF38" s="544" t="s">
        <v>4408</v>
      </c>
      <c r="AG38" s="546"/>
      <c r="AH38" s="551"/>
      <c r="AI38" s="551"/>
      <c r="AJ38" s="551"/>
      <c r="AK38" s="551"/>
      <c r="AL38" s="551"/>
      <c r="AM38" s="551"/>
      <c r="AN38" s="551"/>
      <c r="AO38" s="551"/>
      <c r="AP38" s="551"/>
      <c r="AQ38" s="551"/>
      <c r="AR38" s="551"/>
      <c r="AS38" s="551"/>
      <c r="AT38" s="551"/>
      <c r="AU38" s="551"/>
      <c r="AV38" s="551"/>
    </row>
    <row r="39" spans="1:48" hidden="1">
      <c r="A39" s="542" t="s">
        <v>4409</v>
      </c>
      <c r="B39" s="542" t="s">
        <v>442</v>
      </c>
      <c r="C39" s="541" t="s">
        <v>4410</v>
      </c>
      <c r="D39" s="542" t="s">
        <v>444</v>
      </c>
      <c r="E39" s="541" t="s">
        <v>4411</v>
      </c>
      <c r="F39" s="541" t="s">
        <v>4411</v>
      </c>
      <c r="G39" s="544" t="b">
        <f>EXACT(CYPTYPES[[#This Row],[Archived_Discipline (MM_Discipline)]],CYPTYPES[[#This Row],[Discipline (MM_Discipline)]])</f>
        <v>1</v>
      </c>
      <c r="H39" s="559" t="s">
        <v>452</v>
      </c>
      <c r="I39" s="542" t="s">
        <v>452</v>
      </c>
      <c r="J39" s="541" t="s">
        <v>452</v>
      </c>
      <c r="K39" s="555" t="s">
        <v>453</v>
      </c>
      <c r="L39" s="556" t="s">
        <v>453</v>
      </c>
      <c r="M39" s="542" t="s">
        <v>463</v>
      </c>
      <c r="N39" s="565" t="s">
        <v>453</v>
      </c>
      <c r="O39" s="557" t="s">
        <v>4208</v>
      </c>
      <c r="P39" s="544" t="s">
        <v>4230</v>
      </c>
      <c r="Q39" s="563"/>
      <c r="R39" s="544" t="b">
        <f>EXACT(CYPTYPES[[#This Row],[Archived_System (MM_System)]],CYPTYPES[[#This Row],[Rationalized System]])</f>
        <v>0</v>
      </c>
      <c r="S39" s="542" t="s">
        <v>4343</v>
      </c>
      <c r="T39" s="542"/>
      <c r="U39" s="542" t="s">
        <v>4211</v>
      </c>
      <c r="V39" s="544" t="s">
        <v>453</v>
      </c>
      <c r="W39" s="544" t="s">
        <v>456</v>
      </c>
      <c r="X39" s="544"/>
      <c r="Y39" s="544" t="s">
        <v>4358</v>
      </c>
      <c r="Z39" s="544" t="str">
        <f>VLOOKUP(CYPTYPES[[#This Row],[SBS Number]],Equipment[],2,FALSE)</f>
        <v>ICT/OCS</v>
      </c>
      <c r="AA39" s="544" t="str">
        <f>IF(OR(ISBLANK(Y39),LEN(Y39)=0),"",VLOOKUP(Y39,Equipment[],3,FALSE))</f>
        <v>Unallocated</v>
      </c>
      <c r="AB39" s="544" t="str">
        <f>IF(OR(ISBLANK(Y39),LEN(Y39)=0),"",VLOOKUP(Y39,Equipment[],4,FALSE))</f>
        <v>Unallocated</v>
      </c>
      <c r="AC39" s="544" t="s">
        <v>4412</v>
      </c>
      <c r="AD39" s="544" t="s">
        <v>4413</v>
      </c>
      <c r="AE39" s="544" t="s">
        <v>4414</v>
      </c>
      <c r="AF39" s="544" t="s">
        <v>4415</v>
      </c>
      <c r="AG39" s="546"/>
      <c r="AH39" s="551"/>
      <c r="AI39" s="551"/>
      <c r="AJ39" s="551"/>
      <c r="AK39" s="551"/>
      <c r="AL39" s="551"/>
      <c r="AM39" s="551"/>
      <c r="AN39" s="551"/>
      <c r="AO39" s="551"/>
      <c r="AP39" s="551"/>
      <c r="AQ39" s="551"/>
      <c r="AR39" s="551"/>
      <c r="AS39" s="551"/>
      <c r="AT39" s="551"/>
      <c r="AU39" s="551"/>
      <c r="AV39" s="551"/>
    </row>
    <row r="40" spans="1:48" hidden="1">
      <c r="A40" s="542" t="s">
        <v>4416</v>
      </c>
      <c r="B40" s="542" t="s">
        <v>442</v>
      </c>
      <c r="C40" s="541" t="s">
        <v>4417</v>
      </c>
      <c r="D40" s="542" t="s">
        <v>453</v>
      </c>
      <c r="E40" s="541" t="s">
        <v>4207</v>
      </c>
      <c r="F40" s="541" t="s">
        <v>4418</v>
      </c>
      <c r="G40" s="544" t="b">
        <f>EXACT(CYPTYPES[[#This Row],[Archived_Discipline (MM_Discipline)]],CYPTYPES[[#This Row],[Discipline (MM_Discipline)]])</f>
        <v>0</v>
      </c>
      <c r="H40" s="559" t="s">
        <v>452</v>
      </c>
      <c r="I40" s="542" t="s">
        <v>452</v>
      </c>
      <c r="J40" s="541" t="s">
        <v>452</v>
      </c>
      <c r="K40" s="541" t="s">
        <v>452</v>
      </c>
      <c r="L40" s="556" t="s">
        <v>453</v>
      </c>
      <c r="M40" s="542" t="s">
        <v>454</v>
      </c>
      <c r="N40" s="542" t="s">
        <v>452</v>
      </c>
      <c r="O40" s="557" t="s">
        <v>4208</v>
      </c>
      <c r="P40" s="544" t="s">
        <v>4395</v>
      </c>
      <c r="Q40" s="563"/>
      <c r="R40" s="544" t="b">
        <f>EXACT(CYPTYPES[[#This Row],[Archived_System (MM_System)]],CYPTYPES[[#This Row],[Rationalized System]])</f>
        <v>0</v>
      </c>
      <c r="S40" s="542" t="s">
        <v>4210</v>
      </c>
      <c r="T40" s="542"/>
      <c r="U40" s="542" t="s">
        <v>4211</v>
      </c>
      <c r="V40" s="544" t="s">
        <v>453</v>
      </c>
      <c r="W40" s="544" t="s">
        <v>477</v>
      </c>
      <c r="X40" s="544"/>
      <c r="Y40" s="544" t="s">
        <v>4212</v>
      </c>
      <c r="Z40" s="544" t="str">
        <f>VLOOKUP(CYPTYPES[[#This Row],[SBS Number]],Equipment[],2,FALSE)</f>
        <v>Hydraulic System</v>
      </c>
      <c r="AA40" s="544" t="str">
        <f>IF(OR(ISBLANK(Y40),LEN(Y40)=0),"",VLOOKUP(Y40,Equipment[],3,FALSE))</f>
        <v>MCo</v>
      </c>
      <c r="AB40" s="544" t="str">
        <f>IF(OR(ISBLANK(Y40),LEN(Y40)=0),"",VLOOKUP(Y40,Equipment[],4,FALSE))</f>
        <v>RTO</v>
      </c>
      <c r="AC40" s="544" t="s">
        <v>4419</v>
      </c>
      <c r="AD40" s="544" t="s">
        <v>4420</v>
      </c>
      <c r="AE40" s="544" t="s">
        <v>4421</v>
      </c>
      <c r="AF40" s="544" t="s">
        <v>4422</v>
      </c>
      <c r="AG40" s="546"/>
      <c r="AH40" s="551"/>
      <c r="AI40" s="551"/>
      <c r="AJ40" s="551"/>
      <c r="AK40" s="551"/>
      <c r="AL40" s="551"/>
      <c r="AM40" s="551"/>
      <c r="AN40" s="551"/>
      <c r="AO40" s="551"/>
      <c r="AP40" s="551"/>
      <c r="AQ40" s="551"/>
      <c r="AR40" s="551"/>
      <c r="AS40" s="551"/>
      <c r="AT40" s="551"/>
      <c r="AU40" s="551"/>
      <c r="AV40" s="551"/>
    </row>
    <row r="41" spans="1:48" hidden="1">
      <c r="A41" s="542" t="s">
        <v>4423</v>
      </c>
      <c r="B41" s="542" t="s">
        <v>442</v>
      </c>
      <c r="C41" s="541" t="s">
        <v>4424</v>
      </c>
      <c r="D41" s="542" t="s">
        <v>453</v>
      </c>
      <c r="E41" s="541" t="s">
        <v>4229</v>
      </c>
      <c r="F41" s="541" t="s">
        <v>4229</v>
      </c>
      <c r="G41" s="544" t="b">
        <f>EXACT(CYPTYPES[[#This Row],[Archived_Discipline (MM_Discipline)]],CYPTYPES[[#This Row],[Discipline (MM_Discipline)]])</f>
        <v>1</v>
      </c>
      <c r="H41" s="559" t="s">
        <v>452</v>
      </c>
      <c r="I41" s="542" t="s">
        <v>452</v>
      </c>
      <c r="J41" s="541" t="s">
        <v>452</v>
      </c>
      <c r="K41" s="541" t="s">
        <v>452</v>
      </c>
      <c r="L41" s="556" t="s">
        <v>453</v>
      </c>
      <c r="M41" s="542" t="s">
        <v>454</v>
      </c>
      <c r="N41" s="542" t="s">
        <v>452</v>
      </c>
      <c r="O41" s="557" t="s">
        <v>4208</v>
      </c>
      <c r="P41" s="544" t="s">
        <v>4230</v>
      </c>
      <c r="Q41" s="563" t="s">
        <v>4231</v>
      </c>
      <c r="R41" s="544" t="b">
        <f>EXACT(CYPTYPES[[#This Row],[Archived_System (MM_System)]],CYPTYPES[[#This Row],[Rationalized System]])</f>
        <v>0</v>
      </c>
      <c r="S41" s="542" t="s">
        <v>4210</v>
      </c>
      <c r="T41" s="542"/>
      <c r="U41" s="542" t="s">
        <v>4211</v>
      </c>
      <c r="V41" s="544" t="s">
        <v>453</v>
      </c>
      <c r="W41" s="544" t="s">
        <v>456</v>
      </c>
      <c r="X41" s="544"/>
      <c r="Y41" s="544" t="s">
        <v>4233</v>
      </c>
      <c r="Z41" s="544" t="str">
        <f>VLOOKUP(CYPTYPES[[#This Row],[SBS Number]],Equipment[],2,FALSE)</f>
        <v>Control Systems</v>
      </c>
      <c r="AA41" s="544" t="str">
        <f>IF(OR(ISBLANK(Y41),LEN(Y41)=0),"",VLOOKUP(Y41,Equipment[],3,FALSE))</f>
        <v>Unallocated</v>
      </c>
      <c r="AB41" s="544" t="str">
        <f>IF(OR(ISBLANK(Y41),LEN(Y41)=0),"",VLOOKUP(Y41,Equipment[],4,FALSE))</f>
        <v>Unallocated</v>
      </c>
      <c r="AC41" s="544" t="s">
        <v>4234</v>
      </c>
      <c r="AD41" s="544" t="s">
        <v>4235</v>
      </c>
      <c r="AE41" s="544" t="s">
        <v>4425</v>
      </c>
      <c r="AF41" s="544" t="s">
        <v>4426</v>
      </c>
      <c r="AG41" s="546"/>
      <c r="AH41" s="551"/>
      <c r="AI41" s="551"/>
      <c r="AJ41" s="551"/>
      <c r="AK41" s="551"/>
      <c r="AL41" s="551"/>
      <c r="AM41" s="551"/>
      <c r="AN41" s="551"/>
      <c r="AO41" s="551"/>
      <c r="AP41" s="551"/>
      <c r="AQ41" s="551"/>
      <c r="AR41" s="551"/>
      <c r="AS41" s="551"/>
      <c r="AT41" s="551"/>
      <c r="AU41" s="551"/>
      <c r="AV41" s="551"/>
    </row>
    <row r="42" spans="1:48" hidden="1">
      <c r="A42" s="542" t="s">
        <v>4427</v>
      </c>
      <c r="B42" s="542" t="s">
        <v>442</v>
      </c>
      <c r="C42" s="541" t="s">
        <v>4428</v>
      </c>
      <c r="D42" s="542" t="s">
        <v>453</v>
      </c>
      <c r="E42" s="541" t="s">
        <v>4319</v>
      </c>
      <c r="F42" s="541" t="s">
        <v>4319</v>
      </c>
      <c r="G42" s="544" t="b">
        <f>EXACT(CYPTYPES[[#This Row],[Archived_Discipline (MM_Discipline)]],CYPTYPES[[#This Row],[Discipline (MM_Discipline)]])</f>
        <v>1</v>
      </c>
      <c r="H42" s="565" t="s">
        <v>453</v>
      </c>
      <c r="I42" s="561" t="s">
        <v>453</v>
      </c>
      <c r="J42" s="554" t="s">
        <v>453</v>
      </c>
      <c r="K42" s="554" t="s">
        <v>453</v>
      </c>
      <c r="L42" s="556" t="s">
        <v>453</v>
      </c>
      <c r="M42" s="542" t="s">
        <v>4239</v>
      </c>
      <c r="N42" s="542" t="s">
        <v>452</v>
      </c>
      <c r="O42" s="557" t="s">
        <v>4208</v>
      </c>
      <c r="P42" s="544" t="s">
        <v>4429</v>
      </c>
      <c r="Q42" s="563" t="s">
        <v>4429</v>
      </c>
      <c r="R42" s="544" t="b">
        <f>EXACT(CYPTYPES[[#This Row],[Archived_System (MM_System)]],CYPTYPES[[#This Row],[Rationalized System]])</f>
        <v>1</v>
      </c>
      <c r="S42" s="542" t="s">
        <v>4210</v>
      </c>
      <c r="T42" s="542"/>
      <c r="U42" s="542" t="s">
        <v>4211</v>
      </c>
      <c r="V42" s="544" t="s">
        <v>453</v>
      </c>
      <c r="W42" s="544" t="s">
        <v>456</v>
      </c>
      <c r="X42" s="544"/>
      <c r="Y42" s="544" t="s">
        <v>827</v>
      </c>
      <c r="Z42" s="544" t="str">
        <f>VLOOKUP(CYPTYPES[[#This Row],[SBS Number]],Equipment[],2,FALSE)</f>
        <v>Fire Protection</v>
      </c>
      <c r="AA42" s="544" t="str">
        <f>IF(OR(ISBLANK(Y42),LEN(Y42)=0),"",VLOOKUP(Y42,Equipment[],3,FALSE))</f>
        <v>RTO</v>
      </c>
      <c r="AB42" s="544" t="str">
        <f>IF(OR(ISBLANK(Y42),LEN(Y42)=0),"",VLOOKUP(Y42,Equipment[],4,FALSE))</f>
        <v>RTO</v>
      </c>
      <c r="AC42" s="544" t="s">
        <v>4430</v>
      </c>
      <c r="AD42" s="544" t="s">
        <v>4431</v>
      </c>
      <c r="AE42" s="544" t="s">
        <v>4432</v>
      </c>
      <c r="AF42" s="544" t="s">
        <v>4433</v>
      </c>
      <c r="AG42" s="546"/>
      <c r="AH42" s="551"/>
      <c r="AI42" s="551"/>
      <c r="AJ42" s="551"/>
      <c r="AK42" s="551"/>
      <c r="AL42" s="551"/>
      <c r="AM42" s="551"/>
      <c r="AN42" s="551"/>
      <c r="AO42" s="551"/>
      <c r="AP42" s="551"/>
      <c r="AQ42" s="551"/>
      <c r="AR42" s="551"/>
      <c r="AS42" s="551"/>
      <c r="AT42" s="551"/>
      <c r="AU42" s="551"/>
      <c r="AV42" s="551"/>
    </row>
    <row r="43" spans="1:48" hidden="1">
      <c r="A43" s="542" t="s">
        <v>641</v>
      </c>
      <c r="B43" s="542" t="s">
        <v>442</v>
      </c>
      <c r="C43" s="541" t="s">
        <v>4434</v>
      </c>
      <c r="D43" s="542" t="s">
        <v>453</v>
      </c>
      <c r="E43" s="541" t="s">
        <v>4319</v>
      </c>
      <c r="F43" s="541" t="s">
        <v>4319</v>
      </c>
      <c r="G43" s="544" t="b">
        <f>EXACT(CYPTYPES[[#This Row],[Archived_Discipline (MM_Discipline)]],CYPTYPES[[#This Row],[Discipline (MM_Discipline)]])</f>
        <v>1</v>
      </c>
      <c r="H43" s="542" t="s">
        <v>452</v>
      </c>
      <c r="I43" s="542" t="s">
        <v>452</v>
      </c>
      <c r="J43" s="541" t="s">
        <v>452</v>
      </c>
      <c r="K43" s="555" t="s">
        <v>453</v>
      </c>
      <c r="L43" s="556" t="s">
        <v>453</v>
      </c>
      <c r="M43" s="542" t="s">
        <v>463</v>
      </c>
      <c r="N43" s="565" t="s">
        <v>453</v>
      </c>
      <c r="O43" s="557" t="s">
        <v>4208</v>
      </c>
      <c r="P43" s="544" t="s">
        <v>4429</v>
      </c>
      <c r="Q43" s="569" t="s">
        <v>4429</v>
      </c>
      <c r="R43" s="544" t="b">
        <f>EXACT(CYPTYPES[[#This Row],[Archived_System (MM_System)]],CYPTYPES[[#This Row],[Rationalized System]])</f>
        <v>1</v>
      </c>
      <c r="S43" s="542" t="s">
        <v>4210</v>
      </c>
      <c r="T43" s="542"/>
      <c r="U43" s="542" t="s">
        <v>4211</v>
      </c>
      <c r="V43" s="544" t="s">
        <v>453</v>
      </c>
      <c r="W43" s="544" t="s">
        <v>456</v>
      </c>
      <c r="X43" s="544"/>
      <c r="Y43" s="544" t="s">
        <v>4283</v>
      </c>
      <c r="Z43" s="544" t="str">
        <f>VLOOKUP(CYPTYPES[[#This Row],[SBS Number]],Equipment[],2,FALSE)</f>
        <v>Emergency Management System</v>
      </c>
      <c r="AA43" s="544" t="str">
        <f>IF(OR(ISBLANK(Y43),LEN(Y43)=0),"",VLOOKUP(Y43,Equipment[],3,FALSE))</f>
        <v>RTO</v>
      </c>
      <c r="AB43" s="544" t="str">
        <f>IF(OR(ISBLANK(Y43),LEN(Y43)=0),"",VLOOKUP(Y43,Equipment[],4,FALSE))</f>
        <v>RTO</v>
      </c>
      <c r="AC43" s="544" t="s">
        <v>4435</v>
      </c>
      <c r="AD43" s="544" t="s">
        <v>4436</v>
      </c>
      <c r="AE43" s="544" t="s">
        <v>4437</v>
      </c>
      <c r="AF43" s="544" t="s">
        <v>4438</v>
      </c>
      <c r="AG43" s="546"/>
      <c r="AH43" s="551"/>
      <c r="AI43" s="551"/>
      <c r="AJ43" s="551"/>
      <c r="AK43" s="551"/>
      <c r="AL43" s="551"/>
      <c r="AM43" s="551"/>
      <c r="AN43" s="551"/>
      <c r="AO43" s="551"/>
      <c r="AP43" s="551"/>
      <c r="AQ43" s="551"/>
      <c r="AR43" s="551"/>
      <c r="AS43" s="551"/>
      <c r="AT43" s="551"/>
      <c r="AU43" s="551"/>
      <c r="AV43" s="551"/>
    </row>
    <row r="44" spans="1:48" hidden="1">
      <c r="A44" s="542" t="s">
        <v>4439</v>
      </c>
      <c r="B44" s="542" t="s">
        <v>442</v>
      </c>
      <c r="C44" s="541" t="s">
        <v>4440</v>
      </c>
      <c r="D44" s="542" t="s">
        <v>453</v>
      </c>
      <c r="E44" s="541" t="s">
        <v>4229</v>
      </c>
      <c r="F44" s="541" t="s">
        <v>4229</v>
      </c>
      <c r="G44" s="544" t="b">
        <f>EXACT(CYPTYPES[[#This Row],[Archived_Discipline (MM_Discipline)]],CYPTYPES[[#This Row],[Discipline (MM_Discipline)]])</f>
        <v>1</v>
      </c>
      <c r="H44" s="542" t="s">
        <v>452</v>
      </c>
      <c r="I44" s="542" t="s">
        <v>452</v>
      </c>
      <c r="J44" s="541" t="s">
        <v>452</v>
      </c>
      <c r="K44" s="541" t="s">
        <v>452</v>
      </c>
      <c r="L44" s="556" t="s">
        <v>453</v>
      </c>
      <c r="M44" s="542" t="s">
        <v>454</v>
      </c>
      <c r="N44" s="542" t="s">
        <v>452</v>
      </c>
      <c r="O44" s="557" t="s">
        <v>4208</v>
      </c>
      <c r="P44" s="544" t="s">
        <v>4230</v>
      </c>
      <c r="Q44" s="569" t="s">
        <v>4231</v>
      </c>
      <c r="R44" s="544" t="b">
        <f>EXACT(CYPTYPES[[#This Row],[Archived_System (MM_System)]],CYPTYPES[[#This Row],[Rationalized System]])</f>
        <v>0</v>
      </c>
      <c r="S44" s="542" t="s">
        <v>4210</v>
      </c>
      <c r="T44" s="542"/>
      <c r="U44" s="542" t="s">
        <v>4211</v>
      </c>
      <c r="V44" s="544" t="s">
        <v>453</v>
      </c>
      <c r="W44" s="544" t="s">
        <v>477</v>
      </c>
      <c r="X44" s="544"/>
      <c r="Y44" s="544" t="s">
        <v>4233</v>
      </c>
      <c r="Z44" s="544" t="str">
        <f>VLOOKUP(CYPTYPES[[#This Row],[SBS Number]],Equipment[],2,FALSE)</f>
        <v>Control Systems</v>
      </c>
      <c r="AA44" s="544" t="str">
        <f>IF(OR(ISBLANK(Y44),LEN(Y44)=0),"",VLOOKUP(Y44,Equipment[],3,FALSE))</f>
        <v>Unallocated</v>
      </c>
      <c r="AB44" s="544" t="str">
        <f>IF(OR(ISBLANK(Y44),LEN(Y44)=0),"",VLOOKUP(Y44,Equipment[],4,FALSE))</f>
        <v>Unallocated</v>
      </c>
      <c r="AC44" s="544" t="s">
        <v>4249</v>
      </c>
      <c r="AD44" s="544" t="s">
        <v>4250</v>
      </c>
      <c r="AE44" s="544" t="s">
        <v>4330</v>
      </c>
      <c r="AF44" s="544" t="s">
        <v>4331</v>
      </c>
      <c r="AG44" s="546"/>
      <c r="AH44" s="551"/>
      <c r="AI44" s="551"/>
      <c r="AJ44" s="551"/>
      <c r="AK44" s="551"/>
      <c r="AL44" s="551"/>
      <c r="AM44" s="551"/>
      <c r="AN44" s="551"/>
      <c r="AO44" s="551"/>
      <c r="AP44" s="551"/>
      <c r="AQ44" s="551"/>
      <c r="AR44" s="551"/>
      <c r="AS44" s="551"/>
      <c r="AT44" s="551"/>
      <c r="AU44" s="551"/>
      <c r="AV44" s="551"/>
    </row>
    <row r="45" spans="1:48" hidden="1">
      <c r="A45" s="542" t="s">
        <v>4441</v>
      </c>
      <c r="B45" s="542" t="s">
        <v>442</v>
      </c>
      <c r="C45" s="541" t="s">
        <v>4442</v>
      </c>
      <c r="D45" s="542" t="s">
        <v>444</v>
      </c>
      <c r="E45" s="541" t="s">
        <v>4443</v>
      </c>
      <c r="F45" s="541" t="s">
        <v>4220</v>
      </c>
      <c r="G45" s="544" t="b">
        <f>EXACT(CYPTYPES[[#This Row],[Archived_Discipline (MM_Discipline)]],CYPTYPES[[#This Row],[Discipline (MM_Discipline)]])</f>
        <v>0</v>
      </c>
      <c r="H45" s="542" t="s">
        <v>452</v>
      </c>
      <c r="I45" s="542" t="s">
        <v>452</v>
      </c>
      <c r="J45" s="541" t="s">
        <v>452</v>
      </c>
      <c r="K45" s="555" t="s">
        <v>453</v>
      </c>
      <c r="L45" s="556" t="s">
        <v>453</v>
      </c>
      <c r="M45" s="542" t="s">
        <v>463</v>
      </c>
      <c r="N45" s="565" t="s">
        <v>453</v>
      </c>
      <c r="O45" s="557" t="s">
        <v>4208</v>
      </c>
      <c r="P45" s="544" t="s">
        <v>4444</v>
      </c>
      <c r="Q45" s="409" t="s">
        <v>4256</v>
      </c>
      <c r="R45" s="544" t="b">
        <f>EXACT(CYPTYPES[[#This Row],[Archived_System (MM_System)]],CYPTYPES[[#This Row],[Rationalized System]])</f>
        <v>0</v>
      </c>
      <c r="S45" s="542" t="s">
        <v>4343</v>
      </c>
      <c r="T45" s="542"/>
      <c r="U45" s="542" t="s">
        <v>4211</v>
      </c>
      <c r="V45" s="544" t="s">
        <v>453</v>
      </c>
      <c r="W45" s="544" t="s">
        <v>456</v>
      </c>
      <c r="X45" s="544"/>
      <c r="Y45" s="544" t="s">
        <v>4257</v>
      </c>
      <c r="Z45" s="544" t="str">
        <f>VLOOKUP(CYPTYPES[[#This Row],[SBS Number]],Equipment[],2,FALSE)</f>
        <v>Security Control System</v>
      </c>
      <c r="AA45" s="544" t="str">
        <f>IF(OR(ISBLANK(Y45),LEN(Y45)=0),"",VLOOKUP(Y45,Equipment[],3,FALSE))</f>
        <v>RTO</v>
      </c>
      <c r="AB45" s="544" t="str">
        <f>IF(OR(ISBLANK(Y45),LEN(Y45)=0),"",VLOOKUP(Y45,Equipment[],4,FALSE))</f>
        <v>RTO</v>
      </c>
      <c r="AC45" s="544" t="s">
        <v>4412</v>
      </c>
      <c r="AD45" s="544" t="s">
        <v>4413</v>
      </c>
      <c r="AE45" s="544" t="s">
        <v>4445</v>
      </c>
      <c r="AF45" s="544" t="s">
        <v>4446</v>
      </c>
      <c r="AG45" s="546"/>
      <c r="AH45" s="551"/>
      <c r="AI45" s="551"/>
      <c r="AJ45" s="551"/>
      <c r="AK45" s="551"/>
      <c r="AL45" s="551"/>
      <c r="AM45" s="551"/>
      <c r="AN45" s="551"/>
      <c r="AO45" s="551"/>
      <c r="AP45" s="551"/>
      <c r="AQ45" s="551"/>
      <c r="AR45" s="551"/>
      <c r="AS45" s="551"/>
      <c r="AT45" s="551"/>
      <c r="AU45" s="551"/>
      <c r="AV45" s="551"/>
    </row>
    <row r="46" spans="1:48" hidden="1">
      <c r="A46" s="542" t="s">
        <v>4447</v>
      </c>
      <c r="B46" s="542" t="s">
        <v>442</v>
      </c>
      <c r="C46" s="541" t="s">
        <v>4448</v>
      </c>
      <c r="D46" s="542" t="s">
        <v>453</v>
      </c>
      <c r="E46" s="541" t="s">
        <v>4449</v>
      </c>
      <c r="F46" s="541" t="s">
        <v>11</v>
      </c>
      <c r="G46" s="544" t="b">
        <f>EXACT(CYPTYPES[[#This Row],[Archived_Discipline (MM_Discipline)]],CYPTYPES[[#This Row],[Discipline (MM_Discipline)]])</f>
        <v>0</v>
      </c>
      <c r="H46" s="564" t="s">
        <v>453</v>
      </c>
      <c r="I46" s="565" t="s">
        <v>453</v>
      </c>
      <c r="J46" s="554" t="s">
        <v>453</v>
      </c>
      <c r="K46" s="554" t="s">
        <v>453</v>
      </c>
      <c r="L46" s="556" t="s">
        <v>453</v>
      </c>
      <c r="M46" s="542" t="s">
        <v>4239</v>
      </c>
      <c r="N46" s="542" t="s">
        <v>452</v>
      </c>
      <c r="O46" s="557" t="s">
        <v>4208</v>
      </c>
      <c r="P46" s="544" t="s">
        <v>4374</v>
      </c>
      <c r="Q46" s="563" t="s">
        <v>4450</v>
      </c>
      <c r="R46" s="544" t="b">
        <f>EXACT(CYPTYPES[[#This Row],[Archived_System (MM_System)]],CYPTYPES[[#This Row],[Rationalized System]])</f>
        <v>0</v>
      </c>
      <c r="S46" s="542" t="s">
        <v>4210</v>
      </c>
      <c r="T46" s="542"/>
      <c r="U46" s="542" t="s">
        <v>4211</v>
      </c>
      <c r="V46" s="544" t="s">
        <v>453</v>
      </c>
      <c r="W46" s="544" t="s">
        <v>477</v>
      </c>
      <c r="X46" s="544"/>
      <c r="Y46" s="544" t="s">
        <v>4241</v>
      </c>
      <c r="Z46" s="544" t="str">
        <f>VLOOKUP(CYPTYPES[[#This Row],[SBS Number]],Equipment[],2,FALSE)</f>
        <v>Ecs</v>
      </c>
      <c r="AA46" s="544" t="str">
        <f>IF(OR(ISBLANK(Y46),LEN(Y46)=0),"",VLOOKUP(Y46,Equipment[],3,FALSE))</f>
        <v>MCo</v>
      </c>
      <c r="AB46" s="544" t="str">
        <f>IF(OR(ISBLANK(Y46),LEN(Y46)=0),"",VLOOKUP(Y46,Equipment[],4,FALSE))</f>
        <v>RTO</v>
      </c>
      <c r="AC46" s="544" t="s">
        <v>4451</v>
      </c>
      <c r="AD46" s="544" t="s">
        <v>4452</v>
      </c>
      <c r="AE46" s="544" t="s">
        <v>4453</v>
      </c>
      <c r="AF46" s="544" t="s">
        <v>4454</v>
      </c>
      <c r="AG46" s="546"/>
      <c r="AH46" s="551"/>
      <c r="AI46" s="551"/>
      <c r="AJ46" s="551"/>
      <c r="AK46" s="551"/>
      <c r="AL46" s="551"/>
      <c r="AM46" s="551"/>
      <c r="AN46" s="551"/>
      <c r="AO46" s="551"/>
      <c r="AP46" s="551"/>
      <c r="AQ46" s="551"/>
      <c r="AR46" s="551"/>
      <c r="AS46" s="551"/>
      <c r="AT46" s="551"/>
      <c r="AU46" s="551"/>
      <c r="AV46" s="551"/>
    </row>
    <row r="47" spans="1:48" hidden="1">
      <c r="A47" s="542" t="s">
        <v>4455</v>
      </c>
      <c r="B47" s="542" t="s">
        <v>442</v>
      </c>
      <c r="C47" s="541" t="s">
        <v>4456</v>
      </c>
      <c r="D47" s="542" t="s">
        <v>453</v>
      </c>
      <c r="E47" s="541" t="s">
        <v>4207</v>
      </c>
      <c r="F47" s="541" t="s">
        <v>4457</v>
      </c>
      <c r="G47" s="544" t="b">
        <f>EXACT(CYPTYPES[[#This Row],[Archived_Discipline (MM_Discipline)]],CYPTYPES[[#This Row],[Discipline (MM_Discipline)]])</f>
        <v>0</v>
      </c>
      <c r="H47" s="565" t="s">
        <v>453</v>
      </c>
      <c r="I47" s="561" t="s">
        <v>453</v>
      </c>
      <c r="J47" s="554" t="s">
        <v>453</v>
      </c>
      <c r="K47" s="554" t="s">
        <v>453</v>
      </c>
      <c r="L47" s="556" t="s">
        <v>453</v>
      </c>
      <c r="M47" s="542" t="s">
        <v>4239</v>
      </c>
      <c r="N47" s="565" t="s">
        <v>453</v>
      </c>
      <c r="O47" s="557" t="s">
        <v>4208</v>
      </c>
      <c r="P47" s="544" t="s">
        <v>4458</v>
      </c>
      <c r="Q47" s="569" t="s">
        <v>4458</v>
      </c>
      <c r="R47" s="544" t="b">
        <f>EXACT(CYPTYPES[[#This Row],[Archived_System (MM_System)]],CYPTYPES[[#This Row],[Rationalized System]])</f>
        <v>1</v>
      </c>
      <c r="S47" s="542" t="s">
        <v>4210</v>
      </c>
      <c r="T47" s="542"/>
      <c r="U47" s="542" t="s">
        <v>4211</v>
      </c>
      <c r="V47" s="544" t="s">
        <v>453</v>
      </c>
      <c r="W47" s="544" t="s">
        <v>456</v>
      </c>
      <c r="X47" s="544"/>
      <c r="Y47" s="544" t="s">
        <v>4212</v>
      </c>
      <c r="Z47" s="544" t="str">
        <f>VLOOKUP(CYPTYPES[[#This Row],[SBS Number]],Equipment[],2,FALSE)</f>
        <v>Hydraulic System</v>
      </c>
      <c r="AA47" s="544" t="str">
        <f>IF(OR(ISBLANK(Y47),LEN(Y47)=0),"",VLOOKUP(Y47,Equipment[],3,FALSE))</f>
        <v>MCo</v>
      </c>
      <c r="AB47" s="544" t="str">
        <f>IF(OR(ISBLANK(Y47),LEN(Y47)=0),"",VLOOKUP(Y47,Equipment[],4,FALSE))</f>
        <v>RTO</v>
      </c>
      <c r="AC47" s="544" t="s">
        <v>4459</v>
      </c>
      <c r="AD47" s="544" t="s">
        <v>4460</v>
      </c>
      <c r="AE47" s="544" t="s">
        <v>444</v>
      </c>
      <c r="AF47" s="544" t="s">
        <v>444</v>
      </c>
      <c r="AG47" s="546"/>
      <c r="AH47" s="551"/>
      <c r="AI47" s="551"/>
      <c r="AJ47" s="551"/>
      <c r="AK47" s="551"/>
      <c r="AL47" s="551"/>
      <c r="AM47" s="551"/>
      <c r="AN47" s="551"/>
      <c r="AO47" s="551"/>
      <c r="AP47" s="551"/>
      <c r="AQ47" s="551"/>
      <c r="AR47" s="551"/>
      <c r="AS47" s="551"/>
      <c r="AT47" s="551"/>
      <c r="AU47" s="551"/>
      <c r="AV47" s="551"/>
    </row>
    <row r="48" spans="1:48" hidden="1">
      <c r="A48" s="542" t="s">
        <v>4461</v>
      </c>
      <c r="B48" s="542" t="s">
        <v>442</v>
      </c>
      <c r="C48" s="541" t="s">
        <v>4462</v>
      </c>
      <c r="D48" s="542" t="s">
        <v>453</v>
      </c>
      <c r="E48" s="541" t="s">
        <v>4229</v>
      </c>
      <c r="F48" s="541" t="s">
        <v>4229</v>
      </c>
      <c r="G48" s="544" t="b">
        <f>EXACT(CYPTYPES[[#This Row],[Archived_Discipline (MM_Discipline)]],CYPTYPES[[#This Row],[Discipline (MM_Discipline)]])</f>
        <v>1</v>
      </c>
      <c r="H48" s="542" t="s">
        <v>452</v>
      </c>
      <c r="I48" s="542" t="s">
        <v>452</v>
      </c>
      <c r="J48" s="541" t="s">
        <v>452</v>
      </c>
      <c r="K48" s="555" t="s">
        <v>453</v>
      </c>
      <c r="L48" s="556" t="s">
        <v>453</v>
      </c>
      <c r="M48" s="542" t="s">
        <v>463</v>
      </c>
      <c r="N48" s="542" t="s">
        <v>452</v>
      </c>
      <c r="O48" s="557" t="s">
        <v>4208</v>
      </c>
      <c r="P48" s="544" t="s">
        <v>4230</v>
      </c>
      <c r="Q48" s="563" t="s">
        <v>4231</v>
      </c>
      <c r="R48" s="544" t="b">
        <f>EXACT(CYPTYPES[[#This Row],[Archived_System (MM_System)]],CYPTYPES[[#This Row],[Rationalized System]])</f>
        <v>0</v>
      </c>
      <c r="S48" s="542" t="s">
        <v>4210</v>
      </c>
      <c r="T48" s="542"/>
      <c r="U48" s="542" t="s">
        <v>4211</v>
      </c>
      <c r="V48" s="544" t="s">
        <v>453</v>
      </c>
      <c r="W48" s="544" t="s">
        <v>456</v>
      </c>
      <c r="X48" s="544"/>
      <c r="Y48" s="544" t="s">
        <v>4233</v>
      </c>
      <c r="Z48" s="544" t="str">
        <f>VLOOKUP(CYPTYPES[[#This Row],[SBS Number]],Equipment[],2,FALSE)</f>
        <v>Control Systems</v>
      </c>
      <c r="AA48" s="544" t="str">
        <f>IF(OR(ISBLANK(Y48),LEN(Y48)=0),"",VLOOKUP(Y48,Equipment[],3,FALSE))</f>
        <v>Unallocated</v>
      </c>
      <c r="AB48" s="544" t="str">
        <f>IF(OR(ISBLANK(Y48),LEN(Y48)=0),"",VLOOKUP(Y48,Equipment[],4,FALSE))</f>
        <v>Unallocated</v>
      </c>
      <c r="AC48" s="544" t="s">
        <v>4249</v>
      </c>
      <c r="AD48" s="544" t="s">
        <v>4250</v>
      </c>
      <c r="AE48" s="544" t="s">
        <v>4308</v>
      </c>
      <c r="AF48" s="544" t="s">
        <v>4309</v>
      </c>
      <c r="AG48" s="546"/>
      <c r="AH48" s="551"/>
      <c r="AI48" s="551"/>
      <c r="AJ48" s="551"/>
      <c r="AK48" s="551"/>
      <c r="AL48" s="551"/>
      <c r="AM48" s="551"/>
      <c r="AN48" s="551"/>
      <c r="AO48" s="551"/>
      <c r="AP48" s="551"/>
      <c r="AQ48" s="551"/>
      <c r="AR48" s="551"/>
      <c r="AS48" s="551"/>
      <c r="AT48" s="551"/>
      <c r="AU48" s="551"/>
      <c r="AV48" s="551"/>
    </row>
    <row r="49" spans="1:48" hidden="1">
      <c r="A49" s="542" t="s">
        <v>4463</v>
      </c>
      <c r="B49" s="542" t="s">
        <v>442</v>
      </c>
      <c r="C49" s="541" t="s">
        <v>4464</v>
      </c>
      <c r="D49" s="542" t="s">
        <v>444</v>
      </c>
      <c r="E49" s="541" t="s">
        <v>4411</v>
      </c>
      <c r="F49" s="541" t="s">
        <v>4411</v>
      </c>
      <c r="G49" s="544" t="b">
        <f>EXACT(CYPTYPES[[#This Row],[Archived_Discipline (MM_Discipline)]],CYPTYPES[[#This Row],[Discipline (MM_Discipline)]])</f>
        <v>1</v>
      </c>
      <c r="H49" s="542" t="s">
        <v>452</v>
      </c>
      <c r="I49" s="542" t="s">
        <v>452</v>
      </c>
      <c r="J49" s="541" t="s">
        <v>452</v>
      </c>
      <c r="K49" s="555" t="s">
        <v>453</v>
      </c>
      <c r="L49" s="556" t="s">
        <v>453</v>
      </c>
      <c r="M49" s="542" t="s">
        <v>463</v>
      </c>
      <c r="N49" s="565" t="s">
        <v>453</v>
      </c>
      <c r="O49" s="557" t="s">
        <v>4208</v>
      </c>
      <c r="P49" s="544" t="s">
        <v>4230</v>
      </c>
      <c r="Q49" s="563"/>
      <c r="R49" s="544" t="b">
        <f>EXACT(CYPTYPES[[#This Row],[Archived_System (MM_System)]],CYPTYPES[[#This Row],[Rationalized System]])</f>
        <v>0</v>
      </c>
      <c r="S49" s="542" t="s">
        <v>4343</v>
      </c>
      <c r="T49" s="542"/>
      <c r="U49" s="542" t="s">
        <v>4211</v>
      </c>
      <c r="V49" s="544" t="s">
        <v>453</v>
      </c>
      <c r="W49" s="544" t="s">
        <v>477</v>
      </c>
      <c r="X49" s="544"/>
      <c r="Y49" s="544" t="s">
        <v>4358</v>
      </c>
      <c r="Z49" s="544" t="str">
        <f>VLOOKUP(CYPTYPES[[#This Row],[SBS Number]],Equipment[],2,FALSE)</f>
        <v>ICT/OCS</v>
      </c>
      <c r="AA49" s="544" t="str">
        <f>IF(OR(ISBLANK(Y49),LEN(Y49)=0),"",VLOOKUP(Y49,Equipment[],3,FALSE))</f>
        <v>Unallocated</v>
      </c>
      <c r="AB49" s="544" t="str">
        <f>IF(OR(ISBLANK(Y49),LEN(Y49)=0),"",VLOOKUP(Y49,Equipment[],4,FALSE))</f>
        <v>Unallocated</v>
      </c>
      <c r="AC49" s="544" t="s">
        <v>4465</v>
      </c>
      <c r="AD49" s="544" t="s">
        <v>4466</v>
      </c>
      <c r="AE49" s="544" t="s">
        <v>4467</v>
      </c>
      <c r="AF49" s="544" t="s">
        <v>4468</v>
      </c>
      <c r="AG49" s="546"/>
      <c r="AH49" s="551"/>
      <c r="AI49" s="551"/>
      <c r="AJ49" s="551"/>
      <c r="AK49" s="551"/>
      <c r="AL49" s="551"/>
      <c r="AM49" s="551"/>
      <c r="AN49" s="551"/>
      <c r="AO49" s="551"/>
      <c r="AP49" s="551"/>
      <c r="AQ49" s="551"/>
      <c r="AR49" s="551"/>
      <c r="AS49" s="551"/>
      <c r="AT49" s="551"/>
      <c r="AU49" s="551"/>
      <c r="AV49" s="551"/>
    </row>
    <row r="50" spans="1:48" hidden="1">
      <c r="A50" s="542" t="s">
        <v>4469</v>
      </c>
      <c r="B50" s="542" t="s">
        <v>442</v>
      </c>
      <c r="C50" s="541" t="s">
        <v>4470</v>
      </c>
      <c r="D50" s="542" t="s">
        <v>453</v>
      </c>
      <c r="E50" s="541" t="s">
        <v>4219</v>
      </c>
      <c r="F50" s="541" t="s">
        <v>4220</v>
      </c>
      <c r="G50" s="544" t="b">
        <f>EXACT(CYPTYPES[[#This Row],[Archived_Discipline (MM_Discipline)]],CYPTYPES[[#This Row],[Discipline (MM_Discipline)]])</f>
        <v>0</v>
      </c>
      <c r="H50" s="564" t="s">
        <v>453</v>
      </c>
      <c r="I50" s="565" t="s">
        <v>453</v>
      </c>
      <c r="J50" s="554" t="s">
        <v>453</v>
      </c>
      <c r="K50" s="554" t="s">
        <v>453</v>
      </c>
      <c r="L50" s="556" t="s">
        <v>453</v>
      </c>
      <c r="M50" s="542" t="s">
        <v>4239</v>
      </c>
      <c r="N50" s="542" t="s">
        <v>452</v>
      </c>
      <c r="O50" s="557" t="s">
        <v>4208</v>
      </c>
      <c r="P50" s="544" t="s">
        <v>4221</v>
      </c>
      <c r="Q50" s="563" t="s">
        <v>4221</v>
      </c>
      <c r="R50" s="544" t="b">
        <f>EXACT(CYPTYPES[[#This Row],[Archived_System (MM_System)]],CYPTYPES[[#This Row],[Rationalized System]])</f>
        <v>1</v>
      </c>
      <c r="S50" s="542" t="s">
        <v>4210</v>
      </c>
      <c r="T50" s="542"/>
      <c r="U50" s="542" t="s">
        <v>4211</v>
      </c>
      <c r="V50" s="544" t="s">
        <v>453</v>
      </c>
      <c r="W50" s="544" t="s">
        <v>477</v>
      </c>
      <c r="X50" s="544"/>
      <c r="Y50" s="544" t="s">
        <v>4222</v>
      </c>
      <c r="Z50" s="544" t="str">
        <f>VLOOKUP(CYPTYPES[[#This Row],[SBS Number]],Equipment[],2,FALSE)</f>
        <v>LV Power</v>
      </c>
      <c r="AA50" s="544" t="str">
        <f>IF(OR(ISBLANK(Y50),LEN(Y50)=0),"",VLOOKUP(Y50,Equipment[],3,FALSE))</f>
        <v>MCo</v>
      </c>
      <c r="AB50" s="544" t="str">
        <f>IF(OR(ISBLANK(Y50),LEN(Y50)=0),"",VLOOKUP(Y50,Equipment[],4,FALSE))</f>
        <v>RTO</v>
      </c>
      <c r="AC50" s="544" t="s">
        <v>4471</v>
      </c>
      <c r="AD50" s="544" t="s">
        <v>4472</v>
      </c>
      <c r="AE50" s="544" t="s">
        <v>4473</v>
      </c>
      <c r="AF50" s="544" t="s">
        <v>4474</v>
      </c>
      <c r="AG50" s="546" t="s">
        <v>4272</v>
      </c>
      <c r="AH50" s="551"/>
      <c r="AI50" s="551"/>
      <c r="AJ50" s="551"/>
      <c r="AK50" s="551"/>
      <c r="AL50" s="551"/>
      <c r="AM50" s="551"/>
      <c r="AN50" s="551"/>
      <c r="AO50" s="551"/>
      <c r="AP50" s="551"/>
      <c r="AQ50" s="551"/>
      <c r="AR50" s="551"/>
      <c r="AS50" s="551"/>
      <c r="AT50" s="551"/>
      <c r="AU50" s="551"/>
      <c r="AV50" s="551"/>
    </row>
    <row r="51" spans="1:48" hidden="1">
      <c r="A51" s="542" t="s">
        <v>4475</v>
      </c>
      <c r="B51" s="542" t="s">
        <v>442</v>
      </c>
      <c r="C51" s="541" t="s">
        <v>4476</v>
      </c>
      <c r="D51" s="542" t="s">
        <v>453</v>
      </c>
      <c r="E51" s="541" t="s">
        <v>4449</v>
      </c>
      <c r="F51" s="541" t="s">
        <v>11</v>
      </c>
      <c r="G51" s="544" t="b">
        <f>EXACT(CYPTYPES[[#This Row],[Archived_Discipline (MM_Discipline)]],CYPTYPES[[#This Row],[Discipline (MM_Discipline)]])</f>
        <v>0</v>
      </c>
      <c r="H51" s="565" t="s">
        <v>453</v>
      </c>
      <c r="I51" s="561" t="s">
        <v>453</v>
      </c>
      <c r="J51" s="554" t="s">
        <v>453</v>
      </c>
      <c r="K51" s="554" t="s">
        <v>453</v>
      </c>
      <c r="L51" s="556" t="s">
        <v>453</v>
      </c>
      <c r="M51" s="542" t="s">
        <v>4239</v>
      </c>
      <c r="N51" s="565" t="s">
        <v>453</v>
      </c>
      <c r="O51" s="557" t="s">
        <v>4208</v>
      </c>
      <c r="P51" s="544" t="s">
        <v>4374</v>
      </c>
      <c r="Q51" s="563" t="s">
        <v>4450</v>
      </c>
      <c r="R51" s="544" t="b">
        <f>EXACT(CYPTYPES[[#This Row],[Archived_System (MM_System)]],CYPTYPES[[#This Row],[Rationalized System]])</f>
        <v>0</v>
      </c>
      <c r="S51" s="542" t="s">
        <v>4210</v>
      </c>
      <c r="T51" s="542"/>
      <c r="U51" s="542" t="s">
        <v>4211</v>
      </c>
      <c r="V51" s="544" t="s">
        <v>453</v>
      </c>
      <c r="W51" s="544" t="s">
        <v>477</v>
      </c>
      <c r="X51" s="544"/>
      <c r="Y51" s="544" t="s">
        <v>4477</v>
      </c>
      <c r="Z51" s="544" t="str">
        <f>VLOOKUP(CYPTYPES[[#This Row],[SBS Number]],Equipment[],2,FALSE)</f>
        <v>Tunnel Ventilation</v>
      </c>
      <c r="AA51" s="544" t="str">
        <f>IF(OR(ISBLANK(Y51),LEN(Y51)=0),"",VLOOKUP(Y51,Equipment[],3,FALSE))</f>
        <v>MCo</v>
      </c>
      <c r="AB51" s="544" t="str">
        <f>IF(OR(ISBLANK(Y51),LEN(Y51)=0),"",VLOOKUP(Y51,Equipment[],4,FALSE))</f>
        <v>RTO</v>
      </c>
      <c r="AC51" s="544" t="s">
        <v>4471</v>
      </c>
      <c r="AD51" s="544" t="s">
        <v>4452</v>
      </c>
      <c r="AE51" s="544" t="s">
        <v>4453</v>
      </c>
      <c r="AF51" s="544" t="s">
        <v>4454</v>
      </c>
      <c r="AG51" s="546"/>
      <c r="AH51" s="551"/>
      <c r="AI51" s="551"/>
      <c r="AJ51" s="551"/>
      <c r="AK51" s="551"/>
      <c r="AL51" s="551"/>
      <c r="AM51" s="551"/>
      <c r="AN51" s="551"/>
      <c r="AO51" s="551"/>
      <c r="AP51" s="551"/>
      <c r="AQ51" s="551"/>
      <c r="AR51" s="551"/>
      <c r="AS51" s="551"/>
      <c r="AT51" s="551"/>
      <c r="AU51" s="551"/>
      <c r="AV51" s="551"/>
    </row>
    <row r="52" spans="1:48" hidden="1">
      <c r="A52" s="542" t="s">
        <v>4478</v>
      </c>
      <c r="B52" s="542" t="s">
        <v>442</v>
      </c>
      <c r="C52" s="541" t="s">
        <v>4479</v>
      </c>
      <c r="D52" s="542" t="s">
        <v>444</v>
      </c>
      <c r="E52" s="541" t="s">
        <v>4411</v>
      </c>
      <c r="F52" s="541" t="s">
        <v>4411</v>
      </c>
      <c r="G52" s="544" t="b">
        <f>EXACT(CYPTYPES[[#This Row],[Archived_Discipline (MM_Discipline)]],CYPTYPES[[#This Row],[Discipline (MM_Discipline)]])</f>
        <v>1</v>
      </c>
      <c r="H52" s="542" t="s">
        <v>452</v>
      </c>
      <c r="I52" s="542" t="s">
        <v>452</v>
      </c>
      <c r="J52" s="541" t="s">
        <v>452</v>
      </c>
      <c r="K52" s="555" t="s">
        <v>453</v>
      </c>
      <c r="L52" s="556" t="s">
        <v>453</v>
      </c>
      <c r="M52" s="542" t="s">
        <v>463</v>
      </c>
      <c r="N52" s="565" t="s">
        <v>453</v>
      </c>
      <c r="O52" s="557" t="s">
        <v>4208</v>
      </c>
      <c r="P52" s="544" t="s">
        <v>4230</v>
      </c>
      <c r="Q52" s="563"/>
      <c r="R52" s="544" t="b">
        <f>EXACT(CYPTYPES[[#This Row],[Archived_System (MM_System)]],CYPTYPES[[#This Row],[Rationalized System]])</f>
        <v>0</v>
      </c>
      <c r="S52" s="542" t="s">
        <v>4343</v>
      </c>
      <c r="T52" s="542"/>
      <c r="U52" s="542" t="s">
        <v>4211</v>
      </c>
      <c r="V52" s="544" t="s">
        <v>453</v>
      </c>
      <c r="W52" s="544" t="s">
        <v>456</v>
      </c>
      <c r="X52" s="544"/>
      <c r="Y52" s="544" t="s">
        <v>4358</v>
      </c>
      <c r="Z52" s="544" t="str">
        <f>VLOOKUP(CYPTYPES[[#This Row],[SBS Number]],Equipment[],2,FALSE)</f>
        <v>ICT/OCS</v>
      </c>
      <c r="AA52" s="544" t="str">
        <f>IF(OR(ISBLANK(Y52),LEN(Y52)=0),"",VLOOKUP(Y52,Equipment[],3,FALSE))</f>
        <v>Unallocated</v>
      </c>
      <c r="AB52" s="544" t="str">
        <f>IF(OR(ISBLANK(Y52),LEN(Y52)=0),"",VLOOKUP(Y52,Equipment[],4,FALSE))</f>
        <v>Unallocated</v>
      </c>
      <c r="AC52" s="544" t="s">
        <v>4412</v>
      </c>
      <c r="AD52" s="544" t="s">
        <v>4413</v>
      </c>
      <c r="AE52" s="544" t="s">
        <v>4480</v>
      </c>
      <c r="AF52" s="544" t="s">
        <v>4481</v>
      </c>
      <c r="AG52" s="546"/>
      <c r="AH52" s="551"/>
      <c r="AI52" s="551"/>
      <c r="AJ52" s="551"/>
      <c r="AK52" s="551"/>
      <c r="AL52" s="551"/>
      <c r="AM52" s="551"/>
      <c r="AN52" s="551"/>
      <c r="AO52" s="551"/>
      <c r="AP52" s="551"/>
      <c r="AQ52" s="551"/>
      <c r="AR52" s="551"/>
      <c r="AS52" s="551"/>
      <c r="AT52" s="551"/>
      <c r="AU52" s="551"/>
      <c r="AV52" s="551"/>
    </row>
    <row r="53" spans="1:48" hidden="1">
      <c r="A53" s="542" t="s">
        <v>4482</v>
      </c>
      <c r="B53" s="542" t="s">
        <v>442</v>
      </c>
      <c r="C53" s="541" t="s">
        <v>4483</v>
      </c>
      <c r="D53" s="542" t="s">
        <v>453</v>
      </c>
      <c r="E53" s="541" t="s">
        <v>4319</v>
      </c>
      <c r="F53" s="541" t="s">
        <v>4319</v>
      </c>
      <c r="G53" s="544" t="b">
        <f>EXACT(CYPTYPES[[#This Row],[Archived_Discipline (MM_Discipline)]],CYPTYPES[[#This Row],[Discipline (MM_Discipline)]])</f>
        <v>1</v>
      </c>
      <c r="H53" s="559" t="s">
        <v>452</v>
      </c>
      <c r="I53" s="542" t="s">
        <v>452</v>
      </c>
      <c r="J53" s="541" t="s">
        <v>452</v>
      </c>
      <c r="K53" s="555" t="s">
        <v>453</v>
      </c>
      <c r="L53" s="556" t="s">
        <v>453</v>
      </c>
      <c r="M53" s="542" t="s">
        <v>463</v>
      </c>
      <c r="N53" s="565" t="s">
        <v>453</v>
      </c>
      <c r="O53" s="557" t="s">
        <v>4208</v>
      </c>
      <c r="P53" s="544" t="s">
        <v>4429</v>
      </c>
      <c r="Q53" s="563" t="s">
        <v>4429</v>
      </c>
      <c r="R53" s="544" t="b">
        <f>EXACT(CYPTYPES[[#This Row],[Archived_System (MM_System)]],CYPTYPES[[#This Row],[Rationalized System]])</f>
        <v>1</v>
      </c>
      <c r="S53" s="542" t="s">
        <v>4210</v>
      </c>
      <c r="T53" s="542"/>
      <c r="U53" s="542" t="s">
        <v>4211</v>
      </c>
      <c r="V53" s="544" t="s">
        <v>453</v>
      </c>
      <c r="W53" s="544" t="s">
        <v>456</v>
      </c>
      <c r="X53" s="544"/>
      <c r="Y53" s="544" t="s">
        <v>827</v>
      </c>
      <c r="Z53" s="544" t="str">
        <f>VLOOKUP(CYPTYPES[[#This Row],[SBS Number]],Equipment[],2,FALSE)</f>
        <v>Fire Protection</v>
      </c>
      <c r="AA53" s="544" t="str">
        <f>IF(OR(ISBLANK(Y53),LEN(Y53)=0),"",VLOOKUP(Y53,Equipment[],3,FALSE))</f>
        <v>RTO</v>
      </c>
      <c r="AB53" s="544" t="str">
        <f>IF(OR(ISBLANK(Y53),LEN(Y53)=0),"",VLOOKUP(Y53,Equipment[],4,FALSE))</f>
        <v>RTO</v>
      </c>
      <c r="AC53" s="544" t="s">
        <v>4435</v>
      </c>
      <c r="AD53" s="544" t="s">
        <v>4436</v>
      </c>
      <c r="AE53" s="544" t="s">
        <v>4437</v>
      </c>
      <c r="AF53" s="544" t="s">
        <v>4438</v>
      </c>
      <c r="AG53" s="546"/>
      <c r="AH53" s="551"/>
      <c r="AI53" s="551"/>
      <c r="AJ53" s="551"/>
      <c r="AK53" s="551"/>
      <c r="AL53" s="551"/>
      <c r="AM53" s="551"/>
      <c r="AN53" s="551"/>
      <c r="AO53" s="551"/>
      <c r="AP53" s="551"/>
      <c r="AQ53" s="551"/>
      <c r="AR53" s="551"/>
      <c r="AS53" s="551"/>
      <c r="AT53" s="551"/>
      <c r="AU53" s="551"/>
      <c r="AV53" s="551"/>
    </row>
    <row r="54" spans="1:48" ht="45" hidden="1">
      <c r="A54" s="542" t="s">
        <v>4484</v>
      </c>
      <c r="B54" s="542" t="s">
        <v>442</v>
      </c>
      <c r="C54" s="541" t="s">
        <v>4485</v>
      </c>
      <c r="D54" s="542" t="s">
        <v>444</v>
      </c>
      <c r="E54" s="541" t="s">
        <v>4312</v>
      </c>
      <c r="F54" s="541" t="s">
        <v>4220</v>
      </c>
      <c r="G54" s="544" t="b">
        <f>EXACT(CYPTYPES[[#This Row],[Archived_Discipline (MM_Discipline)]],CYPTYPES[[#This Row],[Discipline (MM_Discipline)]])</f>
        <v>0</v>
      </c>
      <c r="H54" s="564" t="s">
        <v>453</v>
      </c>
      <c r="I54" s="565" t="s">
        <v>453</v>
      </c>
      <c r="J54" s="554" t="s">
        <v>453</v>
      </c>
      <c r="K54" s="554" t="s">
        <v>453</v>
      </c>
      <c r="L54" s="556" t="s">
        <v>453</v>
      </c>
      <c r="M54" s="542" t="s">
        <v>4239</v>
      </c>
      <c r="N54" s="542" t="s">
        <v>452</v>
      </c>
      <c r="O54" s="557" t="s">
        <v>4208</v>
      </c>
      <c r="P54" s="544" t="s">
        <v>4313</v>
      </c>
      <c r="Q54" s="557" t="s">
        <v>4313</v>
      </c>
      <c r="R54" s="558" t="b">
        <f>EXACT(CYPTYPES[[#This Row],[Archived_System (MM_System)]],CYPTYPES[[#This Row],[Rationalized System]])</f>
        <v>1</v>
      </c>
      <c r="S54" s="542" t="s">
        <v>4329</v>
      </c>
      <c r="T54" s="542"/>
      <c r="U54" s="542" t="s">
        <v>4211</v>
      </c>
      <c r="V54" s="544" t="s">
        <v>453</v>
      </c>
      <c r="W54" s="544" t="s">
        <v>477</v>
      </c>
      <c r="X54" s="563"/>
      <c r="Y54" s="544" t="s">
        <v>4486</v>
      </c>
      <c r="Z54" s="544" t="str">
        <f>VLOOKUP(CYPTYPES[[#This Row],[SBS Number]],Equipment[],2,FALSE)</f>
        <v>Power</v>
      </c>
      <c r="AA54" s="544" t="str">
        <f>IF(OR(ISBLANK(Y54),LEN(Y54)=0),"",VLOOKUP(Y54,Equipment[],3,FALSE))</f>
        <v>Unallocated</v>
      </c>
      <c r="AB54" s="544" t="str">
        <f>IF(OR(ISBLANK(Y54),LEN(Y54)=0),"",VLOOKUP(Y54,Equipment[],4,FALSE))</f>
        <v>Unallocated</v>
      </c>
      <c r="AC54" s="570" t="s">
        <v>4487</v>
      </c>
      <c r="AD54" s="567" t="s">
        <v>4488</v>
      </c>
      <c r="AE54" s="544"/>
      <c r="AF54" s="544"/>
      <c r="AG54" s="546"/>
      <c r="AH54" s="551"/>
      <c r="AI54" s="551"/>
      <c r="AJ54" s="551"/>
      <c r="AK54" s="551"/>
      <c r="AL54" s="551"/>
      <c r="AM54" s="551"/>
      <c r="AN54" s="551"/>
      <c r="AO54" s="551"/>
      <c r="AP54" s="551"/>
      <c r="AQ54" s="551"/>
      <c r="AR54" s="551"/>
      <c r="AS54" s="551"/>
      <c r="AT54" s="551"/>
      <c r="AU54" s="551"/>
      <c r="AV54" s="551"/>
    </row>
    <row r="55" spans="1:48" hidden="1">
      <c r="A55" s="542" t="s">
        <v>4489</v>
      </c>
      <c r="B55" s="542" t="s">
        <v>442</v>
      </c>
      <c r="C55" s="541" t="s">
        <v>4490</v>
      </c>
      <c r="D55" s="542" t="s">
        <v>453</v>
      </c>
      <c r="E55" s="541" t="s">
        <v>4319</v>
      </c>
      <c r="F55" s="541" t="s">
        <v>4319</v>
      </c>
      <c r="G55" s="544" t="b">
        <f>EXACT(CYPTYPES[[#This Row],[Archived_Discipline (MM_Discipline)]],CYPTYPES[[#This Row],[Discipline (MM_Discipline)]])</f>
        <v>1</v>
      </c>
      <c r="H55" s="542" t="s">
        <v>452</v>
      </c>
      <c r="I55" s="543" t="s">
        <v>452</v>
      </c>
      <c r="J55" s="541" t="s">
        <v>452</v>
      </c>
      <c r="K55" s="555" t="s">
        <v>453</v>
      </c>
      <c r="L55" s="556" t="s">
        <v>453</v>
      </c>
      <c r="M55" s="542" t="s">
        <v>463</v>
      </c>
      <c r="N55" s="565" t="s">
        <v>453</v>
      </c>
      <c r="O55" s="557" t="s">
        <v>4208</v>
      </c>
      <c r="P55" s="544" t="s">
        <v>4429</v>
      </c>
      <c r="Q55" s="563" t="s">
        <v>4429</v>
      </c>
      <c r="R55" s="544" t="b">
        <f>EXACT(CYPTYPES[[#This Row],[Archived_System (MM_System)]],CYPTYPES[[#This Row],[Rationalized System]])</f>
        <v>1</v>
      </c>
      <c r="S55" s="542" t="s">
        <v>4210</v>
      </c>
      <c r="T55" s="542"/>
      <c r="U55" s="542" t="s">
        <v>4211</v>
      </c>
      <c r="V55" s="544" t="s">
        <v>453</v>
      </c>
      <c r="W55" s="544" t="s">
        <v>456</v>
      </c>
      <c r="X55" s="544"/>
      <c r="Y55" s="544" t="s">
        <v>827</v>
      </c>
      <c r="Z55" s="544" t="str">
        <f>VLOOKUP(CYPTYPES[[#This Row],[SBS Number]],Equipment[],2,FALSE)</f>
        <v>Fire Protection</v>
      </c>
      <c r="AA55" s="544" t="str">
        <f>IF(OR(ISBLANK(Y55),LEN(Y55)=0),"",VLOOKUP(Y55,Equipment[],3,FALSE))</f>
        <v>RTO</v>
      </c>
      <c r="AB55" s="544" t="str">
        <f>IF(OR(ISBLANK(Y55),LEN(Y55)=0),"",VLOOKUP(Y55,Equipment[],4,FALSE))</f>
        <v>RTO</v>
      </c>
      <c r="AC55" s="544" t="s">
        <v>4435</v>
      </c>
      <c r="AD55" s="544" t="s">
        <v>4436</v>
      </c>
      <c r="AE55" s="544" t="s">
        <v>4437</v>
      </c>
      <c r="AF55" s="544" t="s">
        <v>4438</v>
      </c>
      <c r="AG55" s="546"/>
      <c r="AH55" s="551"/>
      <c r="AI55" s="551"/>
      <c r="AJ55" s="551"/>
      <c r="AK55" s="551"/>
      <c r="AL55" s="551"/>
      <c r="AM55" s="551"/>
      <c r="AN55" s="551"/>
      <c r="AO55" s="551"/>
      <c r="AP55" s="551"/>
      <c r="AQ55" s="551"/>
      <c r="AR55" s="551"/>
      <c r="AS55" s="551"/>
      <c r="AT55" s="551"/>
      <c r="AU55" s="551"/>
      <c r="AV55" s="551"/>
    </row>
    <row r="56" spans="1:48" hidden="1">
      <c r="A56" s="542" t="s">
        <v>4491</v>
      </c>
      <c r="B56" s="542" t="s">
        <v>442</v>
      </c>
      <c r="C56" s="541" t="s">
        <v>4492</v>
      </c>
      <c r="D56" s="542" t="s">
        <v>453</v>
      </c>
      <c r="E56" s="541" t="s">
        <v>4207</v>
      </c>
      <c r="F56" s="541" t="s">
        <v>4207</v>
      </c>
      <c r="G56" s="544" t="b">
        <f>EXACT(CYPTYPES[[#This Row],[Archived_Discipline (MM_Discipline)]],CYPTYPES[[#This Row],[Discipline (MM_Discipline)]])</f>
        <v>1</v>
      </c>
      <c r="H56" s="564" t="s">
        <v>453</v>
      </c>
      <c r="I56" s="565" t="s">
        <v>453</v>
      </c>
      <c r="J56" s="554" t="s">
        <v>453</v>
      </c>
      <c r="K56" s="554" t="s">
        <v>453</v>
      </c>
      <c r="L56" s="556" t="s">
        <v>453</v>
      </c>
      <c r="M56" s="542" t="s">
        <v>4239</v>
      </c>
      <c r="N56" s="542" t="s">
        <v>452</v>
      </c>
      <c r="O56" s="557" t="s">
        <v>4208</v>
      </c>
      <c r="P56" s="544" t="s">
        <v>4493</v>
      </c>
      <c r="Q56" s="563" t="s">
        <v>4493</v>
      </c>
      <c r="R56" s="544" t="b">
        <f>EXACT(CYPTYPES[[#This Row],[Archived_System (MM_System)]],CYPTYPES[[#This Row],[Rationalized System]])</f>
        <v>1</v>
      </c>
      <c r="S56" s="542" t="s">
        <v>4210</v>
      </c>
      <c r="T56" s="542"/>
      <c r="U56" s="542" t="s">
        <v>4211</v>
      </c>
      <c r="V56" s="544" t="s">
        <v>453</v>
      </c>
      <c r="W56" s="544" t="s">
        <v>456</v>
      </c>
      <c r="X56" s="544"/>
      <c r="Y56" s="544" t="s">
        <v>4212</v>
      </c>
      <c r="Z56" s="544" t="str">
        <f>VLOOKUP(CYPTYPES[[#This Row],[SBS Number]],Equipment[],2,FALSE)</f>
        <v>Hydraulic System</v>
      </c>
      <c r="AA56" s="544" t="str">
        <f>IF(OR(ISBLANK(Y56),LEN(Y56)=0),"",VLOOKUP(Y56,Equipment[],3,FALSE))</f>
        <v>MCo</v>
      </c>
      <c r="AB56" s="544" t="str">
        <f>IF(OR(ISBLANK(Y56),LEN(Y56)=0),"",VLOOKUP(Y56,Equipment[],4,FALSE))</f>
        <v>RTO</v>
      </c>
      <c r="AC56" s="544" t="s">
        <v>4335</v>
      </c>
      <c r="AD56" s="544" t="s">
        <v>4336</v>
      </c>
      <c r="AE56" s="544" t="s">
        <v>4494</v>
      </c>
      <c r="AF56" s="544" t="s">
        <v>4495</v>
      </c>
      <c r="AG56" s="546"/>
      <c r="AH56" s="551"/>
      <c r="AI56" s="551"/>
      <c r="AJ56" s="551"/>
      <c r="AK56" s="551"/>
      <c r="AL56" s="551"/>
      <c r="AM56" s="551"/>
      <c r="AN56" s="551"/>
      <c r="AO56" s="551"/>
      <c r="AP56" s="551"/>
      <c r="AQ56" s="551"/>
      <c r="AR56" s="551"/>
      <c r="AS56" s="551"/>
      <c r="AT56" s="551"/>
      <c r="AU56" s="551"/>
      <c r="AV56" s="551"/>
    </row>
    <row r="57" spans="1:48" hidden="1">
      <c r="A57" s="542" t="s">
        <v>4496</v>
      </c>
      <c r="B57" s="542" t="s">
        <v>442</v>
      </c>
      <c r="C57" s="541" t="s">
        <v>4497</v>
      </c>
      <c r="D57" s="542" t="s">
        <v>444</v>
      </c>
      <c r="E57" s="541" t="s">
        <v>4498</v>
      </c>
      <c r="F57" s="541" t="s">
        <v>4498</v>
      </c>
      <c r="G57" s="544" t="b">
        <f>EXACT(CYPTYPES[[#This Row],[Archived_Discipline (MM_Discipline)]],CYPTYPES[[#This Row],[Discipline (MM_Discipline)]])</f>
        <v>1</v>
      </c>
      <c r="H57" s="542" t="s">
        <v>452</v>
      </c>
      <c r="I57" s="543" t="s">
        <v>452</v>
      </c>
      <c r="J57" s="541" t="s">
        <v>452</v>
      </c>
      <c r="K57" s="555" t="s">
        <v>453</v>
      </c>
      <c r="L57" s="556" t="s">
        <v>453</v>
      </c>
      <c r="M57" s="542" t="s">
        <v>463</v>
      </c>
      <c r="N57" s="565" t="s">
        <v>453</v>
      </c>
      <c r="O57" s="557" t="s">
        <v>4208</v>
      </c>
      <c r="P57" s="544" t="s">
        <v>4499</v>
      </c>
      <c r="Q57" s="563" t="s">
        <v>4499</v>
      </c>
      <c r="R57" s="544" t="b">
        <f>EXACT(CYPTYPES[[#This Row],[Archived_System (MM_System)]],CYPTYPES[[#This Row],[Rationalized System]])</f>
        <v>1</v>
      </c>
      <c r="S57" s="542" t="s">
        <v>4343</v>
      </c>
      <c r="T57" s="542"/>
      <c r="U57" s="542" t="s">
        <v>4211</v>
      </c>
      <c r="V57" s="544" t="s">
        <v>453</v>
      </c>
      <c r="W57" s="544" t="s">
        <v>456</v>
      </c>
      <c r="X57" s="544"/>
      <c r="Y57" s="544" t="s">
        <v>4500</v>
      </c>
      <c r="Z57" s="544" t="str">
        <f>VLOOKUP(CYPTYPES[[#This Row],[SBS Number]],Equipment[],2,FALSE)</f>
        <v>Signalling</v>
      </c>
      <c r="AA57" s="544" t="str">
        <f>IF(OR(ISBLANK(Y57),LEN(Y57)=0),"",VLOOKUP(Y57,Equipment[],3,FALSE))</f>
        <v>RTO</v>
      </c>
      <c r="AB57" s="544" t="str">
        <f>IF(OR(ISBLANK(Y57),LEN(Y57)=0),"",VLOOKUP(Y57,Equipment[],4,FALSE))</f>
        <v>RTO</v>
      </c>
      <c r="AC57" s="567" t="s">
        <v>4501</v>
      </c>
      <c r="AD57" s="570" t="s">
        <v>4502</v>
      </c>
      <c r="AE57" s="544" t="s">
        <v>4503</v>
      </c>
      <c r="AF57" s="544" t="s">
        <v>4504</v>
      </c>
      <c r="AG57" s="546"/>
      <c r="AH57" s="551"/>
      <c r="AI57" s="551"/>
      <c r="AJ57" s="551"/>
      <c r="AK57" s="551"/>
      <c r="AL57" s="551"/>
      <c r="AM57" s="551"/>
      <c r="AN57" s="551"/>
      <c r="AO57" s="551"/>
      <c r="AP57" s="551"/>
      <c r="AQ57" s="551"/>
      <c r="AR57" s="551"/>
      <c r="AS57" s="551"/>
      <c r="AT57" s="551"/>
      <c r="AU57" s="551"/>
      <c r="AV57" s="551"/>
    </row>
    <row r="58" spans="1:48" hidden="1">
      <c r="A58" s="542" t="s">
        <v>4505</v>
      </c>
      <c r="B58" s="542" t="s">
        <v>442</v>
      </c>
      <c r="C58" s="541" t="s">
        <v>4506</v>
      </c>
      <c r="D58" s="542" t="s">
        <v>444</v>
      </c>
      <c r="E58" s="541" t="s">
        <v>4498</v>
      </c>
      <c r="F58" s="541" t="s">
        <v>4498</v>
      </c>
      <c r="G58" s="544" t="b">
        <f>EXACT(CYPTYPES[[#This Row],[Archived_Discipline (MM_Discipline)]],CYPTYPES[[#This Row],[Discipline (MM_Discipline)]])</f>
        <v>1</v>
      </c>
      <c r="H58" s="559" t="s">
        <v>452</v>
      </c>
      <c r="I58" s="542" t="s">
        <v>452</v>
      </c>
      <c r="J58" s="541" t="s">
        <v>452</v>
      </c>
      <c r="K58" s="555" t="s">
        <v>453</v>
      </c>
      <c r="L58" s="556" t="s">
        <v>453</v>
      </c>
      <c r="M58" s="542" t="s">
        <v>463</v>
      </c>
      <c r="N58" s="542" t="s">
        <v>452</v>
      </c>
      <c r="O58" s="557" t="s">
        <v>4208</v>
      </c>
      <c r="P58" s="544" t="s">
        <v>4499</v>
      </c>
      <c r="Q58" s="563" t="s">
        <v>4499</v>
      </c>
      <c r="R58" s="544" t="b">
        <f>EXACT(CYPTYPES[[#This Row],[Archived_System (MM_System)]],CYPTYPES[[#This Row],[Rationalized System]])</f>
        <v>1</v>
      </c>
      <c r="S58" s="542" t="s">
        <v>4343</v>
      </c>
      <c r="T58" s="542"/>
      <c r="U58" s="542" t="s">
        <v>4211</v>
      </c>
      <c r="V58" s="544" t="s">
        <v>453</v>
      </c>
      <c r="W58" s="544" t="s">
        <v>456</v>
      </c>
      <c r="X58" s="544"/>
      <c r="Y58" s="544" t="s">
        <v>4500</v>
      </c>
      <c r="Z58" s="544" t="str">
        <f>VLOOKUP(CYPTYPES[[#This Row],[SBS Number]],Equipment[],2,FALSE)</f>
        <v>Signalling</v>
      </c>
      <c r="AA58" s="544" t="str">
        <f>IF(OR(ISBLANK(Y58),LEN(Y58)=0),"",VLOOKUP(Y58,Equipment[],3,FALSE))</f>
        <v>RTO</v>
      </c>
      <c r="AB58" s="544" t="str">
        <f>IF(OR(ISBLANK(Y58),LEN(Y58)=0),"",VLOOKUP(Y58,Equipment[],4,FALSE))</f>
        <v>RTO</v>
      </c>
      <c r="AC58" s="567" t="s">
        <v>4501</v>
      </c>
      <c r="AD58" s="570" t="s">
        <v>4502</v>
      </c>
      <c r="AE58" s="544"/>
      <c r="AF58" s="544"/>
      <c r="AG58" s="546"/>
      <c r="AH58" s="551"/>
      <c r="AI58" s="551"/>
      <c r="AJ58" s="551"/>
      <c r="AK58" s="551"/>
      <c r="AL58" s="551"/>
      <c r="AM58" s="551"/>
      <c r="AN58" s="551"/>
      <c r="AO58" s="551"/>
      <c r="AP58" s="551"/>
      <c r="AQ58" s="551"/>
      <c r="AR58" s="551"/>
      <c r="AS58" s="551"/>
      <c r="AT58" s="551"/>
      <c r="AU58" s="551"/>
      <c r="AV58" s="551"/>
    </row>
    <row r="59" spans="1:48" hidden="1">
      <c r="A59" s="542" t="s">
        <v>4507</v>
      </c>
      <c r="B59" s="542" t="s">
        <v>442</v>
      </c>
      <c r="C59" s="541" t="s">
        <v>4508</v>
      </c>
      <c r="D59" s="542" t="s">
        <v>444</v>
      </c>
      <c r="E59" s="541" t="s">
        <v>4498</v>
      </c>
      <c r="F59" s="541" t="s">
        <v>4498</v>
      </c>
      <c r="G59" s="544" t="b">
        <f>EXACT(CYPTYPES[[#This Row],[Archived_Discipline (MM_Discipline)]],CYPTYPES[[#This Row],[Discipline (MM_Discipline)]])</f>
        <v>1</v>
      </c>
      <c r="H59" s="542" t="s">
        <v>452</v>
      </c>
      <c r="I59" s="543" t="s">
        <v>452</v>
      </c>
      <c r="J59" s="541" t="s">
        <v>452</v>
      </c>
      <c r="K59" s="555" t="s">
        <v>453</v>
      </c>
      <c r="L59" s="556" t="s">
        <v>453</v>
      </c>
      <c r="M59" s="542" t="s">
        <v>463</v>
      </c>
      <c r="N59" s="542" t="s">
        <v>452</v>
      </c>
      <c r="O59" s="557" t="s">
        <v>4208</v>
      </c>
      <c r="P59" s="544" t="s">
        <v>4499</v>
      </c>
      <c r="Q59" s="563" t="s">
        <v>4499</v>
      </c>
      <c r="R59" s="544" t="b">
        <f>EXACT(CYPTYPES[[#This Row],[Archived_System (MM_System)]],CYPTYPES[[#This Row],[Rationalized System]])</f>
        <v>1</v>
      </c>
      <c r="S59" s="542" t="s">
        <v>4343</v>
      </c>
      <c r="T59" s="542"/>
      <c r="U59" s="542" t="s">
        <v>4211</v>
      </c>
      <c r="V59" s="544" t="s">
        <v>453</v>
      </c>
      <c r="W59" s="544" t="s">
        <v>456</v>
      </c>
      <c r="X59" s="544"/>
      <c r="Y59" s="544" t="s">
        <v>4500</v>
      </c>
      <c r="Z59" s="544" t="str">
        <f>VLOOKUP(CYPTYPES[[#This Row],[SBS Number]],Equipment[],2,FALSE)</f>
        <v>Signalling</v>
      </c>
      <c r="AA59" s="544" t="str">
        <f>IF(OR(ISBLANK(Y59),LEN(Y59)=0),"",VLOOKUP(Y59,Equipment[],3,FALSE))</f>
        <v>RTO</v>
      </c>
      <c r="AB59" s="544" t="str">
        <f>IF(OR(ISBLANK(Y59),LEN(Y59)=0),"",VLOOKUP(Y59,Equipment[],4,FALSE))</f>
        <v>RTO</v>
      </c>
      <c r="AC59" s="567" t="s">
        <v>4501</v>
      </c>
      <c r="AD59" s="570" t="s">
        <v>4502</v>
      </c>
      <c r="AE59" s="544"/>
      <c r="AF59" s="544"/>
      <c r="AG59" s="546"/>
      <c r="AH59" s="551"/>
      <c r="AI59" s="551"/>
      <c r="AJ59" s="551"/>
      <c r="AK59" s="551"/>
      <c r="AL59" s="551"/>
      <c r="AM59" s="551"/>
      <c r="AN59" s="551"/>
      <c r="AO59" s="551"/>
      <c r="AP59" s="551"/>
      <c r="AQ59" s="551"/>
      <c r="AR59" s="551"/>
      <c r="AS59" s="551"/>
      <c r="AT59" s="551"/>
      <c r="AU59" s="551"/>
      <c r="AV59" s="551"/>
    </row>
    <row r="60" spans="1:48" hidden="1">
      <c r="A60" s="542" t="s">
        <v>2145</v>
      </c>
      <c r="B60" s="542" t="s">
        <v>442</v>
      </c>
      <c r="C60" s="541" t="s">
        <v>4509</v>
      </c>
      <c r="D60" s="542" t="s">
        <v>453</v>
      </c>
      <c r="E60" s="541" t="s">
        <v>4219</v>
      </c>
      <c r="F60" s="541" t="s">
        <v>4220</v>
      </c>
      <c r="G60" s="544" t="b">
        <f>EXACT(CYPTYPES[[#This Row],[Archived_Discipline (MM_Discipline)]],CYPTYPES[[#This Row],[Discipline (MM_Discipline)]])</f>
        <v>0</v>
      </c>
      <c r="H60" s="565" t="s">
        <v>453</v>
      </c>
      <c r="I60" s="565" t="s">
        <v>453</v>
      </c>
      <c r="J60" s="554" t="s">
        <v>453</v>
      </c>
      <c r="K60" s="554" t="s">
        <v>453</v>
      </c>
      <c r="L60" s="556" t="s">
        <v>453</v>
      </c>
      <c r="M60" s="542" t="s">
        <v>4239</v>
      </c>
      <c r="N60" s="542" t="s">
        <v>452</v>
      </c>
      <c r="O60" s="557" t="s">
        <v>4208</v>
      </c>
      <c r="P60" s="544" t="s">
        <v>4221</v>
      </c>
      <c r="Q60" s="563" t="s">
        <v>4221</v>
      </c>
      <c r="R60" s="544" t="b">
        <f>EXACT(CYPTYPES[[#This Row],[Archived_System (MM_System)]],CYPTYPES[[#This Row],[Rationalized System]])</f>
        <v>1</v>
      </c>
      <c r="S60" s="542" t="s">
        <v>4210</v>
      </c>
      <c r="T60" s="542"/>
      <c r="U60" s="542" t="s">
        <v>4211</v>
      </c>
      <c r="V60" s="544" t="s">
        <v>453</v>
      </c>
      <c r="W60" s="544" t="s">
        <v>456</v>
      </c>
      <c r="X60" s="544"/>
      <c r="Y60" s="544" t="s">
        <v>4404</v>
      </c>
      <c r="Z60" s="544" t="str">
        <f>VLOOKUP(CYPTYPES[[#This Row],[SBS Number]],Equipment[],2,FALSE)</f>
        <v>Station (Lighting)</v>
      </c>
      <c r="AA60" s="544" t="str">
        <f>IF(OR(ISBLANK(Y60),LEN(Y60)=0),"",VLOOKUP(Y60,Equipment[],3,FALSE))</f>
        <v>MCo</v>
      </c>
      <c r="AB60" s="544" t="str">
        <f>IF(OR(ISBLANK(Y60),LEN(Y60)=0),"",VLOOKUP(Y60,Equipment[],4,FALSE))</f>
        <v>RTO</v>
      </c>
      <c r="AC60" s="544" t="s">
        <v>4291</v>
      </c>
      <c r="AD60" s="544" t="s">
        <v>4292</v>
      </c>
      <c r="AE60" s="544"/>
      <c r="AF60" s="544"/>
      <c r="AG60" s="546"/>
      <c r="AH60" s="551"/>
      <c r="AI60" s="551"/>
      <c r="AJ60" s="551"/>
      <c r="AK60" s="551"/>
      <c r="AL60" s="551"/>
      <c r="AM60" s="551"/>
      <c r="AN60" s="551"/>
      <c r="AO60" s="551"/>
      <c r="AP60" s="551"/>
      <c r="AQ60" s="551"/>
      <c r="AR60" s="551"/>
      <c r="AS60" s="551"/>
      <c r="AT60" s="551"/>
      <c r="AU60" s="551"/>
      <c r="AV60" s="551"/>
    </row>
    <row r="61" spans="1:48" hidden="1">
      <c r="A61" s="542" t="s">
        <v>4510</v>
      </c>
      <c r="B61" s="542" t="s">
        <v>442</v>
      </c>
      <c r="C61" s="541" t="s">
        <v>4511</v>
      </c>
      <c r="D61" s="542" t="s">
        <v>444</v>
      </c>
      <c r="E61" s="541" t="s">
        <v>4219</v>
      </c>
      <c r="F61" s="541" t="s">
        <v>4220</v>
      </c>
      <c r="G61" s="544" t="b">
        <f>EXACT(CYPTYPES[[#This Row],[Archived_Discipline (MM_Discipline)]],CYPTYPES[[#This Row],[Discipline (MM_Discipline)]])</f>
        <v>0</v>
      </c>
      <c r="H61" s="565" t="s">
        <v>453</v>
      </c>
      <c r="I61" s="565" t="s">
        <v>453</v>
      </c>
      <c r="J61" s="554" t="s">
        <v>453</v>
      </c>
      <c r="K61" s="554" t="s">
        <v>453</v>
      </c>
      <c r="L61" s="556" t="s">
        <v>453</v>
      </c>
      <c r="M61" s="542" t="s">
        <v>4239</v>
      </c>
      <c r="N61" s="542" t="s">
        <v>452</v>
      </c>
      <c r="O61" s="557" t="s">
        <v>4208</v>
      </c>
      <c r="P61" s="544" t="s">
        <v>4221</v>
      </c>
      <c r="Q61" s="563" t="s">
        <v>4221</v>
      </c>
      <c r="R61" s="544" t="b">
        <f>EXACT(CYPTYPES[[#This Row],[Archived_System (MM_System)]],CYPTYPES[[#This Row],[Rationalized System]])</f>
        <v>1</v>
      </c>
      <c r="S61" s="542" t="s">
        <v>4343</v>
      </c>
      <c r="T61" s="542"/>
      <c r="U61" s="542" t="s">
        <v>4211</v>
      </c>
      <c r="V61" s="544" t="s">
        <v>453</v>
      </c>
      <c r="W61" s="544" t="s">
        <v>456</v>
      </c>
      <c r="X61" s="544"/>
      <c r="Y61" s="544" t="s">
        <v>4222</v>
      </c>
      <c r="Z61" s="544" t="str">
        <f>VLOOKUP(CYPTYPES[[#This Row],[SBS Number]],Equipment[],2,FALSE)</f>
        <v>LV Power</v>
      </c>
      <c r="AA61" s="544" t="str">
        <f>IF(OR(ISBLANK(Y61),LEN(Y61)=0),"",VLOOKUP(Y61,Equipment[],3,FALSE))</f>
        <v>MCo</v>
      </c>
      <c r="AB61" s="544" t="str">
        <f>IF(OR(ISBLANK(Y61),LEN(Y61)=0),"",VLOOKUP(Y61,Equipment[],4,FALSE))</f>
        <v>RTO</v>
      </c>
      <c r="AC61" s="544" t="s">
        <v>4512</v>
      </c>
      <c r="AD61" s="544" t="s">
        <v>4513</v>
      </c>
      <c r="AE61" s="544" t="s">
        <v>4514</v>
      </c>
      <c r="AF61" s="544" t="s">
        <v>4515</v>
      </c>
      <c r="AG61" s="546"/>
      <c r="AH61" s="551"/>
      <c r="AI61" s="551"/>
      <c r="AJ61" s="551"/>
      <c r="AK61" s="551"/>
      <c r="AL61" s="551"/>
      <c r="AM61" s="551"/>
      <c r="AN61" s="551"/>
      <c r="AO61" s="551"/>
      <c r="AP61" s="551"/>
      <c r="AQ61" s="551"/>
      <c r="AR61" s="551"/>
      <c r="AS61" s="551"/>
      <c r="AT61" s="551"/>
      <c r="AU61" s="551"/>
      <c r="AV61" s="551"/>
    </row>
    <row r="62" spans="1:48" hidden="1">
      <c r="A62" s="542" t="s">
        <v>4516</v>
      </c>
      <c r="B62" s="542" t="s">
        <v>442</v>
      </c>
      <c r="C62" s="541" t="s">
        <v>4517</v>
      </c>
      <c r="D62" s="542" t="s">
        <v>453</v>
      </c>
      <c r="E62" s="541" t="s">
        <v>4207</v>
      </c>
      <c r="F62" s="541" t="s">
        <v>4418</v>
      </c>
      <c r="G62" s="544" t="b">
        <f>EXACT(CYPTYPES[[#This Row],[Archived_Discipline (MM_Discipline)]],CYPTYPES[[#This Row],[Discipline (MM_Discipline)]])</f>
        <v>0</v>
      </c>
      <c r="H62" s="553" t="s">
        <v>452</v>
      </c>
      <c r="I62" s="542" t="s">
        <v>452</v>
      </c>
      <c r="J62" s="554" t="s">
        <v>453</v>
      </c>
      <c r="K62" s="541" t="s">
        <v>452</v>
      </c>
      <c r="L62" s="556" t="s">
        <v>453</v>
      </c>
      <c r="M62" s="542" t="s">
        <v>454</v>
      </c>
      <c r="N62" s="542" t="s">
        <v>452</v>
      </c>
      <c r="O62" s="557" t="s">
        <v>4208</v>
      </c>
      <c r="P62" s="544" t="s">
        <v>4518</v>
      </c>
      <c r="Q62" s="563" t="s">
        <v>4518</v>
      </c>
      <c r="R62" s="544" t="b">
        <f>EXACT(CYPTYPES[[#This Row],[Archived_System (MM_System)]],CYPTYPES[[#This Row],[Rationalized System]])</f>
        <v>1</v>
      </c>
      <c r="S62" s="542" t="s">
        <v>4210</v>
      </c>
      <c r="T62" s="542"/>
      <c r="U62" s="542" t="s">
        <v>4211</v>
      </c>
      <c r="V62" s="544" t="s">
        <v>453</v>
      </c>
      <c r="W62" s="544" t="s">
        <v>477</v>
      </c>
      <c r="X62" s="544"/>
      <c r="Y62" s="544" t="s">
        <v>4212</v>
      </c>
      <c r="Z62" s="544" t="str">
        <f>VLOOKUP(CYPTYPES[[#This Row],[SBS Number]],Equipment[],2,FALSE)</f>
        <v>Hydraulic System</v>
      </c>
      <c r="AA62" s="544" t="str">
        <f>IF(OR(ISBLANK(Y62),LEN(Y62)=0),"",VLOOKUP(Y62,Equipment[],3,FALSE))</f>
        <v>MCo</v>
      </c>
      <c r="AB62" s="544" t="str">
        <f>IF(OR(ISBLANK(Y62),LEN(Y62)=0),"",VLOOKUP(Y62,Equipment[],4,FALSE))</f>
        <v>RTO</v>
      </c>
      <c r="AC62" s="544" t="s">
        <v>4419</v>
      </c>
      <c r="AD62" s="544" t="s">
        <v>4420</v>
      </c>
      <c r="AE62" s="544" t="s">
        <v>4519</v>
      </c>
      <c r="AF62" s="544" t="s">
        <v>4520</v>
      </c>
      <c r="AG62" s="546"/>
      <c r="AH62" s="551"/>
      <c r="AI62" s="551"/>
      <c r="AJ62" s="551"/>
      <c r="AK62" s="551"/>
      <c r="AL62" s="551"/>
      <c r="AM62" s="551"/>
      <c r="AN62" s="551"/>
      <c r="AO62" s="551"/>
      <c r="AP62" s="551"/>
      <c r="AQ62" s="551"/>
      <c r="AR62" s="551"/>
      <c r="AS62" s="551"/>
      <c r="AT62" s="551"/>
      <c r="AU62" s="551"/>
      <c r="AV62" s="551"/>
    </row>
    <row r="63" spans="1:48" hidden="1">
      <c r="A63" s="542" t="s">
        <v>4521</v>
      </c>
      <c r="B63" s="542" t="s">
        <v>442</v>
      </c>
      <c r="C63" s="541" t="s">
        <v>4522</v>
      </c>
      <c r="D63" s="542" t="s">
        <v>453</v>
      </c>
      <c r="E63" s="541" t="s">
        <v>4319</v>
      </c>
      <c r="F63" s="541" t="s">
        <v>4319</v>
      </c>
      <c r="G63" s="544" t="b">
        <f>EXACT(CYPTYPES[[#This Row],[Archived_Discipline (MM_Discipline)]],CYPTYPES[[#This Row],[Discipline (MM_Discipline)]])</f>
        <v>1</v>
      </c>
      <c r="H63" s="542" t="s">
        <v>452</v>
      </c>
      <c r="I63" s="561" t="s">
        <v>453</v>
      </c>
      <c r="J63" s="541" t="s">
        <v>452</v>
      </c>
      <c r="K63" s="554" t="s">
        <v>453</v>
      </c>
      <c r="L63" s="556" t="s">
        <v>453</v>
      </c>
      <c r="M63" s="542" t="s">
        <v>4239</v>
      </c>
      <c r="N63" s="565" t="s">
        <v>453</v>
      </c>
      <c r="O63" s="557" t="s">
        <v>4208</v>
      </c>
      <c r="P63" s="544" t="s">
        <v>4523</v>
      </c>
      <c r="Q63" s="563" t="s">
        <v>4523</v>
      </c>
      <c r="R63" s="544" t="b">
        <f>EXACT(CYPTYPES[[#This Row],[Archived_System (MM_System)]],CYPTYPES[[#This Row],[Rationalized System]])</f>
        <v>1</v>
      </c>
      <c r="S63" s="542" t="s">
        <v>4210</v>
      </c>
      <c r="T63" s="542"/>
      <c r="U63" s="542" t="s">
        <v>4211</v>
      </c>
      <c r="V63" s="544" t="s">
        <v>453</v>
      </c>
      <c r="W63" s="544" t="s">
        <v>456</v>
      </c>
      <c r="X63" s="544"/>
      <c r="Y63" s="544" t="s">
        <v>827</v>
      </c>
      <c r="Z63" s="544" t="str">
        <f>VLOOKUP(CYPTYPES[[#This Row],[SBS Number]],Equipment[],2,FALSE)</f>
        <v>Fire Protection</v>
      </c>
      <c r="AA63" s="544" t="str">
        <f>IF(OR(ISBLANK(Y63),LEN(Y63)=0),"",VLOOKUP(Y63,Equipment[],3,FALSE))</f>
        <v>RTO</v>
      </c>
      <c r="AB63" s="544" t="str">
        <f>IF(OR(ISBLANK(Y63),LEN(Y63)=0),"",VLOOKUP(Y63,Equipment[],4,FALSE))</f>
        <v>RTO</v>
      </c>
      <c r="AC63" s="544" t="s">
        <v>4524</v>
      </c>
      <c r="AD63" s="544" t="s">
        <v>4525</v>
      </c>
      <c r="AE63" s="544" t="s">
        <v>4526</v>
      </c>
      <c r="AF63" s="544" t="s">
        <v>4527</v>
      </c>
      <c r="AG63" s="546"/>
      <c r="AH63" s="551"/>
      <c r="AI63" s="551"/>
      <c r="AJ63" s="551"/>
      <c r="AK63" s="551"/>
      <c r="AL63" s="551"/>
      <c r="AM63" s="551"/>
      <c r="AN63" s="551"/>
      <c r="AO63" s="551"/>
      <c r="AP63" s="551"/>
      <c r="AQ63" s="551"/>
      <c r="AR63" s="551"/>
      <c r="AS63" s="551"/>
      <c r="AT63" s="551"/>
      <c r="AU63" s="551"/>
      <c r="AV63" s="551"/>
    </row>
    <row r="64" spans="1:48" ht="24.95" hidden="1" customHeight="1">
      <c r="A64" s="542" t="s">
        <v>4528</v>
      </c>
      <c r="B64" s="542" t="s">
        <v>442</v>
      </c>
      <c r="C64" s="541" t="s">
        <v>4529</v>
      </c>
      <c r="D64" s="542" t="s">
        <v>453</v>
      </c>
      <c r="E64" s="541" t="s">
        <v>4219</v>
      </c>
      <c r="F64" s="541" t="s">
        <v>4220</v>
      </c>
      <c r="G64" s="544" t="b">
        <f>EXACT(CYPTYPES[[#This Row],[Archived_Discipline (MM_Discipline)]],CYPTYPES[[#This Row],[Discipline (MM_Discipline)]])</f>
        <v>0</v>
      </c>
      <c r="H64" s="542" t="s">
        <v>452</v>
      </c>
      <c r="I64" s="542" t="s">
        <v>452</v>
      </c>
      <c r="J64" s="541" t="s">
        <v>452</v>
      </c>
      <c r="K64" s="555" t="s">
        <v>453</v>
      </c>
      <c r="L64" s="556" t="s">
        <v>453</v>
      </c>
      <c r="M64" s="542" t="s">
        <v>463</v>
      </c>
      <c r="N64" s="565" t="s">
        <v>453</v>
      </c>
      <c r="O64" s="557" t="s">
        <v>4208</v>
      </c>
      <c r="P64" s="544" t="s">
        <v>4221</v>
      </c>
      <c r="Q64" s="563" t="s">
        <v>4221</v>
      </c>
      <c r="R64" s="544" t="b">
        <f>EXACT(CYPTYPES[[#This Row],[Archived_System (MM_System)]],CYPTYPES[[#This Row],[Rationalized System]])</f>
        <v>1</v>
      </c>
      <c r="S64" s="542" t="s">
        <v>4210</v>
      </c>
      <c r="T64" s="542"/>
      <c r="U64" s="542" t="s">
        <v>4211</v>
      </c>
      <c r="V64" s="544" t="s">
        <v>453</v>
      </c>
      <c r="W64" s="544" t="s">
        <v>456</v>
      </c>
      <c r="X64" s="544"/>
      <c r="Y64" s="544" t="s">
        <v>4222</v>
      </c>
      <c r="Z64" s="544" t="str">
        <f>VLOOKUP(CYPTYPES[[#This Row],[SBS Number]],Equipment[],2,FALSE)</f>
        <v>LV Power</v>
      </c>
      <c r="AA64" s="544" t="str">
        <f>IF(OR(ISBLANK(Y64),LEN(Y64)=0),"",VLOOKUP(Y64,Equipment[],3,FALSE))</f>
        <v>MCo</v>
      </c>
      <c r="AB64" s="544" t="str">
        <f>IF(OR(ISBLANK(Y64),LEN(Y64)=0),"",VLOOKUP(Y64,Equipment[],4,FALSE))</f>
        <v>RTO</v>
      </c>
      <c r="AC64" s="544" t="s">
        <v>4512</v>
      </c>
      <c r="AD64" s="544" t="s">
        <v>4513</v>
      </c>
      <c r="AE64" s="544" t="s">
        <v>4530</v>
      </c>
      <c r="AF64" s="544" t="s">
        <v>4531</v>
      </c>
      <c r="AG64" s="546"/>
      <c r="AH64" s="551"/>
      <c r="AI64" s="551"/>
      <c r="AJ64" s="551"/>
      <c r="AK64" s="551"/>
      <c r="AL64" s="551"/>
      <c r="AM64" s="551"/>
      <c r="AN64" s="551"/>
      <c r="AO64" s="551"/>
      <c r="AP64" s="551"/>
      <c r="AQ64" s="551"/>
      <c r="AR64" s="551"/>
      <c r="AS64" s="551"/>
      <c r="AT64" s="551"/>
      <c r="AU64" s="551"/>
      <c r="AV64" s="551"/>
    </row>
    <row r="65" spans="1:48" hidden="1">
      <c r="A65" s="542" t="s">
        <v>4532</v>
      </c>
      <c r="B65" s="542" t="s">
        <v>442</v>
      </c>
      <c r="C65" s="541" t="s">
        <v>4533</v>
      </c>
      <c r="D65" s="542" t="s">
        <v>453</v>
      </c>
      <c r="E65" s="541" t="s">
        <v>11</v>
      </c>
      <c r="F65" s="541" t="s">
        <v>11</v>
      </c>
      <c r="G65" s="544" t="b">
        <f>EXACT(CYPTYPES[[#This Row],[Archived_Discipline (MM_Discipline)]],CYPTYPES[[#This Row],[Discipline (MM_Discipline)]])</f>
        <v>1</v>
      </c>
      <c r="H65" s="542" t="s">
        <v>452</v>
      </c>
      <c r="I65" s="542" t="s">
        <v>452</v>
      </c>
      <c r="J65" s="541" t="s">
        <v>452</v>
      </c>
      <c r="K65" s="555" t="s">
        <v>453</v>
      </c>
      <c r="L65" s="556" t="s">
        <v>453</v>
      </c>
      <c r="M65" s="542" t="s">
        <v>463</v>
      </c>
      <c r="N65" s="542" t="s">
        <v>452</v>
      </c>
      <c r="O65" s="557" t="s">
        <v>4208</v>
      </c>
      <c r="P65" s="544" t="s">
        <v>4268</v>
      </c>
      <c r="Q65" s="563"/>
      <c r="R65" s="544" t="b">
        <f>EXACT(CYPTYPES[[#This Row],[Archived_System (MM_System)]],CYPTYPES[[#This Row],[Rationalized System]])</f>
        <v>0</v>
      </c>
      <c r="S65" s="542" t="s">
        <v>4210</v>
      </c>
      <c r="T65" s="542"/>
      <c r="U65" s="542" t="s">
        <v>4211</v>
      </c>
      <c r="V65" s="544" t="s">
        <v>453</v>
      </c>
      <c r="W65" s="544" t="s">
        <v>477</v>
      </c>
      <c r="X65" s="544"/>
      <c r="Y65" s="544" t="s">
        <v>4269</v>
      </c>
      <c r="Z65" s="544" t="str">
        <f>VLOOKUP(CYPTYPES[[#This Row],[SBS Number]],Equipment[],2,FALSE)</f>
        <v>Mechanical Systems</v>
      </c>
      <c r="AA65" s="544" t="str">
        <f>IF(OR(ISBLANK(Y65),LEN(Y65)=0),"",VLOOKUP(Y65,Equipment[],3,FALSE))</f>
        <v>MCo</v>
      </c>
      <c r="AB65" s="544" t="str">
        <f>IF(OR(ISBLANK(Y65),LEN(Y65)=0),"",VLOOKUP(Y65,Equipment[],4,FALSE))</f>
        <v>RTO</v>
      </c>
      <c r="AC65" s="544" t="s">
        <v>4534</v>
      </c>
      <c r="AD65" s="544" t="s">
        <v>4535</v>
      </c>
      <c r="AE65" s="544" t="s">
        <v>4536</v>
      </c>
      <c r="AF65" s="544" t="s">
        <v>4537</v>
      </c>
      <c r="AG65" s="546"/>
      <c r="AH65" s="551"/>
      <c r="AI65" s="551"/>
      <c r="AJ65" s="551"/>
      <c r="AK65" s="551"/>
      <c r="AL65" s="551"/>
      <c r="AM65" s="551"/>
      <c r="AN65" s="551"/>
      <c r="AO65" s="551"/>
      <c r="AP65" s="551"/>
      <c r="AQ65" s="551"/>
      <c r="AR65" s="551"/>
      <c r="AS65" s="551"/>
      <c r="AT65" s="551"/>
      <c r="AU65" s="551"/>
      <c r="AV65" s="551"/>
    </row>
    <row r="66" spans="1:48" hidden="1">
      <c r="A66" s="542" t="s">
        <v>4538</v>
      </c>
      <c r="B66" s="542" t="s">
        <v>442</v>
      </c>
      <c r="C66" s="541" t="s">
        <v>4539</v>
      </c>
      <c r="D66" s="542" t="s">
        <v>453</v>
      </c>
      <c r="E66" s="541" t="s">
        <v>11</v>
      </c>
      <c r="F66" s="541" t="s">
        <v>11</v>
      </c>
      <c r="G66" s="544" t="b">
        <f>EXACT(CYPTYPES[[#This Row],[Archived_Discipline (MM_Discipline)]],CYPTYPES[[#This Row],[Discipline (MM_Discipline)]])</f>
        <v>1</v>
      </c>
      <c r="H66" s="565" t="s">
        <v>453</v>
      </c>
      <c r="I66" s="565" t="s">
        <v>453</v>
      </c>
      <c r="J66" s="554" t="s">
        <v>453</v>
      </c>
      <c r="K66" s="554" t="s">
        <v>453</v>
      </c>
      <c r="L66" s="556" t="s">
        <v>453</v>
      </c>
      <c r="M66" s="542" t="s">
        <v>4239</v>
      </c>
      <c r="N66" s="542" t="s">
        <v>452</v>
      </c>
      <c r="O66" s="557" t="s">
        <v>4208</v>
      </c>
      <c r="P66" s="544" t="s">
        <v>4540</v>
      </c>
      <c r="Q66" s="563" t="s">
        <v>4540</v>
      </c>
      <c r="R66" s="544" t="b">
        <f>EXACT(CYPTYPES[[#This Row],[Archived_System (MM_System)]],CYPTYPES[[#This Row],[Rationalized System]])</f>
        <v>1</v>
      </c>
      <c r="S66" s="542" t="s">
        <v>4210</v>
      </c>
      <c r="T66" s="542"/>
      <c r="U66" s="542" t="s">
        <v>4211</v>
      </c>
      <c r="V66" s="544" t="s">
        <v>453</v>
      </c>
      <c r="W66" s="544" t="s">
        <v>456</v>
      </c>
      <c r="X66" s="544"/>
      <c r="Y66" s="544" t="s">
        <v>4275</v>
      </c>
      <c r="Z66" s="544" t="str">
        <f>VLOOKUP(CYPTYPES[[#This Row],[SBS Number]],Equipment[],2,FALSE)</f>
        <v>MVAC</v>
      </c>
      <c r="AA66" s="544" t="str">
        <f>IF(OR(ISBLANK(Y66),LEN(Y66)=0),"",VLOOKUP(Y66,Equipment[],3,FALSE))</f>
        <v>MCo</v>
      </c>
      <c r="AB66" s="544" t="str">
        <f>IF(OR(ISBLANK(Y66),LEN(Y66)=0),"",VLOOKUP(Y66,Equipment[],4,FALSE))</f>
        <v>RTO</v>
      </c>
      <c r="AC66" s="544" t="s">
        <v>4541</v>
      </c>
      <c r="AD66" s="544" t="s">
        <v>4542</v>
      </c>
      <c r="AE66" s="544" t="s">
        <v>4543</v>
      </c>
      <c r="AF66" s="544" t="s">
        <v>4544</v>
      </c>
      <c r="AG66" s="546"/>
      <c r="AH66" s="551"/>
      <c r="AI66" s="551"/>
      <c r="AJ66" s="551"/>
      <c r="AK66" s="551"/>
      <c r="AL66" s="551"/>
      <c r="AM66" s="551"/>
      <c r="AN66" s="551"/>
      <c r="AO66" s="551"/>
      <c r="AP66" s="551"/>
      <c r="AQ66" s="551"/>
      <c r="AR66" s="551"/>
      <c r="AS66" s="551"/>
      <c r="AT66" s="551"/>
      <c r="AU66" s="551"/>
      <c r="AV66" s="551"/>
    </row>
    <row r="67" spans="1:48" hidden="1">
      <c r="A67" s="542" t="s">
        <v>4545</v>
      </c>
      <c r="B67" s="542" t="s">
        <v>442</v>
      </c>
      <c r="C67" s="541" t="s">
        <v>4546</v>
      </c>
      <c r="D67" s="542" t="s">
        <v>453</v>
      </c>
      <c r="E67" s="541" t="s">
        <v>4219</v>
      </c>
      <c r="F67" s="541" t="s">
        <v>4220</v>
      </c>
      <c r="G67" s="544" t="b">
        <f>EXACT(CYPTYPES[[#This Row],[Archived_Discipline (MM_Discipline)]],CYPTYPES[[#This Row],[Discipline (MM_Discipline)]])</f>
        <v>0</v>
      </c>
      <c r="H67" s="559" t="s">
        <v>452</v>
      </c>
      <c r="I67" s="542" t="s">
        <v>452</v>
      </c>
      <c r="J67" s="541" t="s">
        <v>452</v>
      </c>
      <c r="K67" s="555" t="s">
        <v>453</v>
      </c>
      <c r="L67" s="556" t="s">
        <v>453</v>
      </c>
      <c r="M67" s="542" t="s">
        <v>463</v>
      </c>
      <c r="N67" s="565" t="s">
        <v>453</v>
      </c>
      <c r="O67" s="557" t="s">
        <v>4208</v>
      </c>
      <c r="P67" s="544" t="s">
        <v>4221</v>
      </c>
      <c r="Q67" s="563" t="s">
        <v>4221</v>
      </c>
      <c r="R67" s="544" t="b">
        <f>EXACT(CYPTYPES[[#This Row],[Archived_System (MM_System)]],CYPTYPES[[#This Row],[Rationalized System]])</f>
        <v>1</v>
      </c>
      <c r="S67" s="542" t="s">
        <v>4210</v>
      </c>
      <c r="T67" s="542"/>
      <c r="U67" s="542" t="s">
        <v>4211</v>
      </c>
      <c r="V67" s="544" t="s">
        <v>453</v>
      </c>
      <c r="W67" s="544" t="s">
        <v>456</v>
      </c>
      <c r="X67" s="544"/>
      <c r="Y67" s="544" t="s">
        <v>4283</v>
      </c>
      <c r="Z67" s="544" t="str">
        <f>VLOOKUP(CYPTYPES[[#This Row],[SBS Number]],Equipment[],2,FALSE)</f>
        <v>Emergency Management System</v>
      </c>
      <c r="AA67" s="544" t="str">
        <f>IF(OR(ISBLANK(Y67),LEN(Y67)=0),"",VLOOKUP(Y67,Equipment[],3,FALSE))</f>
        <v>RTO</v>
      </c>
      <c r="AB67" s="544" t="str">
        <f>IF(OR(ISBLANK(Y67),LEN(Y67)=0),"",VLOOKUP(Y67,Equipment[],4,FALSE))</f>
        <v>RTO</v>
      </c>
      <c r="AC67" s="544" t="s">
        <v>4291</v>
      </c>
      <c r="AD67" s="544" t="s">
        <v>4292</v>
      </c>
      <c r="AE67" s="544" t="s">
        <v>4547</v>
      </c>
      <c r="AF67" s="544" t="s">
        <v>4548</v>
      </c>
      <c r="AG67" s="546"/>
      <c r="AH67" s="551"/>
      <c r="AI67" s="551"/>
      <c r="AJ67" s="551"/>
      <c r="AK67" s="551"/>
      <c r="AL67" s="551"/>
      <c r="AM67" s="551"/>
      <c r="AN67" s="551"/>
      <c r="AO67" s="551"/>
      <c r="AP67" s="551"/>
      <c r="AQ67" s="551"/>
      <c r="AR67" s="551"/>
      <c r="AS67" s="551"/>
      <c r="AT67" s="551"/>
      <c r="AU67" s="551"/>
      <c r="AV67" s="551"/>
    </row>
    <row r="68" spans="1:48" hidden="1">
      <c r="A68" s="542" t="s">
        <v>4549</v>
      </c>
      <c r="B68" s="542" t="s">
        <v>442</v>
      </c>
      <c r="C68" s="541" t="s">
        <v>4550</v>
      </c>
      <c r="D68" s="542" t="s">
        <v>452</v>
      </c>
      <c r="E68" s="541" t="s">
        <v>4219</v>
      </c>
      <c r="F68" s="541" t="s">
        <v>4220</v>
      </c>
      <c r="G68" s="544" t="b">
        <f>EXACT(CYPTYPES[[#This Row],[Archived_Discipline (MM_Discipline)]],CYPTYPES[[#This Row],[Discipline (MM_Discipline)]])</f>
        <v>0</v>
      </c>
      <c r="H68" s="559" t="s">
        <v>452</v>
      </c>
      <c r="I68" s="542" t="s">
        <v>452</v>
      </c>
      <c r="J68" s="541" t="s">
        <v>452</v>
      </c>
      <c r="K68" s="555" t="s">
        <v>453</v>
      </c>
      <c r="L68" s="556" t="s">
        <v>453</v>
      </c>
      <c r="M68" s="542" t="s">
        <v>463</v>
      </c>
      <c r="N68" s="542" t="s">
        <v>452</v>
      </c>
      <c r="O68" s="557" t="s">
        <v>4208</v>
      </c>
      <c r="P68" s="544" t="s">
        <v>4221</v>
      </c>
      <c r="Q68" s="563" t="s">
        <v>4221</v>
      </c>
      <c r="R68" s="544" t="b">
        <f>EXACT(CYPTYPES[[#This Row],[Archived_System (MM_System)]],CYPTYPES[[#This Row],[Rationalized System]])</f>
        <v>1</v>
      </c>
      <c r="S68" s="542" t="s">
        <v>4210</v>
      </c>
      <c r="T68" s="542"/>
      <c r="U68" s="542" t="s">
        <v>4211</v>
      </c>
      <c r="V68" s="544" t="s">
        <v>453</v>
      </c>
      <c r="W68" s="544" t="s">
        <v>456</v>
      </c>
      <c r="X68" s="544"/>
      <c r="Y68" s="544" t="s">
        <v>4404</v>
      </c>
      <c r="Z68" s="544" t="str">
        <f>VLOOKUP(CYPTYPES[[#This Row],[SBS Number]],Equipment[],2,FALSE)</f>
        <v>Station (Lighting)</v>
      </c>
      <c r="AA68" s="544" t="str">
        <f>IF(OR(ISBLANK(Y68),LEN(Y68)=0),"",VLOOKUP(Y68,Equipment[],3,FALSE))</f>
        <v>MCo</v>
      </c>
      <c r="AB68" s="544" t="str">
        <f>IF(OR(ISBLANK(Y68),LEN(Y68)=0),"",VLOOKUP(Y68,Equipment[],4,FALSE))</f>
        <v>RTO</v>
      </c>
      <c r="AC68" s="544" t="s">
        <v>4291</v>
      </c>
      <c r="AD68" s="544" t="s">
        <v>4292</v>
      </c>
      <c r="AE68" s="544"/>
      <c r="AF68" s="544"/>
      <c r="AG68" s="546"/>
      <c r="AH68" s="551"/>
      <c r="AI68" s="551"/>
      <c r="AJ68" s="551"/>
      <c r="AK68" s="551"/>
      <c r="AL68" s="551"/>
      <c r="AM68" s="551"/>
      <c r="AN68" s="551"/>
      <c r="AO68" s="551"/>
      <c r="AP68" s="551"/>
      <c r="AQ68" s="551"/>
      <c r="AR68" s="551"/>
      <c r="AS68" s="551"/>
      <c r="AT68" s="551"/>
      <c r="AU68" s="551"/>
      <c r="AV68" s="551"/>
    </row>
    <row r="69" spans="1:48" hidden="1">
      <c r="A69" s="542" t="s">
        <v>4551</v>
      </c>
      <c r="B69" s="542" t="s">
        <v>442</v>
      </c>
      <c r="C69" s="541" t="s">
        <v>4552</v>
      </c>
      <c r="D69" s="542" t="s">
        <v>453</v>
      </c>
      <c r="E69" s="541" t="s">
        <v>11</v>
      </c>
      <c r="F69" s="541" t="s">
        <v>11</v>
      </c>
      <c r="G69" s="544" t="b">
        <f>EXACT(CYPTYPES[[#This Row],[Archived_Discipline (MM_Discipline)]],CYPTYPES[[#This Row],[Discipline (MM_Discipline)]])</f>
        <v>1</v>
      </c>
      <c r="H69" s="559" t="s">
        <v>452</v>
      </c>
      <c r="I69" s="542" t="s">
        <v>452</v>
      </c>
      <c r="J69" s="541" t="s">
        <v>452</v>
      </c>
      <c r="K69" s="541" t="s">
        <v>452</v>
      </c>
      <c r="L69" s="556" t="s">
        <v>453</v>
      </c>
      <c r="M69" s="542" t="s">
        <v>454</v>
      </c>
      <c r="N69" s="542" t="s">
        <v>452</v>
      </c>
      <c r="O69" s="557" t="s">
        <v>4208</v>
      </c>
      <c r="P69" s="544" t="s">
        <v>4553</v>
      </c>
      <c r="Q69" s="563"/>
      <c r="R69" s="544" t="b">
        <f>EXACT(CYPTYPES[[#This Row],[Archived_System (MM_System)]],CYPTYPES[[#This Row],[Rationalized System]])</f>
        <v>0</v>
      </c>
      <c r="S69" s="542" t="s">
        <v>4210</v>
      </c>
      <c r="T69" s="542"/>
      <c r="U69" s="542" t="s">
        <v>4211</v>
      </c>
      <c r="V69" s="544" t="s">
        <v>453</v>
      </c>
      <c r="W69" s="544" t="s">
        <v>477</v>
      </c>
      <c r="X69" s="544"/>
      <c r="Y69" s="544" t="s">
        <v>4269</v>
      </c>
      <c r="Z69" s="544" t="str">
        <f>VLOOKUP(CYPTYPES[[#This Row],[SBS Number]],Equipment[],2,FALSE)</f>
        <v>Mechanical Systems</v>
      </c>
      <c r="AA69" s="544" t="str">
        <f>IF(OR(ISBLANK(Y69),LEN(Y69)=0),"",VLOOKUP(Y69,Equipment[],3,FALSE))</f>
        <v>MCo</v>
      </c>
      <c r="AB69" s="544" t="str">
        <f>IF(OR(ISBLANK(Y69),LEN(Y69)=0),"",VLOOKUP(Y69,Equipment[],4,FALSE))</f>
        <v>RTO</v>
      </c>
      <c r="AC69" s="567" t="s">
        <v>4541</v>
      </c>
      <c r="AD69" s="567" t="s">
        <v>4542</v>
      </c>
      <c r="AE69" s="544"/>
      <c r="AF69" s="544"/>
      <c r="AG69" s="546"/>
      <c r="AH69" s="551"/>
      <c r="AI69" s="551"/>
      <c r="AJ69" s="551"/>
      <c r="AK69" s="551"/>
      <c r="AL69" s="551"/>
      <c r="AM69" s="551"/>
      <c r="AN69" s="551"/>
      <c r="AO69" s="551"/>
      <c r="AP69" s="551"/>
      <c r="AQ69" s="551"/>
      <c r="AR69" s="551"/>
      <c r="AS69" s="551"/>
      <c r="AT69" s="551"/>
      <c r="AU69" s="551"/>
      <c r="AV69" s="551"/>
    </row>
    <row r="70" spans="1:48" hidden="1">
      <c r="A70" s="542" t="s">
        <v>4554</v>
      </c>
      <c r="B70" s="542" t="s">
        <v>442</v>
      </c>
      <c r="C70" s="541" t="s">
        <v>4555</v>
      </c>
      <c r="D70" s="542" t="s">
        <v>453</v>
      </c>
      <c r="E70" s="541" t="s">
        <v>4207</v>
      </c>
      <c r="F70" s="541" t="s">
        <v>4457</v>
      </c>
      <c r="G70" s="544" t="b">
        <f>EXACT(CYPTYPES[[#This Row],[Archived_Discipline (MM_Discipline)]],CYPTYPES[[#This Row],[Discipline (MM_Discipline)]])</f>
        <v>0</v>
      </c>
      <c r="H70" s="565" t="s">
        <v>453</v>
      </c>
      <c r="I70" s="561" t="s">
        <v>453</v>
      </c>
      <c r="J70" s="554" t="s">
        <v>453</v>
      </c>
      <c r="K70" s="554" t="s">
        <v>453</v>
      </c>
      <c r="L70" s="556" t="s">
        <v>453</v>
      </c>
      <c r="M70" s="542" t="s">
        <v>4239</v>
      </c>
      <c r="N70" s="565" t="s">
        <v>453</v>
      </c>
      <c r="O70" s="557" t="s">
        <v>4208</v>
      </c>
      <c r="P70" s="295" t="s">
        <v>4556</v>
      </c>
      <c r="Q70" s="407" t="s">
        <v>4556</v>
      </c>
      <c r="R70" s="295" t="b">
        <f>EXACT(CYPTYPES[[#This Row],[Archived_System (MM_System)]],CYPTYPES[[#This Row],[Rationalized System]])</f>
        <v>1</v>
      </c>
      <c r="S70" s="542" t="s">
        <v>4210</v>
      </c>
      <c r="T70" s="542"/>
      <c r="U70" s="542" t="s">
        <v>4211</v>
      </c>
      <c r="V70" s="544" t="s">
        <v>453</v>
      </c>
      <c r="W70" s="544" t="s">
        <v>456</v>
      </c>
      <c r="X70" s="544"/>
      <c r="Y70" s="544" t="s">
        <v>4241</v>
      </c>
      <c r="Z70" s="544" t="str">
        <f>VLOOKUP(CYPTYPES[[#This Row],[SBS Number]],Equipment[],2,FALSE)</f>
        <v>Ecs</v>
      </c>
      <c r="AA70" s="544" t="str">
        <f>IF(OR(ISBLANK(Y70),LEN(Y70)=0),"",VLOOKUP(Y70,Equipment[],3,FALSE))</f>
        <v>MCo</v>
      </c>
      <c r="AB70" s="544" t="str">
        <f>IF(OR(ISBLANK(Y70),LEN(Y70)=0),"",VLOOKUP(Y70,Equipment[],4,FALSE))</f>
        <v>RTO</v>
      </c>
      <c r="AC70" s="544" t="s">
        <v>4459</v>
      </c>
      <c r="AD70" s="544" t="s">
        <v>4460</v>
      </c>
      <c r="AE70" s="544" t="s">
        <v>4557</v>
      </c>
      <c r="AF70" s="544" t="s">
        <v>4558</v>
      </c>
      <c r="AG70" s="546"/>
      <c r="AH70" s="551"/>
      <c r="AI70" s="551"/>
      <c r="AJ70" s="551"/>
      <c r="AK70" s="551"/>
      <c r="AL70" s="551"/>
      <c r="AM70" s="551"/>
      <c r="AN70" s="551"/>
      <c r="AO70" s="551"/>
      <c r="AP70" s="551"/>
      <c r="AQ70" s="551"/>
      <c r="AR70" s="551"/>
      <c r="AS70" s="551"/>
      <c r="AT70" s="551"/>
      <c r="AU70" s="551"/>
      <c r="AV70" s="551"/>
    </row>
    <row r="71" spans="1:48" hidden="1">
      <c r="A71" s="542" t="s">
        <v>4559</v>
      </c>
      <c r="B71" s="542" t="s">
        <v>442</v>
      </c>
      <c r="C71" s="541" t="s">
        <v>4560</v>
      </c>
      <c r="D71" s="542" t="s">
        <v>453</v>
      </c>
      <c r="E71" s="541" t="s">
        <v>4207</v>
      </c>
      <c r="F71" s="541" t="s">
        <v>4418</v>
      </c>
      <c r="G71" s="544" t="b">
        <f>EXACT(CYPTYPES[[#This Row],[Archived_Discipline (MM_Discipline)]],CYPTYPES[[#This Row],[Discipline (MM_Discipline)]])</f>
        <v>0</v>
      </c>
      <c r="H71" s="553" t="s">
        <v>452</v>
      </c>
      <c r="I71" s="542" t="s">
        <v>452</v>
      </c>
      <c r="J71" s="554" t="s">
        <v>453</v>
      </c>
      <c r="K71" s="541" t="s">
        <v>452</v>
      </c>
      <c r="L71" s="556" t="s">
        <v>453</v>
      </c>
      <c r="M71" s="542" t="s">
        <v>454</v>
      </c>
      <c r="N71" s="542" t="s">
        <v>452</v>
      </c>
      <c r="O71" s="557" t="s">
        <v>4208</v>
      </c>
      <c r="P71" s="544" t="s">
        <v>4518</v>
      </c>
      <c r="Q71" s="563" t="s">
        <v>4518</v>
      </c>
      <c r="R71" s="544" t="b">
        <f>EXACT(CYPTYPES[[#This Row],[Archived_System (MM_System)]],CYPTYPES[[#This Row],[Rationalized System]])</f>
        <v>1</v>
      </c>
      <c r="S71" s="542" t="s">
        <v>4210</v>
      </c>
      <c r="T71" s="542"/>
      <c r="U71" s="542" t="s">
        <v>4211</v>
      </c>
      <c r="V71" s="544" t="s">
        <v>453</v>
      </c>
      <c r="W71" s="544" t="s">
        <v>477</v>
      </c>
      <c r="X71" s="544"/>
      <c r="Y71" s="544" t="s">
        <v>4212</v>
      </c>
      <c r="Z71" s="544" t="str">
        <f>VLOOKUP(CYPTYPES[[#This Row],[SBS Number]],Equipment[],2,FALSE)</f>
        <v>Hydraulic System</v>
      </c>
      <c r="AA71" s="544" t="str">
        <f>IF(OR(ISBLANK(Y71),LEN(Y71)=0),"",VLOOKUP(Y71,Equipment[],3,FALSE))</f>
        <v>MCo</v>
      </c>
      <c r="AB71" s="544" t="str">
        <f>IF(OR(ISBLANK(Y71),LEN(Y71)=0),"",VLOOKUP(Y71,Equipment[],4,FALSE))</f>
        <v>RTO</v>
      </c>
      <c r="AC71" s="544" t="s">
        <v>4419</v>
      </c>
      <c r="AD71" s="544" t="s">
        <v>4420</v>
      </c>
      <c r="AE71" s="544" t="s">
        <v>4561</v>
      </c>
      <c r="AF71" s="544" t="s">
        <v>4562</v>
      </c>
      <c r="AG71" s="546"/>
      <c r="AH71" s="551"/>
      <c r="AI71" s="551"/>
      <c r="AJ71" s="551"/>
      <c r="AK71" s="551"/>
      <c r="AL71" s="551"/>
      <c r="AM71" s="551"/>
      <c r="AN71" s="551"/>
      <c r="AO71" s="551"/>
      <c r="AP71" s="551"/>
      <c r="AQ71" s="551"/>
      <c r="AR71" s="551"/>
      <c r="AS71" s="551"/>
      <c r="AT71" s="551"/>
      <c r="AU71" s="551"/>
      <c r="AV71" s="551"/>
    </row>
    <row r="72" spans="1:48" hidden="1">
      <c r="A72" s="542" t="s">
        <v>4563</v>
      </c>
      <c r="B72" s="542" t="s">
        <v>442</v>
      </c>
      <c r="C72" s="541" t="s">
        <v>4564</v>
      </c>
      <c r="D72" s="542" t="s">
        <v>453</v>
      </c>
      <c r="E72" s="541" t="s">
        <v>4219</v>
      </c>
      <c r="F72" s="541" t="s">
        <v>4220</v>
      </c>
      <c r="G72" s="544" t="b">
        <f>EXACT(CYPTYPES[[#This Row],[Archived_Discipline (MM_Discipline)]],CYPTYPES[[#This Row],[Discipline (MM_Discipline)]])</f>
        <v>0</v>
      </c>
      <c r="H72" s="565" t="s">
        <v>453</v>
      </c>
      <c r="I72" s="561" t="s">
        <v>453</v>
      </c>
      <c r="J72" s="554" t="s">
        <v>453</v>
      </c>
      <c r="K72" s="554" t="s">
        <v>453</v>
      </c>
      <c r="L72" s="556" t="s">
        <v>453</v>
      </c>
      <c r="M72" s="542" t="s">
        <v>4239</v>
      </c>
      <c r="N72" s="542" t="s">
        <v>452</v>
      </c>
      <c r="O72" s="557" t="s">
        <v>4208</v>
      </c>
      <c r="P72" s="544" t="s">
        <v>4221</v>
      </c>
      <c r="Q72" s="563" t="s">
        <v>4221</v>
      </c>
      <c r="R72" s="544" t="b">
        <f>EXACT(CYPTYPES[[#This Row],[Archived_System (MM_System)]],CYPTYPES[[#This Row],[Rationalized System]])</f>
        <v>1</v>
      </c>
      <c r="S72" s="542" t="s">
        <v>4210</v>
      </c>
      <c r="T72" s="542"/>
      <c r="U72" s="542" t="s">
        <v>4211</v>
      </c>
      <c r="V72" s="544" t="s">
        <v>453</v>
      </c>
      <c r="W72" s="544" t="s">
        <v>456</v>
      </c>
      <c r="X72" s="544"/>
      <c r="Y72" s="544" t="s">
        <v>4222</v>
      </c>
      <c r="Z72" s="544" t="str">
        <f>VLOOKUP(CYPTYPES[[#This Row],[SBS Number]],Equipment[],2,FALSE)</f>
        <v>LV Power</v>
      </c>
      <c r="AA72" s="544" t="str">
        <f>IF(OR(ISBLANK(Y72),LEN(Y72)=0),"",VLOOKUP(Y72,Equipment[],3,FALSE))</f>
        <v>MCo</v>
      </c>
      <c r="AB72" s="544" t="str">
        <f>IF(OR(ISBLANK(Y72),LEN(Y72)=0),"",VLOOKUP(Y72,Equipment[],4,FALSE))</f>
        <v>RTO</v>
      </c>
      <c r="AC72" s="544" t="s">
        <v>4565</v>
      </c>
      <c r="AD72" s="544" t="s">
        <v>4566</v>
      </c>
      <c r="AE72" s="544" t="s">
        <v>4567</v>
      </c>
      <c r="AF72" s="544" t="s">
        <v>4568</v>
      </c>
      <c r="AG72" s="546"/>
      <c r="AH72" s="551"/>
      <c r="AI72" s="551"/>
      <c r="AJ72" s="551"/>
      <c r="AK72" s="551"/>
      <c r="AL72" s="551"/>
      <c r="AM72" s="551"/>
      <c r="AN72" s="551"/>
      <c r="AO72" s="551"/>
      <c r="AP72" s="551"/>
      <c r="AQ72" s="551"/>
      <c r="AR72" s="551"/>
      <c r="AS72" s="551"/>
      <c r="AT72" s="551"/>
      <c r="AU72" s="551"/>
      <c r="AV72" s="551"/>
    </row>
    <row r="73" spans="1:48" hidden="1">
      <c r="A73" s="542" t="s">
        <v>4569</v>
      </c>
      <c r="B73" s="542" t="s">
        <v>442</v>
      </c>
      <c r="C73" s="541" t="s">
        <v>4570</v>
      </c>
      <c r="D73" s="542" t="s">
        <v>444</v>
      </c>
      <c r="E73" s="541" t="s">
        <v>4319</v>
      </c>
      <c r="F73" s="541" t="s">
        <v>4319</v>
      </c>
      <c r="G73" s="544" t="b">
        <f>EXACT(CYPTYPES[[#This Row],[Archived_Discipline (MM_Discipline)]],CYPTYPES[[#This Row],[Discipline (MM_Discipline)]])</f>
        <v>1</v>
      </c>
      <c r="H73" s="559" t="s">
        <v>452</v>
      </c>
      <c r="I73" s="542" t="s">
        <v>452</v>
      </c>
      <c r="J73" s="541" t="s">
        <v>452</v>
      </c>
      <c r="K73" s="541" t="s">
        <v>452</v>
      </c>
      <c r="L73" s="556" t="s">
        <v>453</v>
      </c>
      <c r="M73" s="542" t="s">
        <v>454</v>
      </c>
      <c r="N73" s="542" t="s">
        <v>452</v>
      </c>
      <c r="O73" s="557" t="s">
        <v>4208</v>
      </c>
      <c r="P73" s="544" t="s">
        <v>4429</v>
      </c>
      <c r="Q73" s="563" t="s">
        <v>4429</v>
      </c>
      <c r="R73" s="544" t="b">
        <f>EXACT(CYPTYPES[[#This Row],[Archived_System (MM_System)]],CYPTYPES[[#This Row],[Rationalized System]])</f>
        <v>1</v>
      </c>
      <c r="S73" s="542" t="s">
        <v>4343</v>
      </c>
      <c r="T73" s="542"/>
      <c r="U73" s="542" t="s">
        <v>4211</v>
      </c>
      <c r="V73" s="544" t="s">
        <v>453</v>
      </c>
      <c r="W73" s="544" t="s">
        <v>456</v>
      </c>
      <c r="X73" s="544"/>
      <c r="Y73" s="544" t="s">
        <v>827</v>
      </c>
      <c r="Z73" s="544" t="str">
        <f>VLOOKUP(CYPTYPES[[#This Row],[SBS Number]],Equipment[],2,FALSE)</f>
        <v>Fire Protection</v>
      </c>
      <c r="AA73" s="544" t="str">
        <f>IF(OR(ISBLANK(Y73),LEN(Y73)=0),"",VLOOKUP(Y73,Equipment[],3,FALSE))</f>
        <v>RTO</v>
      </c>
      <c r="AB73" s="544" t="str">
        <f>IF(OR(ISBLANK(Y73),LEN(Y73)=0),"",VLOOKUP(Y73,Equipment[],4,FALSE))</f>
        <v>RTO</v>
      </c>
      <c r="AC73" s="567" t="s">
        <v>4571</v>
      </c>
      <c r="AD73" s="544" t="s">
        <v>4572</v>
      </c>
      <c r="AE73" s="567" t="s">
        <v>4573</v>
      </c>
      <c r="AF73" s="567" t="s">
        <v>4574</v>
      </c>
      <c r="AG73" s="546"/>
      <c r="AH73" s="551"/>
      <c r="AI73" s="551"/>
      <c r="AJ73" s="551"/>
      <c r="AK73" s="551"/>
      <c r="AL73" s="551"/>
      <c r="AM73" s="551"/>
      <c r="AN73" s="551"/>
      <c r="AO73" s="551"/>
      <c r="AP73" s="551"/>
      <c r="AQ73" s="551"/>
      <c r="AR73" s="551"/>
      <c r="AS73" s="551"/>
      <c r="AT73" s="551"/>
      <c r="AU73" s="551"/>
      <c r="AV73" s="551"/>
    </row>
    <row r="74" spans="1:48" hidden="1">
      <c r="A74" s="542" t="s">
        <v>4575</v>
      </c>
      <c r="B74" s="542" t="s">
        <v>442</v>
      </c>
      <c r="C74" s="541" t="s">
        <v>4576</v>
      </c>
      <c r="D74" s="542" t="s">
        <v>453</v>
      </c>
      <c r="E74" s="541" t="s">
        <v>4319</v>
      </c>
      <c r="F74" s="541" t="s">
        <v>4319</v>
      </c>
      <c r="G74" s="544" t="b">
        <f>EXACT(CYPTYPES[[#This Row],[Archived_Discipline (MM_Discipline)]],CYPTYPES[[#This Row],[Discipline (MM_Discipline)]])</f>
        <v>1</v>
      </c>
      <c r="H74" s="564" t="s">
        <v>453</v>
      </c>
      <c r="I74" s="565" t="s">
        <v>453</v>
      </c>
      <c r="J74" s="554" t="s">
        <v>453</v>
      </c>
      <c r="K74" s="554" t="s">
        <v>453</v>
      </c>
      <c r="L74" s="556" t="s">
        <v>453</v>
      </c>
      <c r="M74" s="542" t="s">
        <v>4239</v>
      </c>
      <c r="N74" s="565" t="s">
        <v>453</v>
      </c>
      <c r="O74" s="557" t="s">
        <v>4208</v>
      </c>
      <c r="P74" s="544" t="s">
        <v>4429</v>
      </c>
      <c r="Q74" s="563" t="s">
        <v>4429</v>
      </c>
      <c r="R74" s="544" t="b">
        <f>EXACT(CYPTYPES[[#This Row],[Archived_System (MM_System)]],CYPTYPES[[#This Row],[Rationalized System]])</f>
        <v>1</v>
      </c>
      <c r="S74" s="542" t="s">
        <v>4210</v>
      </c>
      <c r="T74" s="542"/>
      <c r="U74" s="542" t="s">
        <v>4211</v>
      </c>
      <c r="V74" s="544" t="s">
        <v>453</v>
      </c>
      <c r="W74" s="544" t="s">
        <v>456</v>
      </c>
      <c r="X74" s="544"/>
      <c r="Y74" s="544" t="s">
        <v>4283</v>
      </c>
      <c r="Z74" s="544" t="str">
        <f>VLOOKUP(CYPTYPES[[#This Row],[SBS Number]],Equipment[],2,FALSE)</f>
        <v>Emergency Management System</v>
      </c>
      <c r="AA74" s="544" t="str">
        <f>IF(OR(ISBLANK(Y74),LEN(Y74)=0),"",VLOOKUP(Y74,Equipment[],3,FALSE))</f>
        <v>RTO</v>
      </c>
      <c r="AB74" s="544" t="str">
        <f>IF(OR(ISBLANK(Y74),LEN(Y74)=0),"",VLOOKUP(Y74,Equipment[],4,FALSE))</f>
        <v>RTO</v>
      </c>
      <c r="AC74" s="544" t="s">
        <v>4430</v>
      </c>
      <c r="AD74" s="546" t="s">
        <v>4431</v>
      </c>
      <c r="AE74" s="544" t="s">
        <v>4577</v>
      </c>
      <c r="AF74" s="544" t="s">
        <v>4578</v>
      </c>
      <c r="AG74" s="546"/>
      <c r="AH74" s="551"/>
      <c r="AI74" s="551"/>
      <c r="AJ74" s="551"/>
      <c r="AK74" s="551"/>
      <c r="AL74" s="551"/>
      <c r="AM74" s="551"/>
      <c r="AN74" s="551"/>
      <c r="AO74" s="551"/>
      <c r="AP74" s="551"/>
      <c r="AQ74" s="551"/>
      <c r="AR74" s="551"/>
      <c r="AS74" s="551"/>
      <c r="AT74" s="551"/>
      <c r="AU74" s="551"/>
      <c r="AV74" s="551"/>
    </row>
    <row r="75" spans="1:48" hidden="1">
      <c r="A75" s="542" t="s">
        <v>4579</v>
      </c>
      <c r="B75" s="542" t="s">
        <v>442</v>
      </c>
      <c r="C75" s="541" t="s">
        <v>4580</v>
      </c>
      <c r="D75" s="542" t="s">
        <v>453</v>
      </c>
      <c r="E75" s="541" t="s">
        <v>4219</v>
      </c>
      <c r="F75" s="541" t="s">
        <v>4220</v>
      </c>
      <c r="G75" s="544" t="b">
        <f>EXACT(CYPTYPES[[#This Row],[Archived_Discipline (MM_Discipline)]],CYPTYPES[[#This Row],[Discipline (MM_Discipline)]])</f>
        <v>0</v>
      </c>
      <c r="H75" s="565" t="s">
        <v>453</v>
      </c>
      <c r="I75" s="561" t="s">
        <v>453</v>
      </c>
      <c r="J75" s="554" t="s">
        <v>453</v>
      </c>
      <c r="K75" s="554" t="s">
        <v>453</v>
      </c>
      <c r="L75" s="556" t="s">
        <v>453</v>
      </c>
      <c r="M75" s="542" t="s">
        <v>4239</v>
      </c>
      <c r="N75" s="542" t="s">
        <v>452</v>
      </c>
      <c r="O75" s="557" t="s">
        <v>4208</v>
      </c>
      <c r="P75" s="544" t="s">
        <v>4221</v>
      </c>
      <c r="Q75" s="563" t="s">
        <v>4221</v>
      </c>
      <c r="R75" s="544" t="b">
        <f>EXACT(CYPTYPES[[#This Row],[Archived_System (MM_System)]],CYPTYPES[[#This Row],[Rationalized System]])</f>
        <v>1</v>
      </c>
      <c r="S75" s="542" t="s">
        <v>4210</v>
      </c>
      <c r="T75" s="542"/>
      <c r="U75" s="542" t="s">
        <v>4211</v>
      </c>
      <c r="V75" s="544" t="s">
        <v>453</v>
      </c>
      <c r="W75" s="544" t="s">
        <v>456</v>
      </c>
      <c r="X75" s="544"/>
      <c r="Y75" s="544" t="s">
        <v>4404</v>
      </c>
      <c r="Z75" s="544" t="str">
        <f>VLOOKUP(CYPTYPES[[#This Row],[SBS Number]],Equipment[],2,FALSE)</f>
        <v>Station (Lighting)</v>
      </c>
      <c r="AA75" s="544" t="str">
        <f>IF(OR(ISBLANK(Y75),LEN(Y75)=0),"",VLOOKUP(Y75,Equipment[],3,FALSE))</f>
        <v>MCo</v>
      </c>
      <c r="AB75" s="544" t="str">
        <f>IF(OR(ISBLANK(Y75),LEN(Y75)=0),"",VLOOKUP(Y75,Equipment[],4,FALSE))</f>
        <v>RTO</v>
      </c>
      <c r="AC75" s="544" t="s">
        <v>4291</v>
      </c>
      <c r="AD75" s="544" t="s">
        <v>4292</v>
      </c>
      <c r="AE75" s="544"/>
      <c r="AF75" s="544"/>
      <c r="AG75" s="546"/>
      <c r="AH75" s="551"/>
      <c r="AI75" s="551"/>
      <c r="AJ75" s="551"/>
      <c r="AK75" s="551"/>
      <c r="AL75" s="551"/>
      <c r="AM75" s="551"/>
      <c r="AN75" s="551"/>
      <c r="AO75" s="551"/>
      <c r="AP75" s="551"/>
      <c r="AQ75" s="551"/>
      <c r="AR75" s="551"/>
      <c r="AS75" s="551"/>
      <c r="AT75" s="551"/>
      <c r="AU75" s="551"/>
      <c r="AV75" s="551"/>
    </row>
    <row r="76" spans="1:48" hidden="1">
      <c r="A76" s="542" t="s">
        <v>4581</v>
      </c>
      <c r="B76" s="542" t="s">
        <v>442</v>
      </c>
      <c r="C76" s="541" t="s">
        <v>4582</v>
      </c>
      <c r="D76" s="542" t="s">
        <v>453</v>
      </c>
      <c r="E76" s="541" t="s">
        <v>4229</v>
      </c>
      <c r="F76" s="541" t="s">
        <v>4229</v>
      </c>
      <c r="G76" s="544" t="b">
        <f>EXACT(CYPTYPES[[#This Row],[Archived_Discipline (MM_Discipline)]],CYPTYPES[[#This Row],[Discipline (MM_Discipline)]])</f>
        <v>1</v>
      </c>
      <c r="H76" s="565" t="s">
        <v>453</v>
      </c>
      <c r="I76" s="565" t="s">
        <v>453</v>
      </c>
      <c r="J76" s="554" t="s">
        <v>453</v>
      </c>
      <c r="K76" s="554" t="s">
        <v>453</v>
      </c>
      <c r="L76" s="556" t="s">
        <v>453</v>
      </c>
      <c r="M76" s="542" t="s">
        <v>4239</v>
      </c>
      <c r="N76" s="565" t="s">
        <v>453</v>
      </c>
      <c r="O76" s="557" t="s">
        <v>4208</v>
      </c>
      <c r="P76" s="544" t="s">
        <v>4230</v>
      </c>
      <c r="Q76" s="563" t="s">
        <v>4231</v>
      </c>
      <c r="R76" s="544" t="b">
        <f>EXACT(CYPTYPES[[#This Row],[Archived_System (MM_System)]],CYPTYPES[[#This Row],[Rationalized System]])</f>
        <v>0</v>
      </c>
      <c r="S76" s="542" t="s">
        <v>4210</v>
      </c>
      <c r="T76" s="542"/>
      <c r="U76" s="542" t="s">
        <v>4211</v>
      </c>
      <c r="V76" s="544" t="s">
        <v>453</v>
      </c>
      <c r="W76" s="544" t="s">
        <v>456</v>
      </c>
      <c r="X76" s="544"/>
      <c r="Y76" s="544" t="s">
        <v>4290</v>
      </c>
      <c r="Z76" s="544" t="str">
        <f>VLOOKUP(CYPTYPES[[#This Row],[SBS Number]],Equipment[],2,FALSE)</f>
        <v>Building Management System</v>
      </c>
      <c r="AA76" s="544" t="str">
        <f>IF(OR(ISBLANK(Y76),LEN(Y76)=0),"",VLOOKUP(Y76,Equipment[],3,FALSE))</f>
        <v>MCo</v>
      </c>
      <c r="AB76" s="544" t="str">
        <f>IF(OR(ISBLANK(Y76),LEN(Y76)=0),"",VLOOKUP(Y76,Equipment[],4,FALSE))</f>
        <v>RTO/MCo</v>
      </c>
      <c r="AC76" s="544" t="s">
        <v>4583</v>
      </c>
      <c r="AD76" s="544" t="s">
        <v>4584</v>
      </c>
      <c r="AE76" s="544" t="s">
        <v>4585</v>
      </c>
      <c r="AF76" s="544" t="s">
        <v>4586</v>
      </c>
      <c r="AG76" s="546"/>
      <c r="AH76" s="551"/>
      <c r="AI76" s="551"/>
      <c r="AJ76" s="551"/>
      <c r="AK76" s="551"/>
      <c r="AL76" s="551"/>
      <c r="AM76" s="551"/>
      <c r="AN76" s="551"/>
      <c r="AO76" s="551"/>
      <c r="AP76" s="551"/>
      <c r="AQ76" s="551"/>
      <c r="AR76" s="551"/>
      <c r="AS76" s="551"/>
      <c r="AT76" s="551"/>
      <c r="AU76" s="551"/>
      <c r="AV76" s="551"/>
    </row>
    <row r="77" spans="1:48" hidden="1">
      <c r="A77" s="542" t="s">
        <v>4587</v>
      </c>
      <c r="B77" s="542" t="s">
        <v>442</v>
      </c>
      <c r="C77" s="541" t="s">
        <v>4588</v>
      </c>
      <c r="D77" s="542" t="s">
        <v>453</v>
      </c>
      <c r="E77" s="541" t="s">
        <v>4229</v>
      </c>
      <c r="F77" s="541" t="s">
        <v>4229</v>
      </c>
      <c r="G77" s="544" t="b">
        <f>EXACT(CYPTYPES[[#This Row],[Archived_Discipline (MM_Discipline)]],CYPTYPES[[#This Row],[Discipline (MM_Discipline)]])</f>
        <v>1</v>
      </c>
      <c r="H77" s="565" t="s">
        <v>453</v>
      </c>
      <c r="I77" s="565" t="s">
        <v>453</v>
      </c>
      <c r="J77" s="554" t="s">
        <v>453</v>
      </c>
      <c r="K77" s="554" t="s">
        <v>453</v>
      </c>
      <c r="L77" s="556" t="s">
        <v>453</v>
      </c>
      <c r="M77" s="542" t="s">
        <v>4239</v>
      </c>
      <c r="N77" s="565" t="s">
        <v>453</v>
      </c>
      <c r="O77" s="557" t="s">
        <v>4208</v>
      </c>
      <c r="P77" s="544" t="s">
        <v>4230</v>
      </c>
      <c r="Q77" s="563" t="s">
        <v>4231</v>
      </c>
      <c r="R77" s="544" t="b">
        <f>EXACT(CYPTYPES[[#This Row],[Archived_System (MM_System)]],CYPTYPES[[#This Row],[Rationalized System]])</f>
        <v>0</v>
      </c>
      <c r="S77" s="542" t="s">
        <v>4210</v>
      </c>
      <c r="T77" s="542"/>
      <c r="U77" s="542" t="s">
        <v>4211</v>
      </c>
      <c r="V77" s="544" t="s">
        <v>453</v>
      </c>
      <c r="W77" s="544" t="s">
        <v>456</v>
      </c>
      <c r="X77" s="544"/>
      <c r="Y77" s="544" t="s">
        <v>4290</v>
      </c>
      <c r="Z77" s="544" t="str">
        <f>VLOOKUP(CYPTYPES[[#This Row],[SBS Number]],Equipment[],2,FALSE)</f>
        <v>Building Management System</v>
      </c>
      <c r="AA77" s="544" t="str">
        <f>IF(OR(ISBLANK(Y77),LEN(Y77)=0),"",VLOOKUP(Y77,Equipment[],3,FALSE))</f>
        <v>MCo</v>
      </c>
      <c r="AB77" s="544" t="str">
        <f>IF(OR(ISBLANK(Y77),LEN(Y77)=0),"",VLOOKUP(Y77,Equipment[],4,FALSE))</f>
        <v>RTO/MCo</v>
      </c>
      <c r="AC77" s="544" t="s">
        <v>4234</v>
      </c>
      <c r="AD77" s="544" t="s">
        <v>4235</v>
      </c>
      <c r="AE77" s="544" t="s">
        <v>4589</v>
      </c>
      <c r="AF77" s="544" t="s">
        <v>4590</v>
      </c>
      <c r="AG77" s="546"/>
      <c r="AH77" s="551"/>
      <c r="AI77" s="551"/>
      <c r="AJ77" s="551"/>
      <c r="AK77" s="551"/>
      <c r="AL77" s="551"/>
      <c r="AM77" s="551"/>
      <c r="AN77" s="551"/>
      <c r="AO77" s="551"/>
      <c r="AP77" s="551"/>
      <c r="AQ77" s="551"/>
      <c r="AR77" s="551"/>
      <c r="AS77" s="551"/>
      <c r="AT77" s="551"/>
      <c r="AU77" s="551"/>
      <c r="AV77" s="551"/>
    </row>
    <row r="78" spans="1:48" hidden="1">
      <c r="A78" s="542" t="s">
        <v>4591</v>
      </c>
      <c r="B78" s="542" t="s">
        <v>442</v>
      </c>
      <c r="C78" s="541" t="s">
        <v>4592</v>
      </c>
      <c r="D78" s="542" t="s">
        <v>453</v>
      </c>
      <c r="E78" s="541" t="s">
        <v>4593</v>
      </c>
      <c r="F78" s="541" t="s">
        <v>4220</v>
      </c>
      <c r="G78" s="544" t="b">
        <f>EXACT(CYPTYPES[[#This Row],[Archived_Discipline (MM_Discipline)]],CYPTYPES[[#This Row],[Discipline (MM_Discipline)]])</f>
        <v>0</v>
      </c>
      <c r="H78" s="559" t="s">
        <v>452</v>
      </c>
      <c r="I78" s="565" t="s">
        <v>453</v>
      </c>
      <c r="J78" s="541" t="s">
        <v>452</v>
      </c>
      <c r="K78" s="541" t="s">
        <v>452</v>
      </c>
      <c r="L78" s="556" t="s">
        <v>453</v>
      </c>
      <c r="M78" s="542" t="s">
        <v>4248</v>
      </c>
      <c r="N78" s="565" t="s">
        <v>453</v>
      </c>
      <c r="O78" s="557" t="s">
        <v>4208</v>
      </c>
      <c r="P78" s="544" t="s">
        <v>4230</v>
      </c>
      <c r="Q78" s="247" t="s">
        <v>4231</v>
      </c>
      <c r="R78" s="544" t="b">
        <f>EXACT(CYPTYPES[[#This Row],[Archived_System (MM_System)]],CYPTYPES[[#This Row],[Rationalized System]])</f>
        <v>0</v>
      </c>
      <c r="S78" s="542" t="s">
        <v>4210</v>
      </c>
      <c r="T78" s="542"/>
      <c r="U78" s="542" t="s">
        <v>4211</v>
      </c>
      <c r="V78" s="544" t="s">
        <v>453</v>
      </c>
      <c r="W78" s="544" t="s">
        <v>477</v>
      </c>
      <c r="X78" s="544"/>
      <c r="Y78" s="544" t="s">
        <v>4290</v>
      </c>
      <c r="Z78" s="544" t="str">
        <f>VLOOKUP(CYPTYPES[[#This Row],[SBS Number]],Equipment[],2,FALSE)</f>
        <v>Building Management System</v>
      </c>
      <c r="AA78" s="544" t="str">
        <f>IF(OR(ISBLANK(Y78),LEN(Y78)=0),"",VLOOKUP(Y78,Equipment[],3,FALSE))</f>
        <v>MCo</v>
      </c>
      <c r="AB78" s="544" t="str">
        <f>IF(OR(ISBLANK(Y78),LEN(Y78)=0),"",VLOOKUP(Y78,Equipment[],4,FALSE))</f>
        <v>RTO/MCo</v>
      </c>
      <c r="AC78" s="544" t="s">
        <v>4465</v>
      </c>
      <c r="AD78" s="544" t="s">
        <v>4466</v>
      </c>
      <c r="AE78" s="544" t="s">
        <v>4467</v>
      </c>
      <c r="AF78" s="544" t="s">
        <v>4468</v>
      </c>
      <c r="AG78" s="546"/>
      <c r="AH78" s="551"/>
      <c r="AI78" s="551"/>
      <c r="AJ78" s="551"/>
      <c r="AK78" s="551"/>
      <c r="AL78" s="551"/>
      <c r="AM78" s="551"/>
      <c r="AN78" s="551"/>
      <c r="AO78" s="551"/>
      <c r="AP78" s="551"/>
      <c r="AQ78" s="551"/>
      <c r="AR78" s="551"/>
      <c r="AS78" s="551"/>
      <c r="AT78" s="551"/>
      <c r="AU78" s="551"/>
      <c r="AV78" s="551"/>
    </row>
    <row r="79" spans="1:48" hidden="1">
      <c r="A79" s="542" t="s">
        <v>4594</v>
      </c>
      <c r="B79" s="542" t="s">
        <v>442</v>
      </c>
      <c r="C79" s="541" t="s">
        <v>4595</v>
      </c>
      <c r="D79" s="542" t="s">
        <v>453</v>
      </c>
      <c r="E79" s="541" t="s">
        <v>4219</v>
      </c>
      <c r="F79" s="541" t="s">
        <v>4220</v>
      </c>
      <c r="G79" s="544" t="b">
        <f>EXACT(CYPTYPES[[#This Row],[Archived_Discipline (MM_Discipline)]],CYPTYPES[[#This Row],[Discipline (MM_Discipline)]])</f>
        <v>0</v>
      </c>
      <c r="H79" s="559" t="s">
        <v>452</v>
      </c>
      <c r="I79" s="542" t="s">
        <v>452</v>
      </c>
      <c r="J79" s="541" t="s">
        <v>452</v>
      </c>
      <c r="K79" s="555" t="s">
        <v>453</v>
      </c>
      <c r="L79" s="556" t="s">
        <v>453</v>
      </c>
      <c r="M79" s="542" t="s">
        <v>463</v>
      </c>
      <c r="N79" s="565" t="s">
        <v>453</v>
      </c>
      <c r="O79" s="557" t="s">
        <v>4208</v>
      </c>
      <c r="P79" s="544" t="s">
        <v>4221</v>
      </c>
      <c r="Q79" s="563" t="s">
        <v>4221</v>
      </c>
      <c r="R79" s="544" t="b">
        <f>EXACT(CYPTYPES[[#This Row],[Archived_System (MM_System)]],CYPTYPES[[#This Row],[Rationalized System]])</f>
        <v>1</v>
      </c>
      <c r="S79" s="542" t="s">
        <v>4210</v>
      </c>
      <c r="T79" s="542"/>
      <c r="U79" s="542" t="s">
        <v>4211</v>
      </c>
      <c r="V79" s="544" t="s">
        <v>453</v>
      </c>
      <c r="W79" s="544" t="s">
        <v>456</v>
      </c>
      <c r="X79" s="544"/>
      <c r="Y79" s="544" t="s">
        <v>4404</v>
      </c>
      <c r="Z79" s="544" t="str">
        <f>VLOOKUP(CYPTYPES[[#This Row],[SBS Number]],Equipment[],2,FALSE)</f>
        <v>Station (Lighting)</v>
      </c>
      <c r="AA79" s="544" t="str">
        <f>IF(OR(ISBLANK(Y79),LEN(Y79)=0),"",VLOOKUP(Y79,Equipment[],3,FALSE))</f>
        <v>MCo</v>
      </c>
      <c r="AB79" s="544" t="str">
        <f>IF(OR(ISBLANK(Y79),LEN(Y79)=0),"",VLOOKUP(Y79,Equipment[],4,FALSE))</f>
        <v>RTO</v>
      </c>
      <c r="AC79" s="544" t="s">
        <v>4405</v>
      </c>
      <c r="AD79" s="544" t="s">
        <v>4406</v>
      </c>
      <c r="AE79" s="544" t="s">
        <v>4407</v>
      </c>
      <c r="AF79" s="544" t="s">
        <v>4408</v>
      </c>
      <c r="AG79" s="546"/>
      <c r="AH79" s="551"/>
      <c r="AI79" s="551"/>
      <c r="AJ79" s="551"/>
      <c r="AK79" s="551"/>
      <c r="AL79" s="551"/>
      <c r="AM79" s="551"/>
      <c r="AN79" s="551"/>
      <c r="AO79" s="551"/>
      <c r="AP79" s="551"/>
      <c r="AQ79" s="551"/>
      <c r="AR79" s="551"/>
      <c r="AS79" s="551"/>
      <c r="AT79" s="551"/>
      <c r="AU79" s="551"/>
      <c r="AV79" s="551"/>
    </row>
    <row r="80" spans="1:48" hidden="1">
      <c r="A80" s="542" t="s">
        <v>4596</v>
      </c>
      <c r="B80" s="542" t="s">
        <v>442</v>
      </c>
      <c r="C80" s="541" t="s">
        <v>4597</v>
      </c>
      <c r="D80" s="542" t="s">
        <v>453</v>
      </c>
      <c r="E80" s="541" t="s">
        <v>4219</v>
      </c>
      <c r="F80" s="541" t="s">
        <v>4598</v>
      </c>
      <c r="G80" s="544" t="b">
        <f>EXACT(CYPTYPES[[#This Row],[Archived_Discipline (MM_Discipline)]],CYPTYPES[[#This Row],[Discipline (MM_Discipline)]])</f>
        <v>0</v>
      </c>
      <c r="H80" s="553" t="s">
        <v>452</v>
      </c>
      <c r="I80" s="542" t="s">
        <v>452</v>
      </c>
      <c r="J80" s="554" t="s">
        <v>453</v>
      </c>
      <c r="K80" s="541" t="s">
        <v>452</v>
      </c>
      <c r="L80" s="556" t="s">
        <v>453</v>
      </c>
      <c r="M80" s="542" t="s">
        <v>454</v>
      </c>
      <c r="N80" s="542" t="s">
        <v>452</v>
      </c>
      <c r="O80" s="557" t="s">
        <v>4208</v>
      </c>
      <c r="P80" s="544" t="s">
        <v>4221</v>
      </c>
      <c r="Q80" s="563" t="s">
        <v>4221</v>
      </c>
      <c r="R80" s="544" t="b">
        <f>EXACT(CYPTYPES[[#This Row],[Archived_System (MM_System)]],CYPTYPES[[#This Row],[Rationalized System]])</f>
        <v>1</v>
      </c>
      <c r="S80" s="542" t="s">
        <v>4210</v>
      </c>
      <c r="T80" s="542"/>
      <c r="U80" s="542" t="s">
        <v>4211</v>
      </c>
      <c r="V80" s="544" t="s">
        <v>453</v>
      </c>
      <c r="W80" s="544" t="s">
        <v>456</v>
      </c>
      <c r="X80" s="544"/>
      <c r="Y80" s="544" t="s">
        <v>4222</v>
      </c>
      <c r="Z80" s="544" t="str">
        <f>VLOOKUP(CYPTYPES[[#This Row],[SBS Number]],Equipment[],2,FALSE)</f>
        <v>LV Power</v>
      </c>
      <c r="AA80" s="544" t="str">
        <f>IF(OR(ISBLANK(Y80),LEN(Y80)=0),"",VLOOKUP(Y80,Equipment[],3,FALSE))</f>
        <v>MCo</v>
      </c>
      <c r="AB80" s="544" t="str">
        <f>IF(OR(ISBLANK(Y80),LEN(Y80)=0),"",VLOOKUP(Y80,Equipment[],4,FALSE))</f>
        <v>RTO</v>
      </c>
      <c r="AC80" s="544" t="s">
        <v>4276</v>
      </c>
      <c r="AD80" s="544" t="s">
        <v>4277</v>
      </c>
      <c r="AE80" s="544"/>
      <c r="AF80" s="544"/>
      <c r="AG80" s="546"/>
      <c r="AH80" s="551"/>
      <c r="AI80" s="551"/>
      <c r="AJ80" s="551"/>
      <c r="AK80" s="551"/>
      <c r="AL80" s="551"/>
      <c r="AM80" s="551"/>
      <c r="AN80" s="551"/>
      <c r="AO80" s="551"/>
      <c r="AP80" s="551"/>
      <c r="AQ80" s="551"/>
      <c r="AR80" s="551"/>
      <c r="AS80" s="551"/>
      <c r="AT80" s="551"/>
      <c r="AU80" s="551"/>
      <c r="AV80" s="551"/>
    </row>
    <row r="81" spans="1:48" hidden="1">
      <c r="A81" s="542" t="s">
        <v>4599</v>
      </c>
      <c r="B81" s="542" t="s">
        <v>442</v>
      </c>
      <c r="C81" s="541" t="s">
        <v>4600</v>
      </c>
      <c r="D81" s="542" t="s">
        <v>453</v>
      </c>
      <c r="E81" s="541" t="s">
        <v>4373</v>
      </c>
      <c r="F81" s="541" t="s">
        <v>4220</v>
      </c>
      <c r="G81" s="544" t="b">
        <f>EXACT(CYPTYPES[[#This Row],[Archived_Discipline (MM_Discipline)]],CYPTYPES[[#This Row],[Discipline (MM_Discipline)]])</f>
        <v>0</v>
      </c>
      <c r="H81" s="542" t="s">
        <v>452</v>
      </c>
      <c r="I81" s="561" t="s">
        <v>453</v>
      </c>
      <c r="J81" s="541" t="s">
        <v>452</v>
      </c>
      <c r="K81" s="554" t="s">
        <v>453</v>
      </c>
      <c r="L81" s="556" t="s">
        <v>453</v>
      </c>
      <c r="M81" s="542" t="s">
        <v>4239</v>
      </c>
      <c r="N81" s="565" t="s">
        <v>453</v>
      </c>
      <c r="O81" s="557" t="s">
        <v>4208</v>
      </c>
      <c r="P81" s="544" t="s">
        <v>4499</v>
      </c>
      <c r="Q81" s="563" t="s">
        <v>4499</v>
      </c>
      <c r="R81" s="544" t="b">
        <f>EXACT(CYPTYPES[[#This Row],[Archived_System (MM_System)]],CYPTYPES[[#This Row],[Rationalized System]])</f>
        <v>1</v>
      </c>
      <c r="S81" s="542" t="s">
        <v>4210</v>
      </c>
      <c r="T81" s="542"/>
      <c r="U81" s="542" t="s">
        <v>4211</v>
      </c>
      <c r="V81" s="544" t="s">
        <v>453</v>
      </c>
      <c r="W81" s="544" t="s">
        <v>456</v>
      </c>
      <c r="X81" s="544"/>
      <c r="Y81" s="544" t="s">
        <v>4500</v>
      </c>
      <c r="Z81" s="544" t="str">
        <f>VLOOKUP(CYPTYPES[[#This Row],[SBS Number]],Equipment[],2,FALSE)</f>
        <v>Signalling</v>
      </c>
      <c r="AA81" s="544" t="str">
        <f>IF(OR(ISBLANK(Y81),LEN(Y81)=0),"",VLOOKUP(Y81,Equipment[],3,FALSE))</f>
        <v>RTO</v>
      </c>
      <c r="AB81" s="544" t="str">
        <f>IF(OR(ISBLANK(Y81),LEN(Y81)=0),"",VLOOKUP(Y81,Equipment[],4,FALSE))</f>
        <v>RTO</v>
      </c>
      <c r="AC81" s="544" t="s">
        <v>4501</v>
      </c>
      <c r="AD81" s="544" t="s">
        <v>4502</v>
      </c>
      <c r="AE81" s="544" t="s">
        <v>4601</v>
      </c>
      <c r="AF81" s="544" t="s">
        <v>4602</v>
      </c>
      <c r="AG81" s="546"/>
      <c r="AH81" s="551"/>
      <c r="AI81" s="551"/>
      <c r="AJ81" s="551"/>
      <c r="AK81" s="551"/>
      <c r="AL81" s="551"/>
      <c r="AM81" s="551"/>
      <c r="AN81" s="551"/>
      <c r="AO81" s="551"/>
      <c r="AP81" s="551"/>
      <c r="AQ81" s="551"/>
      <c r="AR81" s="551"/>
      <c r="AS81" s="551"/>
      <c r="AT81" s="551"/>
      <c r="AU81" s="551"/>
      <c r="AV81" s="551"/>
    </row>
    <row r="82" spans="1:48" hidden="1">
      <c r="A82" s="542" t="s">
        <v>4603</v>
      </c>
      <c r="B82" s="542" t="s">
        <v>442</v>
      </c>
      <c r="C82" s="541" t="s">
        <v>4604</v>
      </c>
      <c r="D82" s="225"/>
      <c r="E82" s="541" t="s">
        <v>4207</v>
      </c>
      <c r="F82" s="541" t="s">
        <v>4207</v>
      </c>
      <c r="G82" s="544" t="b">
        <f>EXACT(CYPTYPES[[#This Row],[Archived_Discipline (MM_Discipline)]],CYPTYPES[[#This Row],[Discipline (MM_Discipline)]])</f>
        <v>1</v>
      </c>
      <c r="H82" s="225" t="s">
        <v>452</v>
      </c>
      <c r="I82" s="225" t="s">
        <v>452</v>
      </c>
      <c r="J82" s="554" t="s">
        <v>453</v>
      </c>
      <c r="K82" s="404" t="s">
        <v>452</v>
      </c>
      <c r="L82" s="556" t="s">
        <v>453</v>
      </c>
      <c r="M82" s="542" t="s">
        <v>454</v>
      </c>
      <c r="N82" s="225" t="s">
        <v>452</v>
      </c>
      <c r="O82" s="557" t="s">
        <v>4208</v>
      </c>
      <c r="P82" s="568" t="s">
        <v>4381</v>
      </c>
      <c r="Q82" s="563" t="s">
        <v>4381</v>
      </c>
      <c r="R82" s="568" t="b">
        <f>EXACT(CYPTYPES[[#This Row],[Archived_System (MM_System)]],CYPTYPES[[#This Row],[Rationalized System]])</f>
        <v>1</v>
      </c>
      <c r="S82" s="542" t="s">
        <v>4382</v>
      </c>
      <c r="T82" s="542" t="s">
        <v>4383</v>
      </c>
      <c r="U82" s="542" t="s">
        <v>4211</v>
      </c>
      <c r="V82" s="297" t="s">
        <v>452</v>
      </c>
      <c r="W82" s="544" t="s">
        <v>456</v>
      </c>
      <c r="X82" s="544"/>
      <c r="Y82" s="544"/>
      <c r="Z82" s="544"/>
      <c r="AA82" s="544"/>
      <c r="AB82" s="544"/>
      <c r="AC82" s="544"/>
      <c r="AD82" s="544"/>
      <c r="AE82" s="301"/>
      <c r="AF82" s="544"/>
      <c r="AG82" s="546"/>
      <c r="AH82" s="551"/>
      <c r="AI82" s="551"/>
      <c r="AJ82" s="551"/>
      <c r="AK82" s="551"/>
      <c r="AL82" s="551"/>
      <c r="AM82" s="551"/>
      <c r="AN82" s="551"/>
      <c r="AO82" s="551"/>
      <c r="AP82" s="551"/>
      <c r="AQ82" s="551"/>
      <c r="AR82" s="551"/>
      <c r="AS82" s="551"/>
      <c r="AT82" s="551"/>
      <c r="AU82" s="551"/>
      <c r="AV82" s="551"/>
    </row>
    <row r="83" spans="1:48" hidden="1">
      <c r="A83" s="542" t="s">
        <v>4605</v>
      </c>
      <c r="B83" s="542" t="s">
        <v>442</v>
      </c>
      <c r="C83" s="541" t="s">
        <v>4606</v>
      </c>
      <c r="D83" s="542" t="s">
        <v>453</v>
      </c>
      <c r="E83" s="541" t="s">
        <v>4607</v>
      </c>
      <c r="F83" s="541" t="s">
        <v>4220</v>
      </c>
      <c r="G83" s="544" t="b">
        <f>EXACT(CYPTYPES[[#This Row],[Archived_Discipline (MM_Discipline)]],CYPTYPES[[#This Row],[Discipline (MM_Discipline)]])</f>
        <v>0</v>
      </c>
      <c r="H83" s="542" t="s">
        <v>452</v>
      </c>
      <c r="I83" s="542" t="s">
        <v>452</v>
      </c>
      <c r="J83" s="541" t="s">
        <v>452</v>
      </c>
      <c r="K83" s="555" t="s">
        <v>453</v>
      </c>
      <c r="L83" s="556" t="s">
        <v>453</v>
      </c>
      <c r="M83" s="542" t="s">
        <v>463</v>
      </c>
      <c r="N83" s="542" t="s">
        <v>452</v>
      </c>
      <c r="O83" s="557" t="s">
        <v>4208</v>
      </c>
      <c r="P83" s="544" t="s">
        <v>4607</v>
      </c>
      <c r="Q83" s="247" t="s">
        <v>4608</v>
      </c>
      <c r="R83" s="544" t="b">
        <f>EXACT(CYPTYPES[[#This Row],[Archived_System (MM_System)]],CYPTYPES[[#This Row],[Rationalized System]])</f>
        <v>0</v>
      </c>
      <c r="S83" s="542" t="s">
        <v>4210</v>
      </c>
      <c r="T83" s="542"/>
      <c r="U83" s="542" t="s">
        <v>4211</v>
      </c>
      <c r="V83" s="544" t="s">
        <v>453</v>
      </c>
      <c r="W83" s="544" t="s">
        <v>456</v>
      </c>
      <c r="X83" s="544"/>
      <c r="Y83" s="544" t="s">
        <v>4609</v>
      </c>
      <c r="Z83" s="544" t="str">
        <f>VLOOKUP(CYPTYPES[[#This Row],[SBS Number]],Equipment[],2,FALSE)</f>
        <v>Earthing And Bonding</v>
      </c>
      <c r="AA83" s="544" t="str">
        <f>IF(OR(ISBLANK(Y83),LEN(Y83)=0),"",VLOOKUP(Y83,Equipment[],3,FALSE))</f>
        <v>RTO</v>
      </c>
      <c r="AB83" s="544" t="str">
        <f>IF(OR(ISBLANK(Y83),LEN(Y83)=0),"",VLOOKUP(Y83,Equipment[],4,FALSE))</f>
        <v>RTO</v>
      </c>
      <c r="AC83" s="544" t="s">
        <v>4610</v>
      </c>
      <c r="AD83" s="544" t="s">
        <v>4611</v>
      </c>
      <c r="AE83" s="544" t="s">
        <v>4612</v>
      </c>
      <c r="AF83" s="544" t="s">
        <v>4613</v>
      </c>
      <c r="AG83" s="546"/>
      <c r="AH83" s="551"/>
      <c r="AI83" s="551"/>
      <c r="AJ83" s="551"/>
      <c r="AK83" s="551"/>
      <c r="AL83" s="551"/>
      <c r="AM83" s="551"/>
      <c r="AN83" s="551"/>
      <c r="AO83" s="551"/>
      <c r="AP83" s="551"/>
      <c r="AQ83" s="551"/>
      <c r="AR83" s="551"/>
      <c r="AS83" s="551"/>
      <c r="AT83" s="551"/>
      <c r="AU83" s="551"/>
      <c r="AV83" s="551"/>
    </row>
    <row r="84" spans="1:48" hidden="1">
      <c r="A84" s="542" t="s">
        <v>4614</v>
      </c>
      <c r="B84" s="542" t="s">
        <v>442</v>
      </c>
      <c r="C84" s="541" t="s">
        <v>4615</v>
      </c>
      <c r="D84" s="225"/>
      <c r="E84" s="541" t="s">
        <v>4207</v>
      </c>
      <c r="F84" s="541" t="s">
        <v>4207</v>
      </c>
      <c r="G84" s="544" t="b">
        <f>EXACT(CYPTYPES[[#This Row],[Archived_Discipline (MM_Discipline)]],CYPTYPES[[#This Row],[Discipline (MM_Discipline)]])</f>
        <v>1</v>
      </c>
      <c r="H84" s="225" t="s">
        <v>452</v>
      </c>
      <c r="I84" s="225" t="s">
        <v>452</v>
      </c>
      <c r="J84" s="554" t="s">
        <v>453</v>
      </c>
      <c r="K84" s="404" t="s">
        <v>452</v>
      </c>
      <c r="L84" s="556" t="s">
        <v>453</v>
      </c>
      <c r="M84" s="542" t="s">
        <v>454</v>
      </c>
      <c r="N84" s="225" t="s">
        <v>452</v>
      </c>
      <c r="O84" s="557" t="s">
        <v>4208</v>
      </c>
      <c r="P84" s="568" t="s">
        <v>4381</v>
      </c>
      <c r="Q84" s="563" t="s">
        <v>4381</v>
      </c>
      <c r="R84" s="568" t="b">
        <f>EXACT(CYPTYPES[[#This Row],[Archived_System (MM_System)]],CYPTYPES[[#This Row],[Rationalized System]])</f>
        <v>1</v>
      </c>
      <c r="S84" s="542" t="s">
        <v>4382</v>
      </c>
      <c r="T84" s="542" t="s">
        <v>4383</v>
      </c>
      <c r="U84" s="542" t="s">
        <v>4211</v>
      </c>
      <c r="V84" s="297" t="s">
        <v>452</v>
      </c>
      <c r="W84" s="544" t="s">
        <v>456</v>
      </c>
      <c r="X84" s="544"/>
      <c r="Y84" s="544"/>
      <c r="Z84" s="544"/>
      <c r="AA84" s="544"/>
      <c r="AB84" s="544"/>
      <c r="AC84" s="544"/>
      <c r="AD84" s="544"/>
      <c r="AE84" s="301"/>
      <c r="AF84" s="544"/>
      <c r="AG84" s="546"/>
      <c r="AH84" s="551"/>
      <c r="AI84" s="551"/>
      <c r="AJ84" s="551"/>
      <c r="AK84" s="551"/>
      <c r="AL84" s="551"/>
      <c r="AM84" s="551"/>
      <c r="AN84" s="551"/>
      <c r="AO84" s="551"/>
      <c r="AP84" s="551"/>
      <c r="AQ84" s="551"/>
      <c r="AR84" s="551"/>
      <c r="AS84" s="551"/>
      <c r="AT84" s="551"/>
      <c r="AU84" s="551"/>
      <c r="AV84" s="551"/>
    </row>
    <row r="85" spans="1:48" hidden="1">
      <c r="A85" s="542" t="s">
        <v>4616</v>
      </c>
      <c r="B85" s="542" t="s">
        <v>442</v>
      </c>
      <c r="C85" s="541" t="s">
        <v>4617</v>
      </c>
      <c r="D85" s="542" t="s">
        <v>453</v>
      </c>
      <c r="E85" s="541" t="s">
        <v>4219</v>
      </c>
      <c r="F85" s="541" t="s">
        <v>4220</v>
      </c>
      <c r="G85" s="544" t="b">
        <f>EXACT(CYPTYPES[[#This Row],[Archived_Discipline (MM_Discipline)]],CYPTYPES[[#This Row],[Discipline (MM_Discipline)]])</f>
        <v>0</v>
      </c>
      <c r="H85" s="542" t="s">
        <v>452</v>
      </c>
      <c r="I85" s="542" t="s">
        <v>452</v>
      </c>
      <c r="J85" s="541" t="s">
        <v>452</v>
      </c>
      <c r="K85" s="541" t="s">
        <v>452</v>
      </c>
      <c r="L85" s="556" t="s">
        <v>453</v>
      </c>
      <c r="M85" s="542" t="s">
        <v>454</v>
      </c>
      <c r="N85" s="542" t="s">
        <v>452</v>
      </c>
      <c r="O85" s="557" t="s">
        <v>4208</v>
      </c>
      <c r="P85" s="544" t="s">
        <v>4221</v>
      </c>
      <c r="Q85" s="563" t="s">
        <v>4221</v>
      </c>
      <c r="R85" s="544" t="b">
        <f>EXACT(CYPTYPES[[#This Row],[Archived_System (MM_System)]],CYPTYPES[[#This Row],[Rationalized System]])</f>
        <v>1</v>
      </c>
      <c r="S85" s="542" t="s">
        <v>4210</v>
      </c>
      <c r="T85" s="542"/>
      <c r="U85" s="542" t="s">
        <v>4211</v>
      </c>
      <c r="V85" s="544" t="s">
        <v>453</v>
      </c>
      <c r="W85" s="544" t="s">
        <v>477</v>
      </c>
      <c r="X85" s="544"/>
      <c r="Y85" s="544" t="s">
        <v>4222</v>
      </c>
      <c r="Z85" s="544" t="str">
        <f>VLOOKUP(CYPTYPES[[#This Row],[SBS Number]],Equipment[],2,FALSE)</f>
        <v>LV Power</v>
      </c>
      <c r="AA85" s="544" t="str">
        <f>IF(OR(ISBLANK(Y85),LEN(Y85)=0),"",VLOOKUP(Y85,Equipment[],3,FALSE))</f>
        <v>MCo</v>
      </c>
      <c r="AB85" s="544" t="str">
        <f>IF(OR(ISBLANK(Y85),LEN(Y85)=0),"",VLOOKUP(Y85,Equipment[],4,FALSE))</f>
        <v>RTO</v>
      </c>
      <c r="AC85" s="544" t="s">
        <v>4465</v>
      </c>
      <c r="AD85" s="544" t="s">
        <v>4472</v>
      </c>
      <c r="AE85" s="544" t="s">
        <v>4618</v>
      </c>
      <c r="AF85" s="544" t="s">
        <v>4619</v>
      </c>
      <c r="AG85" s="546"/>
      <c r="AH85" s="551"/>
      <c r="AI85" s="551"/>
      <c r="AJ85" s="551"/>
      <c r="AK85" s="551"/>
      <c r="AL85" s="551"/>
      <c r="AM85" s="551"/>
      <c r="AN85" s="551"/>
      <c r="AO85" s="551"/>
      <c r="AP85" s="551"/>
      <c r="AQ85" s="551"/>
      <c r="AR85" s="551"/>
      <c r="AS85" s="551"/>
      <c r="AT85" s="551"/>
      <c r="AU85" s="551"/>
      <c r="AV85" s="551"/>
    </row>
    <row r="86" spans="1:48" hidden="1">
      <c r="A86" s="542" t="s">
        <v>4620</v>
      </c>
      <c r="B86" s="542" t="s">
        <v>442</v>
      </c>
      <c r="C86" s="541" t="s">
        <v>4621</v>
      </c>
      <c r="D86" s="542" t="s">
        <v>453</v>
      </c>
      <c r="E86" s="541" t="s">
        <v>4255</v>
      </c>
      <c r="F86" s="541" t="s">
        <v>4220</v>
      </c>
      <c r="G86" s="544" t="b">
        <f>EXACT(CYPTYPES[[#This Row],[Archived_Discipline (MM_Discipline)]],CYPTYPES[[#This Row],[Discipline (MM_Discipline)]])</f>
        <v>0</v>
      </c>
      <c r="H86" s="565" t="s">
        <v>453</v>
      </c>
      <c r="I86" s="565" t="s">
        <v>453</v>
      </c>
      <c r="J86" s="554" t="s">
        <v>453</v>
      </c>
      <c r="K86" s="554" t="s">
        <v>453</v>
      </c>
      <c r="L86" s="556" t="s">
        <v>453</v>
      </c>
      <c r="M86" s="542" t="s">
        <v>4239</v>
      </c>
      <c r="N86" s="565" t="s">
        <v>453</v>
      </c>
      <c r="O86" s="557" t="s">
        <v>4208</v>
      </c>
      <c r="P86" s="544" t="s">
        <v>4230</v>
      </c>
      <c r="Q86" s="247" t="s">
        <v>4282</v>
      </c>
      <c r="R86" s="544" t="b">
        <f>EXACT(CYPTYPES[[#This Row],[Archived_System (MM_System)]],CYPTYPES[[#This Row],[Rationalized System]])</f>
        <v>0</v>
      </c>
      <c r="S86" s="542" t="s">
        <v>4210</v>
      </c>
      <c r="T86" s="542"/>
      <c r="U86" s="542" t="s">
        <v>4211</v>
      </c>
      <c r="V86" s="544" t="s">
        <v>453</v>
      </c>
      <c r="W86" s="544" t="s">
        <v>456</v>
      </c>
      <c r="X86" s="544"/>
      <c r="Y86" s="544" t="s">
        <v>4622</v>
      </c>
      <c r="Z86" s="544" t="str">
        <f>VLOOKUP(CYPTYPES[[#This Row],[SBS Number]],Equipment[],2,FALSE)</f>
        <v>Local Communications</v>
      </c>
      <c r="AA86" s="544" t="str">
        <f>IF(OR(ISBLANK(Y86),LEN(Y86)=0),"",VLOOKUP(Y86,Equipment[],3,FALSE))</f>
        <v>MCo</v>
      </c>
      <c r="AB86" s="544" t="str">
        <f>IF(OR(ISBLANK(Y86),LEN(Y86)=0),"",VLOOKUP(Y86,Equipment[],4,FALSE))</f>
        <v>MCo</v>
      </c>
      <c r="AC86" s="544" t="s">
        <v>4465</v>
      </c>
      <c r="AD86" s="544" t="s">
        <v>4466</v>
      </c>
      <c r="AE86" s="544" t="s">
        <v>4467</v>
      </c>
      <c r="AF86" s="544" t="s">
        <v>4468</v>
      </c>
      <c r="AG86" s="546"/>
      <c r="AH86" s="551"/>
      <c r="AI86" s="551"/>
      <c r="AJ86" s="551"/>
      <c r="AK86" s="551"/>
      <c r="AL86" s="551"/>
      <c r="AM86" s="551"/>
      <c r="AN86" s="551"/>
      <c r="AO86" s="551"/>
      <c r="AP86" s="551"/>
      <c r="AQ86" s="551"/>
      <c r="AR86" s="551"/>
      <c r="AS86" s="551"/>
      <c r="AT86" s="551"/>
      <c r="AU86" s="551"/>
      <c r="AV86" s="551"/>
    </row>
    <row r="87" spans="1:48" ht="14.25" hidden="1" customHeight="1">
      <c r="A87" s="542" t="s">
        <v>4623</v>
      </c>
      <c r="B87" s="542" t="s">
        <v>442</v>
      </c>
      <c r="C87" s="541" t="s">
        <v>4624</v>
      </c>
      <c r="D87" s="542" t="s">
        <v>453</v>
      </c>
      <c r="E87" s="541" t="s">
        <v>4207</v>
      </c>
      <c r="F87" s="541" t="s">
        <v>4207</v>
      </c>
      <c r="G87" s="544" t="b">
        <f>EXACT(CYPTYPES[[#This Row],[Archived_Discipline (MM_Discipline)]],CYPTYPES[[#This Row],[Discipline (MM_Discipline)]])</f>
        <v>1</v>
      </c>
      <c r="H87" s="565" t="s">
        <v>453</v>
      </c>
      <c r="I87" s="565" t="s">
        <v>453</v>
      </c>
      <c r="J87" s="554" t="s">
        <v>453</v>
      </c>
      <c r="K87" s="554" t="s">
        <v>453</v>
      </c>
      <c r="L87" s="556" t="s">
        <v>453</v>
      </c>
      <c r="M87" s="542" t="s">
        <v>4239</v>
      </c>
      <c r="N87" s="565" t="s">
        <v>453</v>
      </c>
      <c r="O87" s="557" t="s">
        <v>4208</v>
      </c>
      <c r="P87" s="544" t="s">
        <v>4625</v>
      </c>
      <c r="Q87" s="563" t="s">
        <v>4625</v>
      </c>
      <c r="R87" s="544" t="b">
        <f>EXACT(CYPTYPES[[#This Row],[Archived_System (MM_System)]],CYPTYPES[[#This Row],[Rationalized System]])</f>
        <v>1</v>
      </c>
      <c r="S87" s="542" t="s">
        <v>4210</v>
      </c>
      <c r="T87" s="542"/>
      <c r="U87" s="542" t="s">
        <v>4211</v>
      </c>
      <c r="V87" s="544" t="s">
        <v>453</v>
      </c>
      <c r="W87" s="544" t="s">
        <v>456</v>
      </c>
      <c r="X87" s="544"/>
      <c r="Y87" s="544" t="s">
        <v>4212</v>
      </c>
      <c r="Z87" s="544" t="str">
        <f>VLOOKUP(CYPTYPES[[#This Row],[SBS Number]],Equipment[],2,FALSE)</f>
        <v>Hydraulic System</v>
      </c>
      <c r="AA87" s="544" t="str">
        <f>IF(OR(ISBLANK(Y87),LEN(Y87)=0),"",VLOOKUP(Y87,Equipment[],3,FALSE))</f>
        <v>MCo</v>
      </c>
      <c r="AB87" s="544" t="str">
        <f>IF(OR(ISBLANK(Y87),LEN(Y87)=0),"",VLOOKUP(Y87,Equipment[],4,FALSE))</f>
        <v>RTO</v>
      </c>
      <c r="AC87" s="544" t="s">
        <v>4626</v>
      </c>
      <c r="AD87" s="544" t="s">
        <v>4627</v>
      </c>
      <c r="AE87" s="544" t="s">
        <v>4628</v>
      </c>
      <c r="AF87" s="544" t="s">
        <v>4629</v>
      </c>
      <c r="AG87" s="546"/>
      <c r="AH87" s="551"/>
      <c r="AI87" s="551"/>
      <c r="AJ87" s="551"/>
      <c r="AK87" s="551"/>
      <c r="AL87" s="551"/>
      <c r="AM87" s="551"/>
      <c r="AN87" s="551"/>
      <c r="AO87" s="551"/>
      <c r="AP87" s="551"/>
      <c r="AQ87" s="551"/>
      <c r="AR87" s="551"/>
      <c r="AS87" s="551"/>
      <c r="AT87" s="551"/>
      <c r="AU87" s="551"/>
      <c r="AV87" s="551"/>
    </row>
    <row r="88" spans="1:48" hidden="1">
      <c r="A88" s="542" t="s">
        <v>4630</v>
      </c>
      <c r="B88" s="542" t="s">
        <v>442</v>
      </c>
      <c r="C88" s="541" t="s">
        <v>4631</v>
      </c>
      <c r="D88" s="542" t="s">
        <v>453</v>
      </c>
      <c r="E88" s="541" t="s">
        <v>11</v>
      </c>
      <c r="F88" s="541" t="s">
        <v>11</v>
      </c>
      <c r="G88" s="544" t="b">
        <f>EXACT(CYPTYPES[[#This Row],[Archived_Discipline (MM_Discipline)]],CYPTYPES[[#This Row],[Discipline (MM_Discipline)]])</f>
        <v>1</v>
      </c>
      <c r="H88" s="559" t="s">
        <v>452</v>
      </c>
      <c r="I88" s="542" t="s">
        <v>452</v>
      </c>
      <c r="J88" s="541" t="s">
        <v>452</v>
      </c>
      <c r="K88" s="555" t="s">
        <v>453</v>
      </c>
      <c r="L88" s="556" t="s">
        <v>453</v>
      </c>
      <c r="M88" s="542" t="s">
        <v>463</v>
      </c>
      <c r="N88" s="565" t="s">
        <v>453</v>
      </c>
      <c r="O88" s="557" t="s">
        <v>4208</v>
      </c>
      <c r="P88" s="544" t="s">
        <v>4632</v>
      </c>
      <c r="Q88" s="563"/>
      <c r="R88" s="544" t="b">
        <f>EXACT(CYPTYPES[[#This Row],[Archived_System (MM_System)]],CYPTYPES[[#This Row],[Rationalized System]])</f>
        <v>0</v>
      </c>
      <c r="S88" s="542" t="s">
        <v>4210</v>
      </c>
      <c r="T88" s="542"/>
      <c r="U88" s="542" t="s">
        <v>4211</v>
      </c>
      <c r="V88" s="544" t="s">
        <v>453</v>
      </c>
      <c r="W88" s="544" t="s">
        <v>456</v>
      </c>
      <c r="X88" s="544"/>
      <c r="Y88" s="544" t="s">
        <v>4269</v>
      </c>
      <c r="Z88" s="544" t="str">
        <f>VLOOKUP(CYPTYPES[[#This Row],[SBS Number]],Equipment[],2,FALSE)</f>
        <v>Mechanical Systems</v>
      </c>
      <c r="AA88" s="544" t="str">
        <f>IF(OR(ISBLANK(Y88),LEN(Y88)=0),"",VLOOKUP(Y88,Equipment[],3,FALSE))</f>
        <v>MCo</v>
      </c>
      <c r="AB88" s="544" t="str">
        <f>IF(OR(ISBLANK(Y88),LEN(Y88)=0),"",VLOOKUP(Y88,Equipment[],4,FALSE))</f>
        <v>RTO</v>
      </c>
      <c r="AC88" s="544" t="s">
        <v>4276</v>
      </c>
      <c r="AD88" s="544" t="s">
        <v>4277</v>
      </c>
      <c r="AE88" s="544" t="s">
        <v>4633</v>
      </c>
      <c r="AF88" s="544" t="s">
        <v>4634</v>
      </c>
      <c r="AG88" s="546"/>
      <c r="AH88" s="551"/>
      <c r="AI88" s="551"/>
      <c r="AJ88" s="551"/>
      <c r="AK88" s="551"/>
      <c r="AL88" s="551"/>
      <c r="AM88" s="551"/>
      <c r="AN88" s="551"/>
      <c r="AO88" s="551"/>
      <c r="AP88" s="551"/>
      <c r="AQ88" s="551"/>
      <c r="AR88" s="551"/>
      <c r="AS88" s="551"/>
      <c r="AT88" s="551"/>
      <c r="AU88" s="551"/>
      <c r="AV88" s="551"/>
    </row>
    <row r="89" spans="1:48" hidden="1">
      <c r="A89" s="227" t="s">
        <v>4635</v>
      </c>
      <c r="B89" s="542" t="s">
        <v>442</v>
      </c>
      <c r="C89" s="491" t="s">
        <v>4636</v>
      </c>
      <c r="D89" s="225" t="s">
        <v>453</v>
      </c>
      <c r="E89" s="541" t="s">
        <v>4637</v>
      </c>
      <c r="F89" s="541" t="s">
        <v>4220</v>
      </c>
      <c r="G89" s="544" t="b">
        <f>EXACT(CYPTYPES[[#This Row],[Archived_Discipline (MM_Discipline)]],CYPTYPES[[#This Row],[Discipline (MM_Discipline)]])</f>
        <v>0</v>
      </c>
      <c r="H89" s="503" t="s">
        <v>453</v>
      </c>
      <c r="I89" s="225" t="s">
        <v>452</v>
      </c>
      <c r="J89" s="554" t="s">
        <v>453</v>
      </c>
      <c r="K89" s="555" t="s">
        <v>453</v>
      </c>
      <c r="L89" s="556" t="s">
        <v>453</v>
      </c>
      <c r="M89" s="542" t="s">
        <v>463</v>
      </c>
      <c r="N89" s="225" t="s">
        <v>452</v>
      </c>
      <c r="O89" s="557" t="s">
        <v>4208</v>
      </c>
      <c r="P89" s="544" t="s">
        <v>4638</v>
      </c>
      <c r="Q89" s="563" t="s">
        <v>4638</v>
      </c>
      <c r="R89" s="544" t="b">
        <f>EXACT(CYPTYPES[[#This Row],[Archived_System (MM_System)]],CYPTYPES[[#This Row],[Rationalized System]])</f>
        <v>1</v>
      </c>
      <c r="S89" s="225" t="s">
        <v>4210</v>
      </c>
      <c r="T89" s="225"/>
      <c r="U89" s="542" t="s">
        <v>4639</v>
      </c>
      <c r="V89" s="297" t="s">
        <v>453</v>
      </c>
      <c r="W89" s="297" t="s">
        <v>456</v>
      </c>
      <c r="X89" s="225"/>
      <c r="Y89" s="297" t="s">
        <v>4222</v>
      </c>
      <c r="Z89" s="225" t="s">
        <v>4640</v>
      </c>
      <c r="AA89" s="297" t="s">
        <v>4641</v>
      </c>
      <c r="AB89" s="297" t="s">
        <v>4642</v>
      </c>
      <c r="AC89" s="297" t="s">
        <v>4643</v>
      </c>
      <c r="AD89" s="297" t="s">
        <v>4644</v>
      </c>
      <c r="AE89" s="297" t="s">
        <v>4645</v>
      </c>
      <c r="AF89" s="544" t="s">
        <v>4646</v>
      </c>
      <c r="AG89" s="546"/>
      <c r="AH89" s="551"/>
      <c r="AI89" s="551"/>
      <c r="AJ89" s="551"/>
      <c r="AK89" s="551"/>
      <c r="AL89" s="551"/>
      <c r="AM89" s="551"/>
      <c r="AN89" s="551"/>
      <c r="AO89" s="551"/>
      <c r="AP89" s="551"/>
      <c r="AQ89" s="551"/>
      <c r="AR89" s="551"/>
      <c r="AS89" s="551"/>
      <c r="AT89" s="551"/>
      <c r="AU89" s="551"/>
      <c r="AV89" s="551"/>
    </row>
    <row r="90" spans="1:48" hidden="1">
      <c r="A90" s="542" t="s">
        <v>4647</v>
      </c>
      <c r="B90" s="542" t="s">
        <v>442</v>
      </c>
      <c r="C90" s="541" t="s">
        <v>4648</v>
      </c>
      <c r="D90" s="542" t="s">
        <v>453</v>
      </c>
      <c r="E90" s="541" t="s">
        <v>4219</v>
      </c>
      <c r="F90" s="541" t="s">
        <v>4220</v>
      </c>
      <c r="G90" s="544" t="b">
        <f>EXACT(CYPTYPES[[#This Row],[Archived_Discipline (MM_Discipline)]],CYPTYPES[[#This Row],[Discipline (MM_Discipline)]])</f>
        <v>0</v>
      </c>
      <c r="H90" s="559" t="s">
        <v>452</v>
      </c>
      <c r="I90" s="542" t="s">
        <v>452</v>
      </c>
      <c r="J90" s="541" t="s">
        <v>452</v>
      </c>
      <c r="K90" s="555" t="s">
        <v>453</v>
      </c>
      <c r="L90" s="556" t="s">
        <v>453</v>
      </c>
      <c r="M90" s="542" t="s">
        <v>463</v>
      </c>
      <c r="N90" s="542" t="s">
        <v>452</v>
      </c>
      <c r="O90" s="557" t="s">
        <v>4208</v>
      </c>
      <c r="P90" s="544" t="s">
        <v>4221</v>
      </c>
      <c r="Q90" s="563" t="s">
        <v>4221</v>
      </c>
      <c r="R90" s="544" t="b">
        <f>EXACT(CYPTYPES[[#This Row],[Archived_System (MM_System)]],CYPTYPES[[#This Row],[Rationalized System]])</f>
        <v>1</v>
      </c>
      <c r="S90" s="542" t="s">
        <v>4210</v>
      </c>
      <c r="T90" s="542"/>
      <c r="U90" s="542" t="s">
        <v>4211</v>
      </c>
      <c r="V90" s="544" t="s">
        <v>453</v>
      </c>
      <c r="W90" s="544" t="s">
        <v>456</v>
      </c>
      <c r="X90" s="544"/>
      <c r="Y90" s="544" t="s">
        <v>4404</v>
      </c>
      <c r="Z90" s="544" t="str">
        <f>VLOOKUP(CYPTYPES[[#This Row],[SBS Number]],Equipment[],2,FALSE)</f>
        <v>Station (Lighting)</v>
      </c>
      <c r="AA90" s="544" t="str">
        <f>IF(OR(ISBLANK(Y90),LEN(Y90)=0),"",VLOOKUP(Y90,Equipment[],3,FALSE))</f>
        <v>MCo</v>
      </c>
      <c r="AB90" s="544" t="str">
        <f>IF(OR(ISBLANK(Y90),LEN(Y90)=0),"",VLOOKUP(Y90,Equipment[],4,FALSE))</f>
        <v>RTO</v>
      </c>
      <c r="AC90" s="544" t="s">
        <v>4291</v>
      </c>
      <c r="AD90" s="544" t="s">
        <v>4292</v>
      </c>
      <c r="AE90" s="544"/>
      <c r="AF90" s="544"/>
      <c r="AG90" s="546"/>
      <c r="AH90" s="551"/>
      <c r="AI90" s="551"/>
      <c r="AJ90" s="551"/>
      <c r="AK90" s="551"/>
      <c r="AL90" s="551"/>
      <c r="AM90" s="551"/>
      <c r="AN90" s="551"/>
      <c r="AO90" s="551"/>
      <c r="AP90" s="551"/>
      <c r="AQ90" s="551"/>
      <c r="AR90" s="551"/>
      <c r="AS90" s="551"/>
      <c r="AT90" s="551"/>
      <c r="AU90" s="551"/>
      <c r="AV90" s="551"/>
    </row>
    <row r="91" spans="1:48" hidden="1">
      <c r="A91" s="227" t="s">
        <v>2266</v>
      </c>
      <c r="B91" s="542" t="s">
        <v>442</v>
      </c>
      <c r="C91" s="491" t="s">
        <v>4649</v>
      </c>
      <c r="D91" s="225" t="s">
        <v>453</v>
      </c>
      <c r="E91" s="541" t="s">
        <v>4219</v>
      </c>
      <c r="F91" s="541" t="s">
        <v>4220</v>
      </c>
      <c r="G91" s="544" t="b">
        <f>EXACT(CYPTYPES[[#This Row],[Archived_Discipline (MM_Discipline)]],CYPTYPES[[#This Row],[Discipline (MM_Discipline)]])</f>
        <v>0</v>
      </c>
      <c r="H91" s="217" t="s">
        <v>452</v>
      </c>
      <c r="I91" s="225" t="s">
        <v>452</v>
      </c>
      <c r="J91" s="541" t="s">
        <v>452</v>
      </c>
      <c r="K91" s="555" t="s">
        <v>453</v>
      </c>
      <c r="L91" s="556" t="s">
        <v>453</v>
      </c>
      <c r="M91" s="542" t="s">
        <v>463</v>
      </c>
      <c r="N91" s="227" t="s">
        <v>453</v>
      </c>
      <c r="O91" s="557" t="s">
        <v>4208</v>
      </c>
      <c r="P91" s="544" t="s">
        <v>4650</v>
      </c>
      <c r="Q91" s="563" t="s">
        <v>4650</v>
      </c>
      <c r="R91" s="544" t="b">
        <f>EXACT(CYPTYPES[[#This Row],[Archived_System (MM_System)]],CYPTYPES[[#This Row],[Rationalized System]])</f>
        <v>1</v>
      </c>
      <c r="S91" s="225" t="s">
        <v>4210</v>
      </c>
      <c r="T91" s="225"/>
      <c r="U91" s="542" t="s">
        <v>4639</v>
      </c>
      <c r="V91" s="297" t="s">
        <v>453</v>
      </c>
      <c r="W91" s="297" t="s">
        <v>456</v>
      </c>
      <c r="X91" s="225"/>
      <c r="Y91" s="297" t="s">
        <v>4222</v>
      </c>
      <c r="Z91" s="225" t="s">
        <v>4640</v>
      </c>
      <c r="AA91" s="297" t="s">
        <v>4641</v>
      </c>
      <c r="AB91" s="297" t="s">
        <v>4642</v>
      </c>
      <c r="AC91" s="297" t="s">
        <v>4643</v>
      </c>
      <c r="AD91" s="297" t="s">
        <v>4644</v>
      </c>
      <c r="AE91" s="297" t="s">
        <v>4651</v>
      </c>
      <c r="AF91" s="544" t="s">
        <v>4652</v>
      </c>
      <c r="AG91" s="546"/>
      <c r="AH91" s="551"/>
      <c r="AI91" s="551"/>
      <c r="AJ91" s="551"/>
      <c r="AK91" s="551"/>
      <c r="AL91" s="551"/>
      <c r="AM91" s="551"/>
      <c r="AN91" s="551"/>
      <c r="AO91" s="551"/>
      <c r="AP91" s="551"/>
      <c r="AQ91" s="551"/>
      <c r="AR91" s="551"/>
      <c r="AS91" s="551"/>
      <c r="AT91" s="551"/>
      <c r="AU91" s="551"/>
      <c r="AV91" s="551"/>
    </row>
    <row r="92" spans="1:48" hidden="1">
      <c r="A92" s="227" t="s">
        <v>4653</v>
      </c>
      <c r="B92" s="542" t="s">
        <v>442</v>
      </c>
      <c r="C92" s="491" t="s">
        <v>4654</v>
      </c>
      <c r="D92" s="225" t="s">
        <v>453</v>
      </c>
      <c r="E92" s="541" t="s">
        <v>4373</v>
      </c>
      <c r="F92" s="541" t="s">
        <v>4220</v>
      </c>
      <c r="G92" s="544" t="b">
        <f>EXACT(CYPTYPES[[#This Row],[Archived_Discipline (MM_Discipline)]],CYPTYPES[[#This Row],[Discipline (MM_Discipline)]])</f>
        <v>0</v>
      </c>
      <c r="H92" s="217" t="s">
        <v>452</v>
      </c>
      <c r="I92" s="225" t="s">
        <v>452</v>
      </c>
      <c r="J92" s="541" t="s">
        <v>452</v>
      </c>
      <c r="K92" s="555" t="s">
        <v>453</v>
      </c>
      <c r="L92" s="556" t="s">
        <v>453</v>
      </c>
      <c r="M92" s="542" t="s">
        <v>463</v>
      </c>
      <c r="N92" s="227" t="s">
        <v>453</v>
      </c>
      <c r="O92" s="557" t="s">
        <v>4208</v>
      </c>
      <c r="P92" s="544" t="s">
        <v>4638</v>
      </c>
      <c r="Q92" s="563" t="s">
        <v>4638</v>
      </c>
      <c r="R92" s="544" t="b">
        <f>EXACT(CYPTYPES[[#This Row],[Archived_System (MM_System)]],CYPTYPES[[#This Row],[Rationalized System]])</f>
        <v>1</v>
      </c>
      <c r="S92" s="225" t="s">
        <v>4210</v>
      </c>
      <c r="T92" s="225"/>
      <c r="U92" s="542" t="s">
        <v>4639</v>
      </c>
      <c r="V92" s="297" t="s">
        <v>453</v>
      </c>
      <c r="W92" s="297" t="s">
        <v>456</v>
      </c>
      <c r="X92" s="225"/>
      <c r="Y92" s="297" t="s">
        <v>4375</v>
      </c>
      <c r="Z92" s="225" t="s">
        <v>4655</v>
      </c>
      <c r="AA92" s="297" t="s">
        <v>4642</v>
      </c>
      <c r="AB92" s="297" t="s">
        <v>4642</v>
      </c>
      <c r="AC92" s="297" t="s">
        <v>4643</v>
      </c>
      <c r="AD92" s="297" t="s">
        <v>4644</v>
      </c>
      <c r="AE92" s="297" t="s">
        <v>4651</v>
      </c>
      <c r="AF92" s="544" t="s">
        <v>4652</v>
      </c>
      <c r="AG92" s="546"/>
      <c r="AH92" s="551"/>
      <c r="AI92" s="551"/>
      <c r="AJ92" s="551"/>
      <c r="AK92" s="551"/>
      <c r="AL92" s="551"/>
      <c r="AM92" s="551"/>
      <c r="AN92" s="551"/>
      <c r="AO92" s="551"/>
      <c r="AP92" s="551"/>
      <c r="AQ92" s="551"/>
      <c r="AR92" s="551"/>
      <c r="AS92" s="551"/>
      <c r="AT92" s="551"/>
      <c r="AU92" s="551"/>
      <c r="AV92" s="551"/>
    </row>
    <row r="93" spans="1:48" hidden="1">
      <c r="A93" s="227" t="s">
        <v>4656</v>
      </c>
      <c r="B93" s="542" t="s">
        <v>442</v>
      </c>
      <c r="C93" s="491" t="s">
        <v>4657</v>
      </c>
      <c r="D93" s="225" t="s">
        <v>453</v>
      </c>
      <c r="E93" s="541" t="s">
        <v>4637</v>
      </c>
      <c r="F93" s="541" t="s">
        <v>4220</v>
      </c>
      <c r="G93" s="544" t="b">
        <f>EXACT(CYPTYPES[[#This Row],[Archived_Discipline (MM_Discipline)]],CYPTYPES[[#This Row],[Discipline (MM_Discipline)]])</f>
        <v>0</v>
      </c>
      <c r="H93" s="217" t="s">
        <v>452</v>
      </c>
      <c r="I93" s="225" t="s">
        <v>452</v>
      </c>
      <c r="J93" s="541" t="s">
        <v>452</v>
      </c>
      <c r="K93" s="555" t="s">
        <v>453</v>
      </c>
      <c r="L93" s="556" t="s">
        <v>453</v>
      </c>
      <c r="M93" s="542" t="s">
        <v>463</v>
      </c>
      <c r="N93" s="225" t="s">
        <v>452</v>
      </c>
      <c r="O93" s="557" t="s">
        <v>4208</v>
      </c>
      <c r="P93" s="544" t="s">
        <v>4658</v>
      </c>
      <c r="Q93" s="563" t="s">
        <v>4658</v>
      </c>
      <c r="R93" s="544" t="b">
        <f>EXACT(CYPTYPES[[#This Row],[Archived_System (MM_System)]],CYPTYPES[[#This Row],[Rationalized System]])</f>
        <v>1</v>
      </c>
      <c r="S93" s="225" t="s">
        <v>4210</v>
      </c>
      <c r="T93" s="225"/>
      <c r="U93" s="542" t="s">
        <v>4639</v>
      </c>
      <c r="V93" s="297" t="s">
        <v>453</v>
      </c>
      <c r="W93" s="297" t="s">
        <v>456</v>
      </c>
      <c r="X93" s="225"/>
      <c r="Y93" s="297" t="s">
        <v>4222</v>
      </c>
      <c r="Z93" s="225" t="s">
        <v>4640</v>
      </c>
      <c r="AA93" s="297" t="s">
        <v>4641</v>
      </c>
      <c r="AB93" s="297" t="s">
        <v>4642</v>
      </c>
      <c r="AC93" s="297" t="s">
        <v>4643</v>
      </c>
      <c r="AD93" s="297" t="s">
        <v>4644</v>
      </c>
      <c r="AE93" s="297" t="s">
        <v>4645</v>
      </c>
      <c r="AF93" s="544" t="s">
        <v>4646</v>
      </c>
      <c r="AG93" s="544"/>
      <c r="AH93" s="551"/>
      <c r="AI93" s="551"/>
      <c r="AJ93" s="551"/>
      <c r="AK93" s="551"/>
      <c r="AL93" s="551"/>
      <c r="AM93" s="551"/>
      <c r="AN93" s="551"/>
      <c r="AO93" s="551"/>
      <c r="AP93" s="551"/>
      <c r="AQ93" s="551"/>
      <c r="AR93" s="551"/>
      <c r="AS93" s="551"/>
      <c r="AT93" s="551"/>
      <c r="AU93" s="551"/>
      <c r="AV93" s="551"/>
    </row>
    <row r="94" spans="1:48" hidden="1">
      <c r="A94" s="542" t="s">
        <v>4659</v>
      </c>
      <c r="B94" s="542" t="s">
        <v>442</v>
      </c>
      <c r="C94" s="541" t="s">
        <v>4660</v>
      </c>
      <c r="D94" s="542" t="s">
        <v>444</v>
      </c>
      <c r="E94" s="541" t="s">
        <v>4498</v>
      </c>
      <c r="F94" s="541" t="s">
        <v>4498</v>
      </c>
      <c r="G94" s="544" t="b">
        <f>EXACT(CYPTYPES[[#This Row],[Archived_Discipline (MM_Discipline)]],CYPTYPES[[#This Row],[Discipline (MM_Discipline)]])</f>
        <v>1</v>
      </c>
      <c r="H94" s="559" t="s">
        <v>452</v>
      </c>
      <c r="I94" s="542" t="s">
        <v>452</v>
      </c>
      <c r="J94" s="541" t="s">
        <v>452</v>
      </c>
      <c r="K94" s="555" t="s">
        <v>453</v>
      </c>
      <c r="L94" s="556" t="s">
        <v>453</v>
      </c>
      <c r="M94" s="542" t="s">
        <v>463</v>
      </c>
      <c r="N94" s="565" t="s">
        <v>453</v>
      </c>
      <c r="O94" s="557" t="s">
        <v>4208</v>
      </c>
      <c r="P94" s="544" t="s">
        <v>4499</v>
      </c>
      <c r="Q94" s="563" t="s">
        <v>4499</v>
      </c>
      <c r="R94" s="544" t="b">
        <f>EXACT(CYPTYPES[[#This Row],[Archived_System (MM_System)]],CYPTYPES[[#This Row],[Rationalized System]])</f>
        <v>1</v>
      </c>
      <c r="S94" s="542" t="s">
        <v>4343</v>
      </c>
      <c r="T94" s="542"/>
      <c r="U94" s="542" t="s">
        <v>4211</v>
      </c>
      <c r="V94" s="544" t="s">
        <v>453</v>
      </c>
      <c r="W94" s="544" t="s">
        <v>456</v>
      </c>
      <c r="X94" s="544"/>
      <c r="Y94" s="544" t="s">
        <v>4500</v>
      </c>
      <c r="Z94" s="544" t="str">
        <f>VLOOKUP(CYPTYPES[[#This Row],[SBS Number]],Equipment[],2,FALSE)</f>
        <v>Signalling</v>
      </c>
      <c r="AA94" s="544" t="str">
        <f>IF(OR(ISBLANK(Y94),LEN(Y94)=0),"",VLOOKUP(Y94,Equipment[],3,FALSE))</f>
        <v>RTO</v>
      </c>
      <c r="AB94" s="544" t="str">
        <f>IF(OR(ISBLANK(Y94),LEN(Y94)=0),"",VLOOKUP(Y94,Equipment[],4,FALSE))</f>
        <v>RTO</v>
      </c>
      <c r="AC94" s="544" t="s">
        <v>4465</v>
      </c>
      <c r="AD94" s="544" t="s">
        <v>4466</v>
      </c>
      <c r="AE94" s="544" t="s">
        <v>4467</v>
      </c>
      <c r="AF94" s="544" t="s">
        <v>4468</v>
      </c>
      <c r="AG94" s="544"/>
      <c r="AH94" s="551"/>
      <c r="AI94" s="551"/>
      <c r="AJ94" s="551"/>
      <c r="AK94" s="551"/>
      <c r="AL94" s="551"/>
      <c r="AM94" s="551"/>
      <c r="AN94" s="551"/>
      <c r="AO94" s="551"/>
      <c r="AP94" s="551"/>
      <c r="AQ94" s="551"/>
      <c r="AR94" s="551"/>
      <c r="AS94" s="551"/>
      <c r="AT94" s="551"/>
      <c r="AU94" s="551"/>
      <c r="AV94" s="551"/>
    </row>
    <row r="95" spans="1:48" hidden="1">
      <c r="A95" s="227" t="s">
        <v>4661</v>
      </c>
      <c r="B95" s="542" t="s">
        <v>442</v>
      </c>
      <c r="C95" s="495" t="s">
        <v>4662</v>
      </c>
      <c r="D95" s="225" t="s">
        <v>453</v>
      </c>
      <c r="E95" s="541" t="s">
        <v>4373</v>
      </c>
      <c r="F95" s="541" t="s">
        <v>4220</v>
      </c>
      <c r="G95" s="544" t="b">
        <f>EXACT(CYPTYPES[[#This Row],[Archived_Discipline (MM_Discipline)]],CYPTYPES[[#This Row],[Discipline (MM_Discipline)]])</f>
        <v>0</v>
      </c>
      <c r="H95" s="503" t="s">
        <v>453</v>
      </c>
      <c r="I95" s="225" t="s">
        <v>452</v>
      </c>
      <c r="J95" s="554" t="s">
        <v>453</v>
      </c>
      <c r="K95" s="555" t="s">
        <v>453</v>
      </c>
      <c r="L95" s="556" t="s">
        <v>453</v>
      </c>
      <c r="M95" s="542" t="s">
        <v>463</v>
      </c>
      <c r="N95" s="227" t="s">
        <v>453</v>
      </c>
      <c r="O95" s="557" t="s">
        <v>4208</v>
      </c>
      <c r="P95" s="544" t="s">
        <v>4658</v>
      </c>
      <c r="Q95" s="563" t="s">
        <v>4658</v>
      </c>
      <c r="R95" s="544" t="b">
        <f>EXACT(CYPTYPES[[#This Row],[Archived_System (MM_System)]],CYPTYPES[[#This Row],[Rationalized System]])</f>
        <v>1</v>
      </c>
      <c r="S95" s="225" t="s">
        <v>4210</v>
      </c>
      <c r="T95" s="225"/>
      <c r="U95" s="542" t="s">
        <v>4639</v>
      </c>
      <c r="V95" s="297" t="s">
        <v>453</v>
      </c>
      <c r="W95" s="297" t="s">
        <v>456</v>
      </c>
      <c r="X95" s="225"/>
      <c r="Y95" s="297" t="s">
        <v>4375</v>
      </c>
      <c r="Z95" s="225" t="s">
        <v>4655</v>
      </c>
      <c r="AA95" s="297" t="s">
        <v>4642</v>
      </c>
      <c r="AB95" s="297" t="s">
        <v>4642</v>
      </c>
      <c r="AC95" s="297" t="s">
        <v>4643</v>
      </c>
      <c r="AD95" s="297" t="s">
        <v>4644</v>
      </c>
      <c r="AE95" s="297" t="s">
        <v>4651</v>
      </c>
      <c r="AF95" s="544" t="s">
        <v>4652</v>
      </c>
      <c r="AG95" s="544"/>
      <c r="AH95" s="551"/>
      <c r="AI95" s="551"/>
      <c r="AJ95" s="551"/>
      <c r="AK95" s="551"/>
      <c r="AL95" s="551"/>
      <c r="AM95" s="551"/>
      <c r="AN95" s="551"/>
      <c r="AO95" s="551"/>
      <c r="AP95" s="551"/>
      <c r="AQ95" s="551"/>
      <c r="AR95" s="551"/>
      <c r="AS95" s="551"/>
      <c r="AT95" s="551"/>
      <c r="AU95" s="551"/>
      <c r="AV95" s="551"/>
    </row>
    <row r="96" spans="1:48" hidden="1">
      <c r="A96" s="227" t="s">
        <v>4663</v>
      </c>
      <c r="B96" s="542" t="s">
        <v>442</v>
      </c>
      <c r="C96" s="491" t="s">
        <v>4664</v>
      </c>
      <c r="D96" s="225" t="s">
        <v>453</v>
      </c>
      <c r="E96" s="541" t="s">
        <v>4219</v>
      </c>
      <c r="F96" s="541" t="s">
        <v>4220</v>
      </c>
      <c r="G96" s="544" t="b">
        <f>EXACT(CYPTYPES[[#This Row],[Archived_Discipline (MM_Discipline)]],CYPTYPES[[#This Row],[Discipline (MM_Discipline)]])</f>
        <v>0</v>
      </c>
      <c r="H96" s="299" t="s">
        <v>453</v>
      </c>
      <c r="I96" s="199" t="s">
        <v>452</v>
      </c>
      <c r="J96" s="554" t="s">
        <v>453</v>
      </c>
      <c r="K96" s="555" t="s">
        <v>453</v>
      </c>
      <c r="L96" s="556" t="s">
        <v>453</v>
      </c>
      <c r="M96" s="542" t="s">
        <v>463</v>
      </c>
      <c r="N96" s="227" t="s">
        <v>453</v>
      </c>
      <c r="O96" s="557" t="s">
        <v>4208</v>
      </c>
      <c r="P96" s="544" t="s">
        <v>4665</v>
      </c>
      <c r="Q96" s="569" t="s">
        <v>4665</v>
      </c>
      <c r="R96" s="544" t="b">
        <f>EXACT(CYPTYPES[[#This Row],[Archived_System (MM_System)]],CYPTYPES[[#This Row],[Rationalized System]])</f>
        <v>1</v>
      </c>
      <c r="S96" s="225" t="s">
        <v>4210</v>
      </c>
      <c r="T96" s="225"/>
      <c r="U96" s="542" t="s">
        <v>4639</v>
      </c>
      <c r="V96" s="297" t="s">
        <v>453</v>
      </c>
      <c r="W96" s="297" t="s">
        <v>456</v>
      </c>
      <c r="X96" s="225"/>
      <c r="Y96" s="297" t="s">
        <v>4222</v>
      </c>
      <c r="Z96" s="225" t="s">
        <v>4640</v>
      </c>
      <c r="AA96" s="297" t="s">
        <v>4641</v>
      </c>
      <c r="AB96" s="297" t="s">
        <v>4642</v>
      </c>
      <c r="AC96" s="297" t="s">
        <v>4643</v>
      </c>
      <c r="AD96" s="297" t="s">
        <v>4644</v>
      </c>
      <c r="AE96" s="297" t="s">
        <v>4651</v>
      </c>
      <c r="AF96" s="544" t="s">
        <v>4652</v>
      </c>
      <c r="AG96" s="544"/>
      <c r="AH96" s="551"/>
      <c r="AI96" s="551"/>
      <c r="AJ96" s="551"/>
      <c r="AK96" s="551"/>
      <c r="AL96" s="551"/>
      <c r="AM96" s="551"/>
      <c r="AN96" s="551"/>
      <c r="AO96" s="551"/>
      <c r="AP96" s="551"/>
      <c r="AQ96" s="551"/>
      <c r="AR96" s="551"/>
      <c r="AS96" s="551"/>
      <c r="AT96" s="551"/>
      <c r="AU96" s="551"/>
      <c r="AV96" s="551"/>
    </row>
    <row r="97" spans="1:48" hidden="1">
      <c r="A97" s="227" t="s">
        <v>4666</v>
      </c>
      <c r="B97" s="542" t="s">
        <v>442</v>
      </c>
      <c r="C97" s="491" t="s">
        <v>4667</v>
      </c>
      <c r="D97" s="225" t="s">
        <v>452</v>
      </c>
      <c r="E97" s="541" t="s">
        <v>4219</v>
      </c>
      <c r="F97" s="541" t="s">
        <v>4220</v>
      </c>
      <c r="G97" s="544" t="b">
        <f>EXACT(CYPTYPES[[#This Row],[Archived_Discipline (MM_Discipline)]],CYPTYPES[[#This Row],[Discipline (MM_Discipline)]])</f>
        <v>0</v>
      </c>
      <c r="H97" s="503" t="s">
        <v>453</v>
      </c>
      <c r="I97" s="225" t="s">
        <v>452</v>
      </c>
      <c r="J97" s="554" t="s">
        <v>453</v>
      </c>
      <c r="K97" s="555" t="s">
        <v>453</v>
      </c>
      <c r="L97" s="556" t="s">
        <v>453</v>
      </c>
      <c r="M97" s="542" t="s">
        <v>463</v>
      </c>
      <c r="N97" s="227" t="s">
        <v>453</v>
      </c>
      <c r="O97" s="557" t="s">
        <v>4208</v>
      </c>
      <c r="P97" s="544" t="s">
        <v>4668</v>
      </c>
      <c r="Q97" s="563" t="s">
        <v>4668</v>
      </c>
      <c r="R97" s="544" t="b">
        <f>EXACT(CYPTYPES[[#This Row],[Archived_System (MM_System)]],CYPTYPES[[#This Row],[Rationalized System]])</f>
        <v>1</v>
      </c>
      <c r="S97" s="225" t="s">
        <v>4210</v>
      </c>
      <c r="T97" s="225" t="s">
        <v>4232</v>
      </c>
      <c r="U97" s="542" t="s">
        <v>4639</v>
      </c>
      <c r="V97" s="297" t="s">
        <v>453</v>
      </c>
      <c r="W97" s="297" t="s">
        <v>456</v>
      </c>
      <c r="X97" s="225"/>
      <c r="Y97" s="297" t="s">
        <v>4222</v>
      </c>
      <c r="Z97" s="225" t="s">
        <v>4640</v>
      </c>
      <c r="AA97" s="297" t="s">
        <v>4641</v>
      </c>
      <c r="AB97" s="297" t="s">
        <v>4642</v>
      </c>
      <c r="AC97" s="297" t="s">
        <v>4643</v>
      </c>
      <c r="AD97" s="297" t="s">
        <v>4644</v>
      </c>
      <c r="AE97" s="297" t="s">
        <v>4651</v>
      </c>
      <c r="AF97" s="544" t="s">
        <v>4652</v>
      </c>
      <c r="AG97" s="544"/>
      <c r="AH97" s="551"/>
      <c r="AI97" s="551"/>
      <c r="AJ97" s="551"/>
      <c r="AK97" s="551"/>
      <c r="AL97" s="551"/>
      <c r="AM97" s="551"/>
      <c r="AN97" s="551"/>
      <c r="AO97" s="551"/>
      <c r="AP97" s="551"/>
      <c r="AQ97" s="551"/>
      <c r="AR97" s="551"/>
      <c r="AS97" s="551"/>
      <c r="AT97" s="551"/>
      <c r="AU97" s="551"/>
      <c r="AV97" s="551"/>
    </row>
    <row r="98" spans="1:48" hidden="1">
      <c r="A98" s="542" t="s">
        <v>4669</v>
      </c>
      <c r="B98" s="542" t="s">
        <v>442</v>
      </c>
      <c r="C98" s="541" t="s">
        <v>4670</v>
      </c>
      <c r="D98" s="542" t="s">
        <v>453</v>
      </c>
      <c r="E98" s="541" t="s">
        <v>4312</v>
      </c>
      <c r="F98" s="541" t="s">
        <v>4220</v>
      </c>
      <c r="G98" s="544" t="b">
        <f>EXACT(CYPTYPES[[#This Row],[Archived_Discipline (MM_Discipline)]],CYPTYPES[[#This Row],[Discipline (MM_Discipline)]])</f>
        <v>0</v>
      </c>
      <c r="H98" s="559" t="s">
        <v>452</v>
      </c>
      <c r="I98" s="565" t="s">
        <v>453</v>
      </c>
      <c r="J98" s="541" t="s">
        <v>452</v>
      </c>
      <c r="K98" s="554" t="s">
        <v>453</v>
      </c>
      <c r="L98" s="556" t="s">
        <v>453</v>
      </c>
      <c r="M98" s="542" t="s">
        <v>4239</v>
      </c>
      <c r="N98" s="565" t="s">
        <v>453</v>
      </c>
      <c r="O98" s="557" t="s">
        <v>4208</v>
      </c>
      <c r="P98" s="544" t="s">
        <v>4313</v>
      </c>
      <c r="Q98" s="563" t="s">
        <v>4313</v>
      </c>
      <c r="R98" s="544" t="b">
        <f>EXACT(CYPTYPES[[#This Row],[Archived_System (MM_System)]],CYPTYPES[[#This Row],[Rationalized System]])</f>
        <v>1</v>
      </c>
      <c r="S98" s="542" t="s">
        <v>4210</v>
      </c>
      <c r="T98" s="542"/>
      <c r="U98" s="542" t="s">
        <v>4211</v>
      </c>
      <c r="V98" s="544" t="s">
        <v>453</v>
      </c>
      <c r="W98" s="544" t="s">
        <v>477</v>
      </c>
      <c r="X98" s="544"/>
      <c r="Y98" s="544" t="s">
        <v>4486</v>
      </c>
      <c r="Z98" s="544" t="str">
        <f>VLOOKUP(CYPTYPES[[#This Row],[SBS Number]],Equipment[],2,FALSE)</f>
        <v>Power</v>
      </c>
      <c r="AA98" s="544" t="str">
        <f>IF(OR(ISBLANK(Y98),LEN(Y98)=0),"",VLOOKUP(Y98,Equipment[],3,FALSE))</f>
        <v>Unallocated</v>
      </c>
      <c r="AB98" s="544" t="str">
        <f>IF(OR(ISBLANK(Y98),LEN(Y98)=0),"",VLOOKUP(Y98,Equipment[],4,FALSE))</f>
        <v>Unallocated</v>
      </c>
      <c r="AC98" s="544" t="s">
        <v>4583</v>
      </c>
      <c r="AD98" s="544" t="s">
        <v>4584</v>
      </c>
      <c r="AE98" s="544" t="s">
        <v>4671</v>
      </c>
      <c r="AF98" s="544" t="s">
        <v>4672</v>
      </c>
      <c r="AG98" s="544"/>
      <c r="AH98" s="551"/>
      <c r="AI98" s="551"/>
      <c r="AJ98" s="551"/>
      <c r="AK98" s="551"/>
      <c r="AL98" s="551"/>
      <c r="AM98" s="551"/>
      <c r="AN98" s="551"/>
      <c r="AO98" s="551"/>
      <c r="AP98" s="551"/>
      <c r="AQ98" s="551"/>
      <c r="AR98" s="551"/>
      <c r="AS98" s="551"/>
      <c r="AT98" s="551"/>
      <c r="AU98" s="551"/>
      <c r="AV98" s="551"/>
    </row>
    <row r="99" spans="1:48" hidden="1">
      <c r="A99" s="542" t="s">
        <v>4673</v>
      </c>
      <c r="B99" s="542" t="s">
        <v>442</v>
      </c>
      <c r="C99" s="541" t="s">
        <v>4674</v>
      </c>
      <c r="D99" s="542" t="s">
        <v>453</v>
      </c>
      <c r="E99" s="541" t="s">
        <v>4207</v>
      </c>
      <c r="F99" s="541" t="s">
        <v>4207</v>
      </c>
      <c r="G99" s="544" t="b">
        <f>EXACT(CYPTYPES[[#This Row],[Archived_Discipline (MM_Discipline)]],CYPTYPES[[#This Row],[Discipline (MM_Discipline)]])</f>
        <v>1</v>
      </c>
      <c r="H99" s="559" t="s">
        <v>452</v>
      </c>
      <c r="I99" s="542" t="s">
        <v>452</v>
      </c>
      <c r="J99" s="541" t="s">
        <v>452</v>
      </c>
      <c r="K99" s="555" t="s">
        <v>453</v>
      </c>
      <c r="L99" s="556" t="s">
        <v>453</v>
      </c>
      <c r="M99" s="542" t="s">
        <v>463</v>
      </c>
      <c r="N99" s="542" t="s">
        <v>452</v>
      </c>
      <c r="O99" s="557" t="s">
        <v>4208</v>
      </c>
      <c r="P99" s="544" t="s">
        <v>4675</v>
      </c>
      <c r="Q99" s="563"/>
      <c r="R99" s="544" t="b">
        <f>EXACT(CYPTYPES[[#This Row],[Archived_System (MM_System)]],CYPTYPES[[#This Row],[Rationalized System]])</f>
        <v>0</v>
      </c>
      <c r="S99" s="542" t="s">
        <v>4210</v>
      </c>
      <c r="T99" s="542"/>
      <c r="U99" s="542" t="s">
        <v>4211</v>
      </c>
      <c r="V99" s="544" t="s">
        <v>453</v>
      </c>
      <c r="W99" s="544" t="s">
        <v>456</v>
      </c>
      <c r="X99" s="544"/>
      <c r="Y99" s="544" t="s">
        <v>4212</v>
      </c>
      <c r="Z99" s="544" t="str">
        <f>VLOOKUP(CYPTYPES[[#This Row],[SBS Number]],Equipment[],2,FALSE)</f>
        <v>Hydraulic System</v>
      </c>
      <c r="AA99" s="544" t="str">
        <f>IF(OR(ISBLANK(Y99),LEN(Y99)=0),"",VLOOKUP(Y99,Equipment[],3,FALSE))</f>
        <v>MCo</v>
      </c>
      <c r="AB99" s="544" t="str">
        <f>IF(OR(ISBLANK(Y99),LEN(Y99)=0),"",VLOOKUP(Y99,Equipment[],4,FALSE))</f>
        <v>RTO</v>
      </c>
      <c r="AC99" s="544" t="s">
        <v>4676</v>
      </c>
      <c r="AD99" s="544" t="s">
        <v>4677</v>
      </c>
      <c r="AE99" s="544" t="s">
        <v>4678</v>
      </c>
      <c r="AF99" s="544" t="s">
        <v>4679</v>
      </c>
      <c r="AG99" s="544"/>
      <c r="AH99" s="551"/>
      <c r="AI99" s="551"/>
      <c r="AJ99" s="551"/>
      <c r="AK99" s="551"/>
      <c r="AL99" s="551"/>
      <c r="AM99" s="551"/>
      <c r="AN99" s="551"/>
      <c r="AO99" s="551"/>
      <c r="AP99" s="551"/>
      <c r="AQ99" s="551"/>
      <c r="AR99" s="551"/>
      <c r="AS99" s="551"/>
      <c r="AT99" s="551"/>
      <c r="AU99" s="551"/>
      <c r="AV99" s="551"/>
    </row>
    <row r="100" spans="1:48" hidden="1">
      <c r="A100" s="542" t="s">
        <v>4680</v>
      </c>
      <c r="B100" s="542" t="s">
        <v>442</v>
      </c>
      <c r="C100" s="541" t="s">
        <v>4681</v>
      </c>
      <c r="D100" s="542" t="s">
        <v>444</v>
      </c>
      <c r="E100" s="541" t="s">
        <v>4229</v>
      </c>
      <c r="F100" s="541" t="s">
        <v>4229</v>
      </c>
      <c r="G100" s="544" t="b">
        <f>EXACT(CYPTYPES[[#This Row],[Archived_Discipline (MM_Discipline)]],CYPTYPES[[#This Row],[Discipline (MM_Discipline)]])</f>
        <v>1</v>
      </c>
      <c r="H100" s="542" t="s">
        <v>452</v>
      </c>
      <c r="I100" s="543" t="s">
        <v>452</v>
      </c>
      <c r="J100" s="541" t="s">
        <v>452</v>
      </c>
      <c r="K100" s="541" t="s">
        <v>452</v>
      </c>
      <c r="L100" s="556" t="s">
        <v>453</v>
      </c>
      <c r="M100" s="542" t="s">
        <v>454</v>
      </c>
      <c r="N100" s="542" t="s">
        <v>452</v>
      </c>
      <c r="O100" s="557" t="s">
        <v>4208</v>
      </c>
      <c r="P100" s="544" t="s">
        <v>4230</v>
      </c>
      <c r="Q100" s="563" t="s">
        <v>4231</v>
      </c>
      <c r="R100" s="544" t="b">
        <f>EXACT(CYPTYPES[[#This Row],[Archived_System (MM_System)]],CYPTYPES[[#This Row],[Rationalized System]])</f>
        <v>0</v>
      </c>
      <c r="S100" s="542" t="s">
        <v>4343</v>
      </c>
      <c r="T100" s="542"/>
      <c r="U100" s="542" t="s">
        <v>4211</v>
      </c>
      <c r="V100" s="544" t="s">
        <v>453</v>
      </c>
      <c r="W100" s="544" t="s">
        <v>456</v>
      </c>
      <c r="X100" s="542"/>
      <c r="Y100" s="544" t="s">
        <v>4358</v>
      </c>
      <c r="Z100" s="544" t="str">
        <f>VLOOKUP(CYPTYPES[[#This Row],[SBS Number]],Equipment[],2,FALSE)</f>
        <v>ICT/OCS</v>
      </c>
      <c r="AA100" s="544" t="str">
        <f>IF(OR(ISBLANK(Y100),LEN(Y100)=0),"",VLOOKUP(Y100,Equipment[],3,FALSE))</f>
        <v>Unallocated</v>
      </c>
      <c r="AB100" s="544" t="str">
        <f>IF(OR(ISBLANK(Y100),LEN(Y100)=0),"",VLOOKUP(Y100,Equipment[],4,FALSE))</f>
        <v>Unallocated</v>
      </c>
      <c r="AC100" s="544" t="s">
        <v>4682</v>
      </c>
      <c r="AD100" s="563" t="s">
        <v>4683</v>
      </c>
      <c r="AE100" s="544"/>
      <c r="AF100" s="544" t="s">
        <v>444</v>
      </c>
      <c r="AG100" s="544"/>
      <c r="AH100" s="551"/>
      <c r="AI100" s="551"/>
      <c r="AJ100" s="551"/>
      <c r="AK100" s="551"/>
      <c r="AL100" s="551"/>
      <c r="AM100" s="551"/>
      <c r="AN100" s="551"/>
      <c r="AO100" s="551"/>
      <c r="AP100" s="551"/>
      <c r="AQ100" s="551"/>
      <c r="AR100" s="551"/>
      <c r="AS100" s="551"/>
      <c r="AT100" s="551"/>
      <c r="AU100" s="551"/>
      <c r="AV100" s="551"/>
    </row>
    <row r="101" spans="1:48" ht="45" hidden="1">
      <c r="A101" s="542" t="s">
        <v>4684</v>
      </c>
      <c r="B101" s="542" t="s">
        <v>442</v>
      </c>
      <c r="C101" s="541" t="s">
        <v>4685</v>
      </c>
      <c r="D101" s="542" t="s">
        <v>444</v>
      </c>
      <c r="E101" s="541" t="s">
        <v>4443</v>
      </c>
      <c r="F101" s="541" t="s">
        <v>4220</v>
      </c>
      <c r="G101" s="544" t="b">
        <f>EXACT(CYPTYPES[[#This Row],[Archived_Discipline (MM_Discipline)]],CYPTYPES[[#This Row],[Discipline (MM_Discipline)]])</f>
        <v>0</v>
      </c>
      <c r="H101" s="559" t="s">
        <v>452</v>
      </c>
      <c r="I101" s="542" t="s">
        <v>452</v>
      </c>
      <c r="J101" s="541" t="s">
        <v>452</v>
      </c>
      <c r="K101" s="555" t="s">
        <v>453</v>
      </c>
      <c r="L101" s="556" t="s">
        <v>453</v>
      </c>
      <c r="M101" s="542" t="s">
        <v>463</v>
      </c>
      <c r="N101" s="565" t="s">
        <v>453</v>
      </c>
      <c r="O101" s="557" t="s">
        <v>4208</v>
      </c>
      <c r="P101" s="544" t="s">
        <v>4444</v>
      </c>
      <c r="Q101" s="247" t="s">
        <v>4256</v>
      </c>
      <c r="R101" s="544" t="b">
        <f>EXACT(CYPTYPES[[#This Row],[Archived_System (MM_System)]],CYPTYPES[[#This Row],[Rationalized System]])</f>
        <v>0</v>
      </c>
      <c r="S101" s="542" t="s">
        <v>4343</v>
      </c>
      <c r="T101" s="542"/>
      <c r="U101" s="542" t="s">
        <v>4211</v>
      </c>
      <c r="V101" s="544" t="s">
        <v>453</v>
      </c>
      <c r="W101" s="544" t="s">
        <v>456</v>
      </c>
      <c r="X101" s="544"/>
      <c r="Y101" s="544" t="s">
        <v>4257</v>
      </c>
      <c r="Z101" s="544" t="str">
        <f>VLOOKUP(CYPTYPES[[#This Row],[SBS Number]],Equipment[],2,FALSE)</f>
        <v>Security Control System</v>
      </c>
      <c r="AA101" s="544" t="str">
        <f>IF(OR(ISBLANK(Y101),LEN(Y101)=0),"",VLOOKUP(Y101,Equipment[],3,FALSE))</f>
        <v>RTO</v>
      </c>
      <c r="AB101" s="544" t="str">
        <f>IF(OR(ISBLANK(Y101),LEN(Y101)=0),"",VLOOKUP(Y101,Equipment[],4,FALSE))</f>
        <v>RTO</v>
      </c>
      <c r="AC101" s="544" t="s">
        <v>4686</v>
      </c>
      <c r="AD101" s="571" t="s">
        <v>4687</v>
      </c>
      <c r="AE101" s="544" t="s">
        <v>4688</v>
      </c>
      <c r="AF101" s="544" t="s">
        <v>4689</v>
      </c>
      <c r="AG101" s="544"/>
      <c r="AH101" s="551"/>
      <c r="AI101" s="551"/>
      <c r="AJ101" s="551"/>
      <c r="AK101" s="551"/>
      <c r="AL101" s="551"/>
      <c r="AM101" s="551"/>
      <c r="AN101" s="551"/>
      <c r="AO101" s="551"/>
      <c r="AP101" s="551"/>
      <c r="AQ101" s="551"/>
      <c r="AR101" s="551"/>
      <c r="AS101" s="551"/>
      <c r="AT101" s="551"/>
      <c r="AU101" s="551"/>
      <c r="AV101" s="551"/>
    </row>
    <row r="102" spans="1:48" hidden="1">
      <c r="A102" s="542" t="s">
        <v>4690</v>
      </c>
      <c r="B102" s="542" t="s">
        <v>442</v>
      </c>
      <c r="C102" s="541" t="s">
        <v>4691</v>
      </c>
      <c r="D102" s="542" t="s">
        <v>453</v>
      </c>
      <c r="E102" s="541" t="s">
        <v>4219</v>
      </c>
      <c r="F102" s="541" t="s">
        <v>4220</v>
      </c>
      <c r="G102" s="544" t="b">
        <f>EXACT(CYPTYPES[[#This Row],[Archived_Discipline (MM_Discipline)]],CYPTYPES[[#This Row],[Discipline (MM_Discipline)]])</f>
        <v>0</v>
      </c>
      <c r="H102" s="564" t="s">
        <v>453</v>
      </c>
      <c r="I102" s="565" t="s">
        <v>453</v>
      </c>
      <c r="J102" s="554" t="s">
        <v>453</v>
      </c>
      <c r="K102" s="554" t="s">
        <v>453</v>
      </c>
      <c r="L102" s="556" t="s">
        <v>453</v>
      </c>
      <c r="M102" s="542" t="s">
        <v>4239</v>
      </c>
      <c r="N102" s="565" t="s">
        <v>453</v>
      </c>
      <c r="O102" s="557" t="s">
        <v>4208</v>
      </c>
      <c r="P102" s="544" t="s">
        <v>4221</v>
      </c>
      <c r="Q102" s="563" t="s">
        <v>4221</v>
      </c>
      <c r="R102" s="544" t="b">
        <f>EXACT(CYPTYPES[[#This Row],[Archived_System (MM_System)]],CYPTYPES[[#This Row],[Rationalized System]])</f>
        <v>1</v>
      </c>
      <c r="S102" s="542" t="s">
        <v>4210</v>
      </c>
      <c r="T102" s="542"/>
      <c r="U102" s="542" t="s">
        <v>4211</v>
      </c>
      <c r="V102" s="544" t="s">
        <v>453</v>
      </c>
      <c r="W102" s="544" t="s">
        <v>456</v>
      </c>
      <c r="X102" s="544"/>
      <c r="Y102" s="544" t="s">
        <v>4222</v>
      </c>
      <c r="Z102" s="544" t="str">
        <f>VLOOKUP(CYPTYPES[[#This Row],[SBS Number]],Equipment[],2,FALSE)</f>
        <v>LV Power</v>
      </c>
      <c r="AA102" s="544" t="str">
        <f>IF(OR(ISBLANK(Y102),LEN(Y102)=0),"",VLOOKUP(Y102,Equipment[],3,FALSE))</f>
        <v>MCo</v>
      </c>
      <c r="AB102" s="544" t="str">
        <f>IF(OR(ISBLANK(Y102),LEN(Y102)=0),"",VLOOKUP(Y102,Equipment[],4,FALSE))</f>
        <v>RTO</v>
      </c>
      <c r="AC102" s="544" t="s">
        <v>4692</v>
      </c>
      <c r="AD102" s="544" t="s">
        <v>4693</v>
      </c>
      <c r="AE102" s="544" t="s">
        <v>4694</v>
      </c>
      <c r="AF102" s="544" t="s">
        <v>4695</v>
      </c>
      <c r="AG102" s="544"/>
      <c r="AH102" s="551"/>
      <c r="AI102" s="551"/>
      <c r="AJ102" s="551"/>
      <c r="AK102" s="551"/>
      <c r="AL102" s="551"/>
      <c r="AM102" s="551"/>
      <c r="AN102" s="551"/>
      <c r="AO102" s="551"/>
      <c r="AP102" s="551"/>
      <c r="AQ102" s="551"/>
      <c r="AR102" s="551"/>
      <c r="AS102" s="551"/>
      <c r="AT102" s="551"/>
      <c r="AU102" s="551"/>
      <c r="AV102" s="551"/>
    </row>
    <row r="103" spans="1:48" hidden="1">
      <c r="A103" s="542" t="s">
        <v>4696</v>
      </c>
      <c r="B103" s="542" t="s">
        <v>442</v>
      </c>
      <c r="C103" s="541" t="s">
        <v>4697</v>
      </c>
      <c r="D103" s="542" t="s">
        <v>444</v>
      </c>
      <c r="E103" s="541" t="s">
        <v>4229</v>
      </c>
      <c r="F103" s="541" t="s">
        <v>4229</v>
      </c>
      <c r="G103" s="544" t="b">
        <f>EXACT(CYPTYPES[[#This Row],[Archived_Discipline (MM_Discipline)]],CYPTYPES[[#This Row],[Discipline (MM_Discipline)]])</f>
        <v>1</v>
      </c>
      <c r="H103" s="542" t="s">
        <v>452</v>
      </c>
      <c r="I103" s="543" t="s">
        <v>452</v>
      </c>
      <c r="J103" s="541" t="s">
        <v>452</v>
      </c>
      <c r="K103" s="541" t="s">
        <v>452</v>
      </c>
      <c r="L103" s="556" t="s">
        <v>453</v>
      </c>
      <c r="M103" s="542" t="s">
        <v>454</v>
      </c>
      <c r="N103" s="542" t="s">
        <v>452</v>
      </c>
      <c r="O103" s="557" t="s">
        <v>4208</v>
      </c>
      <c r="P103" s="544" t="s">
        <v>4230</v>
      </c>
      <c r="Q103" s="563" t="s">
        <v>4231</v>
      </c>
      <c r="R103" s="544" t="b">
        <f>EXACT(CYPTYPES[[#This Row],[Archived_System (MM_System)]],CYPTYPES[[#This Row],[Rationalized System]])</f>
        <v>0</v>
      </c>
      <c r="S103" s="542" t="s">
        <v>4343</v>
      </c>
      <c r="T103" s="542"/>
      <c r="U103" s="542" t="s">
        <v>4211</v>
      </c>
      <c r="V103" s="544" t="s">
        <v>453</v>
      </c>
      <c r="W103" s="544" t="s">
        <v>456</v>
      </c>
      <c r="X103" s="544"/>
      <c r="Y103" s="544" t="s">
        <v>4233</v>
      </c>
      <c r="Z103" s="544" t="str">
        <f>VLOOKUP(CYPTYPES[[#This Row],[SBS Number]],Equipment[],2,FALSE)</f>
        <v>Control Systems</v>
      </c>
      <c r="AA103" s="544" t="str">
        <f>IF(OR(ISBLANK(Y103),LEN(Y103)=0),"",VLOOKUP(Y103,Equipment[],3,FALSE))</f>
        <v>Unallocated</v>
      </c>
      <c r="AB103" s="544" t="str">
        <f>IF(OR(ISBLANK(Y103),LEN(Y103)=0),"",VLOOKUP(Y103,Equipment[],4,FALSE))</f>
        <v>Unallocated</v>
      </c>
      <c r="AC103" s="567" t="s">
        <v>4698</v>
      </c>
      <c r="AD103" s="567" t="s">
        <v>4699</v>
      </c>
      <c r="AE103" s="544" t="s">
        <v>4700</v>
      </c>
      <c r="AF103" s="544" t="s">
        <v>4701</v>
      </c>
      <c r="AG103" s="544"/>
      <c r="AH103" s="551"/>
      <c r="AI103" s="551"/>
      <c r="AJ103" s="551"/>
      <c r="AK103" s="551"/>
      <c r="AL103" s="551"/>
      <c r="AM103" s="551"/>
      <c r="AN103" s="551"/>
      <c r="AO103" s="551"/>
      <c r="AP103" s="551"/>
      <c r="AQ103" s="551"/>
      <c r="AR103" s="551"/>
      <c r="AS103" s="551"/>
      <c r="AT103" s="551"/>
      <c r="AU103" s="551"/>
      <c r="AV103" s="551"/>
    </row>
    <row r="104" spans="1:48" hidden="1">
      <c r="A104" s="542" t="s">
        <v>4702</v>
      </c>
      <c r="B104" s="542" t="s">
        <v>442</v>
      </c>
      <c r="C104" s="541" t="s">
        <v>4703</v>
      </c>
      <c r="D104" s="542" t="s">
        <v>444</v>
      </c>
      <c r="E104" s="541" t="s">
        <v>11</v>
      </c>
      <c r="F104" s="541" t="s">
        <v>11</v>
      </c>
      <c r="G104" s="544" t="b">
        <f>EXACT(CYPTYPES[[#This Row],[Archived_Discipline (MM_Discipline)]],CYPTYPES[[#This Row],[Discipline (MM_Discipline)]])</f>
        <v>1</v>
      </c>
      <c r="H104" s="542" t="s">
        <v>452</v>
      </c>
      <c r="I104" s="565" t="s">
        <v>453</v>
      </c>
      <c r="J104" s="541" t="s">
        <v>452</v>
      </c>
      <c r="K104" s="554" t="s">
        <v>453</v>
      </c>
      <c r="L104" s="556" t="s">
        <v>453</v>
      </c>
      <c r="M104" s="542" t="s">
        <v>4239</v>
      </c>
      <c r="N104" s="542" t="s">
        <v>452</v>
      </c>
      <c r="O104" s="557" t="s">
        <v>4208</v>
      </c>
      <c r="P104" s="544" t="s">
        <v>4704</v>
      </c>
      <c r="Q104" s="563"/>
      <c r="R104" s="544" t="b">
        <f>EXACT(CYPTYPES[[#This Row],[Archived_System (MM_System)]],CYPTYPES[[#This Row],[Rationalized System]])</f>
        <v>0</v>
      </c>
      <c r="S104" s="542" t="s">
        <v>4329</v>
      </c>
      <c r="T104" s="542"/>
      <c r="U104" s="542" t="s">
        <v>4211</v>
      </c>
      <c r="V104" s="544" t="s">
        <v>453</v>
      </c>
      <c r="W104" s="544" t="s">
        <v>456</v>
      </c>
      <c r="X104" s="563"/>
      <c r="Y104" s="544" t="s">
        <v>4212</v>
      </c>
      <c r="Z104" s="544" t="str">
        <f>VLOOKUP(CYPTYPES[[#This Row],[SBS Number]],Equipment[],2,FALSE)</f>
        <v>Hydraulic System</v>
      </c>
      <c r="AA104" s="544" t="str">
        <f>IF(OR(ISBLANK(Y104),LEN(Y104)=0),"",VLOOKUP(Y104,Equipment[],3,FALSE))</f>
        <v>MCo</v>
      </c>
      <c r="AB104" s="544" t="str">
        <f>IF(OR(ISBLANK(Y104),LEN(Y104)=0),"",VLOOKUP(Y104,Equipment[],4,FALSE))</f>
        <v>RTO</v>
      </c>
      <c r="AC104" s="567"/>
      <c r="AD104" s="567" t="s">
        <v>4376</v>
      </c>
      <c r="AE104" s="544"/>
      <c r="AF104" s="544"/>
      <c r="AG104" s="544"/>
      <c r="AH104" s="551"/>
      <c r="AI104" s="551"/>
      <c r="AJ104" s="551"/>
      <c r="AK104" s="551"/>
      <c r="AL104" s="551"/>
      <c r="AM104" s="551"/>
      <c r="AN104" s="551"/>
      <c r="AO104" s="551"/>
      <c r="AP104" s="551"/>
      <c r="AQ104" s="551"/>
      <c r="AR104" s="551"/>
      <c r="AS104" s="551"/>
      <c r="AT104" s="551"/>
      <c r="AU104" s="551"/>
      <c r="AV104" s="551"/>
    </row>
    <row r="105" spans="1:48" hidden="1">
      <c r="A105" s="542" t="s">
        <v>4705</v>
      </c>
      <c r="B105" s="542" t="s">
        <v>442</v>
      </c>
      <c r="C105" s="541" t="s">
        <v>4706</v>
      </c>
      <c r="D105" s="542" t="s">
        <v>453</v>
      </c>
      <c r="E105" s="541" t="s">
        <v>11</v>
      </c>
      <c r="F105" s="541" t="s">
        <v>11</v>
      </c>
      <c r="G105" s="544" t="b">
        <f>EXACT(CYPTYPES[[#This Row],[Archived_Discipline (MM_Discipline)]],CYPTYPES[[#This Row],[Discipline (MM_Discipline)]])</f>
        <v>1</v>
      </c>
      <c r="H105" s="559" t="s">
        <v>452</v>
      </c>
      <c r="I105" s="542" t="s">
        <v>452</v>
      </c>
      <c r="J105" s="541" t="s">
        <v>452</v>
      </c>
      <c r="K105" s="555" t="s">
        <v>453</v>
      </c>
      <c r="L105" s="556" t="s">
        <v>453</v>
      </c>
      <c r="M105" s="542" t="s">
        <v>463</v>
      </c>
      <c r="N105" s="565" t="s">
        <v>453</v>
      </c>
      <c r="O105" s="557" t="s">
        <v>4208</v>
      </c>
      <c r="P105" s="544" t="s">
        <v>4707</v>
      </c>
      <c r="Q105" s="563"/>
      <c r="R105" s="544" t="b">
        <f>EXACT(CYPTYPES[[#This Row],[Archived_System (MM_System)]],CYPTYPES[[#This Row],[Rationalized System]])</f>
        <v>0</v>
      </c>
      <c r="S105" s="542" t="s">
        <v>4210</v>
      </c>
      <c r="T105" s="542"/>
      <c r="U105" s="542" t="s">
        <v>4211</v>
      </c>
      <c r="V105" s="544" t="s">
        <v>453</v>
      </c>
      <c r="W105" s="544" t="s">
        <v>456</v>
      </c>
      <c r="X105" s="544"/>
      <c r="Y105" s="544" t="s">
        <v>4269</v>
      </c>
      <c r="Z105" s="544" t="str">
        <f>VLOOKUP(CYPTYPES[[#This Row],[SBS Number]],Equipment[],2,FALSE)</f>
        <v>Mechanical Systems</v>
      </c>
      <c r="AA105" s="544" t="str">
        <f>IF(OR(ISBLANK(Y105),LEN(Y105)=0),"",VLOOKUP(Y105,Equipment[],3,FALSE))</f>
        <v>MCo</v>
      </c>
      <c r="AB105" s="544" t="str">
        <f>IF(OR(ISBLANK(Y105),LEN(Y105)=0),"",VLOOKUP(Y105,Equipment[],4,FALSE))</f>
        <v>RTO</v>
      </c>
      <c r="AC105" s="544" t="s">
        <v>4708</v>
      </c>
      <c r="AD105" s="544" t="s">
        <v>4709</v>
      </c>
      <c r="AE105" s="544"/>
      <c r="AF105" s="544"/>
      <c r="AG105" s="544"/>
      <c r="AH105" s="551"/>
      <c r="AI105" s="551"/>
      <c r="AJ105" s="551"/>
      <c r="AK105" s="551"/>
      <c r="AL105" s="551"/>
      <c r="AM105" s="551"/>
      <c r="AN105" s="551"/>
      <c r="AO105" s="551"/>
      <c r="AP105" s="551"/>
      <c r="AQ105" s="551"/>
      <c r="AR105" s="551"/>
      <c r="AS105" s="551"/>
      <c r="AT105" s="551"/>
      <c r="AU105" s="551"/>
      <c r="AV105" s="551"/>
    </row>
    <row r="106" spans="1:48" hidden="1">
      <c r="A106" s="227" t="s">
        <v>4710</v>
      </c>
      <c r="B106" s="542" t="s">
        <v>442</v>
      </c>
      <c r="C106" s="491" t="s">
        <v>4711</v>
      </c>
      <c r="D106" s="225" t="s">
        <v>453</v>
      </c>
      <c r="E106" s="541" t="s">
        <v>4637</v>
      </c>
      <c r="F106" s="541" t="s">
        <v>4220</v>
      </c>
      <c r="G106" s="544" t="b">
        <f>EXACT(CYPTYPES[[#This Row],[Archived_Discipline (MM_Discipline)]],CYPTYPES[[#This Row],[Discipline (MM_Discipline)]])</f>
        <v>0</v>
      </c>
      <c r="H106" s="503" t="s">
        <v>453</v>
      </c>
      <c r="I106" s="225" t="s">
        <v>452</v>
      </c>
      <c r="J106" s="554" t="s">
        <v>453</v>
      </c>
      <c r="K106" s="555" t="s">
        <v>453</v>
      </c>
      <c r="L106" s="556" t="s">
        <v>453</v>
      </c>
      <c r="M106" s="542" t="s">
        <v>463</v>
      </c>
      <c r="N106" s="225" t="s">
        <v>452</v>
      </c>
      <c r="O106" s="557" t="s">
        <v>4208</v>
      </c>
      <c r="P106" s="544" t="s">
        <v>4712</v>
      </c>
      <c r="Q106" s="569" t="s">
        <v>4712</v>
      </c>
      <c r="R106" s="544" t="b">
        <f>EXACT(CYPTYPES[[#This Row],[Archived_System (MM_System)]],CYPTYPES[[#This Row],[Rationalized System]])</f>
        <v>1</v>
      </c>
      <c r="S106" s="225" t="s">
        <v>4210</v>
      </c>
      <c r="T106" s="225"/>
      <c r="U106" s="542" t="s">
        <v>4639</v>
      </c>
      <c r="V106" s="297" t="s">
        <v>453</v>
      </c>
      <c r="W106" s="297" t="s">
        <v>456</v>
      </c>
      <c r="X106" s="225"/>
      <c r="Y106" s="297" t="s">
        <v>4222</v>
      </c>
      <c r="Z106" s="225" t="s">
        <v>4640</v>
      </c>
      <c r="AA106" s="297" t="s">
        <v>4641</v>
      </c>
      <c r="AB106" s="297" t="s">
        <v>4642</v>
      </c>
      <c r="AC106" s="297" t="s">
        <v>4643</v>
      </c>
      <c r="AD106" s="297" t="s">
        <v>4644</v>
      </c>
      <c r="AE106" s="297" t="s">
        <v>4713</v>
      </c>
      <c r="AF106" s="544" t="s">
        <v>4714</v>
      </c>
      <c r="AG106" s="544"/>
      <c r="AH106" s="551"/>
      <c r="AI106" s="551"/>
      <c r="AJ106" s="551"/>
      <c r="AK106" s="551"/>
      <c r="AL106" s="551"/>
      <c r="AM106" s="551"/>
      <c r="AN106" s="551"/>
      <c r="AO106" s="551"/>
      <c r="AP106" s="551"/>
      <c r="AQ106" s="551"/>
      <c r="AR106" s="551"/>
      <c r="AS106" s="551"/>
      <c r="AT106" s="551"/>
      <c r="AU106" s="551"/>
      <c r="AV106" s="551"/>
    </row>
    <row r="107" spans="1:48" hidden="1">
      <c r="A107" s="227" t="s">
        <v>4715</v>
      </c>
      <c r="B107" s="542" t="s">
        <v>442</v>
      </c>
      <c r="C107" s="491" t="s">
        <v>4716</v>
      </c>
      <c r="D107" s="225" t="s">
        <v>453</v>
      </c>
      <c r="E107" s="541" t="s">
        <v>4637</v>
      </c>
      <c r="F107" s="541" t="s">
        <v>4220</v>
      </c>
      <c r="G107" s="544" t="b">
        <f>EXACT(CYPTYPES[[#This Row],[Archived_Discipline (MM_Discipline)]],CYPTYPES[[#This Row],[Discipline (MM_Discipline)]])</f>
        <v>0</v>
      </c>
      <c r="H107" s="299" t="s">
        <v>453</v>
      </c>
      <c r="I107" s="199" t="s">
        <v>452</v>
      </c>
      <c r="J107" s="554" t="s">
        <v>453</v>
      </c>
      <c r="K107" s="555" t="s">
        <v>453</v>
      </c>
      <c r="L107" s="556" t="s">
        <v>453</v>
      </c>
      <c r="M107" s="542" t="s">
        <v>463</v>
      </c>
      <c r="N107" s="227" t="s">
        <v>453</v>
      </c>
      <c r="O107" s="557" t="s">
        <v>4208</v>
      </c>
      <c r="P107" s="544" t="s">
        <v>4717</v>
      </c>
      <c r="Q107" s="563" t="s">
        <v>4717</v>
      </c>
      <c r="R107" s="544" t="b">
        <f>EXACT(CYPTYPES[[#This Row],[Archived_System (MM_System)]],CYPTYPES[[#This Row],[Rationalized System]])</f>
        <v>1</v>
      </c>
      <c r="S107" s="225" t="s">
        <v>4210</v>
      </c>
      <c r="T107" s="225" t="s">
        <v>4232</v>
      </c>
      <c r="U107" s="542" t="s">
        <v>4639</v>
      </c>
      <c r="V107" s="297" t="s">
        <v>453</v>
      </c>
      <c r="W107" s="297" t="s">
        <v>456</v>
      </c>
      <c r="X107" s="225"/>
      <c r="Y107" s="297" t="s">
        <v>4222</v>
      </c>
      <c r="Z107" s="225" t="s">
        <v>4640</v>
      </c>
      <c r="AA107" s="297" t="s">
        <v>4641</v>
      </c>
      <c r="AB107" s="297" t="s">
        <v>4642</v>
      </c>
      <c r="AC107" s="297" t="s">
        <v>4643</v>
      </c>
      <c r="AD107" s="297" t="s">
        <v>4644</v>
      </c>
      <c r="AE107" s="297" t="s">
        <v>4651</v>
      </c>
      <c r="AF107" s="544" t="s">
        <v>4652</v>
      </c>
      <c r="AG107" s="544"/>
      <c r="AH107" s="551"/>
      <c r="AI107" s="551"/>
      <c r="AJ107" s="551"/>
      <c r="AK107" s="551"/>
      <c r="AL107" s="551"/>
      <c r="AM107" s="551"/>
      <c r="AN107" s="551"/>
      <c r="AO107" s="551"/>
      <c r="AP107" s="551"/>
      <c r="AQ107" s="551"/>
      <c r="AR107" s="551"/>
      <c r="AS107" s="551"/>
      <c r="AT107" s="551"/>
      <c r="AU107" s="551"/>
      <c r="AV107" s="551"/>
    </row>
    <row r="108" spans="1:48" hidden="1">
      <c r="A108" s="227" t="s">
        <v>4718</v>
      </c>
      <c r="B108" s="542" t="s">
        <v>442</v>
      </c>
      <c r="C108" s="491" t="s">
        <v>4719</v>
      </c>
      <c r="D108" s="225" t="s">
        <v>453</v>
      </c>
      <c r="E108" s="541" t="s">
        <v>4637</v>
      </c>
      <c r="F108" s="541" t="s">
        <v>4220</v>
      </c>
      <c r="G108" s="544" t="b">
        <f>EXACT(CYPTYPES[[#This Row],[Archived_Discipline (MM_Discipline)]],CYPTYPES[[#This Row],[Discipline (MM_Discipline)]])</f>
        <v>0</v>
      </c>
      <c r="H108" s="503" t="s">
        <v>453</v>
      </c>
      <c r="I108" s="225" t="s">
        <v>452</v>
      </c>
      <c r="J108" s="554" t="s">
        <v>453</v>
      </c>
      <c r="K108" s="555" t="s">
        <v>453</v>
      </c>
      <c r="L108" s="556" t="s">
        <v>453</v>
      </c>
      <c r="M108" s="542" t="s">
        <v>463</v>
      </c>
      <c r="N108" s="227" t="s">
        <v>453</v>
      </c>
      <c r="O108" s="557" t="s">
        <v>4208</v>
      </c>
      <c r="P108" s="544" t="s">
        <v>4720</v>
      </c>
      <c r="Q108" s="563" t="s">
        <v>4720</v>
      </c>
      <c r="R108" s="544" t="b">
        <f>EXACT(CYPTYPES[[#This Row],[Archived_System (MM_System)]],CYPTYPES[[#This Row],[Rationalized System]])</f>
        <v>1</v>
      </c>
      <c r="S108" s="225" t="s">
        <v>4210</v>
      </c>
      <c r="T108" s="225"/>
      <c r="U108" s="542" t="s">
        <v>4639</v>
      </c>
      <c r="V108" s="297" t="s">
        <v>453</v>
      </c>
      <c r="W108" s="297" t="s">
        <v>456</v>
      </c>
      <c r="X108" s="225"/>
      <c r="Y108" s="297" t="s">
        <v>4222</v>
      </c>
      <c r="Z108" s="225" t="s">
        <v>4640</v>
      </c>
      <c r="AA108" s="297" t="s">
        <v>4641</v>
      </c>
      <c r="AB108" s="297" t="s">
        <v>4642</v>
      </c>
      <c r="AC108" s="297" t="s">
        <v>4643</v>
      </c>
      <c r="AD108" s="297" t="s">
        <v>4644</v>
      </c>
      <c r="AE108" s="297" t="s">
        <v>4651</v>
      </c>
      <c r="AF108" s="544" t="s">
        <v>4652</v>
      </c>
      <c r="AG108" s="544"/>
      <c r="AH108" s="551"/>
      <c r="AI108" s="551"/>
      <c r="AJ108" s="551"/>
      <c r="AK108" s="551"/>
      <c r="AL108" s="551"/>
      <c r="AM108" s="551"/>
      <c r="AN108" s="551"/>
      <c r="AO108" s="551"/>
      <c r="AP108" s="551"/>
      <c r="AQ108" s="551"/>
      <c r="AR108" s="551"/>
      <c r="AS108" s="551"/>
      <c r="AT108" s="551"/>
      <c r="AU108" s="551"/>
      <c r="AV108" s="551"/>
    </row>
    <row r="109" spans="1:48" hidden="1">
      <c r="A109" s="542" t="s">
        <v>4721</v>
      </c>
      <c r="B109" s="542" t="s">
        <v>442</v>
      </c>
      <c r="C109" s="541" t="s">
        <v>4722</v>
      </c>
      <c r="D109" s="542" t="s">
        <v>452</v>
      </c>
      <c r="E109" s="541" t="s">
        <v>11</v>
      </c>
      <c r="F109" s="541" t="s">
        <v>11</v>
      </c>
      <c r="G109" s="544" t="b">
        <f>EXACT(CYPTYPES[[#This Row],[Archived_Discipline (MM_Discipline)]],CYPTYPES[[#This Row],[Discipline (MM_Discipline)]])</f>
        <v>1</v>
      </c>
      <c r="H109" s="564" t="s">
        <v>453</v>
      </c>
      <c r="I109" s="565" t="s">
        <v>453</v>
      </c>
      <c r="J109" s="554" t="s">
        <v>453</v>
      </c>
      <c r="K109" s="554" t="s">
        <v>453</v>
      </c>
      <c r="L109" s="556" t="s">
        <v>453</v>
      </c>
      <c r="M109" s="542" t="s">
        <v>4239</v>
      </c>
      <c r="N109" s="542" t="s">
        <v>452</v>
      </c>
      <c r="O109" s="557" t="s">
        <v>4208</v>
      </c>
      <c r="P109" s="544" t="s">
        <v>4723</v>
      </c>
      <c r="Q109" s="563" t="s">
        <v>4723</v>
      </c>
      <c r="R109" s="544" t="b">
        <f>EXACT(CYPTYPES[[#This Row],[Archived_System (MM_System)]],CYPTYPES[[#This Row],[Rationalized System]])</f>
        <v>1</v>
      </c>
      <c r="S109" s="542" t="s">
        <v>4210</v>
      </c>
      <c r="T109" s="542"/>
      <c r="U109" s="542" t="s">
        <v>4211</v>
      </c>
      <c r="V109" s="544" t="s">
        <v>453</v>
      </c>
      <c r="W109" s="544" t="s">
        <v>456</v>
      </c>
      <c r="X109" s="544"/>
      <c r="Y109" s="544" t="s">
        <v>4724</v>
      </c>
      <c r="Z109" s="544" t="str">
        <f>VLOOKUP(CYPTYPES[[#This Row],[SBS Number]],Equipment[],2,FALSE)</f>
        <v>Station Ventilation</v>
      </c>
      <c r="AA109" s="544" t="str">
        <f>IF(OR(ISBLANK(Y109),LEN(Y109)=0),"",VLOOKUP(Y109,Equipment[],3,FALSE))</f>
        <v>MCo</v>
      </c>
      <c r="AB109" s="544" t="str">
        <f>IF(OR(ISBLANK(Y109),LEN(Y109)=0),"",VLOOKUP(Y109,Equipment[],4,FALSE))</f>
        <v>RTO</v>
      </c>
      <c r="AC109" s="544" t="s">
        <v>4534</v>
      </c>
      <c r="AD109" s="544" t="s">
        <v>4535</v>
      </c>
      <c r="AE109" s="544" t="s">
        <v>4725</v>
      </c>
      <c r="AF109" s="544" t="s">
        <v>4726</v>
      </c>
      <c r="AG109" s="544"/>
      <c r="AH109" s="551"/>
      <c r="AI109" s="551"/>
      <c r="AJ109" s="551"/>
      <c r="AK109" s="551"/>
      <c r="AL109" s="551"/>
      <c r="AM109" s="551"/>
      <c r="AN109" s="551"/>
      <c r="AO109" s="551"/>
      <c r="AP109" s="551"/>
      <c r="AQ109" s="551"/>
      <c r="AR109" s="551"/>
      <c r="AS109" s="551"/>
      <c r="AT109" s="551"/>
      <c r="AU109" s="551"/>
      <c r="AV109" s="551"/>
    </row>
    <row r="110" spans="1:48" hidden="1">
      <c r="A110" s="542" t="s">
        <v>4727</v>
      </c>
      <c r="B110" s="542" t="s">
        <v>442</v>
      </c>
      <c r="C110" s="541" t="s">
        <v>4728</v>
      </c>
      <c r="D110" s="542" t="s">
        <v>453</v>
      </c>
      <c r="E110" s="541" t="s">
        <v>11</v>
      </c>
      <c r="F110" s="541" t="s">
        <v>11</v>
      </c>
      <c r="G110" s="544" t="b">
        <f>EXACT(CYPTYPES[[#This Row],[Archived_Discipline (MM_Discipline)]],CYPTYPES[[#This Row],[Discipline (MM_Discipline)]])</f>
        <v>1</v>
      </c>
      <c r="H110" s="565" t="s">
        <v>453</v>
      </c>
      <c r="I110" s="561" t="s">
        <v>453</v>
      </c>
      <c r="J110" s="554" t="s">
        <v>453</v>
      </c>
      <c r="K110" s="554" t="s">
        <v>453</v>
      </c>
      <c r="L110" s="556" t="s">
        <v>453</v>
      </c>
      <c r="M110" s="542" t="s">
        <v>4239</v>
      </c>
      <c r="N110" s="542" t="s">
        <v>452</v>
      </c>
      <c r="O110" s="557" t="s">
        <v>4208</v>
      </c>
      <c r="P110" s="544" t="s">
        <v>4729</v>
      </c>
      <c r="Q110" s="563" t="s">
        <v>4729</v>
      </c>
      <c r="R110" s="544" t="b">
        <f>EXACT(CYPTYPES[[#This Row],[Archived_System (MM_System)]],CYPTYPES[[#This Row],[Rationalized System]])</f>
        <v>1</v>
      </c>
      <c r="S110" s="542" t="s">
        <v>4210</v>
      </c>
      <c r="T110" s="542"/>
      <c r="U110" s="542" t="s">
        <v>4211</v>
      </c>
      <c r="V110" s="544" t="s">
        <v>453</v>
      </c>
      <c r="W110" s="544" t="s">
        <v>456</v>
      </c>
      <c r="X110" s="544"/>
      <c r="Y110" s="544" t="s">
        <v>4275</v>
      </c>
      <c r="Z110" s="544" t="str">
        <f>VLOOKUP(CYPTYPES[[#This Row],[SBS Number]],Equipment[],2,FALSE)</f>
        <v>MVAC</v>
      </c>
      <c r="AA110" s="544" t="str">
        <f>IF(OR(ISBLANK(Y110),LEN(Y110)=0),"",VLOOKUP(Y110,Equipment[],3,FALSE))</f>
        <v>MCo</v>
      </c>
      <c r="AB110" s="544" t="str">
        <f>IF(OR(ISBLANK(Y110),LEN(Y110)=0),"",VLOOKUP(Y110,Equipment[],4,FALSE))</f>
        <v>RTO</v>
      </c>
      <c r="AC110" s="544" t="s">
        <v>4541</v>
      </c>
      <c r="AD110" s="544" t="s">
        <v>4542</v>
      </c>
      <c r="AE110" s="544" t="s">
        <v>4543</v>
      </c>
      <c r="AF110" s="544" t="s">
        <v>4544</v>
      </c>
      <c r="AG110" s="544"/>
      <c r="AH110" s="551"/>
      <c r="AI110" s="551"/>
      <c r="AJ110" s="551"/>
      <c r="AK110" s="551"/>
      <c r="AL110" s="551"/>
      <c r="AM110" s="551"/>
      <c r="AN110" s="551"/>
      <c r="AO110" s="551"/>
      <c r="AP110" s="551"/>
      <c r="AQ110" s="551"/>
      <c r="AR110" s="551"/>
      <c r="AS110" s="551"/>
      <c r="AT110" s="551"/>
      <c r="AU110" s="551"/>
      <c r="AV110" s="551"/>
    </row>
    <row r="111" spans="1:48" hidden="1">
      <c r="A111" s="542" t="s">
        <v>4730</v>
      </c>
      <c r="B111" s="542" t="s">
        <v>442</v>
      </c>
      <c r="C111" s="541" t="s">
        <v>4731</v>
      </c>
      <c r="D111" s="542" t="s">
        <v>444</v>
      </c>
      <c r="E111" s="541" t="s">
        <v>4255</v>
      </c>
      <c r="F111" s="541" t="s">
        <v>4220</v>
      </c>
      <c r="G111" s="544" t="b">
        <f>EXACT(CYPTYPES[[#This Row],[Archived_Discipline (MM_Discipline)]],CYPTYPES[[#This Row],[Discipline (MM_Discipline)]])</f>
        <v>0</v>
      </c>
      <c r="H111" s="542" t="s">
        <v>452</v>
      </c>
      <c r="I111" s="542" t="s">
        <v>452</v>
      </c>
      <c r="J111" s="541" t="s">
        <v>452</v>
      </c>
      <c r="K111" s="555" t="s">
        <v>453</v>
      </c>
      <c r="L111" s="556" t="s">
        <v>453</v>
      </c>
      <c r="M111" s="542" t="s">
        <v>463</v>
      </c>
      <c r="N111" s="542" t="s">
        <v>452</v>
      </c>
      <c r="O111" s="557" t="s">
        <v>4208</v>
      </c>
      <c r="P111" s="544" t="s">
        <v>4230</v>
      </c>
      <c r="Q111" s="247" t="s">
        <v>4282</v>
      </c>
      <c r="R111" s="544" t="b">
        <f>EXACT(CYPTYPES[[#This Row],[Archived_System (MM_System)]],CYPTYPES[[#This Row],[Rationalized System]])</f>
        <v>0</v>
      </c>
      <c r="S111" s="542" t="s">
        <v>4343</v>
      </c>
      <c r="T111" s="542"/>
      <c r="U111" s="542" t="s">
        <v>4211</v>
      </c>
      <c r="V111" s="544" t="s">
        <v>453</v>
      </c>
      <c r="W111" s="544" t="s">
        <v>456</v>
      </c>
      <c r="X111" s="544"/>
      <c r="Y111" s="544" t="s">
        <v>4358</v>
      </c>
      <c r="Z111" s="544" t="str">
        <f>VLOOKUP(CYPTYPES[[#This Row],[SBS Number]],Equipment[],2,FALSE)</f>
        <v>ICT/OCS</v>
      </c>
      <c r="AA111" s="544" t="str">
        <f>IF(OR(ISBLANK(Y111),LEN(Y111)=0),"",VLOOKUP(Y111,Equipment[],3,FALSE))</f>
        <v>Unallocated</v>
      </c>
      <c r="AB111" s="544" t="str">
        <f>IF(OR(ISBLANK(Y111),LEN(Y111)=0),"",VLOOKUP(Y111,Equipment[],4,FALSE))</f>
        <v>Unallocated</v>
      </c>
      <c r="AC111" s="567"/>
      <c r="AD111" s="567" t="s">
        <v>4376</v>
      </c>
      <c r="AE111" s="544"/>
      <c r="AF111" s="544"/>
      <c r="AG111" s="544"/>
      <c r="AH111" s="551"/>
      <c r="AI111" s="551"/>
      <c r="AJ111" s="551"/>
      <c r="AK111" s="551"/>
      <c r="AL111" s="551"/>
      <c r="AM111" s="551"/>
      <c r="AN111" s="551"/>
      <c r="AO111" s="551"/>
      <c r="AP111" s="551"/>
      <c r="AQ111" s="551"/>
      <c r="AR111" s="551"/>
      <c r="AS111" s="551"/>
      <c r="AT111" s="551"/>
      <c r="AU111" s="551"/>
      <c r="AV111" s="551"/>
    </row>
    <row r="112" spans="1:48" hidden="1">
      <c r="A112" s="542" t="s">
        <v>4732</v>
      </c>
      <c r="B112" s="542" t="s">
        <v>442</v>
      </c>
      <c r="C112" s="541" t="s">
        <v>4733</v>
      </c>
      <c r="D112" s="542" t="s">
        <v>444</v>
      </c>
      <c r="E112" s="541" t="s">
        <v>4255</v>
      </c>
      <c r="F112" s="541" t="s">
        <v>4220</v>
      </c>
      <c r="G112" s="544" t="b">
        <f>EXACT(CYPTYPES[[#This Row],[Archived_Discipline (MM_Discipline)]],CYPTYPES[[#This Row],[Discipline (MM_Discipline)]])</f>
        <v>0</v>
      </c>
      <c r="H112" s="542" t="s">
        <v>452</v>
      </c>
      <c r="I112" s="542" t="s">
        <v>452</v>
      </c>
      <c r="J112" s="541" t="s">
        <v>452</v>
      </c>
      <c r="K112" s="541" t="s">
        <v>452</v>
      </c>
      <c r="L112" s="556" t="s">
        <v>453</v>
      </c>
      <c r="M112" s="542" t="s">
        <v>454</v>
      </c>
      <c r="N112" s="542" t="s">
        <v>452</v>
      </c>
      <c r="O112" s="557" t="s">
        <v>4208</v>
      </c>
      <c r="P112" s="544" t="s">
        <v>4230</v>
      </c>
      <c r="Q112" s="247" t="s">
        <v>4282</v>
      </c>
      <c r="R112" s="544" t="b">
        <f>EXACT(CYPTYPES[[#This Row],[Archived_System (MM_System)]],CYPTYPES[[#This Row],[Rationalized System]])</f>
        <v>0</v>
      </c>
      <c r="S112" s="542" t="s">
        <v>4343</v>
      </c>
      <c r="T112" s="542"/>
      <c r="U112" s="542" t="s">
        <v>4211</v>
      </c>
      <c r="V112" s="544" t="s">
        <v>453</v>
      </c>
      <c r="W112" s="544" t="s">
        <v>456</v>
      </c>
      <c r="X112" s="544"/>
      <c r="Y112" s="544" t="s">
        <v>4358</v>
      </c>
      <c r="Z112" s="544" t="str">
        <f>VLOOKUP(CYPTYPES[[#This Row],[SBS Number]],Equipment[],2,FALSE)</f>
        <v>ICT/OCS</v>
      </c>
      <c r="AA112" s="544" t="str">
        <f>IF(OR(ISBLANK(Y112),LEN(Y112)=0),"",VLOOKUP(Y112,Equipment[],3,FALSE))</f>
        <v>Unallocated</v>
      </c>
      <c r="AB112" s="544" t="str">
        <f>IF(OR(ISBLANK(Y112),LEN(Y112)=0),"",VLOOKUP(Y112,Equipment[],4,FALSE))</f>
        <v>Unallocated</v>
      </c>
      <c r="AC112" s="544" t="s">
        <v>4610</v>
      </c>
      <c r="AD112" s="544" t="s">
        <v>4611</v>
      </c>
      <c r="AE112" s="544" t="s">
        <v>4734</v>
      </c>
      <c r="AF112" s="544" t="s">
        <v>4735</v>
      </c>
      <c r="AG112" s="544"/>
      <c r="AH112" s="551"/>
      <c r="AI112" s="551"/>
      <c r="AJ112" s="551"/>
      <c r="AK112" s="551"/>
      <c r="AL112" s="551"/>
      <c r="AM112" s="551"/>
      <c r="AN112" s="551"/>
      <c r="AO112" s="551"/>
      <c r="AP112" s="551"/>
      <c r="AQ112" s="551"/>
      <c r="AR112" s="551"/>
      <c r="AS112" s="551"/>
      <c r="AT112" s="551"/>
      <c r="AU112" s="551"/>
      <c r="AV112" s="551"/>
    </row>
    <row r="113" spans="1:48" hidden="1">
      <c r="A113" s="542" t="s">
        <v>4729</v>
      </c>
      <c r="B113" s="542" t="s">
        <v>442</v>
      </c>
      <c r="C113" s="541" t="s">
        <v>4736</v>
      </c>
      <c r="D113" s="542" t="s">
        <v>452</v>
      </c>
      <c r="E113" s="541" t="s">
        <v>4319</v>
      </c>
      <c r="F113" s="541" t="s">
        <v>4319</v>
      </c>
      <c r="G113" s="544" t="b">
        <f>EXACT(CYPTYPES[[#This Row],[Archived_Discipline (MM_Discipline)]],CYPTYPES[[#This Row],[Discipline (MM_Discipline)]])</f>
        <v>1</v>
      </c>
      <c r="H113" s="564" t="s">
        <v>453</v>
      </c>
      <c r="I113" s="565" t="s">
        <v>453</v>
      </c>
      <c r="J113" s="554" t="s">
        <v>453</v>
      </c>
      <c r="K113" s="554" t="s">
        <v>453</v>
      </c>
      <c r="L113" s="556" t="s">
        <v>453</v>
      </c>
      <c r="M113" s="542" t="s">
        <v>4239</v>
      </c>
      <c r="N113" s="565" t="s">
        <v>453</v>
      </c>
      <c r="O113" s="557" t="s">
        <v>4208</v>
      </c>
      <c r="P113" s="544" t="s">
        <v>4429</v>
      </c>
      <c r="Q113" s="563" t="s">
        <v>4429</v>
      </c>
      <c r="R113" s="544" t="b">
        <f>EXACT(CYPTYPES[[#This Row],[Archived_System (MM_System)]],CYPTYPES[[#This Row],[Rationalized System]])</f>
        <v>1</v>
      </c>
      <c r="S113" s="542" t="s">
        <v>4210</v>
      </c>
      <c r="T113" s="542"/>
      <c r="U113" s="542" t="s">
        <v>4211</v>
      </c>
      <c r="V113" s="544" t="s">
        <v>453</v>
      </c>
      <c r="W113" s="544" t="s">
        <v>456</v>
      </c>
      <c r="X113" s="544"/>
      <c r="Y113" s="544" t="s">
        <v>827</v>
      </c>
      <c r="Z113" s="544" t="str">
        <f>VLOOKUP(CYPTYPES[[#This Row],[SBS Number]],Equipment[],2,FALSE)</f>
        <v>Fire Protection</v>
      </c>
      <c r="AA113" s="544" t="str">
        <f>IF(OR(ISBLANK(Y113),LEN(Y113)=0),"",VLOOKUP(Y113,Equipment[],3,FALSE))</f>
        <v>RTO</v>
      </c>
      <c r="AB113" s="544" t="str">
        <f>IF(OR(ISBLANK(Y113),LEN(Y113)=0),"",VLOOKUP(Y113,Equipment[],4,FALSE))</f>
        <v>RTO</v>
      </c>
      <c r="AC113" s="544" t="s">
        <v>4737</v>
      </c>
      <c r="AD113" s="544" t="s">
        <v>4738</v>
      </c>
      <c r="AE113" s="544" t="s">
        <v>4739</v>
      </c>
      <c r="AF113" s="544" t="s">
        <v>4740</v>
      </c>
      <c r="AG113" s="544"/>
      <c r="AH113" s="551"/>
      <c r="AI113" s="551"/>
      <c r="AJ113" s="551"/>
      <c r="AK113" s="551"/>
      <c r="AL113" s="551"/>
      <c r="AM113" s="551"/>
      <c r="AN113" s="551"/>
      <c r="AO113" s="551"/>
      <c r="AP113" s="551"/>
      <c r="AQ113" s="551"/>
      <c r="AR113" s="551"/>
      <c r="AS113" s="551"/>
      <c r="AT113" s="551"/>
      <c r="AU113" s="551"/>
      <c r="AV113" s="551"/>
    </row>
    <row r="114" spans="1:48" hidden="1">
      <c r="A114" s="542" t="s">
        <v>4741</v>
      </c>
      <c r="B114" s="542" t="s">
        <v>442</v>
      </c>
      <c r="C114" s="541" t="s">
        <v>4742</v>
      </c>
      <c r="D114" s="542" t="s">
        <v>453</v>
      </c>
      <c r="E114" s="541" t="s">
        <v>4319</v>
      </c>
      <c r="F114" s="541" t="s">
        <v>4319</v>
      </c>
      <c r="G114" s="544" t="b">
        <f>EXACT(CYPTYPES[[#This Row],[Archived_Discipline (MM_Discipline)]],CYPTYPES[[#This Row],[Discipline (MM_Discipline)]])</f>
        <v>1</v>
      </c>
      <c r="H114" s="553" t="s">
        <v>453</v>
      </c>
      <c r="I114" s="542" t="s">
        <v>452</v>
      </c>
      <c r="J114" s="554" t="s">
        <v>453</v>
      </c>
      <c r="K114" s="555" t="s">
        <v>453</v>
      </c>
      <c r="L114" s="556" t="s">
        <v>453</v>
      </c>
      <c r="M114" s="542" t="s">
        <v>463</v>
      </c>
      <c r="N114" s="565" t="s">
        <v>453</v>
      </c>
      <c r="O114" s="557" t="s">
        <v>4208</v>
      </c>
      <c r="P114" s="544" t="s">
        <v>4429</v>
      </c>
      <c r="Q114" s="563" t="s">
        <v>4429</v>
      </c>
      <c r="R114" s="544" t="b">
        <f>EXACT(CYPTYPES[[#This Row],[Archived_System (MM_System)]],CYPTYPES[[#This Row],[Rationalized System]])</f>
        <v>1</v>
      </c>
      <c r="S114" s="542" t="s">
        <v>4210</v>
      </c>
      <c r="T114" s="542" t="s">
        <v>4232</v>
      </c>
      <c r="U114" s="542" t="s">
        <v>4211</v>
      </c>
      <c r="V114" s="544" t="s">
        <v>453</v>
      </c>
      <c r="W114" s="544" t="s">
        <v>456</v>
      </c>
      <c r="X114" s="544"/>
      <c r="Y114" s="544" t="s">
        <v>827</v>
      </c>
      <c r="Z114" s="544" t="str">
        <f>VLOOKUP(CYPTYPES[[#This Row],[SBS Number]],Equipment[],2,FALSE)</f>
        <v>Fire Protection</v>
      </c>
      <c r="AA114" s="544" t="str">
        <f>IF(OR(ISBLANK(Y114),LEN(Y114)=0),"",VLOOKUP(Y114,Equipment[],3,FALSE))</f>
        <v>RTO</v>
      </c>
      <c r="AB114" s="544" t="str">
        <f>IF(OR(ISBLANK(Y114),LEN(Y114)=0),"",VLOOKUP(Y114,Equipment[],4,FALSE))</f>
        <v>RTO</v>
      </c>
      <c r="AC114" s="544" t="s">
        <v>4743</v>
      </c>
      <c r="AD114" s="544" t="s">
        <v>4744</v>
      </c>
      <c r="AE114" s="544" t="s">
        <v>4745</v>
      </c>
      <c r="AF114" s="544" t="s">
        <v>4746</v>
      </c>
      <c r="AG114" s="544"/>
      <c r="AH114" s="551"/>
      <c r="AI114" s="551"/>
      <c r="AJ114" s="551"/>
      <c r="AK114" s="551"/>
      <c r="AL114" s="551"/>
      <c r="AM114" s="551"/>
      <c r="AN114" s="551"/>
      <c r="AO114" s="551"/>
      <c r="AP114" s="551"/>
      <c r="AQ114" s="551"/>
      <c r="AR114" s="551"/>
      <c r="AS114" s="551"/>
      <c r="AT114" s="551"/>
      <c r="AU114" s="551"/>
      <c r="AV114" s="551"/>
    </row>
    <row r="115" spans="1:48" hidden="1">
      <c r="A115" s="542" t="s">
        <v>4747</v>
      </c>
      <c r="B115" s="542" t="s">
        <v>442</v>
      </c>
      <c r="C115" s="541" t="s">
        <v>4748</v>
      </c>
      <c r="D115" s="542" t="s">
        <v>453</v>
      </c>
      <c r="E115" s="541" t="s">
        <v>4219</v>
      </c>
      <c r="F115" s="541" t="s">
        <v>4220</v>
      </c>
      <c r="G115" s="544" t="b">
        <f>EXACT(CYPTYPES[[#This Row],[Archived_Discipline (MM_Discipline)]],CYPTYPES[[#This Row],[Discipline (MM_Discipline)]])</f>
        <v>0</v>
      </c>
      <c r="H115" s="559" t="s">
        <v>452</v>
      </c>
      <c r="I115" s="542" t="s">
        <v>452</v>
      </c>
      <c r="J115" s="541" t="s">
        <v>452</v>
      </c>
      <c r="K115" s="555" t="s">
        <v>453</v>
      </c>
      <c r="L115" s="556" t="s">
        <v>453</v>
      </c>
      <c r="M115" s="542" t="s">
        <v>463</v>
      </c>
      <c r="N115" s="542" t="s">
        <v>452</v>
      </c>
      <c r="O115" s="557" t="s">
        <v>4208</v>
      </c>
      <c r="P115" s="544" t="s">
        <v>4221</v>
      </c>
      <c r="Q115" s="563" t="s">
        <v>4221</v>
      </c>
      <c r="R115" s="544" t="b">
        <f>EXACT(CYPTYPES[[#This Row],[Archived_System (MM_System)]],CYPTYPES[[#This Row],[Rationalized System]])</f>
        <v>1</v>
      </c>
      <c r="S115" s="542" t="s">
        <v>4210</v>
      </c>
      <c r="T115" s="542"/>
      <c r="U115" s="542" t="s">
        <v>4211</v>
      </c>
      <c r="V115" s="544" t="s">
        <v>453</v>
      </c>
      <c r="W115" s="544" t="s">
        <v>456</v>
      </c>
      <c r="X115" s="544"/>
      <c r="Y115" s="544" t="s">
        <v>4404</v>
      </c>
      <c r="Z115" s="544" t="str">
        <f>VLOOKUP(CYPTYPES[[#This Row],[SBS Number]],Equipment[],2,FALSE)</f>
        <v>Station (Lighting)</v>
      </c>
      <c r="AA115" s="544" t="str">
        <f>IF(OR(ISBLANK(Y115),LEN(Y115)=0),"",VLOOKUP(Y115,Equipment[],3,FALSE))</f>
        <v>MCo</v>
      </c>
      <c r="AB115" s="544" t="str">
        <f>IF(OR(ISBLANK(Y115),LEN(Y115)=0),"",VLOOKUP(Y115,Equipment[],4,FALSE))</f>
        <v>RTO</v>
      </c>
      <c r="AC115" s="544" t="s">
        <v>4291</v>
      </c>
      <c r="AD115" s="544" t="s">
        <v>4292</v>
      </c>
      <c r="AE115" s="544"/>
      <c r="AF115" s="544"/>
      <c r="AG115" s="544"/>
      <c r="AH115" s="551"/>
      <c r="AI115" s="551"/>
      <c r="AJ115" s="551"/>
      <c r="AK115" s="551"/>
      <c r="AL115" s="551"/>
      <c r="AM115" s="551"/>
      <c r="AN115" s="551"/>
      <c r="AO115" s="551"/>
      <c r="AP115" s="551"/>
      <c r="AQ115" s="551"/>
      <c r="AR115" s="551"/>
      <c r="AS115" s="551"/>
      <c r="AT115" s="551"/>
      <c r="AU115" s="551"/>
      <c r="AV115" s="551"/>
    </row>
    <row r="116" spans="1:48" hidden="1">
      <c r="A116" s="542" t="s">
        <v>4749</v>
      </c>
      <c r="B116" s="542" t="s">
        <v>442</v>
      </c>
      <c r="C116" s="541" t="s">
        <v>4750</v>
      </c>
      <c r="D116" s="542" t="s">
        <v>444</v>
      </c>
      <c r="E116" s="541" t="s">
        <v>4751</v>
      </c>
      <c r="F116" s="541" t="s">
        <v>4751</v>
      </c>
      <c r="G116" s="544" t="b">
        <f>EXACT(CYPTYPES[[#This Row],[Archived_Discipline (MM_Discipline)]],CYPTYPES[[#This Row],[Discipline (MM_Discipline)]])</f>
        <v>1</v>
      </c>
      <c r="H116" s="542" t="s">
        <v>452</v>
      </c>
      <c r="I116" s="543" t="s">
        <v>452</v>
      </c>
      <c r="J116" s="541" t="s">
        <v>452</v>
      </c>
      <c r="K116" s="555" t="s">
        <v>453</v>
      </c>
      <c r="L116" s="556" t="s">
        <v>453</v>
      </c>
      <c r="M116" s="542" t="s">
        <v>463</v>
      </c>
      <c r="N116" s="565" t="s">
        <v>453</v>
      </c>
      <c r="O116" s="557" t="s">
        <v>4208</v>
      </c>
      <c r="P116" s="544" t="s">
        <v>4230</v>
      </c>
      <c r="Q116" s="563"/>
      <c r="R116" s="544" t="b">
        <f>EXACT(CYPTYPES[[#This Row],[Archived_System (MM_System)]],CYPTYPES[[#This Row],[Rationalized System]])</f>
        <v>0</v>
      </c>
      <c r="S116" s="542" t="s">
        <v>4343</v>
      </c>
      <c r="T116" s="542"/>
      <c r="U116" s="542" t="s">
        <v>4211</v>
      </c>
      <c r="V116" s="544" t="s">
        <v>453</v>
      </c>
      <c r="W116" s="544" t="s">
        <v>456</v>
      </c>
      <c r="X116" s="544"/>
      <c r="Y116" s="544" t="s">
        <v>4358</v>
      </c>
      <c r="Z116" s="544" t="str">
        <f>VLOOKUP(CYPTYPES[[#This Row],[SBS Number]],Equipment[],2,FALSE)</f>
        <v>ICT/OCS</v>
      </c>
      <c r="AA116" s="544" t="str">
        <f>IF(OR(ISBLANK(Y116),LEN(Y116)=0),"",VLOOKUP(Y116,Equipment[],3,FALSE))</f>
        <v>Unallocated</v>
      </c>
      <c r="AB116" s="544" t="str">
        <f>IF(OR(ISBLANK(Y116),LEN(Y116)=0),"",VLOOKUP(Y116,Equipment[],4,FALSE))</f>
        <v>Unallocated</v>
      </c>
      <c r="AC116" s="544" t="s">
        <v>4465</v>
      </c>
      <c r="AD116" s="544" t="s">
        <v>4466</v>
      </c>
      <c r="AE116" s="544" t="s">
        <v>4467</v>
      </c>
      <c r="AF116" s="544" t="s">
        <v>4468</v>
      </c>
      <c r="AG116" s="544"/>
      <c r="AH116" s="551"/>
      <c r="AI116" s="551"/>
      <c r="AJ116" s="551"/>
      <c r="AK116" s="551"/>
      <c r="AL116" s="551"/>
      <c r="AM116" s="551"/>
      <c r="AN116" s="551"/>
      <c r="AO116" s="551"/>
      <c r="AP116" s="551"/>
      <c r="AQ116" s="551"/>
      <c r="AR116" s="551"/>
      <c r="AS116" s="551"/>
      <c r="AT116" s="551"/>
      <c r="AU116" s="551"/>
      <c r="AV116" s="551"/>
    </row>
    <row r="117" spans="1:48" hidden="1">
      <c r="A117" s="542" t="s">
        <v>4752</v>
      </c>
      <c r="B117" s="542" t="s">
        <v>442</v>
      </c>
      <c r="C117" s="541" t="s">
        <v>4753</v>
      </c>
      <c r="D117" s="542" t="s">
        <v>453</v>
      </c>
      <c r="E117" s="541" t="s">
        <v>4443</v>
      </c>
      <c r="F117" s="541" t="s">
        <v>4220</v>
      </c>
      <c r="G117" s="544" t="b">
        <f>EXACT(CYPTYPES[[#This Row],[Archived_Discipline (MM_Discipline)]],CYPTYPES[[#This Row],[Discipline (MM_Discipline)]])</f>
        <v>0</v>
      </c>
      <c r="H117" s="559" t="s">
        <v>452</v>
      </c>
      <c r="I117" s="542" t="s">
        <v>452</v>
      </c>
      <c r="J117" s="541" t="s">
        <v>452</v>
      </c>
      <c r="K117" s="555" t="s">
        <v>453</v>
      </c>
      <c r="L117" s="556" t="s">
        <v>453</v>
      </c>
      <c r="M117" s="542" t="s">
        <v>463</v>
      </c>
      <c r="N117" s="565" t="s">
        <v>453</v>
      </c>
      <c r="O117" s="557" t="s">
        <v>4208</v>
      </c>
      <c r="P117" s="544" t="s">
        <v>4444</v>
      </c>
      <c r="Q117" s="247" t="s">
        <v>4256</v>
      </c>
      <c r="R117" s="544" t="b">
        <f>EXACT(CYPTYPES[[#This Row],[Archived_System (MM_System)]],CYPTYPES[[#This Row],[Rationalized System]])</f>
        <v>0</v>
      </c>
      <c r="S117" s="542" t="s">
        <v>4210</v>
      </c>
      <c r="T117" s="542"/>
      <c r="U117" s="542" t="s">
        <v>4211</v>
      </c>
      <c r="V117" s="544" t="s">
        <v>453</v>
      </c>
      <c r="W117" s="544" t="s">
        <v>456</v>
      </c>
      <c r="X117" s="544"/>
      <c r="Y117" s="544" t="s">
        <v>4257</v>
      </c>
      <c r="Z117" s="544" t="str">
        <f>VLOOKUP(CYPTYPES[[#This Row],[SBS Number]],Equipment[],2,FALSE)</f>
        <v>Security Control System</v>
      </c>
      <c r="AA117" s="544" t="str">
        <f>IF(OR(ISBLANK(Y117),LEN(Y117)=0),"",VLOOKUP(Y117,Equipment[],3,FALSE))</f>
        <v>RTO</v>
      </c>
      <c r="AB117" s="544" t="str">
        <f>IF(OR(ISBLANK(Y117),LEN(Y117)=0),"",VLOOKUP(Y117,Equipment[],4,FALSE))</f>
        <v>RTO</v>
      </c>
      <c r="AC117" s="544" t="s">
        <v>4686</v>
      </c>
      <c r="AD117" s="544" t="s">
        <v>4754</v>
      </c>
      <c r="AE117" s="544" t="s">
        <v>4755</v>
      </c>
      <c r="AF117" s="544" t="s">
        <v>4756</v>
      </c>
      <c r="AG117" s="544"/>
      <c r="AH117" s="551"/>
      <c r="AI117" s="551"/>
      <c r="AJ117" s="551"/>
      <c r="AK117" s="551"/>
      <c r="AL117" s="551"/>
      <c r="AM117" s="551"/>
      <c r="AN117" s="551"/>
      <c r="AO117" s="551"/>
      <c r="AP117" s="551"/>
      <c r="AQ117" s="551"/>
      <c r="AR117" s="551"/>
      <c r="AS117" s="551"/>
      <c r="AT117" s="551"/>
      <c r="AU117" s="551"/>
      <c r="AV117" s="551"/>
    </row>
    <row r="118" spans="1:48" hidden="1">
      <c r="A118" s="542" t="s">
        <v>4757</v>
      </c>
      <c r="B118" s="542" t="s">
        <v>442</v>
      </c>
      <c r="C118" s="541" t="s">
        <v>4758</v>
      </c>
      <c r="D118" s="542" t="s">
        <v>453</v>
      </c>
      <c r="E118" s="541" t="s">
        <v>4443</v>
      </c>
      <c r="F118" s="541" t="s">
        <v>4220</v>
      </c>
      <c r="G118" s="544" t="b">
        <f>EXACT(CYPTYPES[[#This Row],[Archived_Discipline (MM_Discipline)]],CYPTYPES[[#This Row],[Discipline (MM_Discipline)]])</f>
        <v>0</v>
      </c>
      <c r="H118" s="542" t="s">
        <v>452</v>
      </c>
      <c r="I118" s="543" t="s">
        <v>452</v>
      </c>
      <c r="J118" s="541" t="s">
        <v>452</v>
      </c>
      <c r="K118" s="555" t="s">
        <v>453</v>
      </c>
      <c r="L118" s="556" t="s">
        <v>453</v>
      </c>
      <c r="M118" s="542" t="s">
        <v>463</v>
      </c>
      <c r="N118" s="565" t="s">
        <v>453</v>
      </c>
      <c r="O118" s="557" t="s">
        <v>4208</v>
      </c>
      <c r="P118" s="544" t="s">
        <v>4444</v>
      </c>
      <c r="Q118" s="409" t="s">
        <v>4256</v>
      </c>
      <c r="R118" s="544" t="b">
        <f>EXACT(CYPTYPES[[#This Row],[Archived_System (MM_System)]],CYPTYPES[[#This Row],[Rationalized System]])</f>
        <v>0</v>
      </c>
      <c r="S118" s="542" t="s">
        <v>4210</v>
      </c>
      <c r="T118" s="542"/>
      <c r="U118" s="542" t="s">
        <v>4211</v>
      </c>
      <c r="V118" s="544" t="s">
        <v>453</v>
      </c>
      <c r="W118" s="544" t="s">
        <v>456</v>
      </c>
      <c r="X118" s="544"/>
      <c r="Y118" s="544" t="s">
        <v>4257</v>
      </c>
      <c r="Z118" s="544" t="str">
        <f>VLOOKUP(CYPTYPES[[#This Row],[SBS Number]],Equipment[],2,FALSE)</f>
        <v>Security Control System</v>
      </c>
      <c r="AA118" s="544" t="str">
        <f>IF(OR(ISBLANK(Y118),LEN(Y118)=0),"",VLOOKUP(Y118,Equipment[],3,FALSE))</f>
        <v>RTO</v>
      </c>
      <c r="AB118" s="544" t="str">
        <f>IF(OR(ISBLANK(Y118),LEN(Y118)=0),"",VLOOKUP(Y118,Equipment[],4,FALSE))</f>
        <v>RTO</v>
      </c>
      <c r="AC118" s="544" t="s">
        <v>4686</v>
      </c>
      <c r="AD118" s="544" t="s">
        <v>4754</v>
      </c>
      <c r="AE118" s="544" t="s">
        <v>4755</v>
      </c>
      <c r="AF118" s="544" t="s">
        <v>4756</v>
      </c>
      <c r="AG118" s="544"/>
      <c r="AH118" s="551"/>
      <c r="AI118" s="551"/>
      <c r="AJ118" s="551"/>
      <c r="AK118" s="551"/>
      <c r="AL118" s="551"/>
      <c r="AM118" s="551"/>
      <c r="AN118" s="551"/>
      <c r="AO118" s="551"/>
      <c r="AP118" s="551"/>
      <c r="AQ118" s="551"/>
      <c r="AR118" s="551"/>
      <c r="AS118" s="551"/>
      <c r="AT118" s="551"/>
      <c r="AU118" s="551"/>
      <c r="AV118" s="551"/>
    </row>
    <row r="119" spans="1:48" hidden="1">
      <c r="A119" s="542" t="s">
        <v>4759</v>
      </c>
      <c r="B119" s="542" t="s">
        <v>442</v>
      </c>
      <c r="C119" s="541" t="s">
        <v>4760</v>
      </c>
      <c r="D119" s="542" t="s">
        <v>444</v>
      </c>
      <c r="E119" s="541" t="s">
        <v>4751</v>
      </c>
      <c r="F119" s="541" t="s">
        <v>4751</v>
      </c>
      <c r="G119" s="544" t="b">
        <f>EXACT(CYPTYPES[[#This Row],[Archived_Discipline (MM_Discipline)]],CYPTYPES[[#This Row],[Discipline (MM_Discipline)]])</f>
        <v>1</v>
      </c>
      <c r="H119" s="559" t="s">
        <v>452</v>
      </c>
      <c r="I119" s="542" t="s">
        <v>452</v>
      </c>
      <c r="J119" s="541" t="s">
        <v>452</v>
      </c>
      <c r="K119" s="555" t="s">
        <v>453</v>
      </c>
      <c r="L119" s="556" t="s">
        <v>453</v>
      </c>
      <c r="M119" s="542" t="s">
        <v>463</v>
      </c>
      <c r="N119" s="565" t="s">
        <v>453</v>
      </c>
      <c r="O119" s="557" t="s">
        <v>4208</v>
      </c>
      <c r="P119" s="544" t="s">
        <v>4230</v>
      </c>
      <c r="Q119" s="563"/>
      <c r="R119" s="544" t="b">
        <f>EXACT(CYPTYPES[[#This Row],[Archived_System (MM_System)]],CYPTYPES[[#This Row],[Rationalized System]])</f>
        <v>0</v>
      </c>
      <c r="S119" s="542" t="s">
        <v>4343</v>
      </c>
      <c r="T119" s="542"/>
      <c r="U119" s="542" t="s">
        <v>4211</v>
      </c>
      <c r="V119" s="544" t="s">
        <v>453</v>
      </c>
      <c r="W119" s="544" t="s">
        <v>456</v>
      </c>
      <c r="X119" s="544"/>
      <c r="Y119" s="544" t="s">
        <v>4358</v>
      </c>
      <c r="Z119" s="544" t="str">
        <f>VLOOKUP(CYPTYPES[[#This Row],[SBS Number]],Equipment[],2,FALSE)</f>
        <v>ICT/OCS</v>
      </c>
      <c r="AA119" s="544" t="str">
        <f>IF(OR(ISBLANK(Y119),LEN(Y119)=0),"",VLOOKUP(Y119,Equipment[],3,FALSE))</f>
        <v>Unallocated</v>
      </c>
      <c r="AB119" s="544" t="str">
        <f>IF(OR(ISBLANK(Y119),LEN(Y119)=0),"",VLOOKUP(Y119,Equipment[],4,FALSE))</f>
        <v>Unallocated</v>
      </c>
      <c r="AC119" s="544" t="s">
        <v>4412</v>
      </c>
      <c r="AD119" s="544" t="s">
        <v>4413</v>
      </c>
      <c r="AE119" s="544" t="s">
        <v>4480</v>
      </c>
      <c r="AF119" s="544" t="s">
        <v>4481</v>
      </c>
      <c r="AG119" s="544"/>
      <c r="AH119" s="551"/>
      <c r="AI119" s="551"/>
      <c r="AJ119" s="551"/>
      <c r="AK119" s="551"/>
      <c r="AL119" s="551"/>
      <c r="AM119" s="551"/>
      <c r="AN119" s="551"/>
      <c r="AO119" s="551"/>
      <c r="AP119" s="551"/>
      <c r="AQ119" s="551"/>
      <c r="AR119" s="551"/>
      <c r="AS119" s="551"/>
      <c r="AT119" s="551"/>
      <c r="AU119" s="551"/>
      <c r="AV119" s="551"/>
    </row>
    <row r="120" spans="1:48" hidden="1">
      <c r="A120" s="542" t="s">
        <v>4761</v>
      </c>
      <c r="B120" s="542" t="s">
        <v>442</v>
      </c>
      <c r="C120" s="541" t="s">
        <v>4762</v>
      </c>
      <c r="D120" s="542" t="s">
        <v>453</v>
      </c>
      <c r="E120" s="541" t="s">
        <v>4219</v>
      </c>
      <c r="F120" s="541" t="s">
        <v>4220</v>
      </c>
      <c r="G120" s="544" t="b">
        <f>EXACT(CYPTYPES[[#This Row],[Archived_Discipline (MM_Discipline)]],CYPTYPES[[#This Row],[Discipline (MM_Discipline)]])</f>
        <v>0</v>
      </c>
      <c r="H120" s="542" t="s">
        <v>452</v>
      </c>
      <c r="I120" s="561" t="s">
        <v>453</v>
      </c>
      <c r="J120" s="541" t="s">
        <v>452</v>
      </c>
      <c r="K120" s="541" t="s">
        <v>452</v>
      </c>
      <c r="L120" s="556" t="s">
        <v>453</v>
      </c>
      <c r="M120" s="542" t="s">
        <v>4248</v>
      </c>
      <c r="N120" s="542" t="s">
        <v>452</v>
      </c>
      <c r="O120" s="557" t="s">
        <v>4208</v>
      </c>
      <c r="P120" s="544" t="s">
        <v>4221</v>
      </c>
      <c r="Q120" s="563" t="s">
        <v>4221</v>
      </c>
      <c r="R120" s="544" t="b">
        <f>EXACT(CYPTYPES[[#This Row],[Archived_System (MM_System)]],CYPTYPES[[#This Row],[Rationalized System]])</f>
        <v>1</v>
      </c>
      <c r="S120" s="542" t="s">
        <v>4210</v>
      </c>
      <c r="T120" s="542"/>
      <c r="U120" s="542" t="s">
        <v>4211</v>
      </c>
      <c r="V120" s="544" t="s">
        <v>453</v>
      </c>
      <c r="W120" s="544" t="s">
        <v>456</v>
      </c>
      <c r="X120" s="544"/>
      <c r="Y120" s="544" t="s">
        <v>4358</v>
      </c>
      <c r="Z120" s="544" t="str">
        <f>VLOOKUP(CYPTYPES[[#This Row],[SBS Number]],Equipment[],2,FALSE)</f>
        <v>ICT/OCS</v>
      </c>
      <c r="AA120" s="544" t="str">
        <f>IF(OR(ISBLANK(Y120),LEN(Y120)=0),"",VLOOKUP(Y120,Equipment[],3,FALSE))</f>
        <v>Unallocated</v>
      </c>
      <c r="AB120" s="544" t="str">
        <f>IF(OR(ISBLANK(Y120),LEN(Y120)=0),"",VLOOKUP(Y120,Equipment[],4,FALSE))</f>
        <v>Unallocated</v>
      </c>
      <c r="AC120" s="544" t="s">
        <v>4565</v>
      </c>
      <c r="AD120" s="544" t="s">
        <v>4566</v>
      </c>
      <c r="AE120" s="544" t="s">
        <v>4567</v>
      </c>
      <c r="AF120" s="544" t="s">
        <v>4568</v>
      </c>
      <c r="AG120" s="544"/>
      <c r="AH120" s="551"/>
      <c r="AI120" s="551"/>
      <c r="AJ120" s="551"/>
      <c r="AK120" s="551"/>
      <c r="AL120" s="551"/>
      <c r="AM120" s="551"/>
      <c r="AN120" s="551"/>
      <c r="AO120" s="551"/>
      <c r="AP120" s="551"/>
      <c r="AQ120" s="551"/>
      <c r="AR120" s="551"/>
      <c r="AS120" s="551"/>
      <c r="AT120" s="551"/>
      <c r="AU120" s="551"/>
      <c r="AV120" s="551"/>
    </row>
    <row r="121" spans="1:48" hidden="1">
      <c r="A121" s="227" t="s">
        <v>4763</v>
      </c>
      <c r="B121" s="542" t="s">
        <v>442</v>
      </c>
      <c r="C121" s="491" t="s">
        <v>4764</v>
      </c>
      <c r="D121" s="225" t="s">
        <v>452</v>
      </c>
      <c r="E121" s="541" t="s">
        <v>4312</v>
      </c>
      <c r="F121" s="541" t="s">
        <v>4220</v>
      </c>
      <c r="G121" s="544" t="b">
        <f>EXACT(CYPTYPES[[#This Row],[Archived_Discipline (MM_Discipline)]],CYPTYPES[[#This Row],[Discipline (MM_Discipline)]])</f>
        <v>0</v>
      </c>
      <c r="H121" s="225" t="s">
        <v>452</v>
      </c>
      <c r="I121" s="225" t="s">
        <v>452</v>
      </c>
      <c r="J121" s="541" t="s">
        <v>452</v>
      </c>
      <c r="K121" s="555" t="s">
        <v>453</v>
      </c>
      <c r="L121" s="556" t="s">
        <v>453</v>
      </c>
      <c r="M121" s="542" t="s">
        <v>463</v>
      </c>
      <c r="N121" s="227" t="s">
        <v>453</v>
      </c>
      <c r="O121" s="557" t="s">
        <v>4208</v>
      </c>
      <c r="P121" s="544" t="s">
        <v>4765</v>
      </c>
      <c r="Q121" s="563" t="s">
        <v>4765</v>
      </c>
      <c r="R121" s="544" t="b">
        <f>EXACT(CYPTYPES[[#This Row],[Archived_System (MM_System)]],CYPTYPES[[#This Row],[Rationalized System]])</f>
        <v>1</v>
      </c>
      <c r="S121" s="225" t="s">
        <v>4210</v>
      </c>
      <c r="T121" s="225"/>
      <c r="U121" s="542" t="s">
        <v>4639</v>
      </c>
      <c r="V121" s="297" t="s">
        <v>453</v>
      </c>
      <c r="W121" s="297" t="s">
        <v>456</v>
      </c>
      <c r="X121" s="225"/>
      <c r="Y121" s="297" t="s">
        <v>4486</v>
      </c>
      <c r="Z121" s="225" t="s">
        <v>4766</v>
      </c>
      <c r="AA121" s="297" t="s">
        <v>4767</v>
      </c>
      <c r="AB121" s="297" t="s">
        <v>4767</v>
      </c>
      <c r="AC121" s="297" t="s">
        <v>4643</v>
      </c>
      <c r="AD121" s="297" t="s">
        <v>4644</v>
      </c>
      <c r="AE121" s="297" t="s">
        <v>4651</v>
      </c>
      <c r="AF121" s="544" t="s">
        <v>4652</v>
      </c>
      <c r="AG121" s="544"/>
      <c r="AH121" s="551"/>
      <c r="AI121" s="551"/>
      <c r="AJ121" s="551"/>
      <c r="AK121" s="551"/>
      <c r="AL121" s="551"/>
      <c r="AM121" s="551"/>
      <c r="AN121" s="551"/>
      <c r="AO121" s="551"/>
      <c r="AP121" s="551"/>
      <c r="AQ121" s="551"/>
      <c r="AR121" s="551"/>
      <c r="AS121" s="551"/>
      <c r="AT121" s="551"/>
      <c r="AU121" s="551"/>
      <c r="AV121" s="551"/>
    </row>
    <row r="122" spans="1:48" hidden="1">
      <c r="A122" s="227" t="s">
        <v>4768</v>
      </c>
      <c r="B122" s="542" t="s">
        <v>442</v>
      </c>
      <c r="C122" s="491" t="s">
        <v>4769</v>
      </c>
      <c r="D122" s="225" t="s">
        <v>452</v>
      </c>
      <c r="E122" s="541" t="s">
        <v>4312</v>
      </c>
      <c r="F122" s="541" t="s">
        <v>4220</v>
      </c>
      <c r="G122" s="544" t="b">
        <f>EXACT(CYPTYPES[[#This Row],[Archived_Discipline (MM_Discipline)]],CYPTYPES[[#This Row],[Discipline (MM_Discipline)]])</f>
        <v>0</v>
      </c>
      <c r="H122" s="225" t="s">
        <v>452</v>
      </c>
      <c r="I122" s="225" t="s">
        <v>452</v>
      </c>
      <c r="J122" s="541" t="s">
        <v>452</v>
      </c>
      <c r="K122" s="555" t="s">
        <v>453</v>
      </c>
      <c r="L122" s="556" t="s">
        <v>453</v>
      </c>
      <c r="M122" s="542" t="s">
        <v>463</v>
      </c>
      <c r="N122" s="227" t="s">
        <v>453</v>
      </c>
      <c r="O122" s="557" t="s">
        <v>4208</v>
      </c>
      <c r="P122" s="544" t="s">
        <v>4770</v>
      </c>
      <c r="Q122" s="563" t="s">
        <v>4770</v>
      </c>
      <c r="R122" s="544" t="b">
        <f>EXACT(CYPTYPES[[#This Row],[Archived_System (MM_System)]],CYPTYPES[[#This Row],[Rationalized System]])</f>
        <v>1</v>
      </c>
      <c r="S122" s="225" t="s">
        <v>4210</v>
      </c>
      <c r="T122" s="225"/>
      <c r="U122" s="542" t="s">
        <v>4639</v>
      </c>
      <c r="V122" s="297" t="s">
        <v>453</v>
      </c>
      <c r="W122" s="297" t="s">
        <v>456</v>
      </c>
      <c r="X122" s="225"/>
      <c r="Y122" s="297" t="s">
        <v>4486</v>
      </c>
      <c r="Z122" s="225" t="s">
        <v>4766</v>
      </c>
      <c r="AA122" s="297" t="s">
        <v>4767</v>
      </c>
      <c r="AB122" s="297" t="s">
        <v>4767</v>
      </c>
      <c r="AC122" s="297" t="s">
        <v>4643</v>
      </c>
      <c r="AD122" s="297" t="s">
        <v>4644</v>
      </c>
      <c r="AE122" s="297" t="s">
        <v>4651</v>
      </c>
      <c r="AF122" s="544" t="s">
        <v>4652</v>
      </c>
      <c r="AG122" s="544"/>
      <c r="AH122" s="551"/>
      <c r="AI122" s="551"/>
      <c r="AJ122" s="551"/>
      <c r="AK122" s="551"/>
      <c r="AL122" s="551"/>
      <c r="AM122" s="551"/>
      <c r="AN122" s="551"/>
      <c r="AO122" s="551"/>
      <c r="AP122" s="551"/>
      <c r="AQ122" s="551"/>
      <c r="AR122" s="551"/>
      <c r="AS122" s="551"/>
      <c r="AT122" s="551"/>
      <c r="AU122" s="551"/>
      <c r="AV122" s="551"/>
    </row>
    <row r="123" spans="1:48" hidden="1">
      <c r="A123" s="542" t="s">
        <v>4771</v>
      </c>
      <c r="B123" s="542" t="s">
        <v>442</v>
      </c>
      <c r="C123" s="541" t="s">
        <v>4772</v>
      </c>
      <c r="D123" s="542" t="s">
        <v>452</v>
      </c>
      <c r="E123" s="541" t="s">
        <v>4219</v>
      </c>
      <c r="F123" s="541" t="s">
        <v>4220</v>
      </c>
      <c r="G123" s="544" t="b">
        <f>EXACT(CYPTYPES[[#This Row],[Archived_Discipline (MM_Discipline)]],CYPTYPES[[#This Row],[Discipline (MM_Discipline)]])</f>
        <v>0</v>
      </c>
      <c r="H123" s="559" t="s">
        <v>452</v>
      </c>
      <c r="I123" s="565" t="s">
        <v>453</v>
      </c>
      <c r="J123" s="541" t="s">
        <v>452</v>
      </c>
      <c r="K123" s="554" t="s">
        <v>453</v>
      </c>
      <c r="L123" s="556" t="s">
        <v>453</v>
      </c>
      <c r="M123" s="542" t="s">
        <v>4239</v>
      </c>
      <c r="N123" s="565" t="s">
        <v>453</v>
      </c>
      <c r="O123" s="557" t="s">
        <v>4208</v>
      </c>
      <c r="P123" s="544" t="s">
        <v>4221</v>
      </c>
      <c r="Q123" s="563" t="s">
        <v>4221</v>
      </c>
      <c r="R123" s="544" t="b">
        <f>EXACT(CYPTYPES[[#This Row],[Archived_System (MM_System)]],CYPTYPES[[#This Row],[Rationalized System]])</f>
        <v>1</v>
      </c>
      <c r="S123" s="542" t="s">
        <v>4210</v>
      </c>
      <c r="T123" s="542"/>
      <c r="U123" s="542" t="s">
        <v>4211</v>
      </c>
      <c r="V123" s="544" t="s">
        <v>453</v>
      </c>
      <c r="W123" s="544" t="s">
        <v>456</v>
      </c>
      <c r="X123" s="544"/>
      <c r="Y123" s="544" t="s">
        <v>4269</v>
      </c>
      <c r="Z123" s="544" t="str">
        <f>VLOOKUP(CYPTYPES[[#This Row],[SBS Number]],Equipment[],2,FALSE)</f>
        <v>Mechanical Systems</v>
      </c>
      <c r="AA123" s="544" t="str">
        <f>IF(OR(ISBLANK(Y123),LEN(Y123)=0),"",VLOOKUP(Y123,Equipment[],3,FALSE))</f>
        <v>MCo</v>
      </c>
      <c r="AB123" s="544" t="str">
        <f>IF(OR(ISBLANK(Y123),LEN(Y123)=0),"",VLOOKUP(Y123,Equipment[],4,FALSE))</f>
        <v>RTO</v>
      </c>
      <c r="AC123" s="544" t="s">
        <v>4692</v>
      </c>
      <c r="AD123" s="544" t="s">
        <v>4693</v>
      </c>
      <c r="AE123" s="544" t="s">
        <v>4694</v>
      </c>
      <c r="AF123" s="544" t="s">
        <v>4695</v>
      </c>
      <c r="AG123" s="544"/>
      <c r="AH123" s="551"/>
      <c r="AI123" s="551"/>
      <c r="AJ123" s="551"/>
      <c r="AK123" s="551"/>
      <c r="AL123" s="551"/>
      <c r="AM123" s="551"/>
      <c r="AN123" s="551"/>
      <c r="AO123" s="551"/>
      <c r="AP123" s="551"/>
      <c r="AQ123" s="551"/>
      <c r="AR123" s="551"/>
      <c r="AS123" s="551"/>
      <c r="AT123" s="551"/>
      <c r="AU123" s="551"/>
      <c r="AV123" s="551"/>
    </row>
    <row r="124" spans="1:48" hidden="1">
      <c r="A124" s="542" t="s">
        <v>4773</v>
      </c>
      <c r="B124" s="542" t="s">
        <v>442</v>
      </c>
      <c r="C124" s="541" t="s">
        <v>4774</v>
      </c>
      <c r="D124" s="542" t="s">
        <v>453</v>
      </c>
      <c r="E124" s="541" t="s">
        <v>4207</v>
      </c>
      <c r="F124" s="541" t="s">
        <v>4418</v>
      </c>
      <c r="G124" s="544" t="b">
        <f>EXACT(CYPTYPES[[#This Row],[Archived_Discipline (MM_Discipline)]],CYPTYPES[[#This Row],[Discipline (MM_Discipline)]])</f>
        <v>0</v>
      </c>
      <c r="H124" s="565" t="s">
        <v>453</v>
      </c>
      <c r="I124" s="561" t="s">
        <v>453</v>
      </c>
      <c r="J124" s="554" t="s">
        <v>453</v>
      </c>
      <c r="K124" s="554" t="s">
        <v>453</v>
      </c>
      <c r="L124" s="556" t="s">
        <v>453</v>
      </c>
      <c r="M124" s="542" t="s">
        <v>4239</v>
      </c>
      <c r="N124" s="565" t="s">
        <v>453</v>
      </c>
      <c r="O124" s="557" t="s">
        <v>4208</v>
      </c>
      <c r="P124" s="544" t="s">
        <v>4775</v>
      </c>
      <c r="Q124" s="563" t="s">
        <v>4775</v>
      </c>
      <c r="R124" s="544" t="b">
        <f>EXACT(CYPTYPES[[#This Row],[Archived_System (MM_System)]],CYPTYPES[[#This Row],[Rationalized System]])</f>
        <v>1</v>
      </c>
      <c r="S124" s="542" t="s">
        <v>4210</v>
      </c>
      <c r="T124" s="542"/>
      <c r="U124" s="542" t="s">
        <v>4211</v>
      </c>
      <c r="V124" s="544" t="s">
        <v>453</v>
      </c>
      <c r="W124" s="544" t="s">
        <v>456</v>
      </c>
      <c r="X124" s="544"/>
      <c r="Y124" s="544" t="s">
        <v>4212</v>
      </c>
      <c r="Z124" s="544" t="str">
        <f>VLOOKUP(CYPTYPES[[#This Row],[SBS Number]],Equipment[],2,FALSE)</f>
        <v>Hydraulic System</v>
      </c>
      <c r="AA124" s="544" t="str">
        <f>IF(OR(ISBLANK(Y124),LEN(Y124)=0),"",VLOOKUP(Y124,Equipment[],3,FALSE))</f>
        <v>MCo</v>
      </c>
      <c r="AB124" s="544" t="str">
        <f>IF(OR(ISBLANK(Y124),LEN(Y124)=0),"",VLOOKUP(Y124,Equipment[],4,FALSE))</f>
        <v>RTO</v>
      </c>
      <c r="AC124" s="544" t="s">
        <v>4776</v>
      </c>
      <c r="AD124" s="544" t="s">
        <v>4777</v>
      </c>
      <c r="AE124" s="544" t="s">
        <v>4778</v>
      </c>
      <c r="AF124" s="544" t="s">
        <v>4779</v>
      </c>
      <c r="AG124" s="544"/>
      <c r="AH124" s="551"/>
      <c r="AI124" s="551"/>
      <c r="AJ124" s="551"/>
      <c r="AK124" s="551"/>
      <c r="AL124" s="551"/>
      <c r="AM124" s="551"/>
      <c r="AN124" s="551"/>
      <c r="AO124" s="551"/>
      <c r="AP124" s="551"/>
      <c r="AQ124" s="551"/>
      <c r="AR124" s="551"/>
      <c r="AS124" s="551"/>
      <c r="AT124" s="551"/>
      <c r="AU124" s="551"/>
      <c r="AV124" s="551"/>
    </row>
    <row r="125" spans="1:48" hidden="1">
      <c r="A125" s="542" t="s">
        <v>4780</v>
      </c>
      <c r="B125" s="542" t="s">
        <v>442</v>
      </c>
      <c r="C125" s="541" t="s">
        <v>4781</v>
      </c>
      <c r="D125" s="542" t="s">
        <v>453</v>
      </c>
      <c r="E125" s="541" t="s">
        <v>4255</v>
      </c>
      <c r="F125" s="541" t="s">
        <v>4220</v>
      </c>
      <c r="G125" s="544" t="b">
        <f>EXACT(CYPTYPES[[#This Row],[Archived_Discipline (MM_Discipline)]],CYPTYPES[[#This Row],[Discipline (MM_Discipline)]])</f>
        <v>0</v>
      </c>
      <c r="H125" s="542" t="s">
        <v>452</v>
      </c>
      <c r="I125" s="542" t="s">
        <v>452</v>
      </c>
      <c r="J125" s="541" t="s">
        <v>452</v>
      </c>
      <c r="K125" s="555" t="s">
        <v>453</v>
      </c>
      <c r="L125" s="556" t="s">
        <v>453</v>
      </c>
      <c r="M125" s="542" t="s">
        <v>463</v>
      </c>
      <c r="N125" s="565" t="s">
        <v>453</v>
      </c>
      <c r="O125" s="557" t="s">
        <v>4208</v>
      </c>
      <c r="P125" s="544" t="s">
        <v>4230</v>
      </c>
      <c r="Q125" s="247" t="s">
        <v>4282</v>
      </c>
      <c r="R125" s="544" t="b">
        <f>EXACT(CYPTYPES[[#This Row],[Archived_System (MM_System)]],CYPTYPES[[#This Row],[Rationalized System]])</f>
        <v>0</v>
      </c>
      <c r="S125" s="542" t="s">
        <v>4210</v>
      </c>
      <c r="T125" s="542"/>
      <c r="U125" s="542" t="s">
        <v>4211</v>
      </c>
      <c r="V125" s="544" t="s">
        <v>453</v>
      </c>
      <c r="W125" s="544" t="s">
        <v>456</v>
      </c>
      <c r="X125" s="544"/>
      <c r="Y125" s="544" t="s">
        <v>4358</v>
      </c>
      <c r="Z125" s="544" t="str">
        <f>VLOOKUP(CYPTYPES[[#This Row],[SBS Number]],Equipment[],2,FALSE)</f>
        <v>ICT/OCS</v>
      </c>
      <c r="AA125" s="544" t="str">
        <f>IF(OR(ISBLANK(Y125),LEN(Y125)=0),"",VLOOKUP(Y125,Equipment[],3,FALSE))</f>
        <v>Unallocated</v>
      </c>
      <c r="AB125" s="544" t="str">
        <f>IF(OR(ISBLANK(Y125),LEN(Y125)=0),"",VLOOKUP(Y125,Equipment[],4,FALSE))</f>
        <v>Unallocated</v>
      </c>
      <c r="AC125" s="544" t="s">
        <v>4369</v>
      </c>
      <c r="AD125" s="544" t="s">
        <v>4370</v>
      </c>
      <c r="AE125" s="544" t="s">
        <v>4782</v>
      </c>
      <c r="AF125" s="544" t="s">
        <v>4783</v>
      </c>
      <c r="AG125" s="544"/>
      <c r="AH125" s="551"/>
      <c r="AI125" s="551"/>
      <c r="AJ125" s="551"/>
      <c r="AK125" s="551"/>
      <c r="AL125" s="551"/>
      <c r="AM125" s="551"/>
      <c r="AN125" s="551"/>
      <c r="AO125" s="551"/>
      <c r="AP125" s="551"/>
      <c r="AQ125" s="551"/>
      <c r="AR125" s="551"/>
      <c r="AS125" s="551"/>
      <c r="AT125" s="551"/>
      <c r="AU125" s="551"/>
      <c r="AV125" s="551"/>
    </row>
    <row r="126" spans="1:48" hidden="1">
      <c r="A126" s="542" t="s">
        <v>4784</v>
      </c>
      <c r="B126" s="542" t="s">
        <v>442</v>
      </c>
      <c r="C126" s="541" t="s">
        <v>4785</v>
      </c>
      <c r="D126" s="542" t="s">
        <v>452</v>
      </c>
      <c r="E126" s="541" t="s">
        <v>11</v>
      </c>
      <c r="F126" s="541" t="s">
        <v>11</v>
      </c>
      <c r="G126" s="544" t="b">
        <f>EXACT(CYPTYPES[[#This Row],[Archived_Discipline (MM_Discipline)]],CYPTYPES[[#This Row],[Discipline (MM_Discipline)]])</f>
        <v>1</v>
      </c>
      <c r="H126" s="542" t="s">
        <v>452</v>
      </c>
      <c r="I126" s="542" t="s">
        <v>452</v>
      </c>
      <c r="J126" s="541" t="s">
        <v>452</v>
      </c>
      <c r="K126" s="555" t="s">
        <v>453</v>
      </c>
      <c r="L126" s="556" t="s">
        <v>453</v>
      </c>
      <c r="M126" s="542" t="s">
        <v>463</v>
      </c>
      <c r="N126" s="542" t="s">
        <v>452</v>
      </c>
      <c r="O126" s="557" t="s">
        <v>4208</v>
      </c>
      <c r="P126" s="544" t="s">
        <v>52</v>
      </c>
      <c r="Q126" s="563"/>
      <c r="R126" s="544" t="b">
        <f>EXACT(CYPTYPES[[#This Row],[Archived_System (MM_System)]],CYPTYPES[[#This Row],[Rationalized System]])</f>
        <v>0</v>
      </c>
      <c r="S126" s="542" t="s">
        <v>4210</v>
      </c>
      <c r="T126" s="542"/>
      <c r="U126" s="542" t="s">
        <v>4211</v>
      </c>
      <c r="V126" s="544" t="s">
        <v>453</v>
      </c>
      <c r="W126" s="544" t="s">
        <v>477</v>
      </c>
      <c r="X126" s="544"/>
      <c r="Y126" s="544" t="s">
        <v>4269</v>
      </c>
      <c r="Z126" s="544" t="str">
        <f>VLOOKUP(CYPTYPES[[#This Row],[SBS Number]],Equipment[],2,FALSE)</f>
        <v>Mechanical Systems</v>
      </c>
      <c r="AA126" s="544" t="str">
        <f>IF(OR(ISBLANK(Y126),LEN(Y126)=0),"",VLOOKUP(Y126,Equipment[],3,FALSE))</f>
        <v>MCo</v>
      </c>
      <c r="AB126" s="544" t="str">
        <f>IF(OR(ISBLANK(Y126),LEN(Y126)=0),"",VLOOKUP(Y126,Equipment[],4,FALSE))</f>
        <v>RTO</v>
      </c>
      <c r="AC126" s="567"/>
      <c r="AD126" s="567" t="s">
        <v>4376</v>
      </c>
      <c r="AE126" s="544"/>
      <c r="AF126" s="544"/>
      <c r="AG126" s="544"/>
      <c r="AH126" s="551"/>
      <c r="AI126" s="551"/>
      <c r="AJ126" s="551"/>
      <c r="AK126" s="551"/>
      <c r="AL126" s="551"/>
      <c r="AM126" s="551"/>
      <c r="AN126" s="551"/>
      <c r="AO126" s="551"/>
      <c r="AP126" s="551"/>
      <c r="AQ126" s="551"/>
      <c r="AR126" s="551"/>
      <c r="AS126" s="551"/>
      <c r="AT126" s="551"/>
      <c r="AU126" s="551"/>
      <c r="AV126" s="551"/>
    </row>
    <row r="127" spans="1:48" hidden="1">
      <c r="A127" s="542" t="s">
        <v>4786</v>
      </c>
      <c r="B127" s="542" t="s">
        <v>442</v>
      </c>
      <c r="C127" s="541" t="s">
        <v>4787</v>
      </c>
      <c r="D127" s="542" t="s">
        <v>452</v>
      </c>
      <c r="E127" s="541" t="s">
        <v>4207</v>
      </c>
      <c r="F127" s="541" t="s">
        <v>4207</v>
      </c>
      <c r="G127" s="544" t="b">
        <f>EXACT(CYPTYPES[[#This Row],[Archived_Discipline (MM_Discipline)]],CYPTYPES[[#This Row],[Discipline (MM_Discipline)]])</f>
        <v>1</v>
      </c>
      <c r="H127" s="559" t="s">
        <v>452</v>
      </c>
      <c r="I127" s="542" t="s">
        <v>452</v>
      </c>
      <c r="J127" s="541" t="s">
        <v>452</v>
      </c>
      <c r="K127" s="541" t="s">
        <v>452</v>
      </c>
      <c r="L127" s="556" t="s">
        <v>453</v>
      </c>
      <c r="M127" s="542" t="s">
        <v>454</v>
      </c>
      <c r="N127" s="542" t="s">
        <v>452</v>
      </c>
      <c r="O127" s="557" t="s">
        <v>4208</v>
      </c>
      <c r="P127" s="544" t="s">
        <v>4518</v>
      </c>
      <c r="Q127" s="563"/>
      <c r="R127" s="544" t="b">
        <f>EXACT(CYPTYPES[[#This Row],[Archived_System (MM_System)]],CYPTYPES[[#This Row],[Rationalized System]])</f>
        <v>0</v>
      </c>
      <c r="S127" s="542" t="s">
        <v>4210</v>
      </c>
      <c r="T127" s="542"/>
      <c r="U127" s="542" t="s">
        <v>4211</v>
      </c>
      <c r="V127" s="544" t="s">
        <v>453</v>
      </c>
      <c r="W127" s="544" t="s">
        <v>477</v>
      </c>
      <c r="X127" s="544"/>
      <c r="Y127" s="544" t="s">
        <v>4212</v>
      </c>
      <c r="Z127" s="544" t="str">
        <f>VLOOKUP(CYPTYPES[[#This Row],[SBS Number]],Equipment[],2,FALSE)</f>
        <v>Hydraulic System</v>
      </c>
      <c r="AA127" s="544" t="str">
        <f>IF(OR(ISBLANK(Y127),LEN(Y127)=0),"",VLOOKUP(Y127,Equipment[],3,FALSE))</f>
        <v>MCo</v>
      </c>
      <c r="AB127" s="544" t="str">
        <f>IF(OR(ISBLANK(Y127),LEN(Y127)=0),"",VLOOKUP(Y127,Equipment[],4,FALSE))</f>
        <v>RTO</v>
      </c>
      <c r="AC127" s="544" t="s">
        <v>4419</v>
      </c>
      <c r="AD127" s="544" t="s">
        <v>4420</v>
      </c>
      <c r="AE127" s="544" t="s">
        <v>4561</v>
      </c>
      <c r="AF127" s="544" t="s">
        <v>4562</v>
      </c>
      <c r="AG127" s="544"/>
      <c r="AH127" s="551"/>
      <c r="AI127" s="551"/>
      <c r="AJ127" s="551"/>
      <c r="AK127" s="551"/>
      <c r="AL127" s="551"/>
      <c r="AM127" s="551"/>
      <c r="AN127" s="551"/>
      <c r="AO127" s="551"/>
      <c r="AP127" s="551"/>
      <c r="AQ127" s="551"/>
      <c r="AR127" s="551"/>
      <c r="AS127" s="551"/>
      <c r="AT127" s="551"/>
      <c r="AU127" s="551"/>
      <c r="AV127" s="551"/>
    </row>
    <row r="128" spans="1:48" hidden="1">
      <c r="A128" s="542" t="s">
        <v>4788</v>
      </c>
      <c r="B128" s="542" t="s">
        <v>442</v>
      </c>
      <c r="C128" s="541" t="s">
        <v>4789</v>
      </c>
      <c r="D128" s="542" t="s">
        <v>453</v>
      </c>
      <c r="E128" s="541" t="s">
        <v>4219</v>
      </c>
      <c r="F128" s="541" t="s">
        <v>4220</v>
      </c>
      <c r="G128" s="544" t="b">
        <f>EXACT(CYPTYPES[[#This Row],[Archived_Discipline (MM_Discipline)]],CYPTYPES[[#This Row],[Discipline (MM_Discipline)]])</f>
        <v>0</v>
      </c>
      <c r="H128" s="542" t="s">
        <v>452</v>
      </c>
      <c r="I128" s="543" t="s">
        <v>452</v>
      </c>
      <c r="J128" s="541" t="s">
        <v>452</v>
      </c>
      <c r="K128" s="541" t="s">
        <v>452</v>
      </c>
      <c r="L128" s="556" t="s">
        <v>453</v>
      </c>
      <c r="M128" s="542" t="s">
        <v>454</v>
      </c>
      <c r="N128" s="542" t="s">
        <v>452</v>
      </c>
      <c r="O128" s="557" t="s">
        <v>4208</v>
      </c>
      <c r="P128" s="544" t="s">
        <v>4221</v>
      </c>
      <c r="Q128" s="563" t="s">
        <v>4221</v>
      </c>
      <c r="R128" s="544" t="b">
        <f>EXACT(CYPTYPES[[#This Row],[Archived_System (MM_System)]],CYPTYPES[[#This Row],[Rationalized System]])</f>
        <v>1</v>
      </c>
      <c r="S128" s="542" t="s">
        <v>4210</v>
      </c>
      <c r="T128" s="542"/>
      <c r="U128" s="542" t="s">
        <v>4211</v>
      </c>
      <c r="V128" s="544" t="s">
        <v>453</v>
      </c>
      <c r="W128" s="544" t="s">
        <v>456</v>
      </c>
      <c r="X128" s="544"/>
      <c r="Y128" s="544">
        <v>1.3</v>
      </c>
      <c r="Z128" s="544" t="str">
        <f>VLOOKUP(CYPTYPES[[#This Row],[SBS Number]],Equipment[],2,FALSE)</f>
        <v>Communications</v>
      </c>
      <c r="AA128" s="544" t="str">
        <f>IF(OR(ISBLANK(Y128),LEN(Y128)=0),"",VLOOKUP(Y128,Equipment[],3,FALSE))</f>
        <v>Unallocated</v>
      </c>
      <c r="AB128" s="544" t="str">
        <f>IF(OR(ISBLANK(Y128),LEN(Y128)=0),"",VLOOKUP(Y128,Equipment[],4,FALSE))</f>
        <v>Unallocated</v>
      </c>
      <c r="AC128" s="544" t="s">
        <v>4583</v>
      </c>
      <c r="AD128" s="544" t="s">
        <v>4584</v>
      </c>
      <c r="AE128" s="544" t="s">
        <v>4790</v>
      </c>
      <c r="AF128" s="544" t="s">
        <v>4791</v>
      </c>
      <c r="AG128" s="544"/>
      <c r="AH128" s="551"/>
      <c r="AI128" s="551"/>
      <c r="AJ128" s="551"/>
      <c r="AK128" s="551"/>
      <c r="AL128" s="551"/>
      <c r="AM128" s="551"/>
      <c r="AN128" s="551"/>
      <c r="AO128" s="551"/>
      <c r="AP128" s="551"/>
      <c r="AQ128" s="551"/>
      <c r="AR128" s="551"/>
      <c r="AS128" s="551"/>
      <c r="AT128" s="551"/>
      <c r="AU128" s="551"/>
      <c r="AV128" s="551"/>
    </row>
    <row r="129" spans="1:48" hidden="1">
      <c r="A129" s="542" t="s">
        <v>4792</v>
      </c>
      <c r="B129" s="542" t="s">
        <v>442</v>
      </c>
      <c r="C129" s="541" t="s">
        <v>4793</v>
      </c>
      <c r="D129" s="542" t="s">
        <v>453</v>
      </c>
      <c r="E129" s="541" t="s">
        <v>4207</v>
      </c>
      <c r="F129" s="541" t="s">
        <v>4418</v>
      </c>
      <c r="G129" s="544" t="b">
        <f>EXACT(CYPTYPES[[#This Row],[Archived_Discipline (MM_Discipline)]],CYPTYPES[[#This Row],[Discipline (MM_Discipline)]])</f>
        <v>0</v>
      </c>
      <c r="H129" s="564" t="s">
        <v>453</v>
      </c>
      <c r="I129" s="565" t="s">
        <v>453</v>
      </c>
      <c r="J129" s="554" t="s">
        <v>453</v>
      </c>
      <c r="K129" s="554" t="s">
        <v>453</v>
      </c>
      <c r="L129" s="556" t="s">
        <v>453</v>
      </c>
      <c r="M129" s="542" t="s">
        <v>4239</v>
      </c>
      <c r="N129" s="542" t="s">
        <v>452</v>
      </c>
      <c r="O129" s="557" t="s">
        <v>4208</v>
      </c>
      <c r="P129" s="544" t="s">
        <v>4518</v>
      </c>
      <c r="Q129" s="563" t="s">
        <v>4518</v>
      </c>
      <c r="R129" s="544" t="b">
        <f>EXACT(CYPTYPES[[#This Row],[Archived_System (MM_System)]],CYPTYPES[[#This Row],[Rationalized System]])</f>
        <v>1</v>
      </c>
      <c r="S129" s="542" t="s">
        <v>4210</v>
      </c>
      <c r="T129" s="542"/>
      <c r="U129" s="542" t="s">
        <v>4211</v>
      </c>
      <c r="V129" s="544" t="s">
        <v>453</v>
      </c>
      <c r="W129" s="544" t="s">
        <v>477</v>
      </c>
      <c r="X129" s="544"/>
      <c r="Y129" s="544" t="s">
        <v>4212</v>
      </c>
      <c r="Z129" s="544" t="str">
        <f>VLOOKUP(CYPTYPES[[#This Row],[SBS Number]],Equipment[],2,FALSE)</f>
        <v>Hydraulic System</v>
      </c>
      <c r="AA129" s="544" t="str">
        <f>IF(OR(ISBLANK(Y129),LEN(Y129)=0),"",VLOOKUP(Y129,Equipment[],3,FALSE))</f>
        <v>MCo</v>
      </c>
      <c r="AB129" s="544" t="str">
        <f>IF(OR(ISBLANK(Y129),LEN(Y129)=0),"",VLOOKUP(Y129,Equipment[],4,FALSE))</f>
        <v>RTO</v>
      </c>
      <c r="AC129" s="544" t="s">
        <v>4419</v>
      </c>
      <c r="AD129" s="544" t="s">
        <v>4420</v>
      </c>
      <c r="AE129" s="544" t="s">
        <v>4794</v>
      </c>
      <c r="AF129" s="544" t="s">
        <v>4795</v>
      </c>
      <c r="AG129" s="544"/>
      <c r="AH129" s="551"/>
      <c r="AI129" s="551"/>
      <c r="AJ129" s="551"/>
      <c r="AK129" s="551"/>
      <c r="AL129" s="551"/>
      <c r="AM129" s="551"/>
      <c r="AN129" s="551"/>
      <c r="AO129" s="551"/>
      <c r="AP129" s="551"/>
      <c r="AQ129" s="551"/>
      <c r="AR129" s="551"/>
      <c r="AS129" s="551"/>
      <c r="AT129" s="551"/>
      <c r="AU129" s="551"/>
      <c r="AV129" s="551"/>
    </row>
    <row r="130" spans="1:48" hidden="1">
      <c r="A130" s="227" t="s">
        <v>4796</v>
      </c>
      <c r="B130" s="542" t="s">
        <v>442</v>
      </c>
      <c r="C130" s="491" t="s">
        <v>4797</v>
      </c>
      <c r="D130" s="225" t="s">
        <v>453</v>
      </c>
      <c r="E130" s="541" t="s">
        <v>4637</v>
      </c>
      <c r="F130" s="541" t="s">
        <v>4220</v>
      </c>
      <c r="G130" s="544" t="b">
        <f>EXACT(CYPTYPES[[#This Row],[Archived_Discipline (MM_Discipline)]],CYPTYPES[[#This Row],[Discipline (MM_Discipline)]])</f>
        <v>0</v>
      </c>
      <c r="H130" s="299" t="s">
        <v>453</v>
      </c>
      <c r="I130" s="199" t="s">
        <v>452</v>
      </c>
      <c r="J130" s="554" t="s">
        <v>453</v>
      </c>
      <c r="K130" s="555" t="s">
        <v>453</v>
      </c>
      <c r="L130" s="556" t="s">
        <v>453</v>
      </c>
      <c r="M130" s="542" t="s">
        <v>463</v>
      </c>
      <c r="N130" s="225" t="s">
        <v>452</v>
      </c>
      <c r="O130" s="557" t="s">
        <v>4208</v>
      </c>
      <c r="P130" s="544" t="s">
        <v>4650</v>
      </c>
      <c r="Q130" s="569" t="s">
        <v>4650</v>
      </c>
      <c r="R130" s="544" t="b">
        <f>EXACT(CYPTYPES[[#This Row],[Archived_System (MM_System)]],CYPTYPES[[#This Row],[Rationalized System]])</f>
        <v>1</v>
      </c>
      <c r="S130" s="225" t="s">
        <v>4210</v>
      </c>
      <c r="T130" s="225"/>
      <c r="U130" s="542" t="s">
        <v>4639</v>
      </c>
      <c r="V130" s="297" t="s">
        <v>453</v>
      </c>
      <c r="W130" s="297" t="s">
        <v>456</v>
      </c>
      <c r="X130" s="225"/>
      <c r="Y130" s="297" t="s">
        <v>4222</v>
      </c>
      <c r="Z130" s="225" t="s">
        <v>4640</v>
      </c>
      <c r="AA130" s="297" t="s">
        <v>4641</v>
      </c>
      <c r="AB130" s="297" t="s">
        <v>4642</v>
      </c>
      <c r="AC130" s="297" t="s">
        <v>4643</v>
      </c>
      <c r="AD130" s="297" t="s">
        <v>4644</v>
      </c>
      <c r="AE130" s="297" t="s">
        <v>4645</v>
      </c>
      <c r="AF130" s="544" t="s">
        <v>4646</v>
      </c>
      <c r="AG130" s="544"/>
      <c r="AH130" s="551"/>
      <c r="AI130" s="551"/>
      <c r="AJ130" s="551"/>
      <c r="AK130" s="551"/>
      <c r="AL130" s="551"/>
      <c r="AM130" s="551"/>
      <c r="AN130" s="551"/>
      <c r="AO130" s="551"/>
      <c r="AP130" s="551"/>
      <c r="AQ130" s="551"/>
      <c r="AR130" s="551"/>
      <c r="AS130" s="551"/>
      <c r="AT130" s="551"/>
      <c r="AU130" s="551"/>
      <c r="AV130" s="551"/>
    </row>
    <row r="131" spans="1:48" hidden="1">
      <c r="A131" s="227" t="s">
        <v>4798</v>
      </c>
      <c r="B131" s="542" t="s">
        <v>442</v>
      </c>
      <c r="C131" s="491" t="s">
        <v>4799</v>
      </c>
      <c r="D131" s="225" t="s">
        <v>452</v>
      </c>
      <c r="E131" s="541" t="s">
        <v>4637</v>
      </c>
      <c r="F131" s="541" t="s">
        <v>4220</v>
      </c>
      <c r="G131" s="544" t="b">
        <f>EXACT(CYPTYPES[[#This Row],[Archived_Discipline (MM_Discipline)]],CYPTYPES[[#This Row],[Discipline (MM_Discipline)]])</f>
        <v>0</v>
      </c>
      <c r="H131" s="503" t="s">
        <v>453</v>
      </c>
      <c r="I131" s="225" t="s">
        <v>452</v>
      </c>
      <c r="J131" s="554" t="s">
        <v>453</v>
      </c>
      <c r="K131" s="555" t="s">
        <v>453</v>
      </c>
      <c r="L131" s="556" t="s">
        <v>453</v>
      </c>
      <c r="M131" s="542" t="s">
        <v>463</v>
      </c>
      <c r="N131" s="225" t="s">
        <v>452</v>
      </c>
      <c r="O131" s="557" t="s">
        <v>4208</v>
      </c>
      <c r="P131" s="544" t="s">
        <v>4800</v>
      </c>
      <c r="Q131" s="563" t="s">
        <v>4800</v>
      </c>
      <c r="R131" s="544" t="b">
        <f>EXACT(CYPTYPES[[#This Row],[Archived_System (MM_System)]],CYPTYPES[[#This Row],[Rationalized System]])</f>
        <v>1</v>
      </c>
      <c r="S131" s="225" t="s">
        <v>4210</v>
      </c>
      <c r="T131" s="225"/>
      <c r="U131" s="542" t="s">
        <v>4639</v>
      </c>
      <c r="V131" s="297" t="s">
        <v>453</v>
      </c>
      <c r="W131" s="297" t="s">
        <v>456</v>
      </c>
      <c r="X131" s="225"/>
      <c r="Y131" s="297" t="s">
        <v>4222</v>
      </c>
      <c r="Z131" s="225" t="s">
        <v>4640</v>
      </c>
      <c r="AA131" s="297" t="s">
        <v>4641</v>
      </c>
      <c r="AB131" s="297" t="s">
        <v>4642</v>
      </c>
      <c r="AC131" s="297" t="s">
        <v>4643</v>
      </c>
      <c r="AD131" s="297" t="s">
        <v>4644</v>
      </c>
      <c r="AE131" s="297" t="s">
        <v>4645</v>
      </c>
      <c r="AF131" s="544" t="s">
        <v>4646</v>
      </c>
      <c r="AG131" s="544"/>
      <c r="AH131" s="551"/>
      <c r="AI131" s="551"/>
      <c r="AJ131" s="551"/>
      <c r="AK131" s="551"/>
      <c r="AL131" s="551"/>
      <c r="AM131" s="551"/>
      <c r="AN131" s="551"/>
      <c r="AO131" s="551"/>
      <c r="AP131" s="551"/>
      <c r="AQ131" s="551"/>
      <c r="AR131" s="551"/>
      <c r="AS131" s="551"/>
      <c r="AT131" s="551"/>
      <c r="AU131" s="551"/>
      <c r="AV131" s="551"/>
    </row>
    <row r="132" spans="1:48" hidden="1">
      <c r="A132" s="542" t="s">
        <v>4801</v>
      </c>
      <c r="B132" s="542" t="s">
        <v>442</v>
      </c>
      <c r="C132" s="541" t="s">
        <v>4802</v>
      </c>
      <c r="D132" s="542" t="s">
        <v>444</v>
      </c>
      <c r="E132" s="541" t="s">
        <v>4255</v>
      </c>
      <c r="F132" s="541" t="s">
        <v>4220</v>
      </c>
      <c r="G132" s="544" t="b">
        <f>EXACT(CYPTYPES[[#This Row],[Archived_Discipline (MM_Discipline)]],CYPTYPES[[#This Row],[Discipline (MM_Discipline)]])</f>
        <v>0</v>
      </c>
      <c r="H132" s="559" t="s">
        <v>452</v>
      </c>
      <c r="I132" s="542" t="s">
        <v>452</v>
      </c>
      <c r="J132" s="541" t="s">
        <v>452</v>
      </c>
      <c r="K132" s="541" t="s">
        <v>452</v>
      </c>
      <c r="L132" s="556" t="s">
        <v>453</v>
      </c>
      <c r="M132" s="542" t="s">
        <v>454</v>
      </c>
      <c r="N132" s="542" t="s">
        <v>452</v>
      </c>
      <c r="O132" s="557" t="s">
        <v>4208</v>
      </c>
      <c r="P132" s="544" t="s">
        <v>4230</v>
      </c>
      <c r="Q132" s="247" t="s">
        <v>4282</v>
      </c>
      <c r="R132" s="544" t="b">
        <f>EXACT(CYPTYPES[[#This Row],[Archived_System (MM_System)]],CYPTYPES[[#This Row],[Rationalized System]])</f>
        <v>0</v>
      </c>
      <c r="S132" s="542" t="s">
        <v>4343</v>
      </c>
      <c r="T132" s="542"/>
      <c r="U132" s="542" t="s">
        <v>4211</v>
      </c>
      <c r="V132" s="544" t="s">
        <v>453</v>
      </c>
      <c r="W132" s="544" t="s">
        <v>456</v>
      </c>
      <c r="X132" s="544"/>
      <c r="Y132" s="544" t="s">
        <v>4358</v>
      </c>
      <c r="Z132" s="544" t="str">
        <f>VLOOKUP(CYPTYPES[[#This Row],[SBS Number]],Equipment[],2,FALSE)</f>
        <v>ICT/OCS</v>
      </c>
      <c r="AA132" s="544" t="str">
        <f>IF(OR(ISBLANK(Y132),LEN(Y132)=0),"",VLOOKUP(Y132,Equipment[],3,FALSE))</f>
        <v>Unallocated</v>
      </c>
      <c r="AB132" s="544" t="str">
        <f>IF(OR(ISBLANK(Y132),LEN(Y132)=0),"",VLOOKUP(Y132,Equipment[],4,FALSE))</f>
        <v>Unallocated</v>
      </c>
      <c r="AC132" s="567"/>
      <c r="AD132" s="567" t="s">
        <v>4376</v>
      </c>
      <c r="AE132" s="544"/>
      <c r="AF132" s="544"/>
      <c r="AG132" s="544"/>
      <c r="AH132" s="551"/>
      <c r="AI132" s="551"/>
      <c r="AJ132" s="551"/>
      <c r="AK132" s="551"/>
      <c r="AL132" s="551"/>
      <c r="AM132" s="551"/>
      <c r="AN132" s="551"/>
      <c r="AO132" s="551"/>
      <c r="AP132" s="551"/>
      <c r="AQ132" s="551"/>
      <c r="AR132" s="551"/>
      <c r="AS132" s="551"/>
      <c r="AT132" s="551"/>
      <c r="AU132" s="551"/>
      <c r="AV132" s="551"/>
    </row>
    <row r="133" spans="1:48" hidden="1">
      <c r="A133" s="227" t="s">
        <v>4803</v>
      </c>
      <c r="B133" s="542" t="s">
        <v>442</v>
      </c>
      <c r="C133" s="491" t="s">
        <v>4804</v>
      </c>
      <c r="D133" s="225" t="s">
        <v>453</v>
      </c>
      <c r="E133" s="541" t="s">
        <v>4255</v>
      </c>
      <c r="F133" s="541" t="s">
        <v>4220</v>
      </c>
      <c r="G133" s="544" t="b">
        <f>EXACT(CYPTYPES[[#This Row],[Archived_Discipline (MM_Discipline)]],CYPTYPES[[#This Row],[Discipline (MM_Discipline)]])</f>
        <v>0</v>
      </c>
      <c r="H133" s="299" t="s">
        <v>453</v>
      </c>
      <c r="I133" s="199" t="s">
        <v>452</v>
      </c>
      <c r="J133" s="561" t="s">
        <v>453</v>
      </c>
      <c r="K133" s="555" t="s">
        <v>453</v>
      </c>
      <c r="L133" s="556" t="s">
        <v>453</v>
      </c>
      <c r="M133" s="542" t="s">
        <v>463</v>
      </c>
      <c r="N133" s="227" t="s">
        <v>453</v>
      </c>
      <c r="O133" s="557" t="s">
        <v>4208</v>
      </c>
      <c r="P133" s="405" t="s">
        <v>4805</v>
      </c>
      <c r="Q133" s="247" t="s">
        <v>4805</v>
      </c>
      <c r="R133" s="544" t="b">
        <f>EXACT(CYPTYPES[[#This Row],[Archived_System (MM_System)]],CYPTYPES[[#This Row],[Rationalized System]])</f>
        <v>1</v>
      </c>
      <c r="S133" s="225" t="s">
        <v>4210</v>
      </c>
      <c r="T133" s="225"/>
      <c r="U133" s="542" t="s">
        <v>4639</v>
      </c>
      <c r="V133" s="297" t="s">
        <v>453</v>
      </c>
      <c r="W133" s="297" t="s">
        <v>456</v>
      </c>
      <c r="X133" s="225"/>
      <c r="Y133" s="297" t="s">
        <v>4358</v>
      </c>
      <c r="Z133" s="225" t="s">
        <v>4806</v>
      </c>
      <c r="AA133" s="297" t="s">
        <v>4767</v>
      </c>
      <c r="AB133" s="297" t="s">
        <v>4767</v>
      </c>
      <c r="AC133" s="297" t="s">
        <v>4643</v>
      </c>
      <c r="AD133" s="297" t="s">
        <v>4644</v>
      </c>
      <c r="AE133" s="297" t="s">
        <v>4651</v>
      </c>
      <c r="AF133" s="544" t="s">
        <v>4652</v>
      </c>
      <c r="AG133" s="544"/>
      <c r="AH133" s="551"/>
      <c r="AI133" s="551"/>
      <c r="AJ133" s="551"/>
      <c r="AK133" s="551"/>
      <c r="AL133" s="551"/>
      <c r="AM133" s="551"/>
      <c r="AN133" s="551"/>
      <c r="AO133" s="551"/>
      <c r="AP133" s="551"/>
      <c r="AQ133" s="551"/>
      <c r="AR133" s="551"/>
      <c r="AS133" s="551"/>
      <c r="AT133" s="551"/>
      <c r="AU133" s="551"/>
      <c r="AV133" s="551"/>
    </row>
    <row r="134" spans="1:48" hidden="1">
      <c r="A134" s="227" t="s">
        <v>4807</v>
      </c>
      <c r="B134" s="542" t="s">
        <v>442</v>
      </c>
      <c r="C134" s="491" t="s">
        <v>4808</v>
      </c>
      <c r="D134" s="225" t="s">
        <v>453</v>
      </c>
      <c r="E134" s="541" t="s">
        <v>4219</v>
      </c>
      <c r="F134" s="541" t="s">
        <v>4220</v>
      </c>
      <c r="G134" s="544" t="b">
        <f>EXACT(CYPTYPES[[#This Row],[Archived_Discipline (MM_Discipline)]],CYPTYPES[[#This Row],[Discipline (MM_Discipline)]])</f>
        <v>0</v>
      </c>
      <c r="H134" s="299" t="s">
        <v>453</v>
      </c>
      <c r="I134" s="225" t="s">
        <v>452</v>
      </c>
      <c r="J134" s="565" t="s">
        <v>453</v>
      </c>
      <c r="K134" s="555" t="s">
        <v>453</v>
      </c>
      <c r="L134" s="556" t="s">
        <v>453</v>
      </c>
      <c r="M134" s="542" t="s">
        <v>463</v>
      </c>
      <c r="N134" s="227" t="s">
        <v>453</v>
      </c>
      <c r="O134" s="557" t="s">
        <v>4208</v>
      </c>
      <c r="P134" s="544" t="s">
        <v>4221</v>
      </c>
      <c r="Q134" s="563" t="s">
        <v>4221</v>
      </c>
      <c r="R134" s="544" t="b">
        <f>EXACT(CYPTYPES[[#This Row],[Archived_System (MM_System)]],CYPTYPES[[#This Row],[Rationalized System]])</f>
        <v>1</v>
      </c>
      <c r="S134" s="225" t="s">
        <v>4210</v>
      </c>
      <c r="T134" s="225"/>
      <c r="U134" s="542" t="s">
        <v>4639</v>
      </c>
      <c r="V134" s="297" t="s">
        <v>453</v>
      </c>
      <c r="W134" s="297" t="s">
        <v>456</v>
      </c>
      <c r="X134" s="225"/>
      <c r="Y134" s="297" t="s">
        <v>4222</v>
      </c>
      <c r="Z134" s="225" t="s">
        <v>4640</v>
      </c>
      <c r="AA134" s="297" t="s">
        <v>4641</v>
      </c>
      <c r="AB134" s="297" t="s">
        <v>4642</v>
      </c>
      <c r="AC134" s="297" t="s">
        <v>4643</v>
      </c>
      <c r="AD134" s="297" t="s">
        <v>4644</v>
      </c>
      <c r="AE134" s="297" t="s">
        <v>4651</v>
      </c>
      <c r="AF134" s="544" t="s">
        <v>4652</v>
      </c>
      <c r="AG134" s="544"/>
      <c r="AH134" s="551"/>
      <c r="AI134" s="551"/>
      <c r="AJ134" s="551"/>
      <c r="AK134" s="551"/>
      <c r="AL134" s="551"/>
      <c r="AM134" s="551"/>
      <c r="AN134" s="551"/>
      <c r="AO134" s="551"/>
      <c r="AP134" s="551"/>
      <c r="AQ134" s="551"/>
      <c r="AR134" s="551"/>
      <c r="AS134" s="551"/>
      <c r="AT134" s="551"/>
      <c r="AU134" s="551"/>
      <c r="AV134" s="551"/>
    </row>
    <row r="135" spans="1:48" hidden="1">
      <c r="A135" s="542" t="s">
        <v>4809</v>
      </c>
      <c r="B135" s="542" t="s">
        <v>442</v>
      </c>
      <c r="C135" s="541" t="s">
        <v>4810</v>
      </c>
      <c r="D135" s="542" t="s">
        <v>452</v>
      </c>
      <c r="E135" s="541" t="s">
        <v>11</v>
      </c>
      <c r="F135" s="541" t="s">
        <v>11</v>
      </c>
      <c r="G135" s="544" t="b">
        <f>EXACT(CYPTYPES[[#This Row],[Archived_Discipline (MM_Discipline)]],CYPTYPES[[#This Row],[Discipline (MM_Discipline)]])</f>
        <v>1</v>
      </c>
      <c r="H135" s="559" t="s">
        <v>452</v>
      </c>
      <c r="I135" s="542" t="s">
        <v>452</v>
      </c>
      <c r="J135" s="541" t="s">
        <v>452</v>
      </c>
      <c r="K135" s="555" t="s">
        <v>453</v>
      </c>
      <c r="L135" s="556" t="s">
        <v>453</v>
      </c>
      <c r="M135" s="542" t="s">
        <v>463</v>
      </c>
      <c r="N135" s="542" t="s">
        <v>452</v>
      </c>
      <c r="O135" s="557" t="s">
        <v>4208</v>
      </c>
      <c r="P135" s="544" t="s">
        <v>4374</v>
      </c>
      <c r="Q135" s="563"/>
      <c r="R135" s="544" t="b">
        <f>EXACT(CYPTYPES[[#This Row],[Archived_System (MM_System)]],CYPTYPES[[#This Row],[Rationalized System]])</f>
        <v>0</v>
      </c>
      <c r="S135" s="542" t="s">
        <v>4210</v>
      </c>
      <c r="T135" s="542"/>
      <c r="U135" s="542" t="s">
        <v>4211</v>
      </c>
      <c r="V135" s="544" t="s">
        <v>453</v>
      </c>
      <c r="W135" s="544" t="s">
        <v>477</v>
      </c>
      <c r="X135" s="544"/>
      <c r="Y135" s="544" t="s">
        <v>4269</v>
      </c>
      <c r="Z135" s="544" t="str">
        <f>VLOOKUP(CYPTYPES[[#This Row],[SBS Number]],Equipment[],2,FALSE)</f>
        <v>Mechanical Systems</v>
      </c>
      <c r="AA135" s="544" t="str">
        <f>IF(OR(ISBLANK(Y135),LEN(Y135)=0),"",VLOOKUP(Y135,Equipment[],3,FALSE))</f>
        <v>MCo</v>
      </c>
      <c r="AB135" s="544" t="str">
        <f>IF(OR(ISBLANK(Y135),LEN(Y135)=0),"",VLOOKUP(Y135,Equipment[],4,FALSE))</f>
        <v>RTO</v>
      </c>
      <c r="AC135" s="544" t="s">
        <v>4811</v>
      </c>
      <c r="AD135" s="544" t="s">
        <v>4812</v>
      </c>
      <c r="AE135" s="544"/>
      <c r="AF135" s="544"/>
      <c r="AG135" s="544"/>
      <c r="AH135" s="551"/>
      <c r="AI135" s="551"/>
      <c r="AJ135" s="551"/>
      <c r="AK135" s="551"/>
      <c r="AL135" s="551"/>
      <c r="AM135" s="551"/>
      <c r="AN135" s="551"/>
      <c r="AO135" s="551"/>
      <c r="AP135" s="551"/>
      <c r="AQ135" s="551"/>
      <c r="AR135" s="551"/>
      <c r="AS135" s="551"/>
      <c r="AT135" s="551"/>
      <c r="AU135" s="551"/>
      <c r="AV135" s="551"/>
    </row>
    <row r="136" spans="1:48" hidden="1">
      <c r="A136" s="542" t="s">
        <v>4813</v>
      </c>
      <c r="B136" s="542" t="s">
        <v>442</v>
      </c>
      <c r="C136" s="541" t="s">
        <v>4814</v>
      </c>
      <c r="D136" s="542" t="s">
        <v>444</v>
      </c>
      <c r="E136" s="541" t="s">
        <v>4815</v>
      </c>
      <c r="F136" s="541" t="s">
        <v>4815</v>
      </c>
      <c r="G136" s="544" t="b">
        <f>EXACT(CYPTYPES[[#This Row],[Archived_Discipline (MM_Discipline)]],CYPTYPES[[#This Row],[Discipline (MM_Discipline)]])</f>
        <v>1</v>
      </c>
      <c r="H136" s="542" t="s">
        <v>452</v>
      </c>
      <c r="I136" s="543" t="s">
        <v>452</v>
      </c>
      <c r="J136" s="543" t="s">
        <v>452</v>
      </c>
      <c r="K136" s="555" t="s">
        <v>453</v>
      </c>
      <c r="L136" s="556" t="s">
        <v>453</v>
      </c>
      <c r="M136" s="542" t="s">
        <v>463</v>
      </c>
      <c r="N136" s="565" t="s">
        <v>453</v>
      </c>
      <c r="O136" s="557" t="s">
        <v>4208</v>
      </c>
      <c r="P136" s="544" t="s">
        <v>4230</v>
      </c>
      <c r="Q136" s="569" t="s">
        <v>4231</v>
      </c>
      <c r="R136" s="544" t="b">
        <f>EXACT(CYPTYPES[[#This Row],[Archived_System (MM_System)]],CYPTYPES[[#This Row],[Rationalized System]])</f>
        <v>0</v>
      </c>
      <c r="S136" s="542" t="s">
        <v>4343</v>
      </c>
      <c r="T136" s="542"/>
      <c r="U136" s="542" t="s">
        <v>4211</v>
      </c>
      <c r="V136" s="544" t="s">
        <v>453</v>
      </c>
      <c r="W136" s="544" t="s">
        <v>477</v>
      </c>
      <c r="X136" s="544"/>
      <c r="Y136" s="544" t="s">
        <v>4233</v>
      </c>
      <c r="Z136" s="544" t="str">
        <f>VLOOKUP(CYPTYPES[[#This Row],[SBS Number]],Equipment[],2,FALSE)</f>
        <v>Control Systems</v>
      </c>
      <c r="AA136" s="544" t="str">
        <f>IF(OR(ISBLANK(Y136),LEN(Y136)=0),"",VLOOKUP(Y136,Equipment[],3,FALSE))</f>
        <v>Unallocated</v>
      </c>
      <c r="AB136" s="544" t="str">
        <f>IF(OR(ISBLANK(Y136),LEN(Y136)=0),"",VLOOKUP(Y136,Equipment[],4,FALSE))</f>
        <v>Unallocated</v>
      </c>
      <c r="AC136" s="544" t="s">
        <v>4412</v>
      </c>
      <c r="AD136" s="544" t="s">
        <v>4413</v>
      </c>
      <c r="AE136" s="544" t="s">
        <v>4445</v>
      </c>
      <c r="AF136" s="544" t="s">
        <v>4446</v>
      </c>
      <c r="AG136" s="544"/>
      <c r="AH136" s="551"/>
      <c r="AI136" s="551"/>
      <c r="AJ136" s="551"/>
      <c r="AK136" s="551"/>
      <c r="AL136" s="551"/>
      <c r="AM136" s="551"/>
      <c r="AN136" s="551"/>
      <c r="AO136" s="551"/>
      <c r="AP136" s="551"/>
      <c r="AQ136" s="551"/>
      <c r="AR136" s="551"/>
      <c r="AS136" s="551"/>
      <c r="AT136" s="551"/>
      <c r="AU136" s="551"/>
      <c r="AV136" s="551"/>
    </row>
    <row r="137" spans="1:48" hidden="1">
      <c r="A137" s="542" t="s">
        <v>4816</v>
      </c>
      <c r="B137" s="542" t="s">
        <v>442</v>
      </c>
      <c r="C137" s="541" t="s">
        <v>4817</v>
      </c>
      <c r="D137" s="542" t="s">
        <v>444</v>
      </c>
      <c r="E137" s="541" t="s">
        <v>4498</v>
      </c>
      <c r="F137" s="541" t="s">
        <v>4498</v>
      </c>
      <c r="G137" s="544" t="b">
        <f>EXACT(CYPTYPES[[#This Row],[Archived_Discipline (MM_Discipline)]],CYPTYPES[[#This Row],[Discipline (MM_Discipline)]])</f>
        <v>1</v>
      </c>
      <c r="H137" s="542" t="s">
        <v>452</v>
      </c>
      <c r="I137" s="542" t="s">
        <v>452</v>
      </c>
      <c r="J137" s="542" t="s">
        <v>452</v>
      </c>
      <c r="K137" s="555" t="s">
        <v>453</v>
      </c>
      <c r="L137" s="556" t="s">
        <v>453</v>
      </c>
      <c r="M137" s="542" t="s">
        <v>463</v>
      </c>
      <c r="N137" s="565" t="s">
        <v>453</v>
      </c>
      <c r="O137" s="557" t="s">
        <v>4208</v>
      </c>
      <c r="P137" s="544" t="s">
        <v>4499</v>
      </c>
      <c r="Q137" s="563" t="s">
        <v>4499</v>
      </c>
      <c r="R137" s="544" t="b">
        <f>EXACT(CYPTYPES[[#This Row],[Archived_System (MM_System)]],CYPTYPES[[#This Row],[Rationalized System]])</f>
        <v>1</v>
      </c>
      <c r="S137" s="542" t="s">
        <v>4343</v>
      </c>
      <c r="T137" s="542"/>
      <c r="U137" s="542" t="s">
        <v>4211</v>
      </c>
      <c r="V137" s="544" t="s">
        <v>453</v>
      </c>
      <c r="W137" s="544" t="s">
        <v>456</v>
      </c>
      <c r="X137" s="544"/>
      <c r="Y137" s="544" t="s">
        <v>4500</v>
      </c>
      <c r="Z137" s="544" t="str">
        <f>VLOOKUP(CYPTYPES[[#This Row],[SBS Number]],Equipment[],2,FALSE)</f>
        <v>Signalling</v>
      </c>
      <c r="AA137" s="544" t="str">
        <f>IF(OR(ISBLANK(Y137),LEN(Y137)=0),"",VLOOKUP(Y137,Equipment[],3,FALSE))</f>
        <v>RTO</v>
      </c>
      <c r="AB137" s="544" t="str">
        <f>IF(OR(ISBLANK(Y137),LEN(Y137)=0),"",VLOOKUP(Y137,Equipment[],4,FALSE))</f>
        <v>RTO</v>
      </c>
      <c r="AC137" s="567"/>
      <c r="AD137" s="567" t="s">
        <v>4376</v>
      </c>
      <c r="AE137" s="544"/>
      <c r="AF137" s="544"/>
      <c r="AG137" s="544"/>
      <c r="AH137" s="551"/>
      <c r="AI137" s="551"/>
      <c r="AJ137" s="551"/>
      <c r="AK137" s="551"/>
      <c r="AL137" s="551"/>
      <c r="AM137" s="551"/>
      <c r="AN137" s="551"/>
      <c r="AO137" s="551"/>
      <c r="AP137" s="551"/>
      <c r="AQ137" s="551"/>
      <c r="AR137" s="551"/>
      <c r="AS137" s="551"/>
      <c r="AT137" s="551"/>
      <c r="AU137" s="551"/>
      <c r="AV137" s="551"/>
    </row>
    <row r="138" spans="1:48" hidden="1">
      <c r="A138" s="542" t="s">
        <v>4818</v>
      </c>
      <c r="B138" s="542" t="s">
        <v>442</v>
      </c>
      <c r="C138" s="541" t="s">
        <v>4819</v>
      </c>
      <c r="D138" s="542" t="s">
        <v>444</v>
      </c>
      <c r="E138" s="541" t="s">
        <v>4815</v>
      </c>
      <c r="F138" s="541" t="s">
        <v>4815</v>
      </c>
      <c r="G138" s="544" t="b">
        <f>EXACT(CYPTYPES[[#This Row],[Archived_Discipline (MM_Discipline)]],CYPTYPES[[#This Row],[Discipline (MM_Discipline)]])</f>
        <v>1</v>
      </c>
      <c r="H138" s="542" t="s">
        <v>452</v>
      </c>
      <c r="I138" s="542" t="s">
        <v>452</v>
      </c>
      <c r="J138" s="542" t="s">
        <v>452</v>
      </c>
      <c r="K138" s="555" t="s">
        <v>453</v>
      </c>
      <c r="L138" s="556" t="s">
        <v>453</v>
      </c>
      <c r="M138" s="542" t="s">
        <v>463</v>
      </c>
      <c r="N138" s="542" t="s">
        <v>452</v>
      </c>
      <c r="O138" s="557" t="s">
        <v>4208</v>
      </c>
      <c r="P138" s="544" t="s">
        <v>4230</v>
      </c>
      <c r="Q138" s="563" t="s">
        <v>4231</v>
      </c>
      <c r="R138" s="544" t="b">
        <f>EXACT(CYPTYPES[[#This Row],[Archived_System (MM_System)]],CYPTYPES[[#This Row],[Rationalized System]])</f>
        <v>0</v>
      </c>
      <c r="S138" s="542" t="s">
        <v>4343</v>
      </c>
      <c r="T138" s="542"/>
      <c r="U138" s="542" t="s">
        <v>4211</v>
      </c>
      <c r="V138" s="544" t="s">
        <v>453</v>
      </c>
      <c r="W138" s="544" t="s">
        <v>456</v>
      </c>
      <c r="X138" s="544"/>
      <c r="Y138" s="544" t="s">
        <v>4233</v>
      </c>
      <c r="Z138" s="544" t="str">
        <f>VLOOKUP(CYPTYPES[[#This Row],[SBS Number]],Equipment[],2,FALSE)</f>
        <v>Control Systems</v>
      </c>
      <c r="AA138" s="544" t="str">
        <f>IF(OR(ISBLANK(Y138),LEN(Y138)=0),"",VLOOKUP(Y138,Equipment[],3,FALSE))</f>
        <v>Unallocated</v>
      </c>
      <c r="AB138" s="544" t="str">
        <f>IF(OR(ISBLANK(Y138),LEN(Y138)=0),"",VLOOKUP(Y138,Equipment[],4,FALSE))</f>
        <v>Unallocated</v>
      </c>
      <c r="AC138" s="544" t="s">
        <v>4412</v>
      </c>
      <c r="AD138" s="544" t="s">
        <v>4413</v>
      </c>
      <c r="AE138" s="544" t="s">
        <v>4480</v>
      </c>
      <c r="AF138" s="544" t="s">
        <v>4481</v>
      </c>
      <c r="AG138" s="544"/>
      <c r="AH138" s="551"/>
      <c r="AI138" s="551"/>
      <c r="AJ138" s="551"/>
      <c r="AK138" s="551"/>
      <c r="AL138" s="551"/>
      <c r="AM138" s="551"/>
      <c r="AN138" s="551"/>
      <c r="AO138" s="551"/>
      <c r="AP138" s="551"/>
      <c r="AQ138" s="551"/>
      <c r="AR138" s="551"/>
      <c r="AS138" s="551"/>
      <c r="AT138" s="551"/>
      <c r="AU138" s="551"/>
      <c r="AV138" s="551"/>
    </row>
    <row r="139" spans="1:48" hidden="1">
      <c r="A139" s="227" t="s">
        <v>4820</v>
      </c>
      <c r="B139" s="542" t="s">
        <v>442</v>
      </c>
      <c r="C139" s="491" t="s">
        <v>4821</v>
      </c>
      <c r="D139" s="225" t="s">
        <v>453</v>
      </c>
      <c r="E139" s="541" t="s">
        <v>4219</v>
      </c>
      <c r="F139" s="541" t="s">
        <v>4220</v>
      </c>
      <c r="G139" s="544" t="b">
        <f>EXACT(CYPTYPES[[#This Row],[Archived_Discipline (MM_Discipline)]],CYPTYPES[[#This Row],[Discipline (MM_Discipline)]])</f>
        <v>0</v>
      </c>
      <c r="H139" s="225" t="s">
        <v>452</v>
      </c>
      <c r="I139" s="225" t="s">
        <v>452</v>
      </c>
      <c r="J139" s="542" t="s">
        <v>452</v>
      </c>
      <c r="K139" s="555" t="s">
        <v>453</v>
      </c>
      <c r="L139" s="556" t="s">
        <v>453</v>
      </c>
      <c r="M139" s="542" t="s">
        <v>463</v>
      </c>
      <c r="N139" s="227" t="s">
        <v>453</v>
      </c>
      <c r="O139" s="557" t="s">
        <v>4208</v>
      </c>
      <c r="P139" s="544" t="s">
        <v>4800</v>
      </c>
      <c r="Q139" s="563" t="s">
        <v>4800</v>
      </c>
      <c r="R139" s="544" t="b">
        <f>EXACT(CYPTYPES[[#This Row],[Archived_System (MM_System)]],CYPTYPES[[#This Row],[Rationalized System]])</f>
        <v>1</v>
      </c>
      <c r="S139" s="225" t="s">
        <v>4210</v>
      </c>
      <c r="T139" s="225"/>
      <c r="U139" s="542" t="s">
        <v>4639</v>
      </c>
      <c r="V139" s="297" t="s">
        <v>453</v>
      </c>
      <c r="W139" s="297" t="s">
        <v>456</v>
      </c>
      <c r="X139" s="225"/>
      <c r="Y139" s="297" t="s">
        <v>4222</v>
      </c>
      <c r="Z139" s="225" t="s">
        <v>4640</v>
      </c>
      <c r="AA139" s="297" t="s">
        <v>4641</v>
      </c>
      <c r="AB139" s="297" t="s">
        <v>4642</v>
      </c>
      <c r="AC139" s="297" t="s">
        <v>4643</v>
      </c>
      <c r="AD139" s="297" t="s">
        <v>4644</v>
      </c>
      <c r="AE139" s="297" t="s">
        <v>4651</v>
      </c>
      <c r="AF139" s="544" t="s">
        <v>4652</v>
      </c>
      <c r="AG139" s="544"/>
      <c r="AH139" s="551"/>
      <c r="AI139" s="551"/>
      <c r="AJ139" s="551"/>
      <c r="AK139" s="551"/>
      <c r="AL139" s="551"/>
      <c r="AM139" s="551"/>
      <c r="AN139" s="551"/>
      <c r="AO139" s="551"/>
      <c r="AP139" s="551"/>
      <c r="AQ139" s="551"/>
      <c r="AR139" s="551"/>
      <c r="AS139" s="551"/>
      <c r="AT139" s="551"/>
      <c r="AU139" s="551"/>
      <c r="AV139" s="551"/>
    </row>
    <row r="140" spans="1:48" ht="15.75" hidden="1" customHeight="1">
      <c r="A140" s="542" t="s">
        <v>4822</v>
      </c>
      <c r="B140" s="542" t="s">
        <v>442</v>
      </c>
      <c r="C140" s="541" t="s">
        <v>4823</v>
      </c>
      <c r="D140" s="225"/>
      <c r="E140" s="541" t="s">
        <v>4207</v>
      </c>
      <c r="F140" s="541" t="s">
        <v>4207</v>
      </c>
      <c r="G140" s="544" t="b">
        <f>EXACT(CYPTYPES[[#This Row],[Archived_Discipline (MM_Discipline)]],CYPTYPES[[#This Row],[Discipline (MM_Discipline)]])</f>
        <v>1</v>
      </c>
      <c r="H140" s="225" t="s">
        <v>452</v>
      </c>
      <c r="I140" s="225" t="s">
        <v>452</v>
      </c>
      <c r="J140" s="565" t="s">
        <v>453</v>
      </c>
      <c r="K140" s="404" t="s">
        <v>452</v>
      </c>
      <c r="L140" s="556" t="s">
        <v>453</v>
      </c>
      <c r="M140" s="542" t="s">
        <v>454</v>
      </c>
      <c r="N140" s="225" t="s">
        <v>452</v>
      </c>
      <c r="O140" s="557" t="s">
        <v>4208</v>
      </c>
      <c r="P140" s="568" t="s">
        <v>4381</v>
      </c>
      <c r="Q140" s="563" t="s">
        <v>4381</v>
      </c>
      <c r="R140" s="568" t="b">
        <f>EXACT(CYPTYPES[[#This Row],[Archived_System (MM_System)]],CYPTYPES[[#This Row],[Rationalized System]])</f>
        <v>1</v>
      </c>
      <c r="S140" s="542" t="s">
        <v>4382</v>
      </c>
      <c r="T140" s="542" t="s">
        <v>4383</v>
      </c>
      <c r="U140" s="542" t="s">
        <v>4211</v>
      </c>
      <c r="V140" s="297" t="s">
        <v>452</v>
      </c>
      <c r="W140" s="544" t="s">
        <v>456</v>
      </c>
      <c r="X140" s="544"/>
      <c r="Y140" s="544"/>
      <c r="Z140" s="544"/>
      <c r="AA140" s="544"/>
      <c r="AB140" s="544"/>
      <c r="AC140" s="544"/>
      <c r="AD140" s="544"/>
      <c r="AE140" s="301"/>
      <c r="AF140" s="544"/>
      <c r="AG140" s="544"/>
      <c r="AH140" s="551"/>
      <c r="AI140" s="551"/>
      <c r="AJ140" s="551"/>
      <c r="AK140" s="551"/>
      <c r="AL140" s="551"/>
      <c r="AM140" s="551"/>
      <c r="AN140" s="551"/>
      <c r="AO140" s="551"/>
      <c r="AP140" s="551"/>
      <c r="AQ140" s="551"/>
      <c r="AR140" s="551"/>
      <c r="AS140" s="551"/>
      <c r="AT140" s="551"/>
      <c r="AU140" s="551"/>
      <c r="AV140" s="551"/>
    </row>
    <row r="141" spans="1:48" hidden="1">
      <c r="A141" s="227" t="s">
        <v>4824</v>
      </c>
      <c r="B141" s="542" t="s">
        <v>442</v>
      </c>
      <c r="C141" s="491" t="s">
        <v>4825</v>
      </c>
      <c r="D141" s="225" t="s">
        <v>453</v>
      </c>
      <c r="E141" s="541" t="s">
        <v>4255</v>
      </c>
      <c r="F141" s="541" t="s">
        <v>4220</v>
      </c>
      <c r="G141" s="544" t="b">
        <f>EXACT(CYPTYPES[[#This Row],[Archived_Discipline (MM_Discipline)]],CYPTYPES[[#This Row],[Discipline (MM_Discipline)]])</f>
        <v>0</v>
      </c>
      <c r="H141" s="503" t="s">
        <v>453</v>
      </c>
      <c r="I141" s="225" t="s">
        <v>452</v>
      </c>
      <c r="J141" s="554" t="s">
        <v>453</v>
      </c>
      <c r="K141" s="555" t="s">
        <v>453</v>
      </c>
      <c r="L141" s="556" t="s">
        <v>453</v>
      </c>
      <c r="M141" s="542" t="s">
        <v>463</v>
      </c>
      <c r="N141" s="227" t="s">
        <v>453</v>
      </c>
      <c r="O141" s="557" t="s">
        <v>4208</v>
      </c>
      <c r="P141" s="544" t="s">
        <v>4826</v>
      </c>
      <c r="Q141" s="563" t="s">
        <v>4826</v>
      </c>
      <c r="R141" s="544" t="b">
        <f>EXACT(CYPTYPES[[#This Row],[Archived_System (MM_System)]],CYPTYPES[[#This Row],[Rationalized System]])</f>
        <v>1</v>
      </c>
      <c r="S141" s="225" t="s">
        <v>4210</v>
      </c>
      <c r="T141" s="225"/>
      <c r="U141" s="542" t="s">
        <v>4639</v>
      </c>
      <c r="V141" s="297" t="s">
        <v>453</v>
      </c>
      <c r="W141" s="297" t="s">
        <v>456</v>
      </c>
      <c r="X141" s="225"/>
      <c r="Y141" s="297" t="s">
        <v>4222</v>
      </c>
      <c r="Z141" s="225" t="s">
        <v>4640</v>
      </c>
      <c r="AA141" s="297" t="s">
        <v>4641</v>
      </c>
      <c r="AB141" s="297" t="s">
        <v>4642</v>
      </c>
      <c r="AC141" s="297" t="s">
        <v>4643</v>
      </c>
      <c r="AD141" s="297" t="s">
        <v>4644</v>
      </c>
      <c r="AE141" s="297" t="s">
        <v>4651</v>
      </c>
      <c r="AF141" s="544" t="s">
        <v>4652</v>
      </c>
      <c r="AG141" s="544"/>
      <c r="AH141" s="551"/>
      <c r="AI141" s="551"/>
      <c r="AJ141" s="551"/>
      <c r="AK141" s="551"/>
      <c r="AL141" s="551"/>
      <c r="AM141" s="551"/>
      <c r="AN141" s="551"/>
      <c r="AO141" s="551"/>
      <c r="AP141" s="551"/>
      <c r="AQ141" s="551"/>
      <c r="AR141" s="551"/>
      <c r="AS141" s="551"/>
      <c r="AT141" s="551"/>
      <c r="AU141" s="551"/>
      <c r="AV141" s="551"/>
    </row>
    <row r="142" spans="1:48" hidden="1">
      <c r="A142" s="227" t="s">
        <v>4827</v>
      </c>
      <c r="B142" s="542" t="s">
        <v>442</v>
      </c>
      <c r="C142" s="491" t="s">
        <v>4828</v>
      </c>
      <c r="D142" s="225" t="s">
        <v>453</v>
      </c>
      <c r="E142" s="541" t="s">
        <v>4255</v>
      </c>
      <c r="F142" s="541" t="s">
        <v>4220</v>
      </c>
      <c r="G142" s="544" t="b">
        <f>EXACT(CYPTYPES[[#This Row],[Archived_Discipline (MM_Discipline)]],CYPTYPES[[#This Row],[Discipline (MM_Discipline)]])</f>
        <v>0</v>
      </c>
      <c r="H142" s="299" t="s">
        <v>453</v>
      </c>
      <c r="I142" s="199" t="s">
        <v>452</v>
      </c>
      <c r="J142" s="561" t="s">
        <v>453</v>
      </c>
      <c r="K142" s="555" t="s">
        <v>453</v>
      </c>
      <c r="L142" s="556" t="s">
        <v>453</v>
      </c>
      <c r="M142" s="542" t="s">
        <v>463</v>
      </c>
      <c r="N142" s="227" t="s">
        <v>453</v>
      </c>
      <c r="O142" s="557" t="s">
        <v>4208</v>
      </c>
      <c r="P142" s="544" t="s">
        <v>4829</v>
      </c>
      <c r="Q142" s="563" t="s">
        <v>4829</v>
      </c>
      <c r="R142" s="544" t="b">
        <f>EXACT(CYPTYPES[[#This Row],[Archived_System (MM_System)]],CYPTYPES[[#This Row],[Rationalized System]])</f>
        <v>1</v>
      </c>
      <c r="S142" s="225" t="s">
        <v>4210</v>
      </c>
      <c r="T142" s="225"/>
      <c r="U142" s="542" t="s">
        <v>4639</v>
      </c>
      <c r="V142" s="297" t="s">
        <v>453</v>
      </c>
      <c r="W142" s="297" t="s">
        <v>456</v>
      </c>
      <c r="X142" s="225"/>
      <c r="Y142" s="297" t="s">
        <v>4358</v>
      </c>
      <c r="Z142" s="225" t="s">
        <v>4806</v>
      </c>
      <c r="AA142" s="297" t="s">
        <v>4767</v>
      </c>
      <c r="AB142" s="297" t="s">
        <v>4767</v>
      </c>
      <c r="AC142" s="297" t="s">
        <v>4643</v>
      </c>
      <c r="AD142" s="297" t="s">
        <v>4644</v>
      </c>
      <c r="AE142" s="297" t="s">
        <v>4651</v>
      </c>
      <c r="AF142" s="544" t="s">
        <v>4652</v>
      </c>
      <c r="AG142" s="544"/>
      <c r="AH142" s="551"/>
      <c r="AI142" s="551"/>
      <c r="AJ142" s="551"/>
      <c r="AK142" s="551"/>
      <c r="AL142" s="551"/>
      <c r="AM142" s="551"/>
      <c r="AN142" s="551"/>
      <c r="AO142" s="551"/>
      <c r="AP142" s="551"/>
      <c r="AQ142" s="551"/>
      <c r="AR142" s="551"/>
      <c r="AS142" s="551"/>
      <c r="AT142" s="551"/>
      <c r="AU142" s="551"/>
      <c r="AV142" s="551"/>
    </row>
    <row r="143" spans="1:48" hidden="1">
      <c r="A143" s="542" t="s">
        <v>4830</v>
      </c>
      <c r="B143" s="542" t="s">
        <v>442</v>
      </c>
      <c r="C143" s="541" t="s">
        <v>4831</v>
      </c>
      <c r="D143" s="542" t="s">
        <v>453</v>
      </c>
      <c r="E143" s="541" t="s">
        <v>4229</v>
      </c>
      <c r="F143" s="541" t="s">
        <v>4229</v>
      </c>
      <c r="G143" s="544" t="b">
        <f>EXACT(CYPTYPES[[#This Row],[Archived_Discipline (MM_Discipline)]],CYPTYPES[[#This Row],[Discipline (MM_Discipline)]])</f>
        <v>1</v>
      </c>
      <c r="H143" s="559" t="s">
        <v>452</v>
      </c>
      <c r="I143" s="542" t="s">
        <v>452</v>
      </c>
      <c r="J143" s="541" t="s">
        <v>452</v>
      </c>
      <c r="K143" s="541" t="s">
        <v>452</v>
      </c>
      <c r="L143" s="556" t="s">
        <v>453</v>
      </c>
      <c r="M143" s="542" t="s">
        <v>454</v>
      </c>
      <c r="N143" s="542" t="s">
        <v>452</v>
      </c>
      <c r="O143" s="557" t="s">
        <v>4208</v>
      </c>
      <c r="P143" s="544" t="s">
        <v>4230</v>
      </c>
      <c r="Q143" s="563" t="s">
        <v>4231</v>
      </c>
      <c r="R143" s="544" t="b">
        <f>EXACT(CYPTYPES[[#This Row],[Archived_System (MM_System)]],CYPTYPES[[#This Row],[Rationalized System]])</f>
        <v>0</v>
      </c>
      <c r="S143" s="542" t="s">
        <v>4210</v>
      </c>
      <c r="T143" s="542" t="s">
        <v>4232</v>
      </c>
      <c r="U143" s="542" t="s">
        <v>4211</v>
      </c>
      <c r="V143" s="544" t="s">
        <v>453</v>
      </c>
      <c r="W143" s="544" t="s">
        <v>477</v>
      </c>
      <c r="X143" s="544"/>
      <c r="Y143" s="544">
        <v>1.3</v>
      </c>
      <c r="Z143" s="544" t="str">
        <f>VLOOKUP(CYPTYPES[[#This Row],[SBS Number]],Equipment[],2,FALSE)</f>
        <v>Communications</v>
      </c>
      <c r="AA143" s="544" t="str">
        <f>IF(OR(ISBLANK(Y143),LEN(Y143)=0),"",VLOOKUP(Y143,Equipment[],3,FALSE))</f>
        <v>Unallocated</v>
      </c>
      <c r="AB143" s="544" t="str">
        <f>IF(OR(ISBLANK(Y143),LEN(Y143)=0),"",VLOOKUP(Y143,Equipment[],4,FALSE))</f>
        <v>Unallocated</v>
      </c>
      <c r="AC143" s="544" t="s">
        <v>4365</v>
      </c>
      <c r="AD143" s="544" t="s">
        <v>4366</v>
      </c>
      <c r="AE143" s="544"/>
      <c r="AF143" s="544"/>
      <c r="AG143" s="544"/>
      <c r="AH143" s="551"/>
      <c r="AI143" s="551"/>
      <c r="AJ143" s="551"/>
      <c r="AK143" s="551"/>
      <c r="AL143" s="551"/>
      <c r="AM143" s="551"/>
      <c r="AN143" s="551"/>
      <c r="AO143" s="551"/>
      <c r="AP143" s="551"/>
      <c r="AQ143" s="551"/>
      <c r="AR143" s="551"/>
      <c r="AS143" s="551"/>
      <c r="AT143" s="551"/>
      <c r="AU143" s="551"/>
      <c r="AV143" s="551"/>
    </row>
    <row r="144" spans="1:48" hidden="1">
      <c r="A144" s="542" t="s">
        <v>4832</v>
      </c>
      <c r="B144" s="542" t="s">
        <v>442</v>
      </c>
      <c r="C144" s="541" t="s">
        <v>4833</v>
      </c>
      <c r="D144" s="542" t="s">
        <v>453</v>
      </c>
      <c r="E144" s="541" t="s">
        <v>4637</v>
      </c>
      <c r="F144" s="541" t="s">
        <v>4220</v>
      </c>
      <c r="G144" s="544" t="b">
        <f>EXACT(CYPTYPES[[#This Row],[Archived_Discipline (MM_Discipline)]],CYPTYPES[[#This Row],[Discipline (MM_Discipline)]])</f>
        <v>0</v>
      </c>
      <c r="H144" s="559" t="s">
        <v>452</v>
      </c>
      <c r="I144" s="565" t="s">
        <v>453</v>
      </c>
      <c r="J144" s="541" t="s">
        <v>452</v>
      </c>
      <c r="K144" s="541" t="s">
        <v>452</v>
      </c>
      <c r="L144" s="556" t="s">
        <v>453</v>
      </c>
      <c r="M144" s="542" t="s">
        <v>4248</v>
      </c>
      <c r="N144" s="542" t="s">
        <v>452</v>
      </c>
      <c r="O144" s="557" t="s">
        <v>4208</v>
      </c>
      <c r="P144" s="544" t="s">
        <v>4374</v>
      </c>
      <c r="Q144" s="563" t="s">
        <v>4374</v>
      </c>
      <c r="R144" s="544" t="b">
        <f>EXACT(CYPTYPES[[#This Row],[Archived_System (MM_System)]],CYPTYPES[[#This Row],[Rationalized System]])</f>
        <v>1</v>
      </c>
      <c r="S144" s="542" t="s">
        <v>4210</v>
      </c>
      <c r="T144" s="542"/>
      <c r="U144" s="542" t="s">
        <v>4211</v>
      </c>
      <c r="V144" s="544" t="s">
        <v>453</v>
      </c>
      <c r="W144" s="544" t="s">
        <v>477</v>
      </c>
      <c r="X144" s="544"/>
      <c r="Y144" s="544" t="s">
        <v>4222</v>
      </c>
      <c r="Z144" s="544" t="str">
        <f>VLOOKUP(CYPTYPES[[#This Row],[SBS Number]],Equipment[],2,FALSE)</f>
        <v>LV Power</v>
      </c>
      <c r="AA144" s="544" t="str">
        <f>IF(OR(ISBLANK(Y144),LEN(Y144)=0),"",VLOOKUP(Y144,Equipment[],3,FALSE))</f>
        <v>MCo</v>
      </c>
      <c r="AB144" s="544" t="str">
        <f>IF(OR(ISBLANK(Y144),LEN(Y144)=0),"",VLOOKUP(Y144,Equipment[],4,FALSE))</f>
        <v>RTO</v>
      </c>
      <c r="AC144" s="544" t="s">
        <v>4834</v>
      </c>
      <c r="AD144" s="544" t="s">
        <v>4835</v>
      </c>
      <c r="AE144" s="544" t="s">
        <v>4836</v>
      </c>
      <c r="AF144" s="544" t="s">
        <v>4837</v>
      </c>
      <c r="AG144" s="544"/>
      <c r="AH144" s="551"/>
      <c r="AI144" s="551"/>
      <c r="AJ144" s="551"/>
      <c r="AK144" s="551"/>
      <c r="AL144" s="551"/>
      <c r="AM144" s="551"/>
      <c r="AN144" s="551"/>
      <c r="AO144" s="551"/>
      <c r="AP144" s="551"/>
      <c r="AQ144" s="551"/>
      <c r="AR144" s="551"/>
      <c r="AS144" s="551"/>
      <c r="AT144" s="551"/>
      <c r="AU144" s="551"/>
      <c r="AV144" s="551"/>
    </row>
    <row r="145" spans="1:48" hidden="1">
      <c r="A145" s="542" t="s">
        <v>4838</v>
      </c>
      <c r="B145" s="542" t="s">
        <v>442</v>
      </c>
      <c r="C145" s="541" t="s">
        <v>4839</v>
      </c>
      <c r="D145" s="542" t="s">
        <v>444</v>
      </c>
      <c r="E145" s="541" t="s">
        <v>4219</v>
      </c>
      <c r="F145" s="541" t="s">
        <v>4220</v>
      </c>
      <c r="G145" s="544" t="b">
        <f>EXACT(CYPTYPES[[#This Row],[Archived_Discipline (MM_Discipline)]],CYPTYPES[[#This Row],[Discipline (MM_Discipline)]])</f>
        <v>0</v>
      </c>
      <c r="H145" s="559" t="s">
        <v>452</v>
      </c>
      <c r="I145" s="565" t="s">
        <v>453</v>
      </c>
      <c r="J145" s="541" t="s">
        <v>452</v>
      </c>
      <c r="K145" s="554" t="s">
        <v>453</v>
      </c>
      <c r="L145" s="556" t="s">
        <v>453</v>
      </c>
      <c r="M145" s="542" t="s">
        <v>4239</v>
      </c>
      <c r="N145" s="565" t="s">
        <v>453</v>
      </c>
      <c r="O145" s="557" t="s">
        <v>4208</v>
      </c>
      <c r="P145" s="544" t="s">
        <v>4221</v>
      </c>
      <c r="Q145" s="563" t="s">
        <v>4221</v>
      </c>
      <c r="R145" s="544" t="b">
        <f>EXACT(CYPTYPES[[#This Row],[Archived_System (MM_System)]],CYPTYPES[[#This Row],[Rationalized System]])</f>
        <v>1</v>
      </c>
      <c r="S145" s="542" t="s">
        <v>4343</v>
      </c>
      <c r="T145" s="542"/>
      <c r="U145" s="542" t="s">
        <v>4211</v>
      </c>
      <c r="V145" s="544" t="s">
        <v>453</v>
      </c>
      <c r="W145" s="544" t="s">
        <v>456</v>
      </c>
      <c r="X145" s="544"/>
      <c r="Y145" s="544" t="s">
        <v>4222</v>
      </c>
      <c r="Z145" s="544" t="str">
        <f>VLOOKUP(CYPTYPES[[#This Row],[SBS Number]],Equipment[],2,FALSE)</f>
        <v>LV Power</v>
      </c>
      <c r="AA145" s="544" t="str">
        <f>IF(OR(ISBLANK(Y145),LEN(Y145)=0),"",VLOOKUP(Y145,Equipment[],3,FALSE))</f>
        <v>MCo</v>
      </c>
      <c r="AB145" s="544" t="str">
        <f>IF(OR(ISBLANK(Y145),LEN(Y145)=0),"",VLOOKUP(Y145,Equipment[],4,FALSE))</f>
        <v>RTO</v>
      </c>
      <c r="AC145" s="544" t="s">
        <v>4840</v>
      </c>
      <c r="AD145" s="544" t="s">
        <v>4841</v>
      </c>
      <c r="AE145" s="544" t="s">
        <v>4842</v>
      </c>
      <c r="AF145" s="544" t="s">
        <v>4843</v>
      </c>
      <c r="AG145" s="544"/>
      <c r="AH145" s="551"/>
      <c r="AI145" s="551"/>
      <c r="AJ145" s="551"/>
      <c r="AK145" s="551"/>
      <c r="AL145" s="551"/>
      <c r="AM145" s="551"/>
      <c r="AN145" s="551"/>
      <c r="AO145" s="551"/>
      <c r="AP145" s="551"/>
      <c r="AQ145" s="551"/>
      <c r="AR145" s="551"/>
      <c r="AS145" s="551"/>
      <c r="AT145" s="551"/>
      <c r="AU145" s="551"/>
      <c r="AV145" s="551"/>
    </row>
    <row r="146" spans="1:48" hidden="1">
      <c r="A146" s="542" t="s">
        <v>4844</v>
      </c>
      <c r="B146" s="542" t="s">
        <v>442</v>
      </c>
      <c r="C146" s="541" t="s">
        <v>4845</v>
      </c>
      <c r="D146" s="542" t="s">
        <v>444</v>
      </c>
      <c r="E146" s="541" t="s">
        <v>4846</v>
      </c>
      <c r="F146" s="541" t="s">
        <v>4220</v>
      </c>
      <c r="G146" s="544" t="b">
        <f>EXACT(CYPTYPES[[#This Row],[Archived_Discipline (MM_Discipline)]],CYPTYPES[[#This Row],[Discipline (MM_Discipline)]])</f>
        <v>0</v>
      </c>
      <c r="H146" s="559" t="s">
        <v>452</v>
      </c>
      <c r="I146" s="542" t="s">
        <v>452</v>
      </c>
      <c r="J146" s="541" t="s">
        <v>452</v>
      </c>
      <c r="K146" s="555" t="s">
        <v>453</v>
      </c>
      <c r="L146" s="556" t="s">
        <v>453</v>
      </c>
      <c r="M146" s="542" t="s">
        <v>463</v>
      </c>
      <c r="N146" s="565" t="s">
        <v>453</v>
      </c>
      <c r="O146" s="557" t="s">
        <v>4208</v>
      </c>
      <c r="P146" s="544" t="s">
        <v>4847</v>
      </c>
      <c r="Q146" s="247" t="s">
        <v>4282</v>
      </c>
      <c r="R146" s="544" t="b">
        <f>EXACT(CYPTYPES[[#This Row],[Archived_System (MM_System)]],CYPTYPES[[#This Row],[Rationalized System]])</f>
        <v>0</v>
      </c>
      <c r="S146" s="542" t="s">
        <v>4343</v>
      </c>
      <c r="T146" s="542"/>
      <c r="U146" s="542" t="s">
        <v>4211</v>
      </c>
      <c r="V146" s="544" t="s">
        <v>453</v>
      </c>
      <c r="W146" s="544" t="s">
        <v>456</v>
      </c>
      <c r="X146" s="544"/>
      <c r="Y146" s="544" t="s">
        <v>4233</v>
      </c>
      <c r="Z146" s="544" t="str">
        <f>VLOOKUP(CYPTYPES[[#This Row],[SBS Number]],Equipment[],2,FALSE)</f>
        <v>Control Systems</v>
      </c>
      <c r="AA146" s="544" t="str">
        <f>IF(OR(ISBLANK(Y146),LEN(Y146)=0),"",VLOOKUP(Y146,Equipment[],3,FALSE))</f>
        <v>Unallocated</v>
      </c>
      <c r="AB146" s="544" t="str">
        <f>IF(OR(ISBLANK(Y146),LEN(Y146)=0),"",VLOOKUP(Y146,Equipment[],4,FALSE))</f>
        <v>Unallocated</v>
      </c>
      <c r="AC146" s="567"/>
      <c r="AD146" s="567" t="s">
        <v>4376</v>
      </c>
      <c r="AE146" s="544"/>
      <c r="AF146" s="544"/>
      <c r="AG146" s="544"/>
      <c r="AH146" s="551"/>
      <c r="AI146" s="551"/>
      <c r="AJ146" s="551"/>
      <c r="AK146" s="551"/>
      <c r="AL146" s="551"/>
      <c r="AM146" s="551"/>
      <c r="AN146" s="551"/>
      <c r="AO146" s="551"/>
      <c r="AP146" s="551"/>
      <c r="AQ146" s="551"/>
      <c r="AR146" s="551"/>
      <c r="AS146" s="551"/>
      <c r="AT146" s="551"/>
      <c r="AU146" s="551"/>
      <c r="AV146" s="551"/>
    </row>
    <row r="147" spans="1:48" hidden="1">
      <c r="A147" s="303" t="s">
        <v>4848</v>
      </c>
      <c r="B147" s="542" t="s">
        <v>442</v>
      </c>
      <c r="C147" s="541" t="s">
        <v>4849</v>
      </c>
      <c r="D147" s="542"/>
      <c r="E147" s="541"/>
      <c r="F147" s="541" t="s">
        <v>4850</v>
      </c>
      <c r="G147" s="544" t="b">
        <f>EXACT(CYPTYPES[[#This Row],[Archived_Discipline (MM_Discipline)]],CYPTYPES[[#This Row],[Discipline (MM_Discipline)]])</f>
        <v>0</v>
      </c>
      <c r="H147" s="542" t="s">
        <v>453</v>
      </c>
      <c r="I147" s="543" t="s">
        <v>453</v>
      </c>
      <c r="J147" s="510" t="s">
        <v>453</v>
      </c>
      <c r="K147" s="510" t="s">
        <v>453</v>
      </c>
      <c r="L147" s="248" t="s">
        <v>453</v>
      </c>
      <c r="M147" s="542" t="s">
        <v>4851</v>
      </c>
      <c r="N147" s="248" t="s">
        <v>200</v>
      </c>
      <c r="O147" s="557" t="s">
        <v>4208</v>
      </c>
      <c r="P147" s="544"/>
      <c r="Q147" s="563"/>
      <c r="R147" s="544" t="b">
        <f>EXACT(CYPTYPES[[#This Row],[Archived_System (MM_System)]],CYPTYPES[[#This Row],[Rationalized System]])</f>
        <v>1</v>
      </c>
      <c r="S147" s="248"/>
      <c r="T147" s="248"/>
      <c r="U147" s="521"/>
      <c r="V147" s="405"/>
      <c r="W147" s="544" t="s">
        <v>456</v>
      </c>
      <c r="X147" s="248"/>
      <c r="Y147" s="248"/>
      <c r="Z147" s="248"/>
      <c r="AA147" s="248"/>
      <c r="AB147" s="248"/>
      <c r="AC147" s="248"/>
      <c r="AD147" s="405"/>
      <c r="AE147" s="248"/>
      <c r="AF147" s="532"/>
      <c r="AG147" s="248"/>
      <c r="AH147" s="551"/>
      <c r="AI147" s="551"/>
      <c r="AJ147" s="551"/>
      <c r="AK147" s="551"/>
      <c r="AL147" s="551"/>
      <c r="AM147" s="551"/>
      <c r="AN147" s="551"/>
      <c r="AO147" s="551"/>
      <c r="AP147" s="551"/>
      <c r="AQ147" s="551"/>
      <c r="AR147" s="551"/>
      <c r="AS147" s="551"/>
      <c r="AT147" s="551"/>
      <c r="AU147" s="551"/>
      <c r="AV147" s="551"/>
    </row>
    <row r="148" spans="1:48" hidden="1">
      <c r="A148" s="303" t="s">
        <v>4852</v>
      </c>
      <c r="B148" s="542" t="s">
        <v>442</v>
      </c>
      <c r="C148" s="541" t="s">
        <v>4853</v>
      </c>
      <c r="D148" s="542"/>
      <c r="E148" s="541"/>
      <c r="F148" s="541" t="s">
        <v>4850</v>
      </c>
      <c r="G148" s="544" t="b">
        <f>EXACT(CYPTYPES[[#This Row],[Archived_Discipline (MM_Discipline)]],CYPTYPES[[#This Row],[Discipline (MM_Discipline)]])</f>
        <v>0</v>
      </c>
      <c r="H148" s="542" t="s">
        <v>452</v>
      </c>
      <c r="I148" s="542" t="s">
        <v>452</v>
      </c>
      <c r="J148" s="510" t="s">
        <v>453</v>
      </c>
      <c r="K148" s="510" t="s">
        <v>452</v>
      </c>
      <c r="L148" s="248" t="s">
        <v>453</v>
      </c>
      <c r="M148" s="542" t="s">
        <v>4854</v>
      </c>
      <c r="N148" s="248" t="s">
        <v>200</v>
      </c>
      <c r="O148" s="557" t="s">
        <v>4208</v>
      </c>
      <c r="P148" s="544"/>
      <c r="Q148" s="563"/>
      <c r="R148" s="544" t="b">
        <f>EXACT(CYPTYPES[[#This Row],[Archived_System (MM_System)]],CYPTYPES[[#This Row],[Rationalized System]])</f>
        <v>1</v>
      </c>
      <c r="S148" s="248"/>
      <c r="T148" s="248"/>
      <c r="U148" s="521"/>
      <c r="V148" s="405"/>
      <c r="W148" s="248"/>
      <c r="X148" s="248"/>
      <c r="Y148" s="248"/>
      <c r="Z148" s="248"/>
      <c r="AA148" s="248"/>
      <c r="AB148" s="248"/>
      <c r="AC148" s="248"/>
      <c r="AD148" s="405"/>
      <c r="AE148" s="248"/>
      <c r="AF148" s="532"/>
      <c r="AG148" s="248"/>
      <c r="AH148" s="551"/>
      <c r="AI148" s="551"/>
      <c r="AJ148" s="551"/>
      <c r="AK148" s="551"/>
      <c r="AL148" s="551"/>
      <c r="AM148" s="551"/>
      <c r="AN148" s="551"/>
      <c r="AO148" s="551"/>
      <c r="AP148" s="551"/>
      <c r="AQ148" s="551"/>
      <c r="AR148" s="551"/>
      <c r="AS148" s="551"/>
      <c r="AT148" s="551"/>
      <c r="AU148" s="551"/>
      <c r="AV148" s="551"/>
    </row>
    <row r="149" spans="1:48" hidden="1">
      <c r="A149" s="542" t="s">
        <v>4855</v>
      </c>
      <c r="B149" s="542" t="s">
        <v>442</v>
      </c>
      <c r="C149" s="541" t="s">
        <v>4856</v>
      </c>
      <c r="D149" s="542" t="s">
        <v>453</v>
      </c>
      <c r="E149" s="541" t="s">
        <v>4219</v>
      </c>
      <c r="F149" s="541" t="s">
        <v>4220</v>
      </c>
      <c r="G149" s="544" t="b">
        <f>EXACT(CYPTYPES[[#This Row],[Archived_Discipline (MM_Discipline)]],CYPTYPES[[#This Row],[Discipline (MM_Discipline)]])</f>
        <v>0</v>
      </c>
      <c r="H149" s="542" t="s">
        <v>452</v>
      </c>
      <c r="I149" s="542" t="s">
        <v>452</v>
      </c>
      <c r="J149" s="541" t="s">
        <v>452</v>
      </c>
      <c r="K149" s="555" t="s">
        <v>453</v>
      </c>
      <c r="L149" s="556" t="s">
        <v>453</v>
      </c>
      <c r="M149" s="542" t="s">
        <v>463</v>
      </c>
      <c r="N149" s="565" t="s">
        <v>453</v>
      </c>
      <c r="O149" s="557" t="s">
        <v>4208</v>
      </c>
      <c r="P149" s="544" t="s">
        <v>4221</v>
      </c>
      <c r="Q149" s="563" t="s">
        <v>4221</v>
      </c>
      <c r="R149" s="544" t="b">
        <f>EXACT(CYPTYPES[[#This Row],[Archived_System (MM_System)]],CYPTYPES[[#This Row],[Rationalized System]])</f>
        <v>1</v>
      </c>
      <c r="S149" s="542" t="s">
        <v>4210</v>
      </c>
      <c r="T149" s="542"/>
      <c r="U149" s="542" t="s">
        <v>4211</v>
      </c>
      <c r="V149" s="544" t="s">
        <v>453</v>
      </c>
      <c r="W149" s="544" t="s">
        <v>456</v>
      </c>
      <c r="X149" s="544"/>
      <c r="Y149" s="544" t="s">
        <v>4404</v>
      </c>
      <c r="Z149" s="544" t="str">
        <f>VLOOKUP(CYPTYPES[[#This Row],[SBS Number]],Equipment[],2,FALSE)</f>
        <v>Station (Lighting)</v>
      </c>
      <c r="AA149" s="544" t="str">
        <f>IF(OR(ISBLANK(Y149),LEN(Y149)=0),"",VLOOKUP(Y149,Equipment[],3,FALSE))</f>
        <v>MCo</v>
      </c>
      <c r="AB149" s="544" t="str">
        <f>IF(OR(ISBLANK(Y149),LEN(Y149)=0),"",VLOOKUP(Y149,Equipment[],4,FALSE))</f>
        <v>RTO</v>
      </c>
      <c r="AC149" s="544" t="s">
        <v>4405</v>
      </c>
      <c r="AD149" s="544" t="s">
        <v>4406</v>
      </c>
      <c r="AE149" s="544" t="s">
        <v>4407</v>
      </c>
      <c r="AF149" s="544" t="s">
        <v>4408</v>
      </c>
      <c r="AG149" s="544"/>
      <c r="AH149" s="551"/>
      <c r="AI149" s="551"/>
      <c r="AJ149" s="551"/>
      <c r="AK149" s="551"/>
      <c r="AL149" s="551"/>
      <c r="AM149" s="551"/>
      <c r="AN149" s="551"/>
      <c r="AO149" s="551"/>
      <c r="AP149" s="551"/>
      <c r="AQ149" s="551"/>
      <c r="AR149" s="551"/>
      <c r="AS149" s="551"/>
      <c r="AT149" s="551"/>
      <c r="AU149" s="551"/>
      <c r="AV149" s="551"/>
    </row>
    <row r="150" spans="1:48" s="197" customFormat="1" ht="30.75" hidden="1" customHeight="1">
      <c r="A150" s="542" t="s">
        <v>4857</v>
      </c>
      <c r="B150" s="542" t="s">
        <v>442</v>
      </c>
      <c r="C150" s="541" t="s">
        <v>4858</v>
      </c>
      <c r="D150" s="542" t="s">
        <v>444</v>
      </c>
      <c r="E150" s="541" t="s">
        <v>4443</v>
      </c>
      <c r="F150" s="542" t="s">
        <v>4220</v>
      </c>
      <c r="G150" s="544" t="b">
        <f>EXACT(CYPTYPES[[#This Row],[Archived_Discipline (MM_Discipline)]],CYPTYPES[[#This Row],[Discipline (MM_Discipline)]])</f>
        <v>0</v>
      </c>
      <c r="H150" s="560" t="s">
        <v>453</v>
      </c>
      <c r="I150" s="542" t="s">
        <v>452</v>
      </c>
      <c r="J150" s="554" t="s">
        <v>453</v>
      </c>
      <c r="K150" s="555" t="s">
        <v>453</v>
      </c>
      <c r="L150" s="556" t="s">
        <v>453</v>
      </c>
      <c r="M150" s="542" t="s">
        <v>463</v>
      </c>
      <c r="N150" s="565" t="s">
        <v>453</v>
      </c>
      <c r="O150" s="557" t="s">
        <v>4208</v>
      </c>
      <c r="P150" s="544" t="s">
        <v>4444</v>
      </c>
      <c r="Q150" s="247" t="s">
        <v>4256</v>
      </c>
      <c r="R150" s="544" t="b">
        <f>EXACT(CYPTYPES[[#This Row],[Archived_System (MM_System)]],CYPTYPES[[#This Row],[Rationalized System]])</f>
        <v>0</v>
      </c>
      <c r="S150" s="542" t="s">
        <v>4343</v>
      </c>
      <c r="T150" s="542"/>
      <c r="U150" s="542" t="s">
        <v>4211</v>
      </c>
      <c r="V150" s="544" t="s">
        <v>453</v>
      </c>
      <c r="W150" s="544" t="s">
        <v>456</v>
      </c>
      <c r="X150" s="544"/>
      <c r="Y150" s="544" t="s">
        <v>4257</v>
      </c>
      <c r="Z150" s="544" t="str">
        <f>VLOOKUP(CYPTYPES[[#This Row],[SBS Number]],Equipment[],2,FALSE)</f>
        <v>Security Control System</v>
      </c>
      <c r="AA150" s="544" t="str">
        <f>IF(OR(ISBLANK(Y150),LEN(Y150)=0),"",VLOOKUP(Y150,Equipment[],3,FALSE))</f>
        <v>RTO</v>
      </c>
      <c r="AB150" s="544" t="str">
        <f>IF(OR(ISBLANK(Y150),LEN(Y150)=0),"",VLOOKUP(Y150,Equipment[],4,FALSE))</f>
        <v>RTO</v>
      </c>
      <c r="AC150" s="567" t="s">
        <v>4859</v>
      </c>
      <c r="AD150" s="570" t="s">
        <v>4860</v>
      </c>
      <c r="AE150" s="544"/>
      <c r="AF150" s="544"/>
      <c r="AG150" s="544"/>
      <c r="AH150" s="572"/>
      <c r="AI150" s="572"/>
      <c r="AJ150" s="572"/>
      <c r="AK150" s="572"/>
      <c r="AL150" s="572"/>
      <c r="AM150" s="572"/>
      <c r="AN150" s="572"/>
      <c r="AO150" s="572"/>
      <c r="AP150" s="572"/>
      <c r="AQ150" s="572"/>
      <c r="AR150" s="572"/>
      <c r="AS150" s="572"/>
      <c r="AT150" s="572"/>
      <c r="AU150" s="572"/>
      <c r="AV150" s="572"/>
    </row>
    <row r="151" spans="1:48" hidden="1">
      <c r="A151" s="542" t="s">
        <v>4861</v>
      </c>
      <c r="B151" s="542" t="s">
        <v>442</v>
      </c>
      <c r="C151" s="541" t="s">
        <v>4862</v>
      </c>
      <c r="D151" s="542" t="s">
        <v>453</v>
      </c>
      <c r="E151" s="541" t="s">
        <v>4255</v>
      </c>
      <c r="F151" s="541" t="s">
        <v>4220</v>
      </c>
      <c r="G151" s="544" t="b">
        <f>EXACT(CYPTYPES[[#This Row],[Archived_Discipline (MM_Discipline)]],CYPTYPES[[#This Row],[Discipline (MM_Discipline)]])</f>
        <v>0</v>
      </c>
      <c r="H151" s="542" t="s">
        <v>452</v>
      </c>
      <c r="I151" s="542" t="s">
        <v>452</v>
      </c>
      <c r="J151" s="541" t="s">
        <v>452</v>
      </c>
      <c r="K151" s="555" t="s">
        <v>453</v>
      </c>
      <c r="L151" s="556" t="s">
        <v>453</v>
      </c>
      <c r="M151" s="542" t="s">
        <v>463</v>
      </c>
      <c r="N151" s="542" t="s">
        <v>452</v>
      </c>
      <c r="O151" s="557" t="s">
        <v>4208</v>
      </c>
      <c r="P151" s="544" t="s">
        <v>4230</v>
      </c>
      <c r="Q151" s="247" t="s">
        <v>4282</v>
      </c>
      <c r="R151" s="544" t="b">
        <f>EXACT(CYPTYPES[[#This Row],[Archived_System (MM_System)]],CYPTYPES[[#This Row],[Rationalized System]])</f>
        <v>0</v>
      </c>
      <c r="S151" s="542" t="s">
        <v>4210</v>
      </c>
      <c r="T151" s="542"/>
      <c r="U151" s="542" t="s">
        <v>4211</v>
      </c>
      <c r="V151" s="544" t="s">
        <v>453</v>
      </c>
      <c r="W151" s="544" t="s">
        <v>456</v>
      </c>
      <c r="X151" s="544"/>
      <c r="Y151" s="544" t="s">
        <v>4358</v>
      </c>
      <c r="Z151" s="544" t="str">
        <f>VLOOKUP(CYPTYPES[[#This Row],[SBS Number]],Equipment[],2,FALSE)</f>
        <v>ICT/OCS</v>
      </c>
      <c r="AA151" s="544" t="str">
        <f>IF(OR(ISBLANK(Y151),LEN(Y151)=0),"",VLOOKUP(Y151,Equipment[],3,FALSE))</f>
        <v>Unallocated</v>
      </c>
      <c r="AB151" s="544" t="str">
        <f>IF(OR(ISBLANK(Y151),LEN(Y151)=0),"",VLOOKUP(Y151,Equipment[],4,FALSE))</f>
        <v>Unallocated</v>
      </c>
      <c r="AC151" s="544" t="s">
        <v>4369</v>
      </c>
      <c r="AD151" s="544" t="s">
        <v>4370</v>
      </c>
      <c r="AE151" s="544" t="s">
        <v>4863</v>
      </c>
      <c r="AF151" s="544" t="s">
        <v>4864</v>
      </c>
      <c r="AG151" s="544"/>
      <c r="AH151" s="551"/>
      <c r="AI151" s="551"/>
      <c r="AJ151" s="551"/>
      <c r="AK151" s="551"/>
      <c r="AL151" s="551"/>
      <c r="AM151" s="551"/>
      <c r="AN151" s="551"/>
      <c r="AO151" s="551"/>
      <c r="AP151" s="551"/>
      <c r="AQ151" s="551"/>
      <c r="AR151" s="551"/>
      <c r="AS151" s="551"/>
      <c r="AT151" s="551"/>
      <c r="AU151" s="551"/>
      <c r="AV151" s="551"/>
    </row>
    <row r="152" spans="1:48" ht="30" hidden="1">
      <c r="A152" s="542" t="s">
        <v>4865</v>
      </c>
      <c r="B152" s="542" t="s">
        <v>442</v>
      </c>
      <c r="C152" s="541" t="s">
        <v>4866</v>
      </c>
      <c r="D152" s="542" t="s">
        <v>453</v>
      </c>
      <c r="E152" s="541" t="s">
        <v>4637</v>
      </c>
      <c r="F152" s="541" t="s">
        <v>4220</v>
      </c>
      <c r="G152" s="544" t="b">
        <f>EXACT(CYPTYPES[[#This Row],[Archived_Discipline (MM_Discipline)]],CYPTYPES[[#This Row],[Discipline (MM_Discipline)]])</f>
        <v>0</v>
      </c>
      <c r="H152" s="565" t="s">
        <v>453</v>
      </c>
      <c r="I152" s="565" t="s">
        <v>453</v>
      </c>
      <c r="J152" s="554" t="s">
        <v>453</v>
      </c>
      <c r="K152" s="554" t="s">
        <v>453</v>
      </c>
      <c r="L152" s="556" t="s">
        <v>453</v>
      </c>
      <c r="M152" s="542" t="s">
        <v>4239</v>
      </c>
      <c r="N152" s="542" t="s">
        <v>452</v>
      </c>
      <c r="O152" s="557" t="s">
        <v>4208</v>
      </c>
      <c r="P152" s="544" t="s">
        <v>4374</v>
      </c>
      <c r="Q152" s="563" t="s">
        <v>4381</v>
      </c>
      <c r="R152" s="544" t="b">
        <f>EXACT(CYPTYPES[[#This Row],[Archived_System (MM_System)]],CYPTYPES[[#This Row],[Rationalized System]])</f>
        <v>0</v>
      </c>
      <c r="S152" s="542" t="s">
        <v>4210</v>
      </c>
      <c r="T152" s="542"/>
      <c r="U152" s="542" t="s">
        <v>4211</v>
      </c>
      <c r="V152" s="544" t="s">
        <v>453</v>
      </c>
      <c r="W152" s="544" t="s">
        <v>456</v>
      </c>
      <c r="X152" s="544"/>
      <c r="Y152" s="544" t="s">
        <v>4222</v>
      </c>
      <c r="Z152" s="544" t="str">
        <f>VLOOKUP(CYPTYPES[[#This Row],[SBS Number]],Equipment[],2,FALSE)</f>
        <v>LV Power</v>
      </c>
      <c r="AA152" s="544" t="str">
        <f>IF(OR(ISBLANK(Y152),LEN(Y152)=0),"",VLOOKUP(Y152,Equipment[],3,FALSE))</f>
        <v>MCo</v>
      </c>
      <c r="AB152" s="544" t="str">
        <f>IF(OR(ISBLANK(Y152),LEN(Y152)=0),"",VLOOKUP(Y152,Equipment[],4,FALSE))</f>
        <v>RTO</v>
      </c>
      <c r="AC152" s="544" t="s">
        <v>4643</v>
      </c>
      <c r="AD152" s="571" t="s">
        <v>4867</v>
      </c>
      <c r="AE152" s="544" t="s">
        <v>4868</v>
      </c>
      <c r="AF152" s="544" t="s">
        <v>4869</v>
      </c>
      <c r="AG152" s="544"/>
      <c r="AH152" s="551"/>
      <c r="AI152" s="551"/>
      <c r="AJ152" s="551"/>
      <c r="AK152" s="551"/>
      <c r="AL152" s="551"/>
      <c r="AM152" s="551"/>
      <c r="AN152" s="551"/>
      <c r="AO152" s="551"/>
      <c r="AP152" s="551"/>
      <c r="AQ152" s="551"/>
      <c r="AR152" s="551"/>
      <c r="AS152" s="551"/>
      <c r="AT152" s="551"/>
      <c r="AU152" s="551"/>
      <c r="AV152" s="551"/>
    </row>
    <row r="153" spans="1:48" hidden="1">
      <c r="A153" s="542" t="s">
        <v>4870</v>
      </c>
      <c r="B153" s="542" t="s">
        <v>442</v>
      </c>
      <c r="C153" s="541" t="s">
        <v>4871</v>
      </c>
      <c r="D153" s="542" t="s">
        <v>453</v>
      </c>
      <c r="E153" s="541" t="s">
        <v>4229</v>
      </c>
      <c r="F153" s="541" t="s">
        <v>4229</v>
      </c>
      <c r="G153" s="544" t="b">
        <f>EXACT(CYPTYPES[[#This Row],[Archived_Discipline (MM_Discipline)]],CYPTYPES[[#This Row],[Discipline (MM_Discipline)]])</f>
        <v>1</v>
      </c>
      <c r="H153" s="559" t="s">
        <v>452</v>
      </c>
      <c r="I153" s="565" t="s">
        <v>453</v>
      </c>
      <c r="J153" s="541" t="s">
        <v>452</v>
      </c>
      <c r="K153" s="541" t="s">
        <v>452</v>
      </c>
      <c r="L153" s="556" t="s">
        <v>453</v>
      </c>
      <c r="M153" s="542" t="s">
        <v>4248</v>
      </c>
      <c r="N153" s="542" t="s">
        <v>452</v>
      </c>
      <c r="O153" s="557" t="s">
        <v>4208</v>
      </c>
      <c r="P153" s="544" t="s">
        <v>4230</v>
      </c>
      <c r="Q153" s="563" t="s">
        <v>4231</v>
      </c>
      <c r="R153" s="544" t="b">
        <f>EXACT(CYPTYPES[[#This Row],[Archived_System (MM_System)]],CYPTYPES[[#This Row],[Rationalized System]])</f>
        <v>0</v>
      </c>
      <c r="S153" s="542" t="s">
        <v>4210</v>
      </c>
      <c r="T153" s="542" t="s">
        <v>4232</v>
      </c>
      <c r="U153" s="542" t="s">
        <v>4211</v>
      </c>
      <c r="V153" s="544" t="s">
        <v>453</v>
      </c>
      <c r="W153" s="544" t="s">
        <v>456</v>
      </c>
      <c r="X153" s="544"/>
      <c r="Y153" s="544" t="s">
        <v>4358</v>
      </c>
      <c r="Z153" s="544" t="str">
        <f>VLOOKUP(CYPTYPES[[#This Row],[SBS Number]],Equipment[],2,FALSE)</f>
        <v>ICT/OCS</v>
      </c>
      <c r="AA153" s="544" t="str">
        <f>IF(OR(ISBLANK(Y153),LEN(Y153)=0),"",VLOOKUP(Y153,Equipment[],3,FALSE))</f>
        <v>Unallocated</v>
      </c>
      <c r="AB153" s="544" t="str">
        <f>IF(OR(ISBLANK(Y153),LEN(Y153)=0),"",VLOOKUP(Y153,Equipment[],4,FALSE))</f>
        <v>Unallocated</v>
      </c>
      <c r="AC153" s="544" t="s">
        <v>4365</v>
      </c>
      <c r="AD153" s="544" t="s">
        <v>4366</v>
      </c>
      <c r="AE153" s="544" t="s">
        <v>4872</v>
      </c>
      <c r="AF153" s="544"/>
      <c r="AG153" s="544"/>
      <c r="AH153" s="551"/>
      <c r="AI153" s="551"/>
      <c r="AJ153" s="551"/>
      <c r="AK153" s="551"/>
      <c r="AL153" s="551"/>
      <c r="AM153" s="551"/>
      <c r="AN153" s="551"/>
      <c r="AO153" s="551"/>
      <c r="AP153" s="551"/>
      <c r="AQ153" s="551"/>
      <c r="AR153" s="551"/>
      <c r="AS153" s="551"/>
      <c r="AT153" s="551"/>
      <c r="AU153" s="551"/>
      <c r="AV153" s="551"/>
    </row>
    <row r="154" spans="1:48" hidden="1">
      <c r="A154" s="303" t="s">
        <v>4873</v>
      </c>
      <c r="B154" s="542" t="s">
        <v>442</v>
      </c>
      <c r="C154" s="541" t="s">
        <v>4874</v>
      </c>
      <c r="D154" s="542"/>
      <c r="E154" s="541"/>
      <c r="F154" s="541" t="s">
        <v>4850</v>
      </c>
      <c r="G154" s="544" t="b">
        <f>EXACT(CYPTYPES[[#This Row],[Archived_Discipline (MM_Discipline)]],CYPTYPES[[#This Row],[Discipline (MM_Discipline)]])</f>
        <v>0</v>
      </c>
      <c r="H154" s="542" t="s">
        <v>452</v>
      </c>
      <c r="I154" s="543" t="s">
        <v>452</v>
      </c>
      <c r="J154" s="510" t="s">
        <v>453</v>
      </c>
      <c r="K154" s="510" t="s">
        <v>452</v>
      </c>
      <c r="L154" s="248" t="s">
        <v>453</v>
      </c>
      <c r="M154" s="542" t="s">
        <v>4854</v>
      </c>
      <c r="N154" s="248" t="s">
        <v>200</v>
      </c>
      <c r="O154" s="557" t="s">
        <v>4208</v>
      </c>
      <c r="P154" s="544"/>
      <c r="Q154" s="563"/>
      <c r="R154" s="544" t="b">
        <f>EXACT(CYPTYPES[[#This Row],[Archived_System (MM_System)]],CYPTYPES[[#This Row],[Rationalized System]])</f>
        <v>1</v>
      </c>
      <c r="S154" s="248"/>
      <c r="T154" s="248"/>
      <c r="U154" s="521"/>
      <c r="V154" s="405"/>
      <c r="W154" s="248"/>
      <c r="X154" s="248"/>
      <c r="Y154" s="248"/>
      <c r="Z154" s="248"/>
      <c r="AA154" s="248"/>
      <c r="AB154" s="248"/>
      <c r="AC154" s="248"/>
      <c r="AD154" s="405"/>
      <c r="AE154" s="248"/>
      <c r="AF154" s="532"/>
      <c r="AG154" s="248"/>
      <c r="AH154" s="551"/>
      <c r="AI154" s="551"/>
      <c r="AJ154" s="551"/>
      <c r="AK154" s="551"/>
      <c r="AL154" s="551"/>
      <c r="AM154" s="551"/>
      <c r="AN154" s="551"/>
      <c r="AO154" s="551"/>
      <c r="AP154" s="551"/>
      <c r="AQ154" s="551"/>
      <c r="AR154" s="551"/>
      <c r="AS154" s="551"/>
      <c r="AT154" s="551"/>
      <c r="AU154" s="551"/>
      <c r="AV154" s="551"/>
    </row>
    <row r="155" spans="1:48" hidden="1">
      <c r="A155" s="542" t="s">
        <v>4875</v>
      </c>
      <c r="B155" s="542" t="s">
        <v>442</v>
      </c>
      <c r="C155" s="541" t="s">
        <v>4876</v>
      </c>
      <c r="D155" s="542" t="s">
        <v>453</v>
      </c>
      <c r="E155" s="541" t="s">
        <v>4219</v>
      </c>
      <c r="F155" s="541" t="s">
        <v>4220</v>
      </c>
      <c r="G155" s="544" t="b">
        <f>EXACT(CYPTYPES[[#This Row],[Archived_Discipline (MM_Discipline)]],CYPTYPES[[#This Row],[Discipline (MM_Discipline)]])</f>
        <v>0</v>
      </c>
      <c r="H155" s="559" t="s">
        <v>452</v>
      </c>
      <c r="I155" s="542" t="s">
        <v>452</v>
      </c>
      <c r="J155" s="541" t="s">
        <v>452</v>
      </c>
      <c r="K155" s="555" t="s">
        <v>453</v>
      </c>
      <c r="L155" s="556" t="s">
        <v>453</v>
      </c>
      <c r="M155" s="542" t="s">
        <v>463</v>
      </c>
      <c r="N155" s="542" t="s">
        <v>452</v>
      </c>
      <c r="O155" s="557" t="s">
        <v>4208</v>
      </c>
      <c r="P155" s="544" t="s">
        <v>4221</v>
      </c>
      <c r="Q155" s="563" t="s">
        <v>4221</v>
      </c>
      <c r="R155" s="544" t="b">
        <f>EXACT(CYPTYPES[[#This Row],[Archived_System (MM_System)]],CYPTYPES[[#This Row],[Rationalized System]])</f>
        <v>1</v>
      </c>
      <c r="S155" s="542" t="s">
        <v>4210</v>
      </c>
      <c r="T155" s="542"/>
      <c r="U155" s="542" t="s">
        <v>4211</v>
      </c>
      <c r="V155" s="544" t="s">
        <v>453</v>
      </c>
      <c r="W155" s="544" t="s">
        <v>456</v>
      </c>
      <c r="X155" s="544"/>
      <c r="Y155" s="544" t="s">
        <v>4375</v>
      </c>
      <c r="Z155" s="544" t="str">
        <f>VLOOKUP(CYPTYPES[[#This Row],[SBS Number]],Equipment[],2,FALSE)</f>
        <v>Traction Power</v>
      </c>
      <c r="AA155" s="544" t="str">
        <f>IF(OR(ISBLANK(Y155),LEN(Y155)=0),"",VLOOKUP(Y155,Equipment[],3,FALSE))</f>
        <v>RTO</v>
      </c>
      <c r="AB155" s="544" t="str">
        <f>IF(OR(ISBLANK(Y155),LEN(Y155)=0),"",VLOOKUP(Y155,Equipment[],4,FALSE))</f>
        <v>RTO</v>
      </c>
      <c r="AC155" s="544" t="s">
        <v>4583</v>
      </c>
      <c r="AD155" s="544" t="s">
        <v>4584</v>
      </c>
      <c r="AE155" s="544" t="s">
        <v>4790</v>
      </c>
      <c r="AF155" s="544" t="s">
        <v>4791</v>
      </c>
      <c r="AG155" s="544"/>
      <c r="AH155" s="551"/>
      <c r="AI155" s="551"/>
      <c r="AJ155" s="551"/>
      <c r="AK155" s="551"/>
      <c r="AL155" s="551"/>
      <c r="AM155" s="551"/>
      <c r="AN155" s="551"/>
      <c r="AO155" s="551"/>
      <c r="AP155" s="551"/>
      <c r="AQ155" s="551"/>
      <c r="AR155" s="551"/>
      <c r="AS155" s="551"/>
      <c r="AT155" s="551"/>
      <c r="AU155" s="551"/>
      <c r="AV155" s="551"/>
    </row>
    <row r="156" spans="1:48" ht="45" hidden="1">
      <c r="A156" s="542" t="s">
        <v>4877</v>
      </c>
      <c r="B156" s="542" t="s">
        <v>442</v>
      </c>
      <c r="C156" s="541" t="s">
        <v>3458</v>
      </c>
      <c r="D156" s="542" t="s">
        <v>444</v>
      </c>
      <c r="E156" s="541" t="s">
        <v>4443</v>
      </c>
      <c r="F156" s="541" t="s">
        <v>4220</v>
      </c>
      <c r="G156" s="544" t="b">
        <f>EXACT(CYPTYPES[[#This Row],[Archived_Discipline (MM_Discipline)]],CYPTYPES[[#This Row],[Discipline (MM_Discipline)]])</f>
        <v>0</v>
      </c>
      <c r="H156" s="559" t="s">
        <v>452</v>
      </c>
      <c r="I156" s="542" t="s">
        <v>452</v>
      </c>
      <c r="J156" s="541" t="s">
        <v>452</v>
      </c>
      <c r="K156" s="541" t="s">
        <v>452</v>
      </c>
      <c r="L156" s="556" t="s">
        <v>453</v>
      </c>
      <c r="M156" s="542" t="s">
        <v>454</v>
      </c>
      <c r="N156" s="542" t="s">
        <v>452</v>
      </c>
      <c r="O156" s="557" t="s">
        <v>4208</v>
      </c>
      <c r="P156" s="544" t="s">
        <v>4444</v>
      </c>
      <c r="Q156" s="247" t="s">
        <v>4256</v>
      </c>
      <c r="R156" s="544" t="b">
        <f>EXACT(CYPTYPES[[#This Row],[Archived_System (MM_System)]],CYPTYPES[[#This Row],[Rationalized System]])</f>
        <v>0</v>
      </c>
      <c r="S156" s="542" t="s">
        <v>4343</v>
      </c>
      <c r="T156" s="542"/>
      <c r="U156" s="542" t="s">
        <v>4211</v>
      </c>
      <c r="V156" s="544" t="s">
        <v>453</v>
      </c>
      <c r="W156" s="544" t="s">
        <v>456</v>
      </c>
      <c r="X156" s="544"/>
      <c r="Y156" s="544" t="s">
        <v>4257</v>
      </c>
      <c r="Z156" s="544" t="str">
        <f>VLOOKUP(CYPTYPES[[#This Row],[SBS Number]],Equipment[],2,FALSE)</f>
        <v>Security Control System</v>
      </c>
      <c r="AA156" s="544" t="str">
        <f>IF(OR(ISBLANK(Y156),LEN(Y156)=0),"",VLOOKUP(Y156,Equipment[],3,FALSE))</f>
        <v>RTO</v>
      </c>
      <c r="AB156" s="544" t="str">
        <f>IF(OR(ISBLANK(Y156),LEN(Y156)=0),"",VLOOKUP(Y156,Equipment[],4,FALSE))</f>
        <v>RTO</v>
      </c>
      <c r="AC156" s="567" t="s">
        <v>4859</v>
      </c>
      <c r="AD156" s="570" t="s">
        <v>4860</v>
      </c>
      <c r="AE156" s="544"/>
      <c r="AF156" s="544"/>
      <c r="AG156" s="544"/>
      <c r="AH156" s="551"/>
      <c r="AI156" s="551"/>
      <c r="AJ156" s="551"/>
      <c r="AK156" s="551"/>
      <c r="AL156" s="551"/>
      <c r="AM156" s="551"/>
      <c r="AN156" s="551"/>
      <c r="AO156" s="551"/>
      <c r="AP156" s="551"/>
      <c r="AQ156" s="551"/>
      <c r="AR156" s="551"/>
      <c r="AS156" s="551"/>
      <c r="AT156" s="551"/>
      <c r="AU156" s="551"/>
      <c r="AV156" s="551"/>
    </row>
    <row r="157" spans="1:48" hidden="1">
      <c r="A157" s="542" t="s">
        <v>4878</v>
      </c>
      <c r="B157" s="542" t="s">
        <v>442</v>
      </c>
      <c r="C157" s="541" t="s">
        <v>4879</v>
      </c>
      <c r="D157" s="542" t="s">
        <v>453</v>
      </c>
      <c r="E157" s="541" t="s">
        <v>4207</v>
      </c>
      <c r="F157" s="541" t="s">
        <v>4207</v>
      </c>
      <c r="G157" s="544" t="b">
        <f>EXACT(CYPTYPES[[#This Row],[Archived_Discipline (MM_Discipline)]],CYPTYPES[[#This Row],[Discipline (MM_Discipline)]])</f>
        <v>1</v>
      </c>
      <c r="H157" s="542" t="s">
        <v>452</v>
      </c>
      <c r="I157" s="543" t="s">
        <v>452</v>
      </c>
      <c r="J157" s="541" t="s">
        <v>452</v>
      </c>
      <c r="K157" s="541" t="s">
        <v>452</v>
      </c>
      <c r="L157" s="556" t="s">
        <v>453</v>
      </c>
      <c r="M157" s="542" t="s">
        <v>454</v>
      </c>
      <c r="N157" s="542" t="s">
        <v>452</v>
      </c>
      <c r="O157" s="557" t="s">
        <v>4208</v>
      </c>
      <c r="P157" s="544" t="s">
        <v>4518</v>
      </c>
      <c r="Q157" s="569"/>
      <c r="R157" s="544" t="b">
        <f>EXACT(CYPTYPES[[#This Row],[Archived_System (MM_System)]],CYPTYPES[[#This Row],[Rationalized System]])</f>
        <v>0</v>
      </c>
      <c r="S157" s="542" t="s">
        <v>4210</v>
      </c>
      <c r="T157" s="542"/>
      <c r="U157" s="542" t="s">
        <v>4211</v>
      </c>
      <c r="V157" s="544" t="s">
        <v>453</v>
      </c>
      <c r="W157" s="544" t="s">
        <v>477</v>
      </c>
      <c r="X157" s="544"/>
      <c r="Y157" s="544" t="s">
        <v>4212</v>
      </c>
      <c r="Z157" s="544" t="str">
        <f>VLOOKUP(CYPTYPES[[#This Row],[SBS Number]],Equipment[],2,FALSE)</f>
        <v>Hydraulic System</v>
      </c>
      <c r="AA157" s="544" t="str">
        <f>IF(OR(ISBLANK(Y157),LEN(Y157)=0),"",VLOOKUP(Y157,Equipment[],3,FALSE))</f>
        <v>MCo</v>
      </c>
      <c r="AB157" s="544" t="str">
        <f>IF(OR(ISBLANK(Y157),LEN(Y157)=0),"",VLOOKUP(Y157,Equipment[],4,FALSE))</f>
        <v>RTO</v>
      </c>
      <c r="AC157" s="544" t="s">
        <v>4419</v>
      </c>
      <c r="AD157" s="544" t="s">
        <v>4420</v>
      </c>
      <c r="AE157" s="544" t="s">
        <v>4421</v>
      </c>
      <c r="AF157" s="544" t="s">
        <v>4422</v>
      </c>
      <c r="AG157" s="544"/>
      <c r="AH157" s="551"/>
      <c r="AI157" s="551"/>
      <c r="AJ157" s="551"/>
      <c r="AK157" s="551"/>
      <c r="AL157" s="551"/>
      <c r="AM157" s="551"/>
      <c r="AN157" s="551"/>
      <c r="AO157" s="551"/>
      <c r="AP157" s="551"/>
      <c r="AQ157" s="551"/>
      <c r="AR157" s="551"/>
      <c r="AS157" s="551"/>
      <c r="AT157" s="551"/>
      <c r="AU157" s="551"/>
      <c r="AV157" s="551"/>
    </row>
    <row r="158" spans="1:48" hidden="1">
      <c r="A158" s="225" t="s">
        <v>4880</v>
      </c>
      <c r="B158" s="542" t="s">
        <v>442</v>
      </c>
      <c r="C158" s="404" t="s">
        <v>4881</v>
      </c>
      <c r="D158" s="225" t="s">
        <v>453</v>
      </c>
      <c r="E158" s="541" t="s">
        <v>4219</v>
      </c>
      <c r="F158" s="541" t="s">
        <v>4220</v>
      </c>
      <c r="G158" s="544" t="b">
        <f>EXACT(CYPTYPES[[#This Row],[Archived_Discipline (MM_Discipline)]],CYPTYPES[[#This Row],[Discipline (MM_Discipline)]])</f>
        <v>0</v>
      </c>
      <c r="H158" s="217" t="s">
        <v>452</v>
      </c>
      <c r="I158" s="225" t="s">
        <v>452</v>
      </c>
      <c r="J158" s="541" t="s">
        <v>452</v>
      </c>
      <c r="K158" s="555" t="s">
        <v>453</v>
      </c>
      <c r="L158" s="556" t="s">
        <v>453</v>
      </c>
      <c r="M158" s="542" t="s">
        <v>463</v>
      </c>
      <c r="N158" s="225" t="s">
        <v>452</v>
      </c>
      <c r="O158" s="557" t="s">
        <v>4208</v>
      </c>
      <c r="P158" s="544" t="s">
        <v>4221</v>
      </c>
      <c r="Q158" s="563" t="s">
        <v>4221</v>
      </c>
      <c r="R158" s="544" t="b">
        <f>EXACT(CYPTYPES[[#This Row],[Archived_System (MM_System)]],CYPTYPES[[#This Row],[Rationalized System]])</f>
        <v>1</v>
      </c>
      <c r="S158" s="225" t="s">
        <v>4210</v>
      </c>
      <c r="T158" s="225"/>
      <c r="U158" s="542" t="s">
        <v>4639</v>
      </c>
      <c r="V158" s="297" t="s">
        <v>453</v>
      </c>
      <c r="W158" s="297" t="s">
        <v>456</v>
      </c>
      <c r="X158" s="225"/>
      <c r="Y158" s="297" t="s">
        <v>4375</v>
      </c>
      <c r="Z158" s="225" t="s">
        <v>4655</v>
      </c>
      <c r="AA158" s="297" t="s">
        <v>4642</v>
      </c>
      <c r="AB158" s="297" t="s">
        <v>4642</v>
      </c>
      <c r="AC158" s="297" t="s">
        <v>4471</v>
      </c>
      <c r="AD158" s="297" t="s">
        <v>4472</v>
      </c>
      <c r="AE158" s="297" t="s">
        <v>4882</v>
      </c>
      <c r="AF158" s="544" t="s">
        <v>4883</v>
      </c>
      <c r="AG158" s="544"/>
      <c r="AH158" s="551"/>
      <c r="AI158" s="551"/>
      <c r="AJ158" s="551"/>
      <c r="AK158" s="551"/>
      <c r="AL158" s="551"/>
      <c r="AM158" s="551"/>
      <c r="AN158" s="551"/>
      <c r="AO158" s="551"/>
      <c r="AP158" s="551"/>
      <c r="AQ158" s="551"/>
      <c r="AR158" s="551"/>
      <c r="AS158" s="551"/>
      <c r="AT158" s="551"/>
      <c r="AU158" s="551"/>
      <c r="AV158" s="551"/>
    </row>
    <row r="159" spans="1:48" hidden="1">
      <c r="A159" s="542" t="s">
        <v>4884</v>
      </c>
      <c r="B159" s="542" t="s">
        <v>442</v>
      </c>
      <c r="C159" s="541" t="s">
        <v>4885</v>
      </c>
      <c r="D159" s="225" t="s">
        <v>444</v>
      </c>
      <c r="E159" s="541" t="s">
        <v>4255</v>
      </c>
      <c r="F159" s="541" t="s">
        <v>4220</v>
      </c>
      <c r="G159" s="544" t="b">
        <f>EXACT(CYPTYPES[[#This Row],[Archived_Discipline (MM_Discipline)]],CYPTYPES[[#This Row],[Discipline (MM_Discipline)]])</f>
        <v>0</v>
      </c>
      <c r="H159" s="217" t="s">
        <v>452</v>
      </c>
      <c r="I159" s="225" t="s">
        <v>452</v>
      </c>
      <c r="J159" s="541" t="s">
        <v>452</v>
      </c>
      <c r="K159" s="541" t="s">
        <v>452</v>
      </c>
      <c r="L159" s="556" t="s">
        <v>453</v>
      </c>
      <c r="M159" s="542" t="s">
        <v>454</v>
      </c>
      <c r="N159" s="227" t="s">
        <v>453</v>
      </c>
      <c r="O159" s="557" t="s">
        <v>4208</v>
      </c>
      <c r="P159" s="544" t="s">
        <v>4230</v>
      </c>
      <c r="Q159" s="247" t="s">
        <v>4282</v>
      </c>
      <c r="R159" s="544" t="b">
        <f>EXACT(CYPTYPES[[#This Row],[Archived_System (MM_System)]],CYPTYPES[[#This Row],[Rationalized System]])</f>
        <v>0</v>
      </c>
      <c r="S159" s="225" t="s">
        <v>4886</v>
      </c>
      <c r="T159" s="225"/>
      <c r="U159" s="542" t="s">
        <v>4639</v>
      </c>
      <c r="V159" s="297" t="s">
        <v>453</v>
      </c>
      <c r="W159" s="297" t="s">
        <v>456</v>
      </c>
      <c r="X159" s="225"/>
      <c r="Y159" s="297" t="s">
        <v>4358</v>
      </c>
      <c r="Z159" s="225" t="s">
        <v>4806</v>
      </c>
      <c r="AA159" s="297" t="s">
        <v>4767</v>
      </c>
      <c r="AB159" s="297" t="s">
        <v>4767</v>
      </c>
      <c r="AC159" s="297" t="s">
        <v>4682</v>
      </c>
      <c r="AD159" s="297" t="s">
        <v>4683</v>
      </c>
      <c r="AE159" s="297"/>
      <c r="AF159" s="544" t="s">
        <v>444</v>
      </c>
      <c r="AG159" s="544"/>
      <c r="AH159" s="551"/>
      <c r="AI159" s="551"/>
      <c r="AJ159" s="551"/>
      <c r="AK159" s="551"/>
      <c r="AL159" s="551"/>
      <c r="AM159" s="551"/>
      <c r="AN159" s="551"/>
      <c r="AO159" s="551"/>
      <c r="AP159" s="551"/>
      <c r="AQ159" s="551"/>
      <c r="AR159" s="551"/>
      <c r="AS159" s="551"/>
      <c r="AT159" s="551"/>
      <c r="AU159" s="551"/>
      <c r="AV159" s="551"/>
    </row>
    <row r="160" spans="1:48" hidden="1">
      <c r="A160" s="542" t="s">
        <v>4887</v>
      </c>
      <c r="B160" s="542" t="s">
        <v>442</v>
      </c>
      <c r="C160" s="541" t="s">
        <v>4888</v>
      </c>
      <c r="D160" s="542" t="s">
        <v>453</v>
      </c>
      <c r="E160" s="541" t="s">
        <v>4319</v>
      </c>
      <c r="F160" s="541" t="s">
        <v>4319</v>
      </c>
      <c r="G160" s="544" t="b">
        <f>EXACT(CYPTYPES[[#This Row],[Archived_Discipline (MM_Discipline)]],CYPTYPES[[#This Row],[Discipline (MM_Discipline)]])</f>
        <v>1</v>
      </c>
      <c r="H160" s="559" t="s">
        <v>452</v>
      </c>
      <c r="I160" s="542" t="s">
        <v>452</v>
      </c>
      <c r="J160" s="541" t="s">
        <v>452</v>
      </c>
      <c r="K160" s="555" t="s">
        <v>453</v>
      </c>
      <c r="L160" s="556" t="s">
        <v>453</v>
      </c>
      <c r="M160" s="542" t="s">
        <v>463</v>
      </c>
      <c r="N160" s="565" t="s">
        <v>453</v>
      </c>
      <c r="O160" s="557" t="s">
        <v>4208</v>
      </c>
      <c r="P160" s="544" t="s">
        <v>4429</v>
      </c>
      <c r="Q160" s="563" t="s">
        <v>4429</v>
      </c>
      <c r="R160" s="544" t="b">
        <f>EXACT(CYPTYPES[[#This Row],[Archived_System (MM_System)]],CYPTYPES[[#This Row],[Rationalized System]])</f>
        <v>1</v>
      </c>
      <c r="S160" s="542" t="s">
        <v>4210</v>
      </c>
      <c r="T160" s="542"/>
      <c r="U160" s="542" t="s">
        <v>4211</v>
      </c>
      <c r="V160" s="544" t="s">
        <v>453</v>
      </c>
      <c r="W160" s="544" t="s">
        <v>456</v>
      </c>
      <c r="X160" s="544"/>
      <c r="Y160" s="544" t="s">
        <v>827</v>
      </c>
      <c r="Z160" s="544" t="str">
        <f>VLOOKUP(CYPTYPES[[#This Row],[SBS Number]],Equipment[],2,FALSE)</f>
        <v>Fire Protection</v>
      </c>
      <c r="AA160" s="544" t="str">
        <f>IF(OR(ISBLANK(Y160),LEN(Y160)=0),"",VLOOKUP(Y160,Equipment[],3,FALSE))</f>
        <v>RTO</v>
      </c>
      <c r="AB160" s="544" t="str">
        <f>IF(OR(ISBLANK(Y160),LEN(Y160)=0),"",VLOOKUP(Y160,Equipment[],4,FALSE))</f>
        <v>RTO</v>
      </c>
      <c r="AC160" s="544" t="s">
        <v>4430</v>
      </c>
      <c r="AD160" s="544" t="s">
        <v>4431</v>
      </c>
      <c r="AE160" s="544" t="s">
        <v>4889</v>
      </c>
      <c r="AF160" s="544" t="s">
        <v>4890</v>
      </c>
      <c r="AG160" s="544"/>
      <c r="AH160" s="551"/>
      <c r="AI160" s="551"/>
      <c r="AJ160" s="551"/>
      <c r="AK160" s="551"/>
      <c r="AL160" s="551"/>
      <c r="AM160" s="551"/>
      <c r="AN160" s="551"/>
      <c r="AO160" s="551"/>
      <c r="AP160" s="551"/>
      <c r="AQ160" s="551"/>
      <c r="AR160" s="551"/>
      <c r="AS160" s="551"/>
      <c r="AT160" s="551"/>
      <c r="AU160" s="551"/>
      <c r="AV160" s="551"/>
    </row>
    <row r="161" spans="1:48" hidden="1">
      <c r="A161" s="542" t="s">
        <v>4891</v>
      </c>
      <c r="B161" s="542" t="s">
        <v>442</v>
      </c>
      <c r="C161" s="541" t="s">
        <v>4892</v>
      </c>
      <c r="D161" s="542" t="s">
        <v>444</v>
      </c>
      <c r="E161" s="541" t="s">
        <v>4443</v>
      </c>
      <c r="F161" s="541" t="s">
        <v>4220</v>
      </c>
      <c r="G161" s="544" t="b">
        <f>EXACT(CYPTYPES[[#This Row],[Archived_Discipline (MM_Discipline)]],CYPTYPES[[#This Row],[Discipline (MM_Discipline)]])</f>
        <v>0</v>
      </c>
      <c r="H161" s="559" t="s">
        <v>452</v>
      </c>
      <c r="I161" s="542" t="s">
        <v>452</v>
      </c>
      <c r="J161" s="541" t="s">
        <v>452</v>
      </c>
      <c r="K161" s="555" t="s">
        <v>453</v>
      </c>
      <c r="L161" s="556" t="s">
        <v>453</v>
      </c>
      <c r="M161" s="542" t="s">
        <v>463</v>
      </c>
      <c r="N161" s="565" t="s">
        <v>453</v>
      </c>
      <c r="O161" s="557" t="s">
        <v>4208</v>
      </c>
      <c r="P161" s="544" t="s">
        <v>4444</v>
      </c>
      <c r="Q161" s="247" t="s">
        <v>4256</v>
      </c>
      <c r="R161" s="544" t="b">
        <f>EXACT(CYPTYPES[[#This Row],[Archived_System (MM_System)]],CYPTYPES[[#This Row],[Rationalized System]])</f>
        <v>0</v>
      </c>
      <c r="S161" s="542" t="s">
        <v>4343</v>
      </c>
      <c r="T161" s="542"/>
      <c r="U161" s="542" t="s">
        <v>4211</v>
      </c>
      <c r="V161" s="544" t="s">
        <v>453</v>
      </c>
      <c r="W161" s="544" t="s">
        <v>456</v>
      </c>
      <c r="X161" s="544"/>
      <c r="Y161" s="544" t="s">
        <v>4257</v>
      </c>
      <c r="Z161" s="544" t="str">
        <f>VLOOKUP(CYPTYPES[[#This Row],[SBS Number]],Equipment[],2,FALSE)</f>
        <v>Security Control System</v>
      </c>
      <c r="AA161" s="544" t="str">
        <f>IF(OR(ISBLANK(Y161),LEN(Y161)=0),"",VLOOKUP(Y161,Equipment[],3,FALSE))</f>
        <v>RTO</v>
      </c>
      <c r="AB161" s="544" t="str">
        <f>IF(OR(ISBLANK(Y161),LEN(Y161)=0),"",VLOOKUP(Y161,Equipment[],4,FALSE))</f>
        <v>RTO</v>
      </c>
      <c r="AC161" s="544" t="s">
        <v>4412</v>
      </c>
      <c r="AD161" s="544" t="s">
        <v>4413</v>
      </c>
      <c r="AE161" s="544" t="s">
        <v>4445</v>
      </c>
      <c r="AF161" s="544" t="s">
        <v>4446</v>
      </c>
      <c r="AG161" s="544"/>
      <c r="AH161" s="551"/>
      <c r="AI161" s="551"/>
      <c r="AJ161" s="551"/>
      <c r="AK161" s="551"/>
      <c r="AL161" s="551"/>
      <c r="AM161" s="551"/>
      <c r="AN161" s="551"/>
      <c r="AO161" s="551"/>
      <c r="AP161" s="551"/>
      <c r="AQ161" s="551"/>
      <c r="AR161" s="551"/>
      <c r="AS161" s="551"/>
      <c r="AT161" s="551"/>
      <c r="AU161" s="551"/>
      <c r="AV161" s="551"/>
    </row>
    <row r="162" spans="1:48" hidden="1">
      <c r="A162" s="227" t="s">
        <v>4893</v>
      </c>
      <c r="B162" s="542" t="s">
        <v>442</v>
      </c>
      <c r="C162" s="495" t="s">
        <v>4894</v>
      </c>
      <c r="D162" s="225" t="s">
        <v>453</v>
      </c>
      <c r="E162" s="541" t="s">
        <v>4373</v>
      </c>
      <c r="F162" s="541" t="s">
        <v>4220</v>
      </c>
      <c r="G162" s="544" t="b">
        <f>EXACT(CYPTYPES[[#This Row],[Archived_Discipline (MM_Discipline)]],CYPTYPES[[#This Row],[Discipline (MM_Discipline)]])</f>
        <v>0</v>
      </c>
      <c r="H162" s="225" t="s">
        <v>452</v>
      </c>
      <c r="I162" s="199" t="s">
        <v>452</v>
      </c>
      <c r="J162" s="541" t="s">
        <v>452</v>
      </c>
      <c r="K162" s="555" t="s">
        <v>453</v>
      </c>
      <c r="L162" s="556" t="s">
        <v>453</v>
      </c>
      <c r="M162" s="542" t="s">
        <v>463</v>
      </c>
      <c r="N162" s="225" t="s">
        <v>452</v>
      </c>
      <c r="O162" s="557" t="s">
        <v>4208</v>
      </c>
      <c r="P162" s="544" t="s">
        <v>4638</v>
      </c>
      <c r="Q162" s="563" t="s">
        <v>4638</v>
      </c>
      <c r="R162" s="544" t="b">
        <f>EXACT(CYPTYPES[[#This Row],[Archived_System (MM_System)]],CYPTYPES[[#This Row],[Rationalized System]])</f>
        <v>1</v>
      </c>
      <c r="S162" s="225" t="s">
        <v>4210</v>
      </c>
      <c r="T162" s="225"/>
      <c r="U162" s="542" t="s">
        <v>4639</v>
      </c>
      <c r="V162" s="297" t="s">
        <v>453</v>
      </c>
      <c r="W162" s="297" t="s">
        <v>456</v>
      </c>
      <c r="X162" s="225"/>
      <c r="Y162" s="297" t="s">
        <v>4375</v>
      </c>
      <c r="Z162" s="225" t="s">
        <v>4655</v>
      </c>
      <c r="AA162" s="297" t="s">
        <v>4642</v>
      </c>
      <c r="AB162" s="297" t="s">
        <v>4642</v>
      </c>
      <c r="AC162" s="297" t="s">
        <v>4643</v>
      </c>
      <c r="AD162" s="297" t="s">
        <v>4644</v>
      </c>
      <c r="AE162" s="297" t="s">
        <v>4651</v>
      </c>
      <c r="AF162" s="544" t="s">
        <v>4652</v>
      </c>
      <c r="AG162" s="544"/>
      <c r="AH162" s="551"/>
      <c r="AI162" s="551"/>
      <c r="AJ162" s="551"/>
      <c r="AK162" s="551"/>
      <c r="AL162" s="551"/>
      <c r="AM162" s="551"/>
      <c r="AN162" s="551"/>
      <c r="AO162" s="551"/>
      <c r="AP162" s="551"/>
      <c r="AQ162" s="551"/>
      <c r="AR162" s="551"/>
      <c r="AS162" s="551"/>
      <c r="AT162" s="551"/>
      <c r="AU162" s="551"/>
      <c r="AV162" s="551"/>
    </row>
    <row r="163" spans="1:48" hidden="1">
      <c r="A163" s="227" t="s">
        <v>4895</v>
      </c>
      <c r="B163" s="542" t="s">
        <v>442</v>
      </c>
      <c r="C163" s="495" t="s">
        <v>4896</v>
      </c>
      <c r="D163" s="225" t="s">
        <v>453</v>
      </c>
      <c r="E163" s="541" t="s">
        <v>4373</v>
      </c>
      <c r="F163" s="541" t="s">
        <v>4220</v>
      </c>
      <c r="G163" s="544" t="b">
        <f>EXACT(CYPTYPES[[#This Row],[Archived_Discipline (MM_Discipline)]],CYPTYPES[[#This Row],[Discipline (MM_Discipline)]])</f>
        <v>0</v>
      </c>
      <c r="H163" s="225" t="s">
        <v>452</v>
      </c>
      <c r="I163" s="225" t="s">
        <v>452</v>
      </c>
      <c r="J163" s="541" t="s">
        <v>452</v>
      </c>
      <c r="K163" s="555" t="s">
        <v>453</v>
      </c>
      <c r="L163" s="556" t="s">
        <v>453</v>
      </c>
      <c r="M163" s="542" t="s">
        <v>463</v>
      </c>
      <c r="N163" s="225" t="s">
        <v>452</v>
      </c>
      <c r="O163" s="557" t="s">
        <v>4208</v>
      </c>
      <c r="P163" s="544" t="s">
        <v>4658</v>
      </c>
      <c r="Q163" s="563" t="s">
        <v>4658</v>
      </c>
      <c r="R163" s="544" t="b">
        <f>EXACT(CYPTYPES[[#This Row],[Archived_System (MM_System)]],CYPTYPES[[#This Row],[Rationalized System]])</f>
        <v>1</v>
      </c>
      <c r="S163" s="225" t="s">
        <v>4210</v>
      </c>
      <c r="T163" s="225"/>
      <c r="U163" s="542" t="s">
        <v>4639</v>
      </c>
      <c r="V163" s="297" t="s">
        <v>453</v>
      </c>
      <c r="W163" s="297" t="s">
        <v>456</v>
      </c>
      <c r="X163" s="225"/>
      <c r="Y163" s="297" t="s">
        <v>4375</v>
      </c>
      <c r="Z163" s="225" t="s">
        <v>4655</v>
      </c>
      <c r="AA163" s="297" t="s">
        <v>4642</v>
      </c>
      <c r="AB163" s="297" t="s">
        <v>4642</v>
      </c>
      <c r="AC163" s="297" t="s">
        <v>4643</v>
      </c>
      <c r="AD163" s="297" t="s">
        <v>4644</v>
      </c>
      <c r="AE163" s="297" t="s">
        <v>4651</v>
      </c>
      <c r="AF163" s="544" t="s">
        <v>4652</v>
      </c>
      <c r="AG163" s="544"/>
      <c r="AH163" s="551"/>
      <c r="AI163" s="551"/>
      <c r="AJ163" s="551"/>
      <c r="AK163" s="551"/>
      <c r="AL163" s="551"/>
      <c r="AM163" s="551"/>
      <c r="AN163" s="551"/>
      <c r="AO163" s="551"/>
      <c r="AP163" s="551"/>
      <c r="AQ163" s="551"/>
      <c r="AR163" s="551"/>
      <c r="AS163" s="551"/>
      <c r="AT163" s="551"/>
      <c r="AU163" s="551"/>
      <c r="AV163" s="551"/>
    </row>
    <row r="164" spans="1:48" hidden="1">
      <c r="A164" s="227" t="s">
        <v>4897</v>
      </c>
      <c r="B164" s="542" t="s">
        <v>442</v>
      </c>
      <c r="C164" s="491" t="s">
        <v>4714</v>
      </c>
      <c r="D164" s="225" t="s">
        <v>453</v>
      </c>
      <c r="E164" s="541" t="s">
        <v>4637</v>
      </c>
      <c r="F164" s="541" t="s">
        <v>4220</v>
      </c>
      <c r="G164" s="544" t="b">
        <f>EXACT(CYPTYPES[[#This Row],[Archived_Discipline (MM_Discipline)]],CYPTYPES[[#This Row],[Discipline (MM_Discipline)]])</f>
        <v>0</v>
      </c>
      <c r="H164" s="217" t="s">
        <v>452</v>
      </c>
      <c r="I164" s="225" t="s">
        <v>452</v>
      </c>
      <c r="J164" s="541" t="s">
        <v>452</v>
      </c>
      <c r="K164" s="555" t="s">
        <v>453</v>
      </c>
      <c r="L164" s="556" t="s">
        <v>453</v>
      </c>
      <c r="M164" s="542" t="s">
        <v>463</v>
      </c>
      <c r="N164" s="225" t="s">
        <v>452</v>
      </c>
      <c r="O164" s="557" t="s">
        <v>4208</v>
      </c>
      <c r="P164" s="544" t="s">
        <v>4712</v>
      </c>
      <c r="Q164" s="563" t="s">
        <v>4712</v>
      </c>
      <c r="R164" s="544" t="b">
        <f>EXACT(CYPTYPES[[#This Row],[Archived_System (MM_System)]],CYPTYPES[[#This Row],[Rationalized System]])</f>
        <v>1</v>
      </c>
      <c r="S164" s="225" t="s">
        <v>4210</v>
      </c>
      <c r="T164" s="225"/>
      <c r="U164" s="542" t="s">
        <v>4639</v>
      </c>
      <c r="V164" s="297" t="s">
        <v>453</v>
      </c>
      <c r="W164" s="297" t="s">
        <v>456</v>
      </c>
      <c r="X164" s="225"/>
      <c r="Y164" s="297" t="s">
        <v>4222</v>
      </c>
      <c r="Z164" s="225" t="s">
        <v>4640</v>
      </c>
      <c r="AA164" s="297" t="s">
        <v>4641</v>
      </c>
      <c r="AB164" s="297" t="s">
        <v>4642</v>
      </c>
      <c r="AC164" s="297" t="s">
        <v>4643</v>
      </c>
      <c r="AD164" s="297" t="s">
        <v>4644</v>
      </c>
      <c r="AE164" s="297" t="s">
        <v>4713</v>
      </c>
      <c r="AF164" s="544" t="s">
        <v>4714</v>
      </c>
      <c r="AG164" s="544"/>
      <c r="AH164" s="551"/>
      <c r="AI164" s="551"/>
      <c r="AJ164" s="551"/>
      <c r="AK164" s="551"/>
      <c r="AL164" s="551"/>
      <c r="AM164" s="551"/>
      <c r="AN164" s="551"/>
      <c r="AO164" s="551"/>
      <c r="AP164" s="551"/>
      <c r="AQ164" s="551"/>
      <c r="AR164" s="551"/>
      <c r="AS164" s="551"/>
      <c r="AT164" s="551"/>
      <c r="AU164" s="551"/>
      <c r="AV164" s="551"/>
    </row>
    <row r="165" spans="1:48" hidden="1">
      <c r="A165" s="542" t="s">
        <v>4898</v>
      </c>
      <c r="B165" s="542" t="s">
        <v>442</v>
      </c>
      <c r="C165" s="541" t="s">
        <v>4899</v>
      </c>
      <c r="D165" s="542" t="s">
        <v>453</v>
      </c>
      <c r="E165" s="541" t="s">
        <v>4443</v>
      </c>
      <c r="F165" s="541" t="s">
        <v>4220</v>
      </c>
      <c r="G165" s="544" t="b">
        <f>EXACT(CYPTYPES[[#This Row],[Archived_Discipline (MM_Discipline)]],CYPTYPES[[#This Row],[Discipline (MM_Discipline)]])</f>
        <v>0</v>
      </c>
      <c r="H165" s="559" t="s">
        <v>452</v>
      </c>
      <c r="I165" s="542" t="s">
        <v>452</v>
      </c>
      <c r="J165" s="541" t="s">
        <v>452</v>
      </c>
      <c r="K165" s="555" t="s">
        <v>453</v>
      </c>
      <c r="L165" s="556" t="s">
        <v>453</v>
      </c>
      <c r="M165" s="542" t="s">
        <v>463</v>
      </c>
      <c r="N165" s="565" t="s">
        <v>453</v>
      </c>
      <c r="O165" s="557" t="s">
        <v>4208</v>
      </c>
      <c r="P165" s="544" t="s">
        <v>4444</v>
      </c>
      <c r="Q165" s="247" t="s">
        <v>4256</v>
      </c>
      <c r="R165" s="544" t="b">
        <f>EXACT(CYPTYPES[[#This Row],[Archived_System (MM_System)]],CYPTYPES[[#This Row],[Rationalized System]])</f>
        <v>0</v>
      </c>
      <c r="S165" s="542" t="s">
        <v>4210</v>
      </c>
      <c r="T165" s="542"/>
      <c r="U165" s="542" t="s">
        <v>4211</v>
      </c>
      <c r="V165" s="544" t="s">
        <v>453</v>
      </c>
      <c r="W165" s="544" t="s">
        <v>456</v>
      </c>
      <c r="X165" s="544"/>
      <c r="Y165" s="544" t="s">
        <v>4257</v>
      </c>
      <c r="Z165" s="544" t="str">
        <f>VLOOKUP(CYPTYPES[[#This Row],[SBS Number]],Equipment[],2,FALSE)</f>
        <v>Security Control System</v>
      </c>
      <c r="AA165" s="544" t="str">
        <f>IF(OR(ISBLANK(Y165),LEN(Y165)=0),"",VLOOKUP(Y165,Equipment[],3,FALSE))</f>
        <v>RTO</v>
      </c>
      <c r="AB165" s="544" t="str">
        <f>IF(OR(ISBLANK(Y165),LEN(Y165)=0),"",VLOOKUP(Y165,Equipment[],4,FALSE))</f>
        <v>RTO</v>
      </c>
      <c r="AC165" s="544" t="s">
        <v>4686</v>
      </c>
      <c r="AD165" s="544" t="s">
        <v>4754</v>
      </c>
      <c r="AE165" s="544" t="s">
        <v>4900</v>
      </c>
      <c r="AF165" s="544" t="s">
        <v>4901</v>
      </c>
      <c r="AG165" s="544"/>
      <c r="AH165" s="551"/>
      <c r="AI165" s="551"/>
      <c r="AJ165" s="551"/>
      <c r="AK165" s="551"/>
      <c r="AL165" s="551"/>
      <c r="AM165" s="551"/>
      <c r="AN165" s="551"/>
      <c r="AO165" s="551"/>
      <c r="AP165" s="551"/>
      <c r="AQ165" s="551"/>
      <c r="AR165" s="551"/>
      <c r="AS165" s="551"/>
      <c r="AT165" s="551"/>
      <c r="AU165" s="551"/>
      <c r="AV165" s="551"/>
    </row>
    <row r="166" spans="1:48" ht="15.4" hidden="1" customHeight="1">
      <c r="A166" s="542" t="s">
        <v>4902</v>
      </c>
      <c r="B166" s="542" t="s">
        <v>442</v>
      </c>
      <c r="C166" s="541" t="s">
        <v>4903</v>
      </c>
      <c r="D166" s="542" t="s">
        <v>453</v>
      </c>
      <c r="E166" s="541" t="s">
        <v>4255</v>
      </c>
      <c r="F166" s="541" t="s">
        <v>4220</v>
      </c>
      <c r="G166" s="544" t="b">
        <f>EXACT(CYPTYPES[[#This Row],[Archived_Discipline (MM_Discipline)]],CYPTYPES[[#This Row],[Discipline (MM_Discipline)]])</f>
        <v>0</v>
      </c>
      <c r="H166" s="559" t="s">
        <v>452</v>
      </c>
      <c r="I166" s="542" t="s">
        <v>452</v>
      </c>
      <c r="J166" s="541" t="s">
        <v>452</v>
      </c>
      <c r="K166" s="555" t="s">
        <v>453</v>
      </c>
      <c r="L166" s="556" t="s">
        <v>453</v>
      </c>
      <c r="M166" s="542" t="s">
        <v>463</v>
      </c>
      <c r="N166" s="565" t="s">
        <v>453</v>
      </c>
      <c r="O166" s="557" t="s">
        <v>4208</v>
      </c>
      <c r="P166" s="544" t="s">
        <v>4444</v>
      </c>
      <c r="Q166" s="247" t="s">
        <v>4256</v>
      </c>
      <c r="R166" s="544" t="b">
        <f>EXACT(CYPTYPES[[#This Row],[Archived_System (MM_System)]],CYPTYPES[[#This Row],[Rationalized System]])</f>
        <v>0</v>
      </c>
      <c r="S166" s="542" t="s">
        <v>4210</v>
      </c>
      <c r="T166" s="542"/>
      <c r="U166" s="542" t="s">
        <v>4211</v>
      </c>
      <c r="V166" s="544" t="s">
        <v>453</v>
      </c>
      <c r="W166" s="544" t="s">
        <v>456</v>
      </c>
      <c r="X166" s="544"/>
      <c r="Y166" s="544" t="s">
        <v>1983</v>
      </c>
      <c r="Z166" s="544" t="str">
        <f>VLOOKUP(CYPTYPES[[#This Row],[SBS Number]],Equipment[],2,FALSE)</f>
        <v>CCTV/Security MGMT</v>
      </c>
      <c r="AA166" s="544" t="str">
        <f>IF(OR(ISBLANK(Y166),LEN(Y166)=0),"",VLOOKUP(Y166,Equipment[],3,FALSE))</f>
        <v>RTO</v>
      </c>
      <c r="AB166" s="544" t="str">
        <f>IF(OR(ISBLANK(Y166),LEN(Y166)=0),"",VLOOKUP(Y166,Equipment[],4,FALSE))</f>
        <v>RTO</v>
      </c>
      <c r="AC166" s="544" t="s">
        <v>4369</v>
      </c>
      <c r="AD166" s="544" t="s">
        <v>4370</v>
      </c>
      <c r="AE166" s="544" t="s">
        <v>4863</v>
      </c>
      <c r="AF166" s="544" t="s">
        <v>4864</v>
      </c>
      <c r="AG166" s="544"/>
      <c r="AH166" s="551"/>
      <c r="AI166" s="551"/>
      <c r="AJ166" s="551"/>
      <c r="AK166" s="551"/>
      <c r="AL166" s="551"/>
      <c r="AM166" s="551"/>
      <c r="AN166" s="551"/>
      <c r="AO166" s="551"/>
      <c r="AP166" s="551"/>
      <c r="AQ166" s="551"/>
      <c r="AR166" s="551"/>
      <c r="AS166" s="551"/>
      <c r="AT166" s="551"/>
      <c r="AU166" s="551"/>
      <c r="AV166" s="551"/>
    </row>
    <row r="167" spans="1:48" hidden="1">
      <c r="A167" s="298" t="s">
        <v>4904</v>
      </c>
      <c r="B167" s="542" t="s">
        <v>442</v>
      </c>
      <c r="C167" s="497" t="s">
        <v>4905</v>
      </c>
      <c r="D167" s="573" t="s">
        <v>453</v>
      </c>
      <c r="E167" s="541" t="s">
        <v>4637</v>
      </c>
      <c r="F167" s="541" t="s">
        <v>4220</v>
      </c>
      <c r="G167" s="544" t="b">
        <f>EXACT(CYPTYPES[[#This Row],[Archived_Discipline (MM_Discipline)]],CYPTYPES[[#This Row],[Discipline (MM_Discipline)]])</f>
        <v>0</v>
      </c>
      <c r="H167" s="225" t="s">
        <v>452</v>
      </c>
      <c r="I167" s="199" t="s">
        <v>452</v>
      </c>
      <c r="J167" s="541" t="s">
        <v>452</v>
      </c>
      <c r="K167" s="555" t="s">
        <v>453</v>
      </c>
      <c r="L167" s="556" t="s">
        <v>453</v>
      </c>
      <c r="M167" s="542" t="s">
        <v>463</v>
      </c>
      <c r="N167" s="573" t="s">
        <v>452</v>
      </c>
      <c r="O167" s="557" t="s">
        <v>4208</v>
      </c>
      <c r="P167" s="544" t="s">
        <v>4712</v>
      </c>
      <c r="Q167" s="563" t="s">
        <v>4712</v>
      </c>
      <c r="R167" s="544" t="b">
        <f>EXACT(CYPTYPES[[#This Row],[Archived_System (MM_System)]],CYPTYPES[[#This Row],[Rationalized System]])</f>
        <v>1</v>
      </c>
      <c r="S167" s="573" t="s">
        <v>4210</v>
      </c>
      <c r="T167" s="225"/>
      <c r="U167" s="542" t="s">
        <v>4639</v>
      </c>
      <c r="V167" s="574" t="s">
        <v>453</v>
      </c>
      <c r="W167" s="574" t="s">
        <v>456</v>
      </c>
      <c r="X167" s="527"/>
      <c r="Y167" s="297" t="s">
        <v>4222</v>
      </c>
      <c r="Z167" s="225" t="str">
        <f>VLOOKUP(CYPTYPES[[#This Row],[SBS Number]],Equipment[],2,FALSE)</f>
        <v>LV Power</v>
      </c>
      <c r="AA167" s="297" t="str">
        <f>IF(OR(ISBLANK(Y167),LEN(Y167)=0),"",VLOOKUP(Y167,Equipment[],3,FALSE))</f>
        <v>MCo</v>
      </c>
      <c r="AB167" s="297" t="str">
        <f>IF(OR(ISBLANK(Y167),LEN(Y167)=0),"",VLOOKUP(Y167,Equipment[],4,FALSE))</f>
        <v>RTO</v>
      </c>
      <c r="AC167" s="297" t="s">
        <v>4643</v>
      </c>
      <c r="AD167" s="297" t="s">
        <v>4644</v>
      </c>
      <c r="AE167" s="297" t="s">
        <v>4906</v>
      </c>
      <c r="AF167" s="544" t="s">
        <v>4907</v>
      </c>
      <c r="AG167" s="544"/>
      <c r="AH167" s="551"/>
      <c r="AI167" s="551"/>
      <c r="AJ167" s="551"/>
      <c r="AK167" s="551"/>
      <c r="AL167" s="551"/>
      <c r="AM167" s="551"/>
      <c r="AN167" s="551"/>
      <c r="AO167" s="551"/>
      <c r="AP167" s="551"/>
      <c r="AQ167" s="551"/>
      <c r="AR167" s="551"/>
      <c r="AS167" s="551"/>
      <c r="AT167" s="551"/>
      <c r="AU167" s="551"/>
      <c r="AV167" s="551"/>
    </row>
    <row r="168" spans="1:48" hidden="1">
      <c r="A168" s="542" t="s">
        <v>4908</v>
      </c>
      <c r="B168" s="542" t="s">
        <v>442</v>
      </c>
      <c r="C168" s="541" t="s">
        <v>4909</v>
      </c>
      <c r="D168" s="542" t="s">
        <v>453</v>
      </c>
      <c r="E168" s="541" t="s">
        <v>4219</v>
      </c>
      <c r="F168" s="541" t="s">
        <v>4220</v>
      </c>
      <c r="G168" s="544" t="b">
        <f>EXACT(CYPTYPES[[#This Row],[Archived_Discipline (MM_Discipline)]],CYPTYPES[[#This Row],[Discipline (MM_Discipline)]])</f>
        <v>0</v>
      </c>
      <c r="H168" s="542" t="s">
        <v>452</v>
      </c>
      <c r="I168" s="542" t="s">
        <v>452</v>
      </c>
      <c r="J168" s="541" t="s">
        <v>452</v>
      </c>
      <c r="K168" s="541" t="s">
        <v>452</v>
      </c>
      <c r="L168" s="556" t="s">
        <v>453</v>
      </c>
      <c r="M168" s="542" t="s">
        <v>454</v>
      </c>
      <c r="N168" s="542" t="s">
        <v>452</v>
      </c>
      <c r="O168" s="557" t="s">
        <v>4208</v>
      </c>
      <c r="P168" s="544" t="s">
        <v>4221</v>
      </c>
      <c r="Q168" s="563" t="s">
        <v>4221</v>
      </c>
      <c r="R168" s="544" t="b">
        <f>EXACT(CYPTYPES[[#This Row],[Archived_System (MM_System)]],CYPTYPES[[#This Row],[Rationalized System]])</f>
        <v>1</v>
      </c>
      <c r="S168" s="542" t="s">
        <v>4210</v>
      </c>
      <c r="T168" s="542"/>
      <c r="U168" s="542" t="s">
        <v>4211</v>
      </c>
      <c r="V168" s="544" t="s">
        <v>453</v>
      </c>
      <c r="W168" s="544" t="s">
        <v>477</v>
      </c>
      <c r="X168" s="544"/>
      <c r="Y168" s="544" t="s">
        <v>4910</v>
      </c>
      <c r="Z168" s="544" t="str">
        <f>VLOOKUP(CYPTYPES[[#This Row],[SBS Number]],Equipment[],2,FALSE)</f>
        <v>Station Substation</v>
      </c>
      <c r="AA168" s="544" t="str">
        <f>IF(OR(ISBLANK(Y168),LEN(Y168)=0),"",VLOOKUP(Y168,Equipment[],3,FALSE))</f>
        <v>MCo</v>
      </c>
      <c r="AB168" s="544" t="str">
        <f>IF(OR(ISBLANK(Y168),LEN(Y168)=0),"",VLOOKUP(Y168,Equipment[],4,FALSE))</f>
        <v>RTO</v>
      </c>
      <c r="AC168" s="544" t="s">
        <v>4471</v>
      </c>
      <c r="AD168" s="544" t="s">
        <v>4472</v>
      </c>
      <c r="AE168" s="544" t="s">
        <v>4618</v>
      </c>
      <c r="AF168" s="544" t="s">
        <v>4619</v>
      </c>
      <c r="AG168" s="544"/>
      <c r="AH168" s="551"/>
      <c r="AI168" s="551"/>
      <c r="AJ168" s="551"/>
      <c r="AK168" s="551"/>
      <c r="AL168" s="551"/>
      <c r="AM168" s="551"/>
      <c r="AN168" s="551"/>
      <c r="AO168" s="551"/>
      <c r="AP168" s="551"/>
      <c r="AQ168" s="551"/>
      <c r="AR168" s="551"/>
      <c r="AS168" s="551"/>
      <c r="AT168" s="551"/>
      <c r="AU168" s="551"/>
      <c r="AV168" s="551"/>
    </row>
    <row r="169" spans="1:48" hidden="1">
      <c r="A169" s="542" t="s">
        <v>4911</v>
      </c>
      <c r="B169" s="542" t="s">
        <v>442</v>
      </c>
      <c r="C169" s="541" t="s">
        <v>4912</v>
      </c>
      <c r="D169" s="542" t="s">
        <v>453</v>
      </c>
      <c r="E169" s="541" t="s">
        <v>4637</v>
      </c>
      <c r="F169" s="541" t="s">
        <v>4220</v>
      </c>
      <c r="G169" s="544" t="b">
        <f>EXACT(CYPTYPES[[#This Row],[Archived_Discipline (MM_Discipline)]],CYPTYPES[[#This Row],[Discipline (MM_Discipline)]])</f>
        <v>0</v>
      </c>
      <c r="H169" s="542" t="s">
        <v>452</v>
      </c>
      <c r="I169" s="565" t="s">
        <v>453</v>
      </c>
      <c r="J169" s="541" t="s">
        <v>452</v>
      </c>
      <c r="K169" s="541" t="s">
        <v>452</v>
      </c>
      <c r="L169" s="556" t="s">
        <v>453</v>
      </c>
      <c r="M169" s="542" t="s">
        <v>4248</v>
      </c>
      <c r="N169" s="565" t="s">
        <v>453</v>
      </c>
      <c r="O169" s="557" t="s">
        <v>4208</v>
      </c>
      <c r="P169" s="544" t="s">
        <v>4913</v>
      </c>
      <c r="Q169" s="569" t="s">
        <v>4913</v>
      </c>
      <c r="R169" s="544" t="b">
        <f>EXACT(CYPTYPES[[#This Row],[Archived_System (MM_System)]],CYPTYPES[[#This Row],[Rationalized System]])</f>
        <v>1</v>
      </c>
      <c r="S169" s="542" t="s">
        <v>4210</v>
      </c>
      <c r="T169" s="542"/>
      <c r="U169" s="542" t="s">
        <v>4211</v>
      </c>
      <c r="V169" s="544" t="s">
        <v>453</v>
      </c>
      <c r="W169" s="544" t="s">
        <v>477</v>
      </c>
      <c r="X169" s="544"/>
      <c r="Y169" s="544" t="s">
        <v>4222</v>
      </c>
      <c r="Z169" s="544" t="str">
        <f>VLOOKUP(CYPTYPES[[#This Row],[SBS Number]],Equipment[],2,FALSE)</f>
        <v>LV Power</v>
      </c>
      <c r="AA169" s="544" t="str">
        <f>IF(OR(ISBLANK(Y169),LEN(Y169)=0),"",VLOOKUP(Y169,Equipment[],3,FALSE))</f>
        <v>MCo</v>
      </c>
      <c r="AB169" s="544" t="str">
        <f>IF(OR(ISBLANK(Y169),LEN(Y169)=0),"",VLOOKUP(Y169,Equipment[],4,FALSE))</f>
        <v>RTO</v>
      </c>
      <c r="AC169" s="544" t="s">
        <v>4335</v>
      </c>
      <c r="AD169" s="544" t="s">
        <v>4336</v>
      </c>
      <c r="AE169" s="544" t="s">
        <v>4914</v>
      </c>
      <c r="AF169" s="544" t="s">
        <v>4915</v>
      </c>
      <c r="AG169" s="544"/>
      <c r="AH169" s="551"/>
      <c r="AI169" s="551"/>
      <c r="AJ169" s="551"/>
      <c r="AK169" s="551"/>
      <c r="AL169" s="551"/>
      <c r="AM169" s="551"/>
      <c r="AN169" s="551"/>
      <c r="AO169" s="551"/>
      <c r="AP169" s="551"/>
      <c r="AQ169" s="551"/>
      <c r="AR169" s="551"/>
      <c r="AS169" s="551"/>
      <c r="AT169" s="551"/>
      <c r="AU169" s="551"/>
      <c r="AV169" s="551"/>
    </row>
    <row r="170" spans="1:48" hidden="1">
      <c r="A170" s="542" t="s">
        <v>4916</v>
      </c>
      <c r="B170" s="542" t="s">
        <v>442</v>
      </c>
      <c r="C170" s="541" t="s">
        <v>4917</v>
      </c>
      <c r="D170" s="542" t="s">
        <v>444</v>
      </c>
      <c r="E170" s="541" t="s">
        <v>4207</v>
      </c>
      <c r="F170" s="541" t="s">
        <v>4207</v>
      </c>
      <c r="G170" s="544" t="b">
        <f>EXACT(CYPTYPES[[#This Row],[Archived_Discipline (MM_Discipline)]],CYPTYPES[[#This Row],[Discipline (MM_Discipline)]])</f>
        <v>1</v>
      </c>
      <c r="H170" s="542" t="s">
        <v>452</v>
      </c>
      <c r="I170" s="565" t="s">
        <v>453</v>
      </c>
      <c r="J170" s="541" t="s">
        <v>452</v>
      </c>
      <c r="K170" s="541" t="s">
        <v>452</v>
      </c>
      <c r="L170" s="556" t="s">
        <v>453</v>
      </c>
      <c r="M170" s="542" t="s">
        <v>4248</v>
      </c>
      <c r="N170" s="542" t="s">
        <v>452</v>
      </c>
      <c r="O170" s="557" t="s">
        <v>4208</v>
      </c>
      <c r="P170" s="544" t="s">
        <v>4493</v>
      </c>
      <c r="Q170" s="563"/>
      <c r="R170" s="544" t="b">
        <f>EXACT(CYPTYPES[[#This Row],[Archived_System (MM_System)]],CYPTYPES[[#This Row],[Rationalized System]])</f>
        <v>0</v>
      </c>
      <c r="S170" s="542" t="s">
        <v>4329</v>
      </c>
      <c r="T170" s="542"/>
      <c r="U170" s="542" t="s">
        <v>4211</v>
      </c>
      <c r="V170" s="544" t="s">
        <v>453</v>
      </c>
      <c r="W170" s="544" t="s">
        <v>477</v>
      </c>
      <c r="X170" s="544"/>
      <c r="Y170" s="544" t="s">
        <v>4212</v>
      </c>
      <c r="Z170" s="544" t="str">
        <f>VLOOKUP(CYPTYPES[[#This Row],[SBS Number]],Equipment[],2,FALSE)</f>
        <v>Hydraulic System</v>
      </c>
      <c r="AA170" s="544" t="str">
        <f>IF(OR(ISBLANK(Y170),LEN(Y170)=0),"",VLOOKUP(Y170,Equipment[],3,FALSE))</f>
        <v>MCo</v>
      </c>
      <c r="AB170" s="544" t="str">
        <f>IF(OR(ISBLANK(Y170),LEN(Y170)=0),"",VLOOKUP(Y170,Equipment[],4,FALSE))</f>
        <v>RTO</v>
      </c>
      <c r="AC170" s="544" t="s">
        <v>4918</v>
      </c>
      <c r="AD170" s="544" t="s">
        <v>4919</v>
      </c>
      <c r="AE170" s="544" t="s">
        <v>444</v>
      </c>
      <c r="AF170" s="544" t="s">
        <v>444</v>
      </c>
      <c r="AG170" s="544"/>
      <c r="AH170" s="551"/>
      <c r="AI170" s="551"/>
      <c r="AJ170" s="551"/>
      <c r="AK170" s="551"/>
      <c r="AL170" s="551"/>
      <c r="AM170" s="551"/>
      <c r="AN170" s="551"/>
      <c r="AO170" s="551"/>
      <c r="AP170" s="551"/>
      <c r="AQ170" s="551"/>
      <c r="AR170" s="551"/>
      <c r="AS170" s="551"/>
      <c r="AT170" s="551"/>
      <c r="AU170" s="551"/>
      <c r="AV170" s="551"/>
    </row>
    <row r="171" spans="1:48" hidden="1">
      <c r="A171" s="542" t="s">
        <v>4920</v>
      </c>
      <c r="B171" s="542" t="s">
        <v>442</v>
      </c>
      <c r="C171" s="541" t="s">
        <v>4921</v>
      </c>
      <c r="D171" s="542" t="s">
        <v>444</v>
      </c>
      <c r="E171" s="541" t="s">
        <v>11</v>
      </c>
      <c r="F171" s="541" t="s">
        <v>11</v>
      </c>
      <c r="G171" s="544" t="b">
        <f>EXACT(CYPTYPES[[#This Row],[Archived_Discipline (MM_Discipline)]],CYPTYPES[[#This Row],[Discipline (MM_Discipline)]])</f>
        <v>1</v>
      </c>
      <c r="H171" s="553" t="s">
        <v>453</v>
      </c>
      <c r="I171" s="542" t="s">
        <v>452</v>
      </c>
      <c r="J171" s="554" t="s">
        <v>453</v>
      </c>
      <c r="K171" s="555" t="s">
        <v>453</v>
      </c>
      <c r="L171" s="556" t="s">
        <v>453</v>
      </c>
      <c r="M171" s="542" t="s">
        <v>463</v>
      </c>
      <c r="N171" s="565" t="s">
        <v>453</v>
      </c>
      <c r="O171" s="557" t="s">
        <v>4208</v>
      </c>
      <c r="P171" s="544" t="s">
        <v>4922</v>
      </c>
      <c r="Q171" s="563" t="s">
        <v>4922</v>
      </c>
      <c r="R171" s="544" t="b">
        <f>EXACT(CYPTYPES[[#This Row],[Archived_System (MM_System)]],CYPTYPES[[#This Row],[Rationalized System]])</f>
        <v>1</v>
      </c>
      <c r="S171" s="542" t="s">
        <v>4329</v>
      </c>
      <c r="T171" s="542"/>
      <c r="U171" s="542" t="s">
        <v>4211</v>
      </c>
      <c r="V171" s="544" t="s">
        <v>453</v>
      </c>
      <c r="W171" s="544" t="s">
        <v>456</v>
      </c>
      <c r="X171" s="544"/>
      <c r="Y171" s="544" t="s">
        <v>4269</v>
      </c>
      <c r="Z171" s="544" t="str">
        <f>VLOOKUP(CYPTYPES[[#This Row],[SBS Number]],Equipment[],2,FALSE)</f>
        <v>Mechanical Systems</v>
      </c>
      <c r="AA171" s="544" t="str">
        <f>IF(OR(ISBLANK(Y171),LEN(Y171)=0),"",VLOOKUP(Y171,Equipment[],3,FALSE))</f>
        <v>MCo</v>
      </c>
      <c r="AB171" s="544" t="str">
        <f>IF(OR(ISBLANK(Y171),LEN(Y171)=0),"",VLOOKUP(Y171,Equipment[],4,FALSE))</f>
        <v>RTO</v>
      </c>
      <c r="AC171" s="544" t="s">
        <v>4708</v>
      </c>
      <c r="AD171" s="544" t="s">
        <v>4709</v>
      </c>
      <c r="AE171" s="544"/>
      <c r="AF171" s="544"/>
      <c r="AG171" s="544"/>
      <c r="AH171" s="551"/>
      <c r="AI171" s="551"/>
      <c r="AJ171" s="551"/>
      <c r="AK171" s="551"/>
      <c r="AL171" s="551"/>
      <c r="AM171" s="551"/>
      <c r="AN171" s="551"/>
      <c r="AO171" s="551"/>
      <c r="AP171" s="551"/>
      <c r="AQ171" s="551"/>
      <c r="AR171" s="551"/>
      <c r="AS171" s="551"/>
      <c r="AT171" s="551"/>
      <c r="AU171" s="551"/>
      <c r="AV171" s="551"/>
    </row>
    <row r="172" spans="1:48" hidden="1">
      <c r="A172" s="542" t="s">
        <v>4923</v>
      </c>
      <c r="B172" s="542" t="s">
        <v>442</v>
      </c>
      <c r="C172" s="541" t="s">
        <v>4924</v>
      </c>
      <c r="D172" s="542" t="s">
        <v>444</v>
      </c>
      <c r="E172" s="541" t="s">
        <v>4443</v>
      </c>
      <c r="F172" s="541" t="s">
        <v>4220</v>
      </c>
      <c r="G172" s="544" t="b">
        <f>EXACT(CYPTYPES[[#This Row],[Archived_Discipline (MM_Discipline)]],CYPTYPES[[#This Row],[Discipline (MM_Discipline)]])</f>
        <v>0</v>
      </c>
      <c r="H172" s="559" t="s">
        <v>452</v>
      </c>
      <c r="I172" s="542" t="s">
        <v>452</v>
      </c>
      <c r="J172" s="541" t="s">
        <v>452</v>
      </c>
      <c r="K172" s="555" t="s">
        <v>453</v>
      </c>
      <c r="L172" s="556" t="s">
        <v>453</v>
      </c>
      <c r="M172" s="542" t="s">
        <v>463</v>
      </c>
      <c r="N172" s="565" t="s">
        <v>453</v>
      </c>
      <c r="O172" s="557" t="s">
        <v>4208</v>
      </c>
      <c r="P172" s="544" t="s">
        <v>4444</v>
      </c>
      <c r="Q172" s="247" t="s">
        <v>4256</v>
      </c>
      <c r="R172" s="544" t="b">
        <f>EXACT(CYPTYPES[[#This Row],[Archived_System (MM_System)]],CYPTYPES[[#This Row],[Rationalized System]])</f>
        <v>0</v>
      </c>
      <c r="S172" s="542" t="s">
        <v>4343</v>
      </c>
      <c r="T172" s="542"/>
      <c r="U172" s="542" t="s">
        <v>4211</v>
      </c>
      <c r="V172" s="544" t="s">
        <v>453</v>
      </c>
      <c r="W172" s="544" t="s">
        <v>456</v>
      </c>
      <c r="X172" s="544"/>
      <c r="Y172" s="544" t="s">
        <v>4257</v>
      </c>
      <c r="Z172" s="544" t="str">
        <f>VLOOKUP(CYPTYPES[[#This Row],[SBS Number]],Equipment[],2,FALSE)</f>
        <v>Security Control System</v>
      </c>
      <c r="AA172" s="544" t="str">
        <f>IF(OR(ISBLANK(Y172),LEN(Y172)=0),"",VLOOKUP(Y172,Equipment[],3,FALSE))</f>
        <v>RTO</v>
      </c>
      <c r="AB172" s="544" t="str">
        <f>IF(OR(ISBLANK(Y172),LEN(Y172)=0),"",VLOOKUP(Y172,Equipment[],4,FALSE))</f>
        <v>RTO</v>
      </c>
      <c r="AC172" s="544" t="s">
        <v>4412</v>
      </c>
      <c r="AD172" s="544" t="s">
        <v>4413</v>
      </c>
      <c r="AE172" s="544" t="s">
        <v>4480</v>
      </c>
      <c r="AF172" s="544" t="s">
        <v>4481</v>
      </c>
      <c r="AG172" s="544"/>
      <c r="AH172" s="551"/>
      <c r="AI172" s="551"/>
      <c r="AJ172" s="551"/>
      <c r="AK172" s="551"/>
      <c r="AL172" s="551"/>
      <c r="AM172" s="551"/>
      <c r="AN172" s="551"/>
      <c r="AO172" s="551"/>
      <c r="AP172" s="551"/>
      <c r="AQ172" s="551"/>
      <c r="AR172" s="551"/>
      <c r="AS172" s="551"/>
      <c r="AT172" s="551"/>
      <c r="AU172" s="551"/>
      <c r="AV172" s="551"/>
    </row>
    <row r="173" spans="1:48" hidden="1">
      <c r="A173" s="225" t="s">
        <v>4925</v>
      </c>
      <c r="B173" s="542" t="s">
        <v>442</v>
      </c>
      <c r="C173" s="404" t="s">
        <v>4926</v>
      </c>
      <c r="D173" s="225" t="s">
        <v>444</v>
      </c>
      <c r="E173" s="541" t="s">
        <v>4637</v>
      </c>
      <c r="F173" s="541" t="s">
        <v>4220</v>
      </c>
      <c r="G173" s="544" t="b">
        <f>EXACT(CYPTYPES[[#This Row],[Archived_Discipline (MM_Discipline)]],CYPTYPES[[#This Row],[Discipline (MM_Discipline)]])</f>
        <v>0</v>
      </c>
      <c r="H173" s="217" t="s">
        <v>452</v>
      </c>
      <c r="I173" s="225" t="s">
        <v>452</v>
      </c>
      <c r="J173" s="541" t="s">
        <v>452</v>
      </c>
      <c r="K173" s="541" t="s">
        <v>452</v>
      </c>
      <c r="L173" s="556" t="s">
        <v>453</v>
      </c>
      <c r="M173" s="542" t="s">
        <v>454</v>
      </c>
      <c r="N173" s="227" t="s">
        <v>453</v>
      </c>
      <c r="O173" s="557" t="s">
        <v>4208</v>
      </c>
      <c r="P173" s="544" t="s">
        <v>4374</v>
      </c>
      <c r="Q173" s="563" t="s">
        <v>4374</v>
      </c>
      <c r="R173" s="544" t="b">
        <f>EXACT(CYPTYPES[[#This Row],[Archived_System (MM_System)]],CYPTYPES[[#This Row],[Rationalized System]])</f>
        <v>1</v>
      </c>
      <c r="S173" s="225" t="s">
        <v>4927</v>
      </c>
      <c r="T173" s="225"/>
      <c r="U173" s="542" t="s">
        <v>4639</v>
      </c>
      <c r="V173" s="297" t="s">
        <v>453</v>
      </c>
      <c r="W173" s="297" t="s">
        <v>456</v>
      </c>
      <c r="X173" s="225"/>
      <c r="Y173" s="297" t="s">
        <v>4233</v>
      </c>
      <c r="Z173" s="225" t="s">
        <v>4928</v>
      </c>
      <c r="AA173" s="297" t="s">
        <v>4767</v>
      </c>
      <c r="AB173" s="297" t="s">
        <v>4767</v>
      </c>
      <c r="AC173" s="297" t="s">
        <v>4929</v>
      </c>
      <c r="AD173" s="297" t="s">
        <v>4683</v>
      </c>
      <c r="AE173" s="297" t="s">
        <v>4929</v>
      </c>
      <c r="AF173" s="544" t="s">
        <v>4930</v>
      </c>
      <c r="AG173" s="544"/>
      <c r="AH173" s="551"/>
      <c r="AI173" s="551"/>
      <c r="AJ173" s="551"/>
      <c r="AK173" s="551"/>
      <c r="AL173" s="551"/>
      <c r="AM173" s="551"/>
      <c r="AN173" s="551"/>
      <c r="AO173" s="551"/>
      <c r="AP173" s="551"/>
      <c r="AQ173" s="551"/>
      <c r="AR173" s="551"/>
      <c r="AS173" s="551"/>
      <c r="AT173" s="551"/>
      <c r="AU173" s="551"/>
      <c r="AV173" s="551"/>
    </row>
    <row r="174" spans="1:48" hidden="1">
      <c r="A174" s="542" t="s">
        <v>4931</v>
      </c>
      <c r="B174" s="542" t="s">
        <v>442</v>
      </c>
      <c r="C174" s="541" t="s">
        <v>4932</v>
      </c>
      <c r="D174" s="542" t="s">
        <v>444</v>
      </c>
      <c r="E174" s="541" t="s">
        <v>4255</v>
      </c>
      <c r="F174" s="541" t="s">
        <v>4220</v>
      </c>
      <c r="G174" s="544" t="b">
        <f>EXACT(CYPTYPES[[#This Row],[Archived_Discipline (MM_Discipline)]],CYPTYPES[[#This Row],[Discipline (MM_Discipline)]])</f>
        <v>0</v>
      </c>
      <c r="H174" s="542" t="s">
        <v>452</v>
      </c>
      <c r="I174" s="543" t="s">
        <v>452</v>
      </c>
      <c r="J174" s="541" t="s">
        <v>452</v>
      </c>
      <c r="K174" s="541" t="s">
        <v>452</v>
      </c>
      <c r="L174" s="556" t="s">
        <v>453</v>
      </c>
      <c r="M174" s="542" t="s">
        <v>454</v>
      </c>
      <c r="N174" s="542" t="s">
        <v>452</v>
      </c>
      <c r="O174" s="557" t="s">
        <v>4208</v>
      </c>
      <c r="P174" s="544" t="s">
        <v>4230</v>
      </c>
      <c r="Q174" s="247" t="s">
        <v>4282</v>
      </c>
      <c r="R174" s="544" t="b">
        <f>EXACT(CYPTYPES[[#This Row],[Archived_System (MM_System)]],CYPTYPES[[#This Row],[Rationalized System]])</f>
        <v>0</v>
      </c>
      <c r="S174" s="542" t="s">
        <v>4329</v>
      </c>
      <c r="T174" s="542"/>
      <c r="U174" s="542" t="s">
        <v>4211</v>
      </c>
      <c r="V174" s="544" t="s">
        <v>453</v>
      </c>
      <c r="W174" s="544" t="s">
        <v>456</v>
      </c>
      <c r="X174" s="544"/>
      <c r="Y174" s="544" t="s">
        <v>4933</v>
      </c>
      <c r="Z174" s="544" t="str">
        <f>VLOOKUP(CYPTYPES[[#This Row],[SBS Number]],Equipment[],2,FALSE)</f>
        <v>Communication Equipment Room</v>
      </c>
      <c r="AA174" s="544" t="str">
        <f>IF(OR(ISBLANK(Y174),LEN(Y174)=0),"",VLOOKUP(Y174,Equipment[],3,FALSE))</f>
        <v>MCo/RTO</v>
      </c>
      <c r="AB174" s="544" t="str">
        <f>IF(OR(ISBLANK(Y174),LEN(Y174)=0),"",VLOOKUP(Y174,Equipment[],4,FALSE))</f>
        <v>RTO</v>
      </c>
      <c r="AC174" s="544" t="s">
        <v>4284</v>
      </c>
      <c r="AD174" s="544" t="s">
        <v>4285</v>
      </c>
      <c r="AE174" s="544" t="s">
        <v>4286</v>
      </c>
      <c r="AF174" s="544" t="s">
        <v>4287</v>
      </c>
      <c r="AG174" s="544"/>
      <c r="AH174" s="551"/>
      <c r="AI174" s="551"/>
      <c r="AJ174" s="551"/>
      <c r="AK174" s="551"/>
      <c r="AL174" s="551"/>
      <c r="AM174" s="551"/>
      <c r="AN174" s="551"/>
      <c r="AO174" s="551"/>
      <c r="AP174" s="551"/>
      <c r="AQ174" s="551"/>
      <c r="AR174" s="551"/>
      <c r="AS174" s="551"/>
      <c r="AT174" s="551"/>
      <c r="AU174" s="551"/>
      <c r="AV174" s="551"/>
    </row>
    <row r="175" spans="1:48" hidden="1">
      <c r="A175" s="542" t="s">
        <v>4934</v>
      </c>
      <c r="B175" s="542" t="s">
        <v>442</v>
      </c>
      <c r="C175" s="541" t="s">
        <v>4935</v>
      </c>
      <c r="D175" s="542" t="s">
        <v>444</v>
      </c>
      <c r="E175" s="541" t="s">
        <v>4229</v>
      </c>
      <c r="F175" s="541" t="s">
        <v>4229</v>
      </c>
      <c r="G175" s="544" t="b">
        <f>EXACT(CYPTYPES[[#This Row],[Archived_Discipline (MM_Discipline)]],CYPTYPES[[#This Row],[Discipline (MM_Discipline)]])</f>
        <v>1</v>
      </c>
      <c r="H175" s="542" t="s">
        <v>452</v>
      </c>
      <c r="I175" s="542" t="s">
        <v>452</v>
      </c>
      <c r="J175" s="541" t="s">
        <v>452</v>
      </c>
      <c r="K175" s="555" t="s">
        <v>453</v>
      </c>
      <c r="L175" s="556" t="s">
        <v>453</v>
      </c>
      <c r="M175" s="542" t="s">
        <v>463</v>
      </c>
      <c r="N175" s="565" t="s">
        <v>453</v>
      </c>
      <c r="O175" s="557" t="s">
        <v>4208</v>
      </c>
      <c r="P175" s="544" t="s">
        <v>4230</v>
      </c>
      <c r="Q175" s="563" t="s">
        <v>4231</v>
      </c>
      <c r="R175" s="544" t="b">
        <f>EXACT(CYPTYPES[[#This Row],[Archived_System (MM_System)]],CYPTYPES[[#This Row],[Rationalized System]])</f>
        <v>0</v>
      </c>
      <c r="S175" s="542" t="s">
        <v>4329</v>
      </c>
      <c r="T175" s="542" t="s">
        <v>4232</v>
      </c>
      <c r="U175" s="542" t="s">
        <v>4211</v>
      </c>
      <c r="V175" s="544" t="s">
        <v>453</v>
      </c>
      <c r="W175" s="544" t="s">
        <v>456</v>
      </c>
      <c r="X175" s="544"/>
      <c r="Y175" s="544" t="s">
        <v>4233</v>
      </c>
      <c r="Z175" s="544" t="str">
        <f>VLOOKUP(CYPTYPES[[#This Row],[SBS Number]],Equipment[],2,FALSE)</f>
        <v>Control Systems</v>
      </c>
      <c r="AA175" s="544" t="str">
        <f>IF(OR(ISBLANK(Y175),LEN(Y175)=0),"",VLOOKUP(Y175,Equipment[],3,FALSE))</f>
        <v>Unallocated</v>
      </c>
      <c r="AB175" s="544" t="str">
        <f>IF(OR(ISBLANK(Y175),LEN(Y175)=0),"",VLOOKUP(Y175,Equipment[],4,FALSE))</f>
        <v>Unallocated</v>
      </c>
      <c r="AC175" s="544" t="s">
        <v>4936</v>
      </c>
      <c r="AD175" s="544" t="s">
        <v>4937</v>
      </c>
      <c r="AE175" s="544" t="s">
        <v>4938</v>
      </c>
      <c r="AF175" s="544" t="s">
        <v>4939</v>
      </c>
      <c r="AG175" s="544"/>
      <c r="AH175" s="551"/>
      <c r="AI175" s="551"/>
      <c r="AJ175" s="551"/>
      <c r="AK175" s="551"/>
      <c r="AL175" s="551"/>
      <c r="AM175" s="551"/>
      <c r="AN175" s="551"/>
      <c r="AO175" s="551"/>
      <c r="AP175" s="551"/>
      <c r="AQ175" s="551"/>
      <c r="AR175" s="551"/>
      <c r="AS175" s="551"/>
      <c r="AT175" s="551"/>
      <c r="AU175" s="551"/>
      <c r="AV175" s="551"/>
    </row>
    <row r="176" spans="1:48" hidden="1">
      <c r="A176" s="542" t="s">
        <v>4940</v>
      </c>
      <c r="B176" s="542" t="s">
        <v>442</v>
      </c>
      <c r="C176" s="541" t="s">
        <v>4941</v>
      </c>
      <c r="D176" s="542" t="s">
        <v>453</v>
      </c>
      <c r="E176" s="541" t="s">
        <v>4255</v>
      </c>
      <c r="F176" s="541" t="s">
        <v>4220</v>
      </c>
      <c r="G176" s="544" t="b">
        <f>EXACT(CYPTYPES[[#This Row],[Archived_Discipline (MM_Discipline)]],CYPTYPES[[#This Row],[Discipline (MM_Discipline)]])</f>
        <v>0</v>
      </c>
      <c r="H176" s="542" t="s">
        <v>452</v>
      </c>
      <c r="I176" s="542" t="s">
        <v>452</v>
      </c>
      <c r="J176" s="541" t="s">
        <v>452</v>
      </c>
      <c r="K176" s="555" t="s">
        <v>453</v>
      </c>
      <c r="L176" s="556" t="s">
        <v>453</v>
      </c>
      <c r="M176" s="542" t="s">
        <v>463</v>
      </c>
      <c r="N176" s="565" t="s">
        <v>453</v>
      </c>
      <c r="O176" s="557" t="s">
        <v>4208</v>
      </c>
      <c r="P176" s="544" t="s">
        <v>4230</v>
      </c>
      <c r="Q176" s="247" t="s">
        <v>4282</v>
      </c>
      <c r="R176" s="544" t="b">
        <f>EXACT(CYPTYPES[[#This Row],[Archived_System (MM_System)]],CYPTYPES[[#This Row],[Rationalized System]])</f>
        <v>0</v>
      </c>
      <c r="S176" s="542" t="s">
        <v>4210</v>
      </c>
      <c r="T176" s="542"/>
      <c r="U176" s="542" t="s">
        <v>4211</v>
      </c>
      <c r="V176" s="544" t="s">
        <v>453</v>
      </c>
      <c r="W176" s="544" t="s">
        <v>456</v>
      </c>
      <c r="X176" s="544"/>
      <c r="Y176" s="544" t="s">
        <v>4222</v>
      </c>
      <c r="Z176" s="544" t="str">
        <f>VLOOKUP(CYPTYPES[[#This Row],[SBS Number]],Equipment[],2,FALSE)</f>
        <v>LV Power</v>
      </c>
      <c r="AA176" s="544" t="str">
        <f>IF(OR(ISBLANK(Y176),LEN(Y176)=0),"",VLOOKUP(Y176,Equipment[],3,FALSE))</f>
        <v>MCo</v>
      </c>
      <c r="AB176" s="544" t="str">
        <f>IF(OR(ISBLANK(Y176),LEN(Y176)=0),"",VLOOKUP(Y176,Equipment[],4,FALSE))</f>
        <v>RTO</v>
      </c>
      <c r="AC176" s="544" t="s">
        <v>4369</v>
      </c>
      <c r="AD176" s="544" t="s">
        <v>4370</v>
      </c>
      <c r="AE176" s="544" t="s">
        <v>4863</v>
      </c>
      <c r="AF176" s="544" t="s">
        <v>4864</v>
      </c>
      <c r="AG176" s="544"/>
      <c r="AH176" s="551"/>
      <c r="AI176" s="551"/>
      <c r="AJ176" s="551"/>
      <c r="AK176" s="551"/>
      <c r="AL176" s="551"/>
      <c r="AM176" s="551"/>
      <c r="AN176" s="551"/>
      <c r="AO176" s="551"/>
      <c r="AP176" s="551"/>
      <c r="AQ176" s="551"/>
      <c r="AR176" s="551"/>
      <c r="AS176" s="551"/>
      <c r="AT176" s="551"/>
      <c r="AU176" s="551"/>
      <c r="AV176" s="551"/>
    </row>
    <row r="177" spans="1:48" hidden="1">
      <c r="A177" s="542" t="s">
        <v>4942</v>
      </c>
      <c r="B177" s="542" t="s">
        <v>442</v>
      </c>
      <c r="C177" s="541" t="s">
        <v>4943</v>
      </c>
      <c r="D177" s="542" t="s">
        <v>453</v>
      </c>
      <c r="E177" s="541" t="s">
        <v>11</v>
      </c>
      <c r="F177" s="541" t="s">
        <v>11</v>
      </c>
      <c r="G177" s="544" t="b">
        <f>EXACT(CYPTYPES[[#This Row],[Archived_Discipline (MM_Discipline)]],CYPTYPES[[#This Row],[Discipline (MM_Discipline)]])</f>
        <v>1</v>
      </c>
      <c r="H177" s="564" t="s">
        <v>453</v>
      </c>
      <c r="I177" s="565" t="s">
        <v>453</v>
      </c>
      <c r="J177" s="554" t="s">
        <v>453</v>
      </c>
      <c r="K177" s="554" t="s">
        <v>453</v>
      </c>
      <c r="L177" s="556" t="s">
        <v>453</v>
      </c>
      <c r="M177" s="542" t="s">
        <v>4239</v>
      </c>
      <c r="N177" s="542" t="s">
        <v>452</v>
      </c>
      <c r="O177" s="557" t="s">
        <v>4208</v>
      </c>
      <c r="P177" s="544" t="s">
        <v>4268</v>
      </c>
      <c r="Q177" s="563" t="s">
        <v>4268</v>
      </c>
      <c r="R177" s="544" t="b">
        <f>EXACT(CYPTYPES[[#This Row],[Archived_System (MM_System)]],CYPTYPES[[#This Row],[Rationalized System]])</f>
        <v>1</v>
      </c>
      <c r="S177" s="542" t="s">
        <v>4210</v>
      </c>
      <c r="T177" s="542"/>
      <c r="U177" s="542" t="s">
        <v>4211</v>
      </c>
      <c r="V177" s="544" t="s">
        <v>453</v>
      </c>
      <c r="W177" s="544" t="s">
        <v>477</v>
      </c>
      <c r="X177" s="544"/>
      <c r="Y177" s="544" t="s">
        <v>4275</v>
      </c>
      <c r="Z177" s="544" t="str">
        <f>VLOOKUP(CYPTYPES[[#This Row],[SBS Number]],Equipment[],2,FALSE)</f>
        <v>MVAC</v>
      </c>
      <c r="AA177" s="544" t="str">
        <f>IF(OR(ISBLANK(Y177),LEN(Y177)=0),"",VLOOKUP(Y177,Equipment[],3,FALSE))</f>
        <v>MCo</v>
      </c>
      <c r="AB177" s="544" t="str">
        <f>IF(OR(ISBLANK(Y177),LEN(Y177)=0),"",VLOOKUP(Y177,Equipment[],4,FALSE))</f>
        <v>RTO</v>
      </c>
      <c r="AC177" s="544" t="s">
        <v>4534</v>
      </c>
      <c r="AD177" s="544" t="s">
        <v>4535</v>
      </c>
      <c r="AE177" s="544"/>
      <c r="AF177" s="544"/>
      <c r="AG177" s="544"/>
      <c r="AH177" s="551"/>
      <c r="AI177" s="551"/>
      <c r="AJ177" s="551"/>
      <c r="AK177" s="551"/>
      <c r="AL177" s="551"/>
      <c r="AM177" s="551"/>
      <c r="AN177" s="551"/>
      <c r="AO177" s="551"/>
      <c r="AP177" s="551"/>
      <c r="AQ177" s="551"/>
      <c r="AR177" s="551"/>
      <c r="AS177" s="551"/>
      <c r="AT177" s="551"/>
      <c r="AU177" s="551"/>
      <c r="AV177" s="551"/>
    </row>
    <row r="178" spans="1:48" hidden="1">
      <c r="A178" s="542" t="s">
        <v>4944</v>
      </c>
      <c r="B178" s="542" t="s">
        <v>442</v>
      </c>
      <c r="C178" s="541" t="s">
        <v>4945</v>
      </c>
      <c r="D178" s="542" t="s">
        <v>452</v>
      </c>
      <c r="E178" s="541" t="s">
        <v>4373</v>
      </c>
      <c r="F178" s="541" t="s">
        <v>4220</v>
      </c>
      <c r="G178" s="544" t="b">
        <f>EXACT(CYPTYPES[[#This Row],[Archived_Discipline (MM_Discipline)]],CYPTYPES[[#This Row],[Discipline (MM_Discipline)]])</f>
        <v>0</v>
      </c>
      <c r="H178" s="564" t="s">
        <v>453</v>
      </c>
      <c r="I178" s="565" t="s">
        <v>453</v>
      </c>
      <c r="J178" s="554" t="s">
        <v>453</v>
      </c>
      <c r="K178" s="554" t="s">
        <v>453</v>
      </c>
      <c r="L178" s="556" t="s">
        <v>453</v>
      </c>
      <c r="M178" s="542" t="s">
        <v>4239</v>
      </c>
      <c r="N178" s="542" t="s">
        <v>452</v>
      </c>
      <c r="O178" s="557" t="s">
        <v>4208</v>
      </c>
      <c r="P178" s="544" t="s">
        <v>4946</v>
      </c>
      <c r="Q178" s="563" t="s">
        <v>4946</v>
      </c>
      <c r="R178" s="544" t="b">
        <f>EXACT(CYPTYPES[[#This Row],[Archived_System (MM_System)]],CYPTYPES[[#This Row],[Rationalized System]])</f>
        <v>1</v>
      </c>
      <c r="S178" s="542" t="s">
        <v>4210</v>
      </c>
      <c r="T178" s="542"/>
      <c r="U178" s="542" t="s">
        <v>4211</v>
      </c>
      <c r="V178" s="544" t="s">
        <v>453</v>
      </c>
      <c r="W178" s="544" t="s">
        <v>456</v>
      </c>
      <c r="X178" s="544"/>
      <c r="Y178" s="544" t="s">
        <v>4947</v>
      </c>
      <c r="Z178" s="544" t="str">
        <f>VLOOKUP(CYPTYPES[[#This Row],[SBS Number]],Equipment[],2,FALSE)</f>
        <v>Traction Substation</v>
      </c>
      <c r="AA178" s="544" t="str">
        <f>IF(OR(ISBLANK(Y178),LEN(Y178)=0),"",VLOOKUP(Y178,Equipment[],3,FALSE))</f>
        <v>RTO</v>
      </c>
      <c r="AB178" s="544" t="str">
        <f>IF(OR(ISBLANK(Y178),LEN(Y178)=0),"",VLOOKUP(Y178,Equipment[],4,FALSE))</f>
        <v>RTO</v>
      </c>
      <c r="AC178" s="544" t="s">
        <v>4512</v>
      </c>
      <c r="AD178" s="544" t="s">
        <v>4513</v>
      </c>
      <c r="AE178" s="544" t="s">
        <v>4530</v>
      </c>
      <c r="AF178" s="544" t="s">
        <v>4531</v>
      </c>
      <c r="AG178" s="544"/>
      <c r="AH178" s="551"/>
      <c r="AI178" s="551"/>
      <c r="AJ178" s="551"/>
      <c r="AK178" s="551"/>
      <c r="AL178" s="551"/>
      <c r="AM178" s="551"/>
      <c r="AN178" s="551"/>
      <c r="AO178" s="551"/>
      <c r="AP178" s="551"/>
      <c r="AQ178" s="551"/>
      <c r="AR178" s="551"/>
      <c r="AS178" s="551"/>
      <c r="AT178" s="551"/>
      <c r="AU178" s="551"/>
      <c r="AV178" s="551"/>
    </row>
    <row r="179" spans="1:48" hidden="1">
      <c r="A179" s="542" t="s">
        <v>4948</v>
      </c>
      <c r="B179" s="542" t="s">
        <v>442</v>
      </c>
      <c r="C179" s="541" t="s">
        <v>4949</v>
      </c>
      <c r="D179" s="542" t="s">
        <v>453</v>
      </c>
      <c r="E179" s="541" t="s">
        <v>4319</v>
      </c>
      <c r="F179" s="541" t="s">
        <v>4319</v>
      </c>
      <c r="G179" s="544" t="b">
        <f>EXACT(CYPTYPES[[#This Row],[Archived_Discipline (MM_Discipline)]],CYPTYPES[[#This Row],[Discipline (MM_Discipline)]])</f>
        <v>1</v>
      </c>
      <c r="H179" s="564" t="s">
        <v>453</v>
      </c>
      <c r="I179" s="565" t="s">
        <v>453</v>
      </c>
      <c r="J179" s="554" t="s">
        <v>453</v>
      </c>
      <c r="K179" s="554" t="s">
        <v>453</v>
      </c>
      <c r="L179" s="556" t="s">
        <v>453</v>
      </c>
      <c r="M179" s="542" t="s">
        <v>4239</v>
      </c>
      <c r="N179" s="565" t="s">
        <v>453</v>
      </c>
      <c r="O179" s="557" t="s">
        <v>4208</v>
      </c>
      <c r="P179" s="544" t="s">
        <v>4429</v>
      </c>
      <c r="Q179" s="563" t="s">
        <v>4429</v>
      </c>
      <c r="R179" s="544" t="b">
        <f>EXACT(CYPTYPES[[#This Row],[Archived_System (MM_System)]],CYPTYPES[[#This Row],[Rationalized System]])</f>
        <v>1</v>
      </c>
      <c r="S179" s="542" t="s">
        <v>4210</v>
      </c>
      <c r="T179" s="542"/>
      <c r="U179" s="542" t="s">
        <v>4211</v>
      </c>
      <c r="V179" s="544" t="s">
        <v>453</v>
      </c>
      <c r="W179" s="544" t="s">
        <v>456</v>
      </c>
      <c r="X179" s="544"/>
      <c r="Y179" s="544" t="s">
        <v>827</v>
      </c>
      <c r="Z179" s="544" t="str">
        <f>VLOOKUP(CYPTYPES[[#This Row],[SBS Number]],Equipment[],2,FALSE)</f>
        <v>Fire Protection</v>
      </c>
      <c r="AA179" s="544" t="str">
        <f>IF(OR(ISBLANK(Y179),LEN(Y179)=0),"",VLOOKUP(Y179,Equipment[],3,FALSE))</f>
        <v>RTO</v>
      </c>
      <c r="AB179" s="544" t="str">
        <f>IF(OR(ISBLANK(Y179),LEN(Y179)=0),"",VLOOKUP(Y179,Equipment[],4,FALSE))</f>
        <v>RTO</v>
      </c>
      <c r="AC179" s="544" t="s">
        <v>4950</v>
      </c>
      <c r="AD179" s="544" t="s">
        <v>4951</v>
      </c>
      <c r="AE179" s="544" t="s">
        <v>4952</v>
      </c>
      <c r="AF179" s="544" t="s">
        <v>4953</v>
      </c>
      <c r="AG179" s="544"/>
      <c r="AH179" s="551"/>
      <c r="AI179" s="551"/>
      <c r="AJ179" s="551"/>
      <c r="AK179" s="551"/>
      <c r="AL179" s="551"/>
      <c r="AM179" s="551"/>
      <c r="AN179" s="551"/>
      <c r="AO179" s="551"/>
      <c r="AP179" s="551"/>
      <c r="AQ179" s="551"/>
      <c r="AR179" s="551"/>
      <c r="AS179" s="551"/>
      <c r="AT179" s="551"/>
      <c r="AU179" s="551"/>
      <c r="AV179" s="551"/>
    </row>
    <row r="180" spans="1:48" hidden="1">
      <c r="A180" s="542" t="s">
        <v>4954</v>
      </c>
      <c r="B180" s="542" t="s">
        <v>442</v>
      </c>
      <c r="C180" s="541" t="s">
        <v>4955</v>
      </c>
      <c r="D180" s="542" t="s">
        <v>452</v>
      </c>
      <c r="E180" s="541" t="s">
        <v>4373</v>
      </c>
      <c r="F180" s="541" t="s">
        <v>4220</v>
      </c>
      <c r="G180" s="544" t="b">
        <f>EXACT(CYPTYPES[[#This Row],[Archived_Discipline (MM_Discipline)]],CYPTYPES[[#This Row],[Discipline (MM_Discipline)]])</f>
        <v>0</v>
      </c>
      <c r="H180" s="565" t="s">
        <v>453</v>
      </c>
      <c r="I180" s="561" t="s">
        <v>453</v>
      </c>
      <c r="J180" s="554" t="s">
        <v>453</v>
      </c>
      <c r="K180" s="554" t="s">
        <v>453</v>
      </c>
      <c r="L180" s="556" t="s">
        <v>453</v>
      </c>
      <c r="M180" s="542" t="s">
        <v>4239</v>
      </c>
      <c r="N180" s="542" t="s">
        <v>452</v>
      </c>
      <c r="O180" s="557" t="s">
        <v>4208</v>
      </c>
      <c r="P180" s="544" t="s">
        <v>4946</v>
      </c>
      <c r="Q180" s="569" t="s">
        <v>4946</v>
      </c>
      <c r="R180" s="544" t="b">
        <f>EXACT(CYPTYPES[[#This Row],[Archived_System (MM_System)]],CYPTYPES[[#This Row],[Rationalized System]])</f>
        <v>1</v>
      </c>
      <c r="S180" s="542" t="s">
        <v>4210</v>
      </c>
      <c r="T180" s="542"/>
      <c r="U180" s="542" t="s">
        <v>4211</v>
      </c>
      <c r="V180" s="544" t="s">
        <v>453</v>
      </c>
      <c r="W180" s="544" t="s">
        <v>456</v>
      </c>
      <c r="X180" s="544"/>
      <c r="Y180" s="544" t="s">
        <v>4947</v>
      </c>
      <c r="Z180" s="544" t="str">
        <f>VLOOKUP(CYPTYPES[[#This Row],[SBS Number]],Equipment[],2,FALSE)</f>
        <v>Traction Substation</v>
      </c>
      <c r="AA180" s="544" t="str">
        <f>IF(OR(ISBLANK(Y180),LEN(Y180)=0),"",VLOOKUP(Y180,Equipment[],3,FALSE))</f>
        <v>RTO</v>
      </c>
      <c r="AB180" s="544" t="str">
        <f>IF(OR(ISBLANK(Y180),LEN(Y180)=0),"",VLOOKUP(Y180,Equipment[],4,FALSE))</f>
        <v>RTO</v>
      </c>
      <c r="AC180" s="544" t="s">
        <v>4512</v>
      </c>
      <c r="AD180" s="544" t="s">
        <v>4513</v>
      </c>
      <c r="AE180" s="544" t="s">
        <v>4530</v>
      </c>
      <c r="AF180" s="544" t="s">
        <v>4531</v>
      </c>
      <c r="AG180" s="544"/>
      <c r="AH180" s="551"/>
      <c r="AI180" s="551"/>
      <c r="AJ180" s="551"/>
      <c r="AK180" s="551"/>
      <c r="AL180" s="551"/>
      <c r="AM180" s="551"/>
      <c r="AN180" s="551"/>
      <c r="AO180" s="551"/>
      <c r="AP180" s="551"/>
      <c r="AQ180" s="551"/>
      <c r="AR180" s="551"/>
      <c r="AS180" s="551"/>
      <c r="AT180" s="551"/>
      <c r="AU180" s="551"/>
      <c r="AV180" s="551"/>
    </row>
    <row r="181" spans="1:48" hidden="1">
      <c r="A181" s="542" t="s">
        <v>4956</v>
      </c>
      <c r="B181" s="542" t="s">
        <v>442</v>
      </c>
      <c r="C181" s="541" t="s">
        <v>4957</v>
      </c>
      <c r="D181" s="542" t="s">
        <v>452</v>
      </c>
      <c r="E181" s="541" t="s">
        <v>4373</v>
      </c>
      <c r="F181" s="541" t="s">
        <v>4220</v>
      </c>
      <c r="G181" s="544" t="b">
        <f>EXACT(CYPTYPES[[#This Row],[Archived_Discipline (MM_Discipline)]],CYPTYPES[[#This Row],[Discipline (MM_Discipline)]])</f>
        <v>0</v>
      </c>
      <c r="H181" s="542" t="s">
        <v>452</v>
      </c>
      <c r="I181" s="565" t="s">
        <v>453</v>
      </c>
      <c r="J181" s="541" t="s">
        <v>452</v>
      </c>
      <c r="K181" s="541" t="s">
        <v>452</v>
      </c>
      <c r="L181" s="556" t="s">
        <v>453</v>
      </c>
      <c r="M181" s="542" t="s">
        <v>4248</v>
      </c>
      <c r="N181" s="542" t="s">
        <v>452</v>
      </c>
      <c r="O181" s="557" t="s">
        <v>4208</v>
      </c>
      <c r="P181" s="544" t="s">
        <v>4946</v>
      </c>
      <c r="Q181" s="563" t="s">
        <v>4946</v>
      </c>
      <c r="R181" s="544" t="b">
        <f>EXACT(CYPTYPES[[#This Row],[Archived_System (MM_System)]],CYPTYPES[[#This Row],[Rationalized System]])</f>
        <v>1</v>
      </c>
      <c r="S181" s="542" t="s">
        <v>4210</v>
      </c>
      <c r="T181" s="542"/>
      <c r="U181" s="542" t="s">
        <v>4211</v>
      </c>
      <c r="V181" s="544" t="s">
        <v>453</v>
      </c>
      <c r="W181" s="544" t="s">
        <v>456</v>
      </c>
      <c r="X181" s="544"/>
      <c r="Y181" s="544" t="s">
        <v>4947</v>
      </c>
      <c r="Z181" s="544" t="str">
        <f>VLOOKUP(CYPTYPES[[#This Row],[SBS Number]],Equipment[],2,FALSE)</f>
        <v>Traction Substation</v>
      </c>
      <c r="AA181" s="544" t="str">
        <f>IF(OR(ISBLANK(Y181),LEN(Y181)=0),"",VLOOKUP(Y181,Equipment[],3,FALSE))</f>
        <v>RTO</v>
      </c>
      <c r="AB181" s="544" t="str">
        <f>IF(OR(ISBLANK(Y181),LEN(Y181)=0),"",VLOOKUP(Y181,Equipment[],4,FALSE))</f>
        <v>RTO</v>
      </c>
      <c r="AC181" s="544" t="s">
        <v>4958</v>
      </c>
      <c r="AD181" s="544" t="s">
        <v>4959</v>
      </c>
      <c r="AE181" s="544" t="s">
        <v>4960</v>
      </c>
      <c r="AF181" s="544" t="s">
        <v>4961</v>
      </c>
      <c r="AG181" s="544"/>
      <c r="AH181" s="551"/>
      <c r="AI181" s="551"/>
      <c r="AJ181" s="551"/>
      <c r="AK181" s="551"/>
      <c r="AL181" s="551"/>
      <c r="AM181" s="551"/>
      <c r="AN181" s="551"/>
      <c r="AO181" s="551"/>
      <c r="AP181" s="551"/>
      <c r="AQ181" s="551"/>
      <c r="AR181" s="551"/>
      <c r="AS181" s="551"/>
      <c r="AT181" s="551"/>
      <c r="AU181" s="551"/>
      <c r="AV181" s="551"/>
    </row>
    <row r="182" spans="1:48" hidden="1">
      <c r="A182" s="542" t="s">
        <v>4962</v>
      </c>
      <c r="B182" s="542" t="s">
        <v>442</v>
      </c>
      <c r="C182" s="541" t="s">
        <v>4963</v>
      </c>
      <c r="D182" s="542" t="s">
        <v>453</v>
      </c>
      <c r="E182" s="541" t="s">
        <v>4373</v>
      </c>
      <c r="F182" s="541" t="s">
        <v>4220</v>
      </c>
      <c r="G182" s="544" t="b">
        <f>EXACT(CYPTYPES[[#This Row],[Archived_Discipline (MM_Discipline)]],CYPTYPES[[#This Row],[Discipline (MM_Discipline)]])</f>
        <v>0</v>
      </c>
      <c r="H182" s="542" t="s">
        <v>452</v>
      </c>
      <c r="I182" s="565" t="s">
        <v>453</v>
      </c>
      <c r="J182" s="541" t="s">
        <v>452</v>
      </c>
      <c r="K182" s="541" t="s">
        <v>452</v>
      </c>
      <c r="L182" s="556" t="s">
        <v>453</v>
      </c>
      <c r="M182" s="542" t="s">
        <v>4248</v>
      </c>
      <c r="N182" s="542" t="s">
        <v>452</v>
      </c>
      <c r="O182" s="557" t="s">
        <v>4208</v>
      </c>
      <c r="P182" s="544" t="s">
        <v>4946</v>
      </c>
      <c r="Q182" s="563" t="s">
        <v>4946</v>
      </c>
      <c r="R182" s="544" t="b">
        <f>EXACT(CYPTYPES[[#This Row],[Archived_System (MM_System)]],CYPTYPES[[#This Row],[Rationalized System]])</f>
        <v>1</v>
      </c>
      <c r="S182" s="542" t="s">
        <v>4210</v>
      </c>
      <c r="T182" s="542"/>
      <c r="U182" s="542" t="s">
        <v>4211</v>
      </c>
      <c r="V182" s="544" t="s">
        <v>453</v>
      </c>
      <c r="W182" s="544" t="s">
        <v>477</v>
      </c>
      <c r="X182" s="544"/>
      <c r="Y182" s="544" t="s">
        <v>4947</v>
      </c>
      <c r="Z182" s="544" t="str">
        <f>VLOOKUP(CYPTYPES[[#This Row],[SBS Number]],Equipment[],2,FALSE)</f>
        <v>Traction Substation</v>
      </c>
      <c r="AA182" s="544" t="str">
        <f>IF(OR(ISBLANK(Y182),LEN(Y182)=0),"",VLOOKUP(Y182,Equipment[],3,FALSE))</f>
        <v>RTO</v>
      </c>
      <c r="AB182" s="544" t="str">
        <f>IF(OR(ISBLANK(Y182),LEN(Y182)=0),"",VLOOKUP(Y182,Equipment[],4,FALSE))</f>
        <v>RTO</v>
      </c>
      <c r="AC182" s="544" t="s">
        <v>4958</v>
      </c>
      <c r="AD182" s="544" t="s">
        <v>4959</v>
      </c>
      <c r="AE182" s="544" t="s">
        <v>4960</v>
      </c>
      <c r="AF182" s="544" t="s">
        <v>4961</v>
      </c>
      <c r="AG182" s="544"/>
      <c r="AH182" s="551"/>
      <c r="AI182" s="551"/>
      <c r="AJ182" s="551"/>
      <c r="AK182" s="551"/>
      <c r="AL182" s="551"/>
      <c r="AM182" s="551"/>
      <c r="AN182" s="551"/>
      <c r="AO182" s="551"/>
      <c r="AP182" s="551"/>
      <c r="AQ182" s="551"/>
      <c r="AR182" s="551"/>
      <c r="AS182" s="551"/>
      <c r="AT182" s="551"/>
      <c r="AU182" s="551"/>
      <c r="AV182" s="551"/>
    </row>
    <row r="183" spans="1:48" hidden="1">
      <c r="A183" s="542" t="s">
        <v>4964</v>
      </c>
      <c r="B183" s="542" t="s">
        <v>442</v>
      </c>
      <c r="C183" s="541" t="s">
        <v>4965</v>
      </c>
      <c r="D183" s="542" t="s">
        <v>453</v>
      </c>
      <c r="E183" s="541" t="s">
        <v>4373</v>
      </c>
      <c r="F183" s="541" t="s">
        <v>4220</v>
      </c>
      <c r="G183" s="544" t="b">
        <f>EXACT(CYPTYPES[[#This Row],[Archived_Discipline (MM_Discipline)]],CYPTYPES[[#This Row],[Discipline (MM_Discipline)]])</f>
        <v>0</v>
      </c>
      <c r="H183" s="542" t="s">
        <v>452</v>
      </c>
      <c r="I183" s="565" t="s">
        <v>453</v>
      </c>
      <c r="J183" s="541" t="s">
        <v>452</v>
      </c>
      <c r="K183" s="541" t="s">
        <v>452</v>
      </c>
      <c r="L183" s="556" t="s">
        <v>453</v>
      </c>
      <c r="M183" s="542" t="s">
        <v>4248</v>
      </c>
      <c r="N183" s="542" t="s">
        <v>452</v>
      </c>
      <c r="O183" s="557" t="s">
        <v>4208</v>
      </c>
      <c r="P183" s="544" t="s">
        <v>4946</v>
      </c>
      <c r="Q183" s="563" t="s">
        <v>4946</v>
      </c>
      <c r="R183" s="544" t="b">
        <f>EXACT(CYPTYPES[[#This Row],[Archived_System (MM_System)]],CYPTYPES[[#This Row],[Rationalized System]])</f>
        <v>1</v>
      </c>
      <c r="S183" s="542" t="s">
        <v>4210</v>
      </c>
      <c r="T183" s="542"/>
      <c r="U183" s="542" t="s">
        <v>4211</v>
      </c>
      <c r="V183" s="544" t="s">
        <v>453</v>
      </c>
      <c r="W183" s="544" t="s">
        <v>477</v>
      </c>
      <c r="X183" s="544"/>
      <c r="Y183" s="544" t="s">
        <v>4947</v>
      </c>
      <c r="Z183" s="544" t="str">
        <f>VLOOKUP(CYPTYPES[[#This Row],[SBS Number]],Equipment[],2,FALSE)</f>
        <v>Traction Substation</v>
      </c>
      <c r="AA183" s="544" t="str">
        <f>IF(OR(ISBLANK(Y183),LEN(Y183)=0),"",VLOOKUP(Y183,Equipment[],3,FALSE))</f>
        <v>RTO</v>
      </c>
      <c r="AB183" s="544" t="str">
        <f>IF(OR(ISBLANK(Y183),LEN(Y183)=0),"",VLOOKUP(Y183,Equipment[],4,FALSE))</f>
        <v>RTO</v>
      </c>
      <c r="AC183" s="544" t="s">
        <v>4958</v>
      </c>
      <c r="AD183" s="544" t="s">
        <v>4959</v>
      </c>
      <c r="AE183" s="544"/>
      <c r="AF183" s="544"/>
      <c r="AG183" s="544"/>
      <c r="AH183" s="551"/>
      <c r="AI183" s="551"/>
      <c r="AJ183" s="551"/>
      <c r="AK183" s="551"/>
      <c r="AL183" s="551"/>
      <c r="AM183" s="551"/>
      <c r="AN183" s="551"/>
      <c r="AO183" s="551"/>
      <c r="AP183" s="551"/>
      <c r="AQ183" s="551"/>
      <c r="AR183" s="551"/>
      <c r="AS183" s="551"/>
      <c r="AT183" s="551"/>
      <c r="AU183" s="551"/>
      <c r="AV183" s="551"/>
    </row>
    <row r="184" spans="1:48" hidden="1">
      <c r="A184" s="542" t="s">
        <v>4966</v>
      </c>
      <c r="B184" s="542" t="s">
        <v>442</v>
      </c>
      <c r="C184" s="541" t="s">
        <v>4967</v>
      </c>
      <c r="D184" s="542" t="s">
        <v>453</v>
      </c>
      <c r="E184" s="541" t="s">
        <v>4373</v>
      </c>
      <c r="F184" s="541" t="s">
        <v>4220</v>
      </c>
      <c r="G184" s="544" t="b">
        <f>EXACT(CYPTYPES[[#This Row],[Archived_Discipline (MM_Discipline)]],CYPTYPES[[#This Row],[Discipline (MM_Discipline)]])</f>
        <v>0</v>
      </c>
      <c r="H184" s="565" t="s">
        <v>453</v>
      </c>
      <c r="I184" s="565" t="s">
        <v>453</v>
      </c>
      <c r="J184" s="554" t="s">
        <v>453</v>
      </c>
      <c r="K184" s="554" t="s">
        <v>453</v>
      </c>
      <c r="L184" s="556" t="s">
        <v>453</v>
      </c>
      <c r="M184" s="542" t="s">
        <v>4239</v>
      </c>
      <c r="N184" s="542" t="s">
        <v>452</v>
      </c>
      <c r="O184" s="557" t="s">
        <v>4208</v>
      </c>
      <c r="P184" s="544" t="s">
        <v>4946</v>
      </c>
      <c r="Q184" s="563" t="s">
        <v>4946</v>
      </c>
      <c r="R184" s="544" t="b">
        <f>EXACT(CYPTYPES[[#This Row],[Archived_System (MM_System)]],CYPTYPES[[#This Row],[Rationalized System]])</f>
        <v>1</v>
      </c>
      <c r="S184" s="542" t="s">
        <v>4210</v>
      </c>
      <c r="T184" s="542"/>
      <c r="U184" s="542" t="s">
        <v>4211</v>
      </c>
      <c r="V184" s="544" t="s">
        <v>453</v>
      </c>
      <c r="W184" s="544" t="s">
        <v>456</v>
      </c>
      <c r="X184" s="544"/>
      <c r="Y184" s="544" t="s">
        <v>4947</v>
      </c>
      <c r="Z184" s="544" t="str">
        <f>VLOOKUP(CYPTYPES[[#This Row],[SBS Number]],Equipment[],2,FALSE)</f>
        <v>Traction Substation</v>
      </c>
      <c r="AA184" s="544" t="str">
        <f>IF(OR(ISBLANK(Y184),LEN(Y184)=0),"",VLOOKUP(Y184,Equipment[],3,FALSE))</f>
        <v>RTO</v>
      </c>
      <c r="AB184" s="544" t="str">
        <f>IF(OR(ISBLANK(Y184),LEN(Y184)=0),"",VLOOKUP(Y184,Equipment[],4,FALSE))</f>
        <v>RTO</v>
      </c>
      <c r="AC184" s="544" t="s">
        <v>4958</v>
      </c>
      <c r="AD184" s="544" t="s">
        <v>4959</v>
      </c>
      <c r="AE184" s="544"/>
      <c r="AF184" s="544"/>
      <c r="AG184" s="544"/>
      <c r="AH184" s="551"/>
      <c r="AI184" s="551"/>
      <c r="AJ184" s="551"/>
      <c r="AK184" s="551"/>
      <c r="AL184" s="551"/>
      <c r="AM184" s="551"/>
      <c r="AN184" s="551"/>
      <c r="AO184" s="551"/>
      <c r="AP184" s="551"/>
      <c r="AQ184" s="551"/>
      <c r="AR184" s="551"/>
      <c r="AS184" s="551"/>
      <c r="AT184" s="551"/>
      <c r="AU184" s="551"/>
      <c r="AV184" s="551"/>
    </row>
    <row r="185" spans="1:48" hidden="1">
      <c r="A185" s="542" t="s">
        <v>4968</v>
      </c>
      <c r="B185" s="542" t="s">
        <v>442</v>
      </c>
      <c r="C185" s="541" t="s">
        <v>4969</v>
      </c>
      <c r="D185" s="225"/>
      <c r="E185" s="541" t="s">
        <v>4207</v>
      </c>
      <c r="F185" s="541" t="s">
        <v>4418</v>
      </c>
      <c r="G185" s="544" t="b">
        <f>EXACT(CYPTYPES[[#This Row],[Archived_Discipline (MM_Discipline)]],CYPTYPES[[#This Row],[Discipline (MM_Discipline)]])</f>
        <v>0</v>
      </c>
      <c r="H185" s="217" t="s">
        <v>452</v>
      </c>
      <c r="I185" s="225" t="s">
        <v>452</v>
      </c>
      <c r="J185" s="554" t="s">
        <v>453</v>
      </c>
      <c r="K185" s="404" t="s">
        <v>452</v>
      </c>
      <c r="L185" s="556" t="s">
        <v>453</v>
      </c>
      <c r="M185" s="542" t="s">
        <v>454</v>
      </c>
      <c r="N185" s="225" t="s">
        <v>452</v>
      </c>
      <c r="O185" s="557" t="s">
        <v>4208</v>
      </c>
      <c r="P185" s="568" t="s">
        <v>4381</v>
      </c>
      <c r="Q185" s="563" t="s">
        <v>4381</v>
      </c>
      <c r="R185" s="568" t="b">
        <f>EXACT(CYPTYPES[[#This Row],[Archived_System (MM_System)]],CYPTYPES[[#This Row],[Rationalized System]])</f>
        <v>1</v>
      </c>
      <c r="S185" s="542" t="s">
        <v>4382</v>
      </c>
      <c r="T185" s="542" t="s">
        <v>4383</v>
      </c>
      <c r="U185" s="542" t="s">
        <v>4211</v>
      </c>
      <c r="V185" s="297" t="s">
        <v>452</v>
      </c>
      <c r="W185" s="544" t="s">
        <v>456</v>
      </c>
      <c r="X185" s="544"/>
      <c r="Y185" s="544"/>
      <c r="Z185" s="544"/>
      <c r="AA185" s="544"/>
      <c r="AB185" s="544"/>
      <c r="AC185" s="544"/>
      <c r="AD185" s="544"/>
      <c r="AE185" s="301"/>
      <c r="AF185" s="544"/>
      <c r="AG185" s="544"/>
      <c r="AH185" s="551"/>
      <c r="AI185" s="551"/>
      <c r="AJ185" s="551"/>
      <c r="AK185" s="551"/>
      <c r="AL185" s="551"/>
      <c r="AM185" s="551"/>
      <c r="AN185" s="551"/>
      <c r="AO185" s="551"/>
      <c r="AP185" s="551"/>
      <c r="AQ185" s="551"/>
      <c r="AR185" s="551"/>
      <c r="AS185" s="551"/>
      <c r="AT185" s="551"/>
      <c r="AU185" s="551"/>
      <c r="AV185" s="551"/>
    </row>
    <row r="186" spans="1:48" hidden="1">
      <c r="A186" s="542" t="s">
        <v>4970</v>
      </c>
      <c r="B186" s="542" t="s">
        <v>442</v>
      </c>
      <c r="C186" s="541" t="s">
        <v>4971</v>
      </c>
      <c r="D186" s="542" t="s">
        <v>453</v>
      </c>
      <c r="E186" s="541" t="s">
        <v>4373</v>
      </c>
      <c r="F186" s="541" t="s">
        <v>4220</v>
      </c>
      <c r="G186" s="544" t="b">
        <f>EXACT(CYPTYPES[[#This Row],[Archived_Discipline (MM_Discipline)]],CYPTYPES[[#This Row],[Discipline (MM_Discipline)]])</f>
        <v>0</v>
      </c>
      <c r="H186" s="542" t="s">
        <v>452</v>
      </c>
      <c r="I186" s="543" t="s">
        <v>452</v>
      </c>
      <c r="J186" s="541" t="s">
        <v>452</v>
      </c>
      <c r="K186" s="555" t="s">
        <v>453</v>
      </c>
      <c r="L186" s="556" t="s">
        <v>453</v>
      </c>
      <c r="M186" s="542" t="s">
        <v>463</v>
      </c>
      <c r="N186" s="542" t="s">
        <v>452</v>
      </c>
      <c r="O186" s="557" t="s">
        <v>4208</v>
      </c>
      <c r="P186" s="544" t="s">
        <v>4946</v>
      </c>
      <c r="Q186" s="563" t="s">
        <v>4946</v>
      </c>
      <c r="R186" s="544" t="b">
        <f>EXACT(CYPTYPES[[#This Row],[Archived_System (MM_System)]],CYPTYPES[[#This Row],[Rationalized System]])</f>
        <v>1</v>
      </c>
      <c r="S186" s="542" t="s">
        <v>4210</v>
      </c>
      <c r="T186" s="542"/>
      <c r="U186" s="542" t="s">
        <v>4211</v>
      </c>
      <c r="V186" s="544" t="s">
        <v>453</v>
      </c>
      <c r="W186" s="544" t="s">
        <v>456</v>
      </c>
      <c r="X186" s="544"/>
      <c r="Y186" s="544" t="s">
        <v>4947</v>
      </c>
      <c r="Z186" s="544" t="str">
        <f>VLOOKUP(CYPTYPES[[#This Row],[SBS Number]],Equipment[],2,FALSE)</f>
        <v>Traction Substation</v>
      </c>
      <c r="AA186" s="544" t="str">
        <f>IF(OR(ISBLANK(Y186),LEN(Y186)=0),"",VLOOKUP(Y186,Equipment[],3,FALSE))</f>
        <v>RTO</v>
      </c>
      <c r="AB186" s="544" t="str">
        <f>IF(OR(ISBLANK(Y186),LEN(Y186)=0),"",VLOOKUP(Y186,Equipment[],4,FALSE))</f>
        <v>RTO</v>
      </c>
      <c r="AC186" s="567"/>
      <c r="AD186" s="567" t="s">
        <v>4376</v>
      </c>
      <c r="AE186" s="544"/>
      <c r="AF186" s="544"/>
      <c r="AG186" s="544"/>
      <c r="AH186" s="551"/>
      <c r="AI186" s="551"/>
      <c r="AJ186" s="551"/>
      <c r="AK186" s="551"/>
      <c r="AL186" s="551"/>
      <c r="AM186" s="551"/>
      <c r="AN186" s="551"/>
      <c r="AO186" s="551"/>
      <c r="AP186" s="551"/>
      <c r="AQ186" s="551"/>
      <c r="AR186" s="551"/>
      <c r="AS186" s="551"/>
      <c r="AT186" s="551"/>
      <c r="AU186" s="551"/>
      <c r="AV186" s="551"/>
    </row>
    <row r="187" spans="1:48" hidden="1">
      <c r="A187" s="542" t="s">
        <v>4972</v>
      </c>
      <c r="B187" s="542" t="s">
        <v>442</v>
      </c>
      <c r="C187" s="541" t="s">
        <v>4973</v>
      </c>
      <c r="D187" s="542" t="s">
        <v>453</v>
      </c>
      <c r="E187" s="541" t="s">
        <v>4373</v>
      </c>
      <c r="F187" s="541" t="s">
        <v>4220</v>
      </c>
      <c r="G187" s="544" t="b">
        <f>EXACT(CYPTYPES[[#This Row],[Archived_Discipline (MM_Discipline)]],CYPTYPES[[#This Row],[Discipline (MM_Discipline)]])</f>
        <v>0</v>
      </c>
      <c r="H187" s="559" t="s">
        <v>452</v>
      </c>
      <c r="I187" s="542" t="s">
        <v>452</v>
      </c>
      <c r="J187" s="541" t="s">
        <v>452</v>
      </c>
      <c r="K187" s="555" t="s">
        <v>453</v>
      </c>
      <c r="L187" s="556" t="s">
        <v>453</v>
      </c>
      <c r="M187" s="542" t="s">
        <v>463</v>
      </c>
      <c r="N187" s="565" t="s">
        <v>453</v>
      </c>
      <c r="O187" s="557" t="s">
        <v>4208</v>
      </c>
      <c r="P187" s="544" t="s">
        <v>4946</v>
      </c>
      <c r="Q187" s="563" t="s">
        <v>4946</v>
      </c>
      <c r="R187" s="544" t="b">
        <f>EXACT(CYPTYPES[[#This Row],[Archived_System (MM_System)]],CYPTYPES[[#This Row],[Rationalized System]])</f>
        <v>1</v>
      </c>
      <c r="S187" s="542" t="s">
        <v>4210</v>
      </c>
      <c r="T187" s="542"/>
      <c r="U187" s="542" t="s">
        <v>4211</v>
      </c>
      <c r="V187" s="544" t="s">
        <v>453</v>
      </c>
      <c r="W187" s="544" t="s">
        <v>456</v>
      </c>
      <c r="X187" s="544"/>
      <c r="Y187" s="544" t="s">
        <v>4947</v>
      </c>
      <c r="Z187" s="544" t="str">
        <f>VLOOKUP(CYPTYPES[[#This Row],[SBS Number]],Equipment[],2,FALSE)</f>
        <v>Traction Substation</v>
      </c>
      <c r="AA187" s="544" t="str">
        <f>IF(OR(ISBLANK(Y187),LEN(Y187)=0),"",VLOOKUP(Y187,Equipment[],3,FALSE))</f>
        <v>RTO</v>
      </c>
      <c r="AB187" s="544" t="str">
        <f>IF(OR(ISBLANK(Y187),LEN(Y187)=0),"",VLOOKUP(Y187,Equipment[],4,FALSE))</f>
        <v>RTO</v>
      </c>
      <c r="AC187" s="544" t="s">
        <v>4234</v>
      </c>
      <c r="AD187" s="544" t="s">
        <v>4235</v>
      </c>
      <c r="AE187" s="544" t="s">
        <v>4589</v>
      </c>
      <c r="AF187" s="544" t="s">
        <v>4590</v>
      </c>
      <c r="AG187" s="544"/>
      <c r="AH187" s="551"/>
      <c r="AI187" s="551"/>
      <c r="AJ187" s="551"/>
      <c r="AK187" s="551"/>
      <c r="AL187" s="551"/>
      <c r="AM187" s="551"/>
      <c r="AN187" s="551"/>
      <c r="AO187" s="551"/>
      <c r="AP187" s="551"/>
      <c r="AQ187" s="551"/>
      <c r="AR187" s="551"/>
      <c r="AS187" s="551"/>
      <c r="AT187" s="551"/>
      <c r="AU187" s="551"/>
      <c r="AV187" s="551"/>
    </row>
    <row r="188" spans="1:48" hidden="1">
      <c r="A188" s="542" t="s">
        <v>4974</v>
      </c>
      <c r="B188" s="542" t="s">
        <v>442</v>
      </c>
      <c r="C188" s="541" t="s">
        <v>4975</v>
      </c>
      <c r="D188" s="542" t="s">
        <v>453</v>
      </c>
      <c r="E188" s="541" t="s">
        <v>4373</v>
      </c>
      <c r="F188" s="541" t="s">
        <v>4220</v>
      </c>
      <c r="G188" s="544" t="b">
        <f>EXACT(CYPTYPES[[#This Row],[Archived_Discipline (MM_Discipline)]],CYPTYPES[[#This Row],[Discipline (MM_Discipline)]])</f>
        <v>0</v>
      </c>
      <c r="H188" s="565" t="s">
        <v>453</v>
      </c>
      <c r="I188" s="561" t="s">
        <v>453</v>
      </c>
      <c r="J188" s="554" t="s">
        <v>453</v>
      </c>
      <c r="K188" s="554" t="s">
        <v>453</v>
      </c>
      <c r="L188" s="556" t="s">
        <v>453</v>
      </c>
      <c r="M188" s="542" t="s">
        <v>4239</v>
      </c>
      <c r="N188" s="542" t="s">
        <v>452</v>
      </c>
      <c r="O188" s="557" t="s">
        <v>4208</v>
      </c>
      <c r="P188" s="544" t="s">
        <v>4946</v>
      </c>
      <c r="Q188" s="563" t="s">
        <v>4946</v>
      </c>
      <c r="R188" s="544" t="b">
        <f>EXACT(CYPTYPES[[#This Row],[Archived_System (MM_System)]],CYPTYPES[[#This Row],[Rationalized System]])</f>
        <v>1</v>
      </c>
      <c r="S188" s="542" t="s">
        <v>4210</v>
      </c>
      <c r="T188" s="542"/>
      <c r="U188" s="542" t="s">
        <v>4211</v>
      </c>
      <c r="V188" s="544" t="s">
        <v>453</v>
      </c>
      <c r="W188" s="544" t="s">
        <v>456</v>
      </c>
      <c r="X188" s="544"/>
      <c r="Y188" s="544" t="s">
        <v>4947</v>
      </c>
      <c r="Z188" s="544" t="str">
        <f>VLOOKUP(CYPTYPES[[#This Row],[SBS Number]],Equipment[],2,FALSE)</f>
        <v>Traction Substation</v>
      </c>
      <c r="AA188" s="544" t="str">
        <f>IF(OR(ISBLANK(Y188),LEN(Y188)=0),"",VLOOKUP(Y188,Equipment[],3,FALSE))</f>
        <v>RTO</v>
      </c>
      <c r="AB188" s="544" t="str">
        <f>IF(OR(ISBLANK(Y188),LEN(Y188)=0),"",VLOOKUP(Y188,Equipment[],4,FALSE))</f>
        <v>RTO</v>
      </c>
      <c r="AC188" s="544" t="s">
        <v>4958</v>
      </c>
      <c r="AD188" s="544" t="s">
        <v>4959</v>
      </c>
      <c r="AE188" s="544"/>
      <c r="AF188" s="544"/>
      <c r="AG188" s="544"/>
      <c r="AH188" s="551"/>
      <c r="AI188" s="551"/>
      <c r="AJ188" s="551"/>
      <c r="AK188" s="551"/>
      <c r="AL188" s="551"/>
      <c r="AM188" s="551"/>
      <c r="AN188" s="551"/>
      <c r="AO188" s="551"/>
      <c r="AP188" s="551"/>
      <c r="AQ188" s="551"/>
      <c r="AR188" s="551"/>
      <c r="AS188" s="551"/>
      <c r="AT188" s="551"/>
      <c r="AU188" s="551"/>
      <c r="AV188" s="551"/>
    </row>
    <row r="189" spans="1:48" hidden="1">
      <c r="A189" s="542" t="s">
        <v>4976</v>
      </c>
      <c r="B189" s="542" t="s">
        <v>442</v>
      </c>
      <c r="C189" s="541" t="s">
        <v>4977</v>
      </c>
      <c r="D189" s="542" t="s">
        <v>453</v>
      </c>
      <c r="E189" s="541" t="s">
        <v>4373</v>
      </c>
      <c r="F189" s="541" t="s">
        <v>4220</v>
      </c>
      <c r="G189" s="544" t="b">
        <f>EXACT(CYPTYPES[[#This Row],[Archived_Discipline (MM_Discipline)]],CYPTYPES[[#This Row],[Discipline (MM_Discipline)]])</f>
        <v>0</v>
      </c>
      <c r="H189" s="565" t="s">
        <v>453</v>
      </c>
      <c r="I189" s="565" t="s">
        <v>453</v>
      </c>
      <c r="J189" s="554" t="s">
        <v>453</v>
      </c>
      <c r="K189" s="554" t="s">
        <v>453</v>
      </c>
      <c r="L189" s="556" t="s">
        <v>453</v>
      </c>
      <c r="M189" s="542" t="s">
        <v>4239</v>
      </c>
      <c r="N189" s="542" t="s">
        <v>452</v>
      </c>
      <c r="O189" s="557" t="s">
        <v>4208</v>
      </c>
      <c r="P189" s="544" t="s">
        <v>4946</v>
      </c>
      <c r="Q189" s="569" t="s">
        <v>4946</v>
      </c>
      <c r="R189" s="544" t="b">
        <f>EXACT(CYPTYPES[[#This Row],[Archived_System (MM_System)]],CYPTYPES[[#This Row],[Rationalized System]])</f>
        <v>1</v>
      </c>
      <c r="S189" s="542" t="s">
        <v>4210</v>
      </c>
      <c r="T189" s="542"/>
      <c r="U189" s="542" t="s">
        <v>4211</v>
      </c>
      <c r="V189" s="544" t="s">
        <v>453</v>
      </c>
      <c r="W189" s="544" t="s">
        <v>456</v>
      </c>
      <c r="X189" s="544"/>
      <c r="Y189" s="544" t="s">
        <v>4947</v>
      </c>
      <c r="Z189" s="544" t="str">
        <f>VLOOKUP(CYPTYPES[[#This Row],[SBS Number]],Equipment[],2,FALSE)</f>
        <v>Traction Substation</v>
      </c>
      <c r="AA189" s="544" t="str">
        <f>IF(OR(ISBLANK(Y189),LEN(Y189)=0),"",VLOOKUP(Y189,Equipment[],3,FALSE))</f>
        <v>RTO</v>
      </c>
      <c r="AB189" s="544" t="str">
        <f>IF(OR(ISBLANK(Y189),LEN(Y189)=0),"",VLOOKUP(Y189,Equipment[],4,FALSE))</f>
        <v>RTO</v>
      </c>
      <c r="AC189" s="544" t="s">
        <v>4958</v>
      </c>
      <c r="AD189" s="544" t="s">
        <v>4959</v>
      </c>
      <c r="AE189" s="544" t="s">
        <v>4978</v>
      </c>
      <c r="AF189" s="544" t="s">
        <v>4979</v>
      </c>
      <c r="AG189" s="544"/>
      <c r="AH189" s="551"/>
      <c r="AI189" s="551"/>
      <c r="AJ189" s="551"/>
      <c r="AK189" s="551"/>
      <c r="AL189" s="551"/>
      <c r="AM189" s="551"/>
      <c r="AN189" s="551"/>
      <c r="AO189" s="551"/>
      <c r="AP189" s="551"/>
      <c r="AQ189" s="551"/>
      <c r="AR189" s="551"/>
      <c r="AS189" s="551"/>
      <c r="AT189" s="551"/>
      <c r="AU189" s="551"/>
      <c r="AV189" s="551"/>
    </row>
    <row r="190" spans="1:48" ht="18.95" hidden="1" customHeight="1">
      <c r="A190" s="542" t="s">
        <v>4980</v>
      </c>
      <c r="B190" s="542" t="s">
        <v>442</v>
      </c>
      <c r="C190" s="541" t="s">
        <v>4981</v>
      </c>
      <c r="D190" s="542" t="s">
        <v>444</v>
      </c>
      <c r="E190" s="541" t="s">
        <v>4219</v>
      </c>
      <c r="F190" s="541" t="s">
        <v>4220</v>
      </c>
      <c r="G190" s="544" t="b">
        <f>EXACT(CYPTYPES[[#This Row],[Archived_Discipline (MM_Discipline)]],CYPTYPES[[#This Row],[Discipline (MM_Discipline)]])</f>
        <v>0</v>
      </c>
      <c r="H190" s="565" t="s">
        <v>453</v>
      </c>
      <c r="I190" s="565" t="s">
        <v>453</v>
      </c>
      <c r="J190" s="554" t="s">
        <v>453</v>
      </c>
      <c r="K190" s="554" t="s">
        <v>453</v>
      </c>
      <c r="L190" s="556" t="s">
        <v>453</v>
      </c>
      <c r="M190" s="542" t="s">
        <v>4239</v>
      </c>
      <c r="N190" s="565" t="s">
        <v>453</v>
      </c>
      <c r="O190" s="557" t="s">
        <v>4208</v>
      </c>
      <c r="P190" s="544" t="s">
        <v>4221</v>
      </c>
      <c r="Q190" s="563" t="s">
        <v>4221</v>
      </c>
      <c r="R190" s="544" t="b">
        <f>EXACT(CYPTYPES[[#This Row],[Archived_System (MM_System)]],CYPTYPES[[#This Row],[Rationalized System]])</f>
        <v>1</v>
      </c>
      <c r="S190" s="542" t="s">
        <v>4343</v>
      </c>
      <c r="T190" s="542"/>
      <c r="U190" s="542" t="s">
        <v>4211</v>
      </c>
      <c r="V190" s="544" t="s">
        <v>453</v>
      </c>
      <c r="W190" s="544" t="s">
        <v>456</v>
      </c>
      <c r="X190" s="544"/>
      <c r="Y190" s="544" t="s">
        <v>4222</v>
      </c>
      <c r="Z190" s="544" t="str">
        <f>VLOOKUP(CYPTYPES[[#This Row],[SBS Number]],Equipment[],2,FALSE)</f>
        <v>LV Power</v>
      </c>
      <c r="AA190" s="544" t="str">
        <f>IF(OR(ISBLANK(Y190),LEN(Y190)=0),"",VLOOKUP(Y190,Equipment[],3,FALSE))</f>
        <v>MCo</v>
      </c>
      <c r="AB190" s="544" t="str">
        <f>IF(OR(ISBLANK(Y190),LEN(Y190)=0),"",VLOOKUP(Y190,Equipment[],4,FALSE))</f>
        <v>RTO</v>
      </c>
      <c r="AC190" s="567" t="s">
        <v>4234</v>
      </c>
      <c r="AD190" s="567" t="s">
        <v>4982</v>
      </c>
      <c r="AE190" s="544" t="s">
        <v>4983</v>
      </c>
      <c r="AF190" s="544" t="s">
        <v>4984</v>
      </c>
      <c r="AG190" s="544"/>
      <c r="AH190" s="551"/>
      <c r="AI190" s="551"/>
      <c r="AJ190" s="551"/>
      <c r="AK190" s="551"/>
      <c r="AL190" s="551"/>
      <c r="AM190" s="551"/>
      <c r="AN190" s="551"/>
      <c r="AO190" s="551"/>
      <c r="AP190" s="551"/>
      <c r="AQ190" s="551"/>
      <c r="AR190" s="551"/>
      <c r="AS190" s="551"/>
      <c r="AT190" s="551"/>
      <c r="AU190" s="551"/>
      <c r="AV190" s="551"/>
    </row>
    <row r="191" spans="1:48" hidden="1">
      <c r="A191" s="542" t="s">
        <v>4985</v>
      </c>
      <c r="B191" s="542" t="s">
        <v>442</v>
      </c>
      <c r="C191" s="541" t="s">
        <v>4986</v>
      </c>
      <c r="D191" s="542" t="s">
        <v>453</v>
      </c>
      <c r="E191" s="541" t="s">
        <v>4373</v>
      </c>
      <c r="F191" s="541" t="s">
        <v>4220</v>
      </c>
      <c r="G191" s="544" t="b">
        <f>EXACT(CYPTYPES[[#This Row],[Archived_Discipline (MM_Discipline)]],CYPTYPES[[#This Row],[Discipline (MM_Discipline)]])</f>
        <v>0</v>
      </c>
      <c r="H191" s="559" t="s">
        <v>452</v>
      </c>
      <c r="I191" s="565" t="s">
        <v>453</v>
      </c>
      <c r="J191" s="541" t="s">
        <v>452</v>
      </c>
      <c r="K191" s="541" t="s">
        <v>452</v>
      </c>
      <c r="L191" s="556" t="s">
        <v>453</v>
      </c>
      <c r="M191" s="542" t="s">
        <v>4248</v>
      </c>
      <c r="N191" s="542" t="s">
        <v>452</v>
      </c>
      <c r="O191" s="557" t="s">
        <v>4208</v>
      </c>
      <c r="P191" s="544" t="s">
        <v>4946</v>
      </c>
      <c r="Q191" s="563" t="s">
        <v>4946</v>
      </c>
      <c r="R191" s="544" t="b">
        <f>EXACT(CYPTYPES[[#This Row],[Archived_System (MM_System)]],CYPTYPES[[#This Row],[Rationalized System]])</f>
        <v>1</v>
      </c>
      <c r="S191" s="542" t="s">
        <v>4210</v>
      </c>
      <c r="T191" s="542"/>
      <c r="U191" s="542" t="s">
        <v>4211</v>
      </c>
      <c r="V191" s="544" t="s">
        <v>453</v>
      </c>
      <c r="W191" s="544" t="s">
        <v>477</v>
      </c>
      <c r="X191" s="544"/>
      <c r="Y191" s="544" t="s">
        <v>4947</v>
      </c>
      <c r="Z191" s="544" t="str">
        <f>VLOOKUP(CYPTYPES[[#This Row],[SBS Number]],Equipment[],2,FALSE)</f>
        <v>Traction Substation</v>
      </c>
      <c r="AA191" s="544" t="str">
        <f>IF(OR(ISBLANK(Y191),LEN(Y191)=0),"",VLOOKUP(Y191,Equipment[],3,FALSE))</f>
        <v>RTO</v>
      </c>
      <c r="AB191" s="544" t="str">
        <f>IF(OR(ISBLANK(Y191),LEN(Y191)=0),"",VLOOKUP(Y191,Equipment[],4,FALSE))</f>
        <v>RTO</v>
      </c>
      <c r="AC191" s="544" t="s">
        <v>4958</v>
      </c>
      <c r="AD191" s="544" t="s">
        <v>4959</v>
      </c>
      <c r="AE191" s="544" t="s">
        <v>4987</v>
      </c>
      <c r="AF191" s="544" t="s">
        <v>4988</v>
      </c>
      <c r="AG191" s="544"/>
      <c r="AH191" s="551"/>
      <c r="AI191" s="551"/>
      <c r="AJ191" s="551"/>
      <c r="AK191" s="551"/>
      <c r="AL191" s="551"/>
      <c r="AM191" s="551"/>
      <c r="AN191" s="551"/>
      <c r="AO191" s="551"/>
      <c r="AP191" s="551"/>
      <c r="AQ191" s="551"/>
      <c r="AR191" s="551"/>
      <c r="AS191" s="551"/>
      <c r="AT191" s="551"/>
      <c r="AU191" s="551"/>
      <c r="AV191" s="551"/>
    </row>
    <row r="192" spans="1:48" hidden="1">
      <c r="A192" s="542" t="s">
        <v>4989</v>
      </c>
      <c r="B192" s="542" t="s">
        <v>442</v>
      </c>
      <c r="C192" s="541" t="s">
        <v>4990</v>
      </c>
      <c r="D192" s="542" t="s">
        <v>453</v>
      </c>
      <c r="E192" s="541" t="s">
        <v>4319</v>
      </c>
      <c r="F192" s="541" t="s">
        <v>4319</v>
      </c>
      <c r="G192" s="544" t="b">
        <f>EXACT(CYPTYPES[[#This Row],[Archived_Discipline (MM_Discipline)]],CYPTYPES[[#This Row],[Discipline (MM_Discipline)]])</f>
        <v>1</v>
      </c>
      <c r="H192" s="559" t="s">
        <v>452</v>
      </c>
      <c r="I192" s="542" t="s">
        <v>452</v>
      </c>
      <c r="J192" s="541" t="s">
        <v>452</v>
      </c>
      <c r="K192" s="555" t="s">
        <v>453</v>
      </c>
      <c r="L192" s="556" t="s">
        <v>453</v>
      </c>
      <c r="M192" s="542" t="s">
        <v>463</v>
      </c>
      <c r="N192" s="565" t="s">
        <v>453</v>
      </c>
      <c r="O192" s="557" t="s">
        <v>4208</v>
      </c>
      <c r="P192" s="544" t="s">
        <v>4523</v>
      </c>
      <c r="Q192" s="563" t="s">
        <v>4523</v>
      </c>
      <c r="R192" s="544" t="b">
        <f>EXACT(CYPTYPES[[#This Row],[Archived_System (MM_System)]],CYPTYPES[[#This Row],[Rationalized System]])</f>
        <v>1</v>
      </c>
      <c r="S192" s="542" t="s">
        <v>4210</v>
      </c>
      <c r="T192" s="542"/>
      <c r="U192" s="542" t="s">
        <v>4211</v>
      </c>
      <c r="V192" s="544" t="s">
        <v>453</v>
      </c>
      <c r="W192" s="544" t="s">
        <v>456</v>
      </c>
      <c r="X192" s="544"/>
      <c r="Y192" s="544" t="s">
        <v>827</v>
      </c>
      <c r="Z192" s="544" t="str">
        <f>VLOOKUP(CYPTYPES[[#This Row],[SBS Number]],Equipment[],2,FALSE)</f>
        <v>Fire Protection</v>
      </c>
      <c r="AA192" s="544" t="str">
        <f>IF(OR(ISBLANK(Y192),LEN(Y192)=0),"",VLOOKUP(Y192,Equipment[],3,FALSE))</f>
        <v>RTO</v>
      </c>
      <c r="AB192" s="544" t="str">
        <f>IF(OR(ISBLANK(Y192),LEN(Y192)=0),"",VLOOKUP(Y192,Equipment[],4,FALSE))</f>
        <v>RTO</v>
      </c>
      <c r="AC192" s="544" t="s">
        <v>4737</v>
      </c>
      <c r="AD192" s="544" t="s">
        <v>4738</v>
      </c>
      <c r="AE192" s="544" t="s">
        <v>4991</v>
      </c>
      <c r="AF192" s="544" t="s">
        <v>4992</v>
      </c>
      <c r="AG192" s="544"/>
      <c r="AH192" s="551"/>
      <c r="AI192" s="551"/>
      <c r="AJ192" s="551"/>
      <c r="AK192" s="551"/>
      <c r="AL192" s="551"/>
      <c r="AM192" s="551"/>
      <c r="AN192" s="551"/>
      <c r="AO192" s="551"/>
      <c r="AP192" s="551"/>
      <c r="AQ192" s="551"/>
      <c r="AR192" s="551"/>
      <c r="AS192" s="551"/>
      <c r="AT192" s="551"/>
      <c r="AU192" s="551"/>
      <c r="AV192" s="551"/>
    </row>
    <row r="193" spans="1:48" hidden="1">
      <c r="A193" s="542" t="s">
        <v>4993</v>
      </c>
      <c r="B193" s="542" t="s">
        <v>442</v>
      </c>
      <c r="C193" s="541" t="s">
        <v>4994</v>
      </c>
      <c r="D193" s="542" t="s">
        <v>453</v>
      </c>
      <c r="E193" s="541" t="s">
        <v>4319</v>
      </c>
      <c r="F193" s="541" t="s">
        <v>4319</v>
      </c>
      <c r="G193" s="544" t="b">
        <f>EXACT(CYPTYPES[[#This Row],[Archived_Discipline (MM_Discipline)]],CYPTYPES[[#This Row],[Discipline (MM_Discipline)]])</f>
        <v>1</v>
      </c>
      <c r="H193" s="565" t="s">
        <v>453</v>
      </c>
      <c r="I193" s="561" t="s">
        <v>453</v>
      </c>
      <c r="J193" s="554" t="s">
        <v>453</v>
      </c>
      <c r="K193" s="554" t="s">
        <v>453</v>
      </c>
      <c r="L193" s="556" t="s">
        <v>453</v>
      </c>
      <c r="M193" s="542" t="s">
        <v>4239</v>
      </c>
      <c r="N193" s="565" t="s">
        <v>453</v>
      </c>
      <c r="O193" s="557" t="s">
        <v>4208</v>
      </c>
      <c r="P193" s="544" t="s">
        <v>4995</v>
      </c>
      <c r="Q193" s="563" t="s">
        <v>4995</v>
      </c>
      <c r="R193" s="544" t="b">
        <f>EXACT(CYPTYPES[[#This Row],[Archived_System (MM_System)]],CYPTYPES[[#This Row],[Rationalized System]])</f>
        <v>1</v>
      </c>
      <c r="S193" s="542" t="s">
        <v>4210</v>
      </c>
      <c r="T193" s="542"/>
      <c r="U193" s="542" t="s">
        <v>4211</v>
      </c>
      <c r="V193" s="544" t="s">
        <v>453</v>
      </c>
      <c r="W193" s="544" t="s">
        <v>456</v>
      </c>
      <c r="X193" s="544"/>
      <c r="Y193" s="544" t="s">
        <v>827</v>
      </c>
      <c r="Z193" s="544" t="str">
        <f>VLOOKUP(CYPTYPES[[#This Row],[SBS Number]],Equipment[],2,FALSE)</f>
        <v>Fire Protection</v>
      </c>
      <c r="AA193" s="544" t="str">
        <f>IF(OR(ISBLANK(Y193),LEN(Y193)=0),"",VLOOKUP(Y193,Equipment[],3,FALSE))</f>
        <v>RTO</v>
      </c>
      <c r="AB193" s="544" t="str">
        <f>IF(OR(ISBLANK(Y193),LEN(Y193)=0),"",VLOOKUP(Y193,Equipment[],4,FALSE))</f>
        <v>RTO</v>
      </c>
      <c r="AC193" s="544" t="s">
        <v>4524</v>
      </c>
      <c r="AD193" s="544" t="s">
        <v>4525</v>
      </c>
      <c r="AE193" s="544"/>
      <c r="AF193" s="544"/>
      <c r="AG193" s="544"/>
      <c r="AH193" s="551"/>
      <c r="AI193" s="551"/>
      <c r="AJ193" s="551"/>
      <c r="AK193" s="551"/>
      <c r="AL193" s="551"/>
      <c r="AM193" s="551"/>
      <c r="AN193" s="551"/>
      <c r="AO193" s="551"/>
      <c r="AP193" s="551"/>
      <c r="AQ193" s="551"/>
      <c r="AR193" s="551"/>
      <c r="AS193" s="551"/>
      <c r="AT193" s="551"/>
      <c r="AU193" s="551"/>
      <c r="AV193" s="551"/>
    </row>
    <row r="194" spans="1:48" hidden="1">
      <c r="A194" s="542" t="s">
        <v>4996</v>
      </c>
      <c r="B194" s="542" t="s">
        <v>4317</v>
      </c>
      <c r="C194" s="541" t="s">
        <v>4997</v>
      </c>
      <c r="D194" s="542" t="s">
        <v>444</v>
      </c>
      <c r="E194" s="541" t="s">
        <v>11</v>
      </c>
      <c r="F194" s="541" t="s">
        <v>11</v>
      </c>
      <c r="G194" s="544" t="b">
        <f>EXACT(CYPTYPES[[#This Row],[Archived_Discipline (MM_Discipline)]],CYPTYPES[[#This Row],[Discipline (MM_Discipline)]])</f>
        <v>1</v>
      </c>
      <c r="H194" s="542" t="s">
        <v>452</v>
      </c>
      <c r="I194" s="542" t="s">
        <v>452</v>
      </c>
      <c r="J194" s="541" t="s">
        <v>452</v>
      </c>
      <c r="K194" s="541" t="s">
        <v>452</v>
      </c>
      <c r="L194" s="542" t="s">
        <v>452</v>
      </c>
      <c r="M194" s="542" t="s">
        <v>4248</v>
      </c>
      <c r="N194" s="542" t="s">
        <v>452</v>
      </c>
      <c r="O194" s="557" t="s">
        <v>4208</v>
      </c>
      <c r="P194" s="544" t="s">
        <v>444</v>
      </c>
      <c r="Q194" s="563"/>
      <c r="R194" s="544" t="b">
        <f>EXACT(CYPTYPES[[#This Row],[Archived_System (MM_System)]],CYPTYPES[[#This Row],[Rationalized System]])</f>
        <v>0</v>
      </c>
      <c r="S194" s="542" t="s">
        <v>4320</v>
      </c>
      <c r="T194" s="542" t="s">
        <v>4321</v>
      </c>
      <c r="U194" s="542" t="s">
        <v>4322</v>
      </c>
      <c r="V194" s="544" t="s">
        <v>453</v>
      </c>
      <c r="W194" s="544" t="s">
        <v>456</v>
      </c>
      <c r="X194" s="544" t="s">
        <v>444</v>
      </c>
      <c r="Y194" s="544" t="s">
        <v>4290</v>
      </c>
      <c r="Z194" s="544" t="str">
        <f>VLOOKUP(CYPTYPES[[#This Row],[SBS Number]],Equipment[],2,FALSE)</f>
        <v>Building Management System</v>
      </c>
      <c r="AA194" s="544" t="str">
        <f>IF(OR(ISBLANK(Y194),LEN(Y194)=0),"",VLOOKUP(Y194,Equipment[],3,FALSE))</f>
        <v>MCo</v>
      </c>
      <c r="AB194" s="544" t="str">
        <f>IF(OR(ISBLANK(Y194),LEN(Y194)=0),"",VLOOKUP(Y194,Equipment[],4,FALSE))</f>
        <v>RTO/MCo</v>
      </c>
      <c r="AC194" s="544" t="s">
        <v>444</v>
      </c>
      <c r="AD194" s="544" t="s">
        <v>444</v>
      </c>
      <c r="AE194" s="544" t="s">
        <v>444</v>
      </c>
      <c r="AF194" s="544" t="s">
        <v>444</v>
      </c>
      <c r="AG194" s="544"/>
      <c r="AH194" s="551"/>
      <c r="AI194" s="551"/>
      <c r="AJ194" s="551"/>
      <c r="AK194" s="551"/>
      <c r="AL194" s="551"/>
      <c r="AM194" s="551"/>
      <c r="AN194" s="551"/>
      <c r="AO194" s="551"/>
      <c r="AP194" s="551"/>
      <c r="AQ194" s="551"/>
      <c r="AR194" s="551"/>
      <c r="AS194" s="551"/>
      <c r="AT194" s="551"/>
      <c r="AU194" s="551"/>
      <c r="AV194" s="551"/>
    </row>
    <row r="195" spans="1:48" hidden="1">
      <c r="A195" s="542" t="s">
        <v>4998</v>
      </c>
      <c r="B195" s="542" t="s">
        <v>4317</v>
      </c>
      <c r="C195" s="541" t="s">
        <v>4999</v>
      </c>
      <c r="D195" s="542" t="s">
        <v>444</v>
      </c>
      <c r="E195" s="541" t="s">
        <v>11</v>
      </c>
      <c r="F195" s="541" t="s">
        <v>11</v>
      </c>
      <c r="G195" s="544" t="b">
        <f>EXACT(CYPTYPES[[#This Row],[Archived_Discipline (MM_Discipline)]],CYPTYPES[[#This Row],[Discipline (MM_Discipline)]])</f>
        <v>1</v>
      </c>
      <c r="H195" s="559" t="s">
        <v>452</v>
      </c>
      <c r="I195" s="542" t="s">
        <v>452</v>
      </c>
      <c r="J195" s="541" t="s">
        <v>452</v>
      </c>
      <c r="K195" s="541" t="s">
        <v>452</v>
      </c>
      <c r="L195" s="542" t="s">
        <v>452</v>
      </c>
      <c r="M195" s="542" t="s">
        <v>4248</v>
      </c>
      <c r="N195" s="542" t="s">
        <v>452</v>
      </c>
      <c r="O195" s="557" t="s">
        <v>4208</v>
      </c>
      <c r="P195" s="544" t="s">
        <v>444</v>
      </c>
      <c r="Q195" s="563"/>
      <c r="R195" s="544" t="b">
        <f>EXACT(CYPTYPES[[#This Row],[Archived_System (MM_System)]],CYPTYPES[[#This Row],[Rationalized System]])</f>
        <v>0</v>
      </c>
      <c r="S195" s="542" t="s">
        <v>5000</v>
      </c>
      <c r="T195" s="542" t="s">
        <v>4321</v>
      </c>
      <c r="U195" s="542" t="s">
        <v>4322</v>
      </c>
      <c r="V195" s="544" t="s">
        <v>453</v>
      </c>
      <c r="W195" s="544" t="s">
        <v>456</v>
      </c>
      <c r="X195" s="544" t="s">
        <v>444</v>
      </c>
      <c r="Y195" s="544" t="s">
        <v>4290</v>
      </c>
      <c r="Z195" s="544" t="str">
        <f>VLOOKUP(CYPTYPES[[#This Row],[SBS Number]],Equipment[],2,FALSE)</f>
        <v>Building Management System</v>
      </c>
      <c r="AA195" s="544" t="str">
        <f>IF(OR(ISBLANK(Y195),LEN(Y195)=0),"",VLOOKUP(Y195,Equipment[],3,FALSE))</f>
        <v>MCo</v>
      </c>
      <c r="AB195" s="544" t="str">
        <f>IF(OR(ISBLANK(Y195),LEN(Y195)=0),"",VLOOKUP(Y195,Equipment[],4,FALSE))</f>
        <v>RTO/MCo</v>
      </c>
      <c r="AC195" s="544" t="s">
        <v>444</v>
      </c>
      <c r="AD195" s="544" t="s">
        <v>444</v>
      </c>
      <c r="AE195" s="544" t="s">
        <v>444</v>
      </c>
      <c r="AF195" s="544" t="s">
        <v>444</v>
      </c>
      <c r="AG195" s="544"/>
      <c r="AH195" s="551"/>
      <c r="AI195" s="551"/>
      <c r="AJ195" s="551"/>
      <c r="AK195" s="551"/>
      <c r="AL195" s="551"/>
      <c r="AM195" s="551"/>
      <c r="AN195" s="551"/>
      <c r="AO195" s="551"/>
      <c r="AP195" s="551"/>
      <c r="AQ195" s="551"/>
      <c r="AR195" s="551"/>
      <c r="AS195" s="551"/>
      <c r="AT195" s="551"/>
      <c r="AU195" s="551"/>
      <c r="AV195" s="551"/>
    </row>
    <row r="196" spans="1:48" hidden="1">
      <c r="A196" s="542" t="s">
        <v>5001</v>
      </c>
      <c r="B196" s="542" t="s">
        <v>442</v>
      </c>
      <c r="C196" s="541" t="s">
        <v>5002</v>
      </c>
      <c r="D196" s="542" t="s">
        <v>453</v>
      </c>
      <c r="E196" s="541" t="s">
        <v>4319</v>
      </c>
      <c r="F196" s="541" t="s">
        <v>4319</v>
      </c>
      <c r="G196" s="544" t="b">
        <f>EXACT(CYPTYPES[[#This Row],[Archived_Discipline (MM_Discipline)]],CYPTYPES[[#This Row],[Discipline (MM_Discipline)]])</f>
        <v>1</v>
      </c>
      <c r="H196" s="559" t="s">
        <v>452</v>
      </c>
      <c r="I196" s="565" t="s">
        <v>453</v>
      </c>
      <c r="J196" s="541" t="s">
        <v>452</v>
      </c>
      <c r="K196" s="554" t="s">
        <v>453</v>
      </c>
      <c r="L196" s="556" t="s">
        <v>453</v>
      </c>
      <c r="M196" s="542" t="s">
        <v>4239</v>
      </c>
      <c r="N196" s="565" t="s">
        <v>453</v>
      </c>
      <c r="O196" s="557" t="s">
        <v>4208</v>
      </c>
      <c r="P196" s="544" t="s">
        <v>4995</v>
      </c>
      <c r="Q196" s="563" t="s">
        <v>4995</v>
      </c>
      <c r="R196" s="544" t="b">
        <f>EXACT(CYPTYPES[[#This Row],[Archived_System (MM_System)]],CYPTYPES[[#This Row],[Rationalized System]])</f>
        <v>1</v>
      </c>
      <c r="S196" s="542" t="s">
        <v>4210</v>
      </c>
      <c r="T196" s="542"/>
      <c r="U196" s="542" t="s">
        <v>4211</v>
      </c>
      <c r="V196" s="544" t="s">
        <v>453</v>
      </c>
      <c r="W196" s="544" t="s">
        <v>456</v>
      </c>
      <c r="X196" s="544"/>
      <c r="Y196" s="544" t="s">
        <v>827</v>
      </c>
      <c r="Z196" s="544" t="str">
        <f>VLOOKUP(CYPTYPES[[#This Row],[SBS Number]],Equipment[],2,FALSE)</f>
        <v>Fire Protection</v>
      </c>
      <c r="AA196" s="544" t="str">
        <f>IF(OR(ISBLANK(Y196),LEN(Y196)=0),"",VLOOKUP(Y196,Equipment[],3,FALSE))</f>
        <v>RTO</v>
      </c>
      <c r="AB196" s="544" t="str">
        <f>IF(OR(ISBLANK(Y196),LEN(Y196)=0),"",VLOOKUP(Y196,Equipment[],4,FALSE))</f>
        <v>RTO</v>
      </c>
      <c r="AC196" s="567" t="s">
        <v>4524</v>
      </c>
      <c r="AD196" s="567" t="s">
        <v>5003</v>
      </c>
      <c r="AE196" s="544" t="s">
        <v>4526</v>
      </c>
      <c r="AF196" s="544" t="s">
        <v>4527</v>
      </c>
      <c r="AG196" s="544"/>
      <c r="AH196" s="551"/>
      <c r="AI196" s="551"/>
      <c r="AJ196" s="551"/>
      <c r="AK196" s="551"/>
      <c r="AL196" s="551"/>
      <c r="AM196" s="551"/>
      <c r="AN196" s="551"/>
      <c r="AO196" s="551"/>
      <c r="AP196" s="551"/>
      <c r="AQ196" s="551"/>
      <c r="AR196" s="551"/>
      <c r="AS196" s="551"/>
      <c r="AT196" s="551"/>
      <c r="AU196" s="551"/>
      <c r="AV196" s="551"/>
    </row>
    <row r="197" spans="1:48" hidden="1">
      <c r="A197" s="542" t="s">
        <v>5004</v>
      </c>
      <c r="B197" s="542" t="s">
        <v>442</v>
      </c>
      <c r="C197" s="541" t="s">
        <v>5005</v>
      </c>
      <c r="D197" s="542" t="s">
        <v>453</v>
      </c>
      <c r="E197" s="541" t="s">
        <v>4255</v>
      </c>
      <c r="F197" s="541" t="s">
        <v>4220</v>
      </c>
      <c r="G197" s="544" t="b">
        <f>EXACT(CYPTYPES[[#This Row],[Archived_Discipline (MM_Discipline)]],CYPTYPES[[#This Row],[Discipline (MM_Discipline)]])</f>
        <v>0</v>
      </c>
      <c r="H197" s="542" t="s">
        <v>452</v>
      </c>
      <c r="I197" s="543" t="s">
        <v>452</v>
      </c>
      <c r="J197" s="541" t="s">
        <v>452</v>
      </c>
      <c r="K197" s="541" t="s">
        <v>452</v>
      </c>
      <c r="L197" s="556" t="s">
        <v>453</v>
      </c>
      <c r="M197" s="542" t="s">
        <v>454</v>
      </c>
      <c r="N197" s="542" t="s">
        <v>452</v>
      </c>
      <c r="O197" s="557" t="s">
        <v>4208</v>
      </c>
      <c r="P197" s="544" t="s">
        <v>4230</v>
      </c>
      <c r="Q197" s="409" t="s">
        <v>4282</v>
      </c>
      <c r="R197" s="544" t="b">
        <f>EXACT(CYPTYPES[[#This Row],[Archived_System (MM_System)]],CYPTYPES[[#This Row],[Rationalized System]])</f>
        <v>0</v>
      </c>
      <c r="S197" s="542" t="s">
        <v>4210</v>
      </c>
      <c r="T197" s="542"/>
      <c r="U197" s="542" t="s">
        <v>4211</v>
      </c>
      <c r="V197" s="544" t="s">
        <v>453</v>
      </c>
      <c r="W197" s="544" t="s">
        <v>456</v>
      </c>
      <c r="X197" s="544"/>
      <c r="Y197" s="544" t="s">
        <v>4358</v>
      </c>
      <c r="Z197" s="544" t="str">
        <f>VLOOKUP(CYPTYPES[[#This Row],[SBS Number]],Equipment[],2,FALSE)</f>
        <v>ICT/OCS</v>
      </c>
      <c r="AA197" s="544" t="str">
        <f>IF(OR(ISBLANK(Y197),LEN(Y197)=0),"",VLOOKUP(Y197,Equipment[],3,FALSE))</f>
        <v>Unallocated</v>
      </c>
      <c r="AB197" s="544" t="str">
        <f>IF(OR(ISBLANK(Y197),LEN(Y197)=0),"",VLOOKUP(Y197,Equipment[],4,FALSE))</f>
        <v>Unallocated</v>
      </c>
      <c r="AC197" s="544" t="s">
        <v>4335</v>
      </c>
      <c r="AD197" s="544" t="s">
        <v>4336</v>
      </c>
      <c r="AE197" s="544" t="s">
        <v>5006</v>
      </c>
      <c r="AF197" s="544" t="s">
        <v>5007</v>
      </c>
      <c r="AG197" s="544"/>
      <c r="AH197" s="551"/>
      <c r="AI197" s="551"/>
      <c r="AJ197" s="551"/>
      <c r="AK197" s="551"/>
      <c r="AL197" s="551"/>
      <c r="AM197" s="551"/>
      <c r="AN197" s="551"/>
      <c r="AO197" s="551"/>
      <c r="AP197" s="551"/>
      <c r="AQ197" s="551"/>
      <c r="AR197" s="551"/>
      <c r="AS197" s="551"/>
      <c r="AT197" s="551"/>
      <c r="AU197" s="551"/>
      <c r="AV197" s="551"/>
    </row>
    <row r="198" spans="1:48" hidden="1">
      <c r="A198" s="542" t="s">
        <v>5008</v>
      </c>
      <c r="B198" s="542" t="s">
        <v>442</v>
      </c>
      <c r="C198" s="541" t="s">
        <v>5009</v>
      </c>
      <c r="D198" s="542" t="s">
        <v>453</v>
      </c>
      <c r="E198" s="541" t="s">
        <v>4255</v>
      </c>
      <c r="F198" s="541" t="s">
        <v>4220</v>
      </c>
      <c r="G198" s="544" t="b">
        <f>EXACT(CYPTYPES[[#This Row],[Archived_Discipline (MM_Discipline)]],CYPTYPES[[#This Row],[Discipline (MM_Discipline)]])</f>
        <v>0</v>
      </c>
      <c r="H198" s="564" t="s">
        <v>453</v>
      </c>
      <c r="I198" s="565" t="s">
        <v>453</v>
      </c>
      <c r="J198" s="554" t="s">
        <v>453</v>
      </c>
      <c r="K198" s="554" t="s">
        <v>453</v>
      </c>
      <c r="L198" s="556" t="s">
        <v>453</v>
      </c>
      <c r="M198" s="542" t="s">
        <v>4239</v>
      </c>
      <c r="N198" s="565" t="s">
        <v>453</v>
      </c>
      <c r="O198" s="557" t="s">
        <v>4208</v>
      </c>
      <c r="P198" s="544" t="s">
        <v>4230</v>
      </c>
      <c r="Q198" s="185" t="s">
        <v>4282</v>
      </c>
      <c r="R198" s="558" t="b">
        <f>EXACT(CYPTYPES[[#This Row],[Archived_System (MM_System)]],CYPTYPES[[#This Row],[Rationalized System]])</f>
        <v>0</v>
      </c>
      <c r="S198" s="542" t="s">
        <v>4210</v>
      </c>
      <c r="T198" s="542" t="s">
        <v>4232</v>
      </c>
      <c r="U198" s="542" t="s">
        <v>4211</v>
      </c>
      <c r="V198" s="544" t="s">
        <v>453</v>
      </c>
      <c r="W198" s="544" t="s">
        <v>456</v>
      </c>
      <c r="X198" s="544"/>
      <c r="Y198" s="544">
        <v>1.3</v>
      </c>
      <c r="Z198" s="544" t="str">
        <f>VLOOKUP(CYPTYPES[[#This Row],[SBS Number]],Equipment[],2,FALSE)</f>
        <v>Communications</v>
      </c>
      <c r="AA198" s="544" t="str">
        <f>IF(OR(ISBLANK(Y198),LEN(Y198)=0),"",VLOOKUP(Y198,Equipment[],3,FALSE))</f>
        <v>Unallocated</v>
      </c>
      <c r="AB198" s="544" t="str">
        <f>IF(OR(ISBLANK(Y198),LEN(Y198)=0),"",VLOOKUP(Y198,Equipment[],4,FALSE))</f>
        <v>Unallocated</v>
      </c>
      <c r="AC198" s="544" t="s">
        <v>4369</v>
      </c>
      <c r="AD198" s="544" t="s">
        <v>4370</v>
      </c>
      <c r="AE198" s="544" t="s">
        <v>4863</v>
      </c>
      <c r="AF198" s="544" t="s">
        <v>4864</v>
      </c>
      <c r="AG198" s="544"/>
      <c r="AH198" s="551"/>
      <c r="AI198" s="551"/>
      <c r="AJ198" s="551"/>
      <c r="AK198" s="551"/>
      <c r="AL198" s="551"/>
      <c r="AM198" s="551"/>
      <c r="AN198" s="551"/>
      <c r="AO198" s="551"/>
      <c r="AP198" s="551"/>
      <c r="AQ198" s="551"/>
      <c r="AR198" s="551"/>
      <c r="AS198" s="551"/>
      <c r="AT198" s="551"/>
      <c r="AU198" s="551"/>
      <c r="AV198" s="551"/>
    </row>
    <row r="199" spans="1:48" hidden="1">
      <c r="A199" s="542" t="s">
        <v>5010</v>
      </c>
      <c r="B199" s="542" t="s">
        <v>442</v>
      </c>
      <c r="C199" s="541" t="s">
        <v>5011</v>
      </c>
      <c r="D199" s="542" t="s">
        <v>453</v>
      </c>
      <c r="E199" s="541" t="s">
        <v>11</v>
      </c>
      <c r="F199" s="541" t="s">
        <v>11</v>
      </c>
      <c r="G199" s="544" t="b">
        <f>EXACT(CYPTYPES[[#This Row],[Archived_Discipline (MM_Discipline)]],CYPTYPES[[#This Row],[Discipline (MM_Discipline)]])</f>
        <v>1</v>
      </c>
      <c r="H199" s="559" t="s">
        <v>452</v>
      </c>
      <c r="I199" s="542" t="s">
        <v>452</v>
      </c>
      <c r="J199" s="541" t="s">
        <v>452</v>
      </c>
      <c r="K199" s="555" t="s">
        <v>453</v>
      </c>
      <c r="L199" s="556" t="s">
        <v>453</v>
      </c>
      <c r="M199" s="542" t="s">
        <v>463</v>
      </c>
      <c r="N199" s="565" t="s">
        <v>453</v>
      </c>
      <c r="O199" s="557" t="s">
        <v>4208</v>
      </c>
      <c r="P199" s="544" t="s">
        <v>4374</v>
      </c>
      <c r="Q199" s="563"/>
      <c r="R199" s="544" t="b">
        <f>EXACT(CYPTYPES[[#This Row],[Archived_System (MM_System)]],CYPTYPES[[#This Row],[Rationalized System]])</f>
        <v>0</v>
      </c>
      <c r="S199" s="542" t="s">
        <v>4210</v>
      </c>
      <c r="T199" s="542"/>
      <c r="U199" s="542" t="s">
        <v>4211</v>
      </c>
      <c r="V199" s="544" t="s">
        <v>453</v>
      </c>
      <c r="W199" s="544" t="s">
        <v>456</v>
      </c>
      <c r="X199" s="544"/>
      <c r="Y199" s="544" t="s">
        <v>457</v>
      </c>
      <c r="Z199" s="544" t="str">
        <f>VLOOKUP(CYPTYPES[[#This Row],[SBS Number]],Equipment[],2,FALSE)</f>
        <v>Station</v>
      </c>
      <c r="AA199" s="544" t="str">
        <f>IF(OR(ISBLANK(Y199),LEN(Y199)=0),"",VLOOKUP(Y199,Equipment[],3,FALSE))</f>
        <v>RTO</v>
      </c>
      <c r="AB199" s="544" t="str">
        <f>IF(OR(ISBLANK(Y199),LEN(Y199)=0),"",VLOOKUP(Y199,Equipment[],4,FALSE))</f>
        <v>RTO</v>
      </c>
      <c r="AC199" s="544" t="s">
        <v>5012</v>
      </c>
      <c r="AD199" s="544" t="s">
        <v>5013</v>
      </c>
      <c r="AE199" s="544" t="s">
        <v>5014</v>
      </c>
      <c r="AF199" s="544" t="s">
        <v>5015</v>
      </c>
      <c r="AG199" s="544"/>
      <c r="AH199" s="551"/>
      <c r="AI199" s="551"/>
      <c r="AJ199" s="551"/>
      <c r="AK199" s="551"/>
      <c r="AL199" s="551"/>
      <c r="AM199" s="551"/>
      <c r="AN199" s="551"/>
      <c r="AO199" s="551"/>
      <c r="AP199" s="551"/>
      <c r="AQ199" s="551"/>
      <c r="AR199" s="551"/>
      <c r="AS199" s="551"/>
      <c r="AT199" s="551"/>
      <c r="AU199" s="551"/>
      <c r="AV199" s="551"/>
    </row>
    <row r="200" spans="1:48" hidden="1">
      <c r="A200" s="542" t="s">
        <v>5016</v>
      </c>
      <c r="B200" s="542" t="s">
        <v>442</v>
      </c>
      <c r="C200" s="541" t="s">
        <v>5017</v>
      </c>
      <c r="D200" s="542" t="s">
        <v>453</v>
      </c>
      <c r="E200" s="541" t="s">
        <v>4229</v>
      </c>
      <c r="F200" s="541" t="s">
        <v>4229</v>
      </c>
      <c r="G200" s="544" t="b">
        <f>EXACT(CYPTYPES[[#This Row],[Archived_Discipline (MM_Discipline)]],CYPTYPES[[#This Row],[Discipline (MM_Discipline)]])</f>
        <v>1</v>
      </c>
      <c r="H200" s="542" t="s">
        <v>452</v>
      </c>
      <c r="I200" s="543" t="s">
        <v>452</v>
      </c>
      <c r="J200" s="541" t="s">
        <v>452</v>
      </c>
      <c r="K200" s="541" t="s">
        <v>452</v>
      </c>
      <c r="L200" s="556" t="s">
        <v>453</v>
      </c>
      <c r="M200" s="542" t="s">
        <v>454</v>
      </c>
      <c r="N200" s="542" t="s">
        <v>452</v>
      </c>
      <c r="O200" s="557" t="s">
        <v>4208</v>
      </c>
      <c r="P200" s="544" t="s">
        <v>4230</v>
      </c>
      <c r="Q200" s="563" t="s">
        <v>4231</v>
      </c>
      <c r="R200" s="544" t="b">
        <f>EXACT(CYPTYPES[[#This Row],[Archived_System (MM_System)]],CYPTYPES[[#This Row],[Rationalized System]])</f>
        <v>0</v>
      </c>
      <c r="S200" s="542" t="s">
        <v>4210</v>
      </c>
      <c r="T200" s="542"/>
      <c r="U200" s="542" t="s">
        <v>4211</v>
      </c>
      <c r="V200" s="544" t="s">
        <v>453</v>
      </c>
      <c r="W200" s="544" t="s">
        <v>477</v>
      </c>
      <c r="X200" s="544"/>
      <c r="Y200" s="544" t="s">
        <v>4233</v>
      </c>
      <c r="Z200" s="544" t="str">
        <f>VLOOKUP(CYPTYPES[[#This Row],[SBS Number]],Equipment[],2,FALSE)</f>
        <v>Control Systems</v>
      </c>
      <c r="AA200" s="544" t="str">
        <f>IF(OR(ISBLANK(Y200),LEN(Y200)=0),"",VLOOKUP(Y200,Equipment[],3,FALSE))</f>
        <v>Unallocated</v>
      </c>
      <c r="AB200" s="544" t="str">
        <f>IF(OR(ISBLANK(Y200),LEN(Y200)=0),"",VLOOKUP(Y200,Equipment[],4,FALSE))</f>
        <v>Unallocated</v>
      </c>
      <c r="AC200" s="544" t="s">
        <v>4365</v>
      </c>
      <c r="AD200" s="544" t="s">
        <v>4366</v>
      </c>
      <c r="AE200" s="544"/>
      <c r="AF200" s="544"/>
      <c r="AG200" s="544"/>
      <c r="AH200" s="551"/>
      <c r="AI200" s="551"/>
      <c r="AJ200" s="551"/>
      <c r="AK200" s="551"/>
      <c r="AL200" s="551"/>
      <c r="AM200" s="551"/>
      <c r="AN200" s="551"/>
      <c r="AO200" s="551"/>
      <c r="AP200" s="551"/>
      <c r="AQ200" s="551"/>
      <c r="AR200" s="551"/>
      <c r="AS200" s="551"/>
      <c r="AT200" s="551"/>
      <c r="AU200" s="551"/>
      <c r="AV200" s="551"/>
    </row>
    <row r="201" spans="1:48" hidden="1">
      <c r="A201" s="227" t="s">
        <v>5018</v>
      </c>
      <c r="B201" s="542" t="s">
        <v>442</v>
      </c>
      <c r="C201" s="491" t="s">
        <v>5019</v>
      </c>
      <c r="D201" s="225" t="s">
        <v>453</v>
      </c>
      <c r="E201" s="541" t="s">
        <v>4637</v>
      </c>
      <c r="F201" s="541" t="s">
        <v>4220</v>
      </c>
      <c r="G201" s="558" t="b">
        <f>EXACT(CYPTYPES[[#This Row],[Archived_Discipline (MM_Discipline)]],CYPTYPES[[#This Row],[Discipline (MM_Discipline)]])</f>
        <v>0</v>
      </c>
      <c r="H201" s="217" t="s">
        <v>452</v>
      </c>
      <c r="I201" s="225" t="s">
        <v>452</v>
      </c>
      <c r="J201" s="541" t="s">
        <v>452</v>
      </c>
      <c r="K201" s="555" t="s">
        <v>453</v>
      </c>
      <c r="L201" s="556" t="s">
        <v>453</v>
      </c>
      <c r="M201" s="542" t="s">
        <v>463</v>
      </c>
      <c r="N201" s="225" t="s">
        <v>452</v>
      </c>
      <c r="O201" s="557" t="s">
        <v>4208</v>
      </c>
      <c r="P201" s="558" t="s">
        <v>4374</v>
      </c>
      <c r="Q201" s="566" t="s">
        <v>4374</v>
      </c>
      <c r="R201" s="558" t="b">
        <f>EXACT(CYPTYPES[[#This Row],[Archived_System (MM_System)]],CYPTYPES[[#This Row],[Rationalized System]])</f>
        <v>1</v>
      </c>
      <c r="S201" s="225" t="s">
        <v>4210</v>
      </c>
      <c r="T201" s="225"/>
      <c r="U201" s="542" t="s">
        <v>4639</v>
      </c>
      <c r="V201" s="297" t="s">
        <v>453</v>
      </c>
      <c r="W201" s="297" t="s">
        <v>456</v>
      </c>
      <c r="X201" s="225"/>
      <c r="Y201" s="297" t="s">
        <v>4222</v>
      </c>
      <c r="Z201" s="225" t="s">
        <v>4640</v>
      </c>
      <c r="AA201" s="297" t="s">
        <v>4641</v>
      </c>
      <c r="AB201" s="297" t="s">
        <v>4642</v>
      </c>
      <c r="AC201" s="297" t="s">
        <v>4643</v>
      </c>
      <c r="AD201" s="297" t="s">
        <v>4644</v>
      </c>
      <c r="AE201" s="297" t="s">
        <v>4645</v>
      </c>
      <c r="AF201" s="544" t="s">
        <v>4646</v>
      </c>
      <c r="AG201" s="544"/>
      <c r="AH201" s="551"/>
      <c r="AI201" s="551"/>
      <c r="AJ201" s="551"/>
      <c r="AK201" s="551"/>
      <c r="AL201" s="551"/>
      <c r="AM201" s="551"/>
      <c r="AN201" s="551"/>
      <c r="AO201" s="551"/>
      <c r="AP201" s="551"/>
      <c r="AQ201" s="551"/>
      <c r="AR201" s="551"/>
      <c r="AS201" s="551"/>
      <c r="AT201" s="551"/>
      <c r="AU201" s="551"/>
      <c r="AV201" s="551"/>
    </row>
    <row r="202" spans="1:48" hidden="1">
      <c r="A202" s="542" t="s">
        <v>5020</v>
      </c>
      <c r="B202" s="542" t="s">
        <v>442</v>
      </c>
      <c r="C202" s="541" t="s">
        <v>5021</v>
      </c>
      <c r="D202" s="542" t="s">
        <v>453</v>
      </c>
      <c r="E202" s="541" t="s">
        <v>4373</v>
      </c>
      <c r="F202" s="541" t="s">
        <v>4220</v>
      </c>
      <c r="G202" s="544" t="b">
        <f>EXACT(CYPTYPES[[#This Row],[Archived_Discipline (MM_Discipline)]],CYPTYPES[[#This Row],[Discipline (MM_Discipline)]])</f>
        <v>0</v>
      </c>
      <c r="H202" s="559" t="s">
        <v>452</v>
      </c>
      <c r="I202" s="565" t="s">
        <v>453</v>
      </c>
      <c r="J202" s="541" t="s">
        <v>452</v>
      </c>
      <c r="K202" s="541" t="s">
        <v>452</v>
      </c>
      <c r="L202" s="556" t="s">
        <v>453</v>
      </c>
      <c r="M202" s="542" t="s">
        <v>4248</v>
      </c>
      <c r="N202" s="542" t="s">
        <v>452</v>
      </c>
      <c r="O202" s="557" t="s">
        <v>4208</v>
      </c>
      <c r="P202" s="544" t="s">
        <v>4946</v>
      </c>
      <c r="Q202" s="563" t="s">
        <v>4946</v>
      </c>
      <c r="R202" s="544" t="b">
        <f>EXACT(CYPTYPES[[#This Row],[Archived_System (MM_System)]],CYPTYPES[[#This Row],[Rationalized System]])</f>
        <v>1</v>
      </c>
      <c r="S202" s="542" t="s">
        <v>4210</v>
      </c>
      <c r="T202" s="542"/>
      <c r="U202" s="542" t="s">
        <v>4211</v>
      </c>
      <c r="V202" s="544" t="s">
        <v>453</v>
      </c>
      <c r="W202" s="544" t="s">
        <v>477</v>
      </c>
      <c r="X202" s="544"/>
      <c r="Y202" s="544" t="s">
        <v>4947</v>
      </c>
      <c r="Z202" s="544" t="str">
        <f>VLOOKUP(CYPTYPES[[#This Row],[SBS Number]],Equipment[],2,FALSE)</f>
        <v>Traction Substation</v>
      </c>
      <c r="AA202" s="544" t="str">
        <f>IF(OR(ISBLANK(Y202),LEN(Y202)=0),"",VLOOKUP(Y202,Equipment[],3,FALSE))</f>
        <v>RTO</v>
      </c>
      <c r="AB202" s="544" t="str">
        <f>IF(OR(ISBLANK(Y202),LEN(Y202)=0),"",VLOOKUP(Y202,Equipment[],4,FALSE))</f>
        <v>RTO</v>
      </c>
      <c r="AC202" s="544" t="s">
        <v>4958</v>
      </c>
      <c r="AD202" s="544" t="s">
        <v>4959</v>
      </c>
      <c r="AE202" s="544" t="s">
        <v>4978</v>
      </c>
      <c r="AF202" s="544" t="s">
        <v>4979</v>
      </c>
      <c r="AG202" s="544"/>
      <c r="AH202" s="551"/>
      <c r="AI202" s="551"/>
      <c r="AJ202" s="551"/>
      <c r="AK202" s="551"/>
      <c r="AL202" s="551"/>
      <c r="AM202" s="551"/>
      <c r="AN202" s="551"/>
      <c r="AO202" s="551"/>
      <c r="AP202" s="551"/>
      <c r="AQ202" s="551"/>
      <c r="AR202" s="551"/>
      <c r="AS202" s="551"/>
      <c r="AT202" s="551"/>
      <c r="AU202" s="551"/>
      <c r="AV202" s="551"/>
    </row>
    <row r="203" spans="1:48" hidden="1">
      <c r="A203" s="542" t="s">
        <v>5022</v>
      </c>
      <c r="B203" s="542" t="s">
        <v>442</v>
      </c>
      <c r="C203" s="541" t="s">
        <v>5023</v>
      </c>
      <c r="D203" s="542" t="s">
        <v>444</v>
      </c>
      <c r="E203" s="541" t="s">
        <v>5024</v>
      </c>
      <c r="F203" s="541" t="s">
        <v>5024</v>
      </c>
      <c r="G203" s="544" t="b">
        <f>EXACT(CYPTYPES[[#This Row],[Archived_Discipline (MM_Discipline)]],CYPTYPES[[#This Row],[Discipline (MM_Discipline)]])</f>
        <v>1</v>
      </c>
      <c r="H203" s="559" t="s">
        <v>452</v>
      </c>
      <c r="I203" s="542" t="s">
        <v>452</v>
      </c>
      <c r="J203" s="541" t="s">
        <v>452</v>
      </c>
      <c r="K203" s="555" t="s">
        <v>453</v>
      </c>
      <c r="L203" s="556" t="s">
        <v>453</v>
      </c>
      <c r="M203" s="542" t="s">
        <v>463</v>
      </c>
      <c r="N203" s="542" t="s">
        <v>452</v>
      </c>
      <c r="O203" s="557" t="s">
        <v>4208</v>
      </c>
      <c r="P203" s="544" t="s">
        <v>4374</v>
      </c>
      <c r="Q203" s="563"/>
      <c r="R203" s="544" t="b">
        <f>EXACT(CYPTYPES[[#This Row],[Archived_System (MM_System)]],CYPTYPES[[#This Row],[Rationalized System]])</f>
        <v>0</v>
      </c>
      <c r="S203" s="542" t="s">
        <v>4343</v>
      </c>
      <c r="T203" s="542"/>
      <c r="U203" s="542" t="s">
        <v>4211</v>
      </c>
      <c r="V203" s="544" t="s">
        <v>453</v>
      </c>
      <c r="W203" s="544" t="s">
        <v>456</v>
      </c>
      <c r="X203" s="544"/>
      <c r="Y203" s="544" t="s">
        <v>5025</v>
      </c>
      <c r="Z203" s="544" t="str">
        <f>VLOOKUP(CYPTYPES[[#This Row],[SBS Number]],Equipment[],2,FALSE)</f>
        <v>Platform Screen Doors</v>
      </c>
      <c r="AA203" s="544" t="str">
        <f>IF(OR(ISBLANK(Y203),LEN(Y203)=0),"",VLOOKUP(Y203,Equipment[],3,FALSE))</f>
        <v>RTO</v>
      </c>
      <c r="AB203" s="544" t="str">
        <f>IF(OR(ISBLANK(Y203),LEN(Y203)=0),"",VLOOKUP(Y203,Equipment[],4,FALSE))</f>
        <v>RTO</v>
      </c>
      <c r="AC203" s="567"/>
      <c r="AD203" s="567" t="s">
        <v>4376</v>
      </c>
      <c r="AE203" s="544"/>
      <c r="AF203" s="544"/>
      <c r="AG203" s="544"/>
      <c r="AH203" s="551"/>
      <c r="AI203" s="551"/>
      <c r="AJ203" s="551"/>
      <c r="AK203" s="551"/>
      <c r="AL203" s="551"/>
      <c r="AM203" s="551"/>
      <c r="AN203" s="551"/>
      <c r="AO203" s="551"/>
      <c r="AP203" s="551"/>
      <c r="AQ203" s="551"/>
      <c r="AR203" s="551"/>
      <c r="AS203" s="551"/>
      <c r="AT203" s="551"/>
      <c r="AU203" s="551"/>
      <c r="AV203" s="551"/>
    </row>
    <row r="204" spans="1:48" hidden="1">
      <c r="A204" s="542" t="s">
        <v>5026</v>
      </c>
      <c r="B204" s="542" t="s">
        <v>442</v>
      </c>
      <c r="C204" s="541" t="s">
        <v>5027</v>
      </c>
      <c r="D204" s="542" t="s">
        <v>453</v>
      </c>
      <c r="E204" s="541" t="s">
        <v>4319</v>
      </c>
      <c r="F204" s="541" t="s">
        <v>4319</v>
      </c>
      <c r="G204" s="558" t="b">
        <f>EXACT(CYPTYPES[[#This Row],[Archived_Discipline (MM_Discipline)]],CYPTYPES[[#This Row],[Discipline (MM_Discipline)]])</f>
        <v>1</v>
      </c>
      <c r="H204" s="559" t="s">
        <v>452</v>
      </c>
      <c r="I204" s="542" t="s">
        <v>452</v>
      </c>
      <c r="J204" s="541" t="s">
        <v>452</v>
      </c>
      <c r="K204" s="555" t="s">
        <v>453</v>
      </c>
      <c r="L204" s="556" t="s">
        <v>453</v>
      </c>
      <c r="M204" s="542" t="s">
        <v>463</v>
      </c>
      <c r="N204" s="565" t="s">
        <v>453</v>
      </c>
      <c r="O204" s="557" t="s">
        <v>4208</v>
      </c>
      <c r="P204" s="558" t="s">
        <v>4523</v>
      </c>
      <c r="Q204" s="566" t="s">
        <v>4523</v>
      </c>
      <c r="R204" s="544" t="b">
        <f>EXACT(CYPTYPES[[#This Row],[Archived_System (MM_System)]],CYPTYPES[[#This Row],[Rationalized System]])</f>
        <v>1</v>
      </c>
      <c r="S204" s="542" t="s">
        <v>4210</v>
      </c>
      <c r="T204" s="542"/>
      <c r="U204" s="542" t="s">
        <v>4211</v>
      </c>
      <c r="V204" s="544" t="s">
        <v>453</v>
      </c>
      <c r="W204" s="544" t="s">
        <v>456</v>
      </c>
      <c r="X204" s="544"/>
      <c r="Y204" s="544" t="s">
        <v>827</v>
      </c>
      <c r="Z204" s="544" t="str">
        <f>VLOOKUP(CYPTYPES[[#This Row],[SBS Number]],Equipment[],2,FALSE)</f>
        <v>Fire Protection</v>
      </c>
      <c r="AA204" s="544" t="str">
        <f>IF(OR(ISBLANK(Y204),LEN(Y204)=0),"",VLOOKUP(Y204,Equipment[],3,FALSE))</f>
        <v>RTO</v>
      </c>
      <c r="AB204" s="544" t="str">
        <f>IF(OR(ISBLANK(Y204),LEN(Y204)=0),"",VLOOKUP(Y204,Equipment[],4,FALSE))</f>
        <v>RTO</v>
      </c>
      <c r="AC204" s="544" t="s">
        <v>4430</v>
      </c>
      <c r="AD204" s="544" t="s">
        <v>4431</v>
      </c>
      <c r="AE204" s="544" t="s">
        <v>5028</v>
      </c>
      <c r="AF204" s="544" t="s">
        <v>5029</v>
      </c>
      <c r="AG204" s="544"/>
      <c r="AH204" s="551"/>
      <c r="AI204" s="551"/>
      <c r="AJ204" s="551"/>
      <c r="AK204" s="551"/>
      <c r="AL204" s="551"/>
      <c r="AM204" s="551"/>
      <c r="AN204" s="551"/>
      <c r="AO204" s="551"/>
      <c r="AP204" s="551"/>
      <c r="AQ204" s="551"/>
      <c r="AR204" s="551"/>
      <c r="AS204" s="551"/>
      <c r="AT204" s="551"/>
      <c r="AU204" s="551"/>
      <c r="AV204" s="551"/>
    </row>
    <row r="205" spans="1:48" hidden="1">
      <c r="A205" s="542" t="s">
        <v>5030</v>
      </c>
      <c r="B205" s="542" t="s">
        <v>442</v>
      </c>
      <c r="C205" s="541" t="s">
        <v>5031</v>
      </c>
      <c r="D205" s="542" t="s">
        <v>453</v>
      </c>
      <c r="E205" s="541" t="s">
        <v>4229</v>
      </c>
      <c r="F205" s="541" t="s">
        <v>4229</v>
      </c>
      <c r="G205" s="544" t="b">
        <f>EXACT(CYPTYPES[[#This Row],[Archived_Discipline (MM_Discipline)]],CYPTYPES[[#This Row],[Discipline (MM_Discipline)]])</f>
        <v>1</v>
      </c>
      <c r="H205" s="542" t="s">
        <v>452</v>
      </c>
      <c r="I205" s="543" t="s">
        <v>452</v>
      </c>
      <c r="J205" s="541" t="s">
        <v>452</v>
      </c>
      <c r="K205" s="555" t="s">
        <v>453</v>
      </c>
      <c r="L205" s="556" t="s">
        <v>453</v>
      </c>
      <c r="M205" s="542" t="s">
        <v>463</v>
      </c>
      <c r="N205" s="565" t="s">
        <v>453</v>
      </c>
      <c r="O205" s="557" t="s">
        <v>4208</v>
      </c>
      <c r="P205" s="544" t="s">
        <v>4230</v>
      </c>
      <c r="Q205" s="569" t="s">
        <v>4231</v>
      </c>
      <c r="R205" s="544" t="b">
        <f>EXACT(CYPTYPES[[#This Row],[Archived_System (MM_System)]],CYPTYPES[[#This Row],[Rationalized System]])</f>
        <v>0</v>
      </c>
      <c r="S205" s="542" t="s">
        <v>4210</v>
      </c>
      <c r="T205" s="542"/>
      <c r="U205" s="542" t="s">
        <v>4211</v>
      </c>
      <c r="V205" s="544" t="s">
        <v>453</v>
      </c>
      <c r="W205" s="544" t="s">
        <v>456</v>
      </c>
      <c r="X205" s="544"/>
      <c r="Y205" s="544" t="s">
        <v>4233</v>
      </c>
      <c r="Z205" s="544" t="str">
        <f>VLOOKUP(CYPTYPES[[#This Row],[SBS Number]],Equipment[],2,FALSE)</f>
        <v>Control Systems</v>
      </c>
      <c r="AA205" s="544" t="str">
        <f>IF(OR(ISBLANK(Y205),LEN(Y205)=0),"",VLOOKUP(Y205,Equipment[],3,FALSE))</f>
        <v>Unallocated</v>
      </c>
      <c r="AB205" s="544" t="str">
        <f>IF(OR(ISBLANK(Y205),LEN(Y205)=0),"",VLOOKUP(Y205,Equipment[],4,FALSE))</f>
        <v>Unallocated</v>
      </c>
      <c r="AC205" s="544" t="s">
        <v>4234</v>
      </c>
      <c r="AD205" s="544" t="s">
        <v>4235</v>
      </c>
      <c r="AE205" s="544" t="s">
        <v>5032</v>
      </c>
      <c r="AF205" s="544" t="s">
        <v>5033</v>
      </c>
      <c r="AG205" s="544"/>
      <c r="AH205" s="551"/>
      <c r="AI205" s="551"/>
      <c r="AJ205" s="551"/>
      <c r="AK205" s="551"/>
      <c r="AL205" s="551"/>
      <c r="AM205" s="551"/>
      <c r="AN205" s="551"/>
      <c r="AO205" s="551"/>
      <c r="AP205" s="551"/>
      <c r="AQ205" s="551"/>
      <c r="AR205" s="551"/>
      <c r="AS205" s="551"/>
      <c r="AT205" s="551"/>
      <c r="AU205" s="551"/>
      <c r="AV205" s="551"/>
    </row>
    <row r="206" spans="1:48" hidden="1">
      <c r="A206" s="542" t="s">
        <v>5034</v>
      </c>
      <c r="B206" s="542" t="s">
        <v>442</v>
      </c>
      <c r="C206" s="541" t="s">
        <v>5035</v>
      </c>
      <c r="D206" s="542" t="s">
        <v>453</v>
      </c>
      <c r="E206" s="541" t="s">
        <v>4319</v>
      </c>
      <c r="F206" s="541" t="s">
        <v>4319</v>
      </c>
      <c r="G206" s="544" t="b">
        <f>EXACT(CYPTYPES[[#This Row],[Archived_Discipline (MM_Discipline)]],CYPTYPES[[#This Row],[Discipline (MM_Discipline)]])</f>
        <v>1</v>
      </c>
      <c r="H206" s="565" t="s">
        <v>453</v>
      </c>
      <c r="I206" s="565" t="s">
        <v>453</v>
      </c>
      <c r="J206" s="554" t="s">
        <v>453</v>
      </c>
      <c r="K206" s="554" t="s">
        <v>453</v>
      </c>
      <c r="L206" s="556" t="s">
        <v>453</v>
      </c>
      <c r="M206" s="542" t="s">
        <v>4239</v>
      </c>
      <c r="N206" s="565" t="s">
        <v>453</v>
      </c>
      <c r="O206" s="557" t="s">
        <v>4208</v>
      </c>
      <c r="P206" s="544" t="s">
        <v>4429</v>
      </c>
      <c r="Q206" s="563" t="s">
        <v>4429</v>
      </c>
      <c r="R206" s="544" t="b">
        <f>EXACT(CYPTYPES[[#This Row],[Archived_System (MM_System)]],CYPTYPES[[#This Row],[Rationalized System]])</f>
        <v>1</v>
      </c>
      <c r="S206" s="542" t="s">
        <v>4210</v>
      </c>
      <c r="T206" s="542"/>
      <c r="U206" s="542" t="s">
        <v>4211</v>
      </c>
      <c r="V206" s="544" t="s">
        <v>453</v>
      </c>
      <c r="W206" s="544" t="s">
        <v>456</v>
      </c>
      <c r="X206" s="544"/>
      <c r="Y206" s="544" t="s">
        <v>827</v>
      </c>
      <c r="Z206" s="544" t="str">
        <f>VLOOKUP(CYPTYPES[[#This Row],[SBS Number]],Equipment[],2,FALSE)</f>
        <v>Fire Protection</v>
      </c>
      <c r="AA206" s="544" t="str">
        <f>IF(OR(ISBLANK(Y206),LEN(Y206)=0),"",VLOOKUP(Y206,Equipment[],3,FALSE))</f>
        <v>RTO</v>
      </c>
      <c r="AB206" s="544" t="str">
        <f>IF(OR(ISBLANK(Y206),LEN(Y206)=0),"",VLOOKUP(Y206,Equipment[],4,FALSE))</f>
        <v>RTO</v>
      </c>
      <c r="AC206" s="544" t="s">
        <v>5036</v>
      </c>
      <c r="AD206" s="544" t="s">
        <v>5037</v>
      </c>
      <c r="AE206" s="544" t="s">
        <v>5038</v>
      </c>
      <c r="AF206" s="544" t="s">
        <v>5039</v>
      </c>
      <c r="AG206" s="544"/>
      <c r="AH206" s="551"/>
      <c r="AI206" s="551"/>
      <c r="AJ206" s="551"/>
      <c r="AK206" s="551"/>
      <c r="AL206" s="551"/>
      <c r="AM206" s="551"/>
      <c r="AN206" s="551"/>
      <c r="AO206" s="551"/>
      <c r="AP206" s="551"/>
      <c r="AQ206" s="551"/>
      <c r="AR206" s="551"/>
      <c r="AS206" s="551"/>
      <c r="AT206" s="551"/>
      <c r="AU206" s="551"/>
      <c r="AV206" s="551"/>
    </row>
    <row r="207" spans="1:48" hidden="1">
      <c r="A207" s="542" t="s">
        <v>878</v>
      </c>
      <c r="B207" s="542" t="s">
        <v>442</v>
      </c>
      <c r="C207" s="541" t="s">
        <v>5040</v>
      </c>
      <c r="D207" s="542" t="s">
        <v>453</v>
      </c>
      <c r="E207" s="541" t="s">
        <v>4229</v>
      </c>
      <c r="F207" s="541" t="s">
        <v>4229</v>
      </c>
      <c r="G207" s="544" t="b">
        <f>EXACT(CYPTYPES[[#This Row],[Archived_Discipline (MM_Discipline)]],CYPTYPES[[#This Row],[Discipline (MM_Discipline)]])</f>
        <v>1</v>
      </c>
      <c r="H207" s="542" t="s">
        <v>452</v>
      </c>
      <c r="I207" s="542" t="s">
        <v>452</v>
      </c>
      <c r="J207" s="541" t="s">
        <v>452</v>
      </c>
      <c r="K207" s="541" t="s">
        <v>452</v>
      </c>
      <c r="L207" s="556" t="s">
        <v>453</v>
      </c>
      <c r="M207" s="542" t="s">
        <v>454</v>
      </c>
      <c r="N207" s="542" t="s">
        <v>452</v>
      </c>
      <c r="O207" s="557" t="s">
        <v>4208</v>
      </c>
      <c r="P207" s="544" t="s">
        <v>4230</v>
      </c>
      <c r="Q207" s="563" t="s">
        <v>4231</v>
      </c>
      <c r="R207" s="544" t="b">
        <f>EXACT(CYPTYPES[[#This Row],[Archived_System (MM_System)]],CYPTYPES[[#This Row],[Rationalized System]])</f>
        <v>0</v>
      </c>
      <c r="S207" s="542" t="s">
        <v>4210</v>
      </c>
      <c r="T207" s="542" t="s">
        <v>4232</v>
      </c>
      <c r="U207" s="542" t="s">
        <v>4211</v>
      </c>
      <c r="V207" s="544" t="s">
        <v>453</v>
      </c>
      <c r="W207" s="544" t="s">
        <v>477</v>
      </c>
      <c r="X207" s="544"/>
      <c r="Y207" s="544" t="s">
        <v>4233</v>
      </c>
      <c r="Z207" s="544" t="str">
        <f>VLOOKUP(CYPTYPES[[#This Row],[SBS Number]],Equipment[],2,FALSE)</f>
        <v>Control Systems</v>
      </c>
      <c r="AA207" s="544" t="str">
        <f>IF(OR(ISBLANK(Y207),LEN(Y207)=0),"",VLOOKUP(Y207,Equipment[],3,FALSE))</f>
        <v>Unallocated</v>
      </c>
      <c r="AB207" s="544" t="str">
        <f>IF(OR(ISBLANK(Y207),LEN(Y207)=0),"",VLOOKUP(Y207,Equipment[],4,FALSE))</f>
        <v>Unallocated</v>
      </c>
      <c r="AC207" s="544" t="s">
        <v>4365</v>
      </c>
      <c r="AD207" s="544" t="s">
        <v>4366</v>
      </c>
      <c r="AE207" s="544"/>
      <c r="AF207" s="544"/>
      <c r="AG207" s="544"/>
      <c r="AH207" s="551"/>
      <c r="AI207" s="551"/>
      <c r="AJ207" s="551"/>
      <c r="AK207" s="551"/>
      <c r="AL207" s="551"/>
      <c r="AM207" s="551"/>
      <c r="AN207" s="551"/>
      <c r="AO207" s="551"/>
      <c r="AP207" s="551"/>
      <c r="AQ207" s="551"/>
      <c r="AR207" s="551"/>
      <c r="AS207" s="551"/>
      <c r="AT207" s="551"/>
      <c r="AU207" s="551"/>
      <c r="AV207" s="551"/>
    </row>
    <row r="208" spans="1:48" hidden="1">
      <c r="A208" s="542" t="s">
        <v>5041</v>
      </c>
      <c r="B208" s="542" t="s">
        <v>442</v>
      </c>
      <c r="C208" s="541" t="s">
        <v>5042</v>
      </c>
      <c r="D208" s="542" t="s">
        <v>453</v>
      </c>
      <c r="E208" s="541" t="s">
        <v>4319</v>
      </c>
      <c r="F208" s="541" t="s">
        <v>4319</v>
      </c>
      <c r="G208" s="544" t="b">
        <f>EXACT(CYPTYPES[[#This Row],[Archived_Discipline (MM_Discipline)]],CYPTYPES[[#This Row],[Discipline (MM_Discipline)]])</f>
        <v>1</v>
      </c>
      <c r="H208" s="542" t="s">
        <v>452</v>
      </c>
      <c r="I208" s="542" t="s">
        <v>452</v>
      </c>
      <c r="J208" s="541" t="s">
        <v>452</v>
      </c>
      <c r="K208" s="555" t="s">
        <v>453</v>
      </c>
      <c r="L208" s="556" t="s">
        <v>453</v>
      </c>
      <c r="M208" s="542" t="s">
        <v>463</v>
      </c>
      <c r="N208" s="565" t="s">
        <v>453</v>
      </c>
      <c r="O208" s="557" t="s">
        <v>4208</v>
      </c>
      <c r="P208" s="544" t="s">
        <v>4429</v>
      </c>
      <c r="Q208" s="563" t="s">
        <v>4429</v>
      </c>
      <c r="R208" s="544" t="b">
        <f>EXACT(CYPTYPES[[#This Row],[Archived_System (MM_System)]],CYPTYPES[[#This Row],[Rationalized System]])</f>
        <v>1</v>
      </c>
      <c r="S208" s="542" t="s">
        <v>4210</v>
      </c>
      <c r="T208" s="542"/>
      <c r="U208" s="542" t="s">
        <v>4211</v>
      </c>
      <c r="V208" s="544" t="s">
        <v>453</v>
      </c>
      <c r="W208" s="544" t="s">
        <v>456</v>
      </c>
      <c r="X208" s="544"/>
      <c r="Y208" s="544" t="s">
        <v>827</v>
      </c>
      <c r="Z208" s="544" t="str">
        <f>VLOOKUP(CYPTYPES[[#This Row],[SBS Number]],Equipment[],2,FALSE)</f>
        <v>Fire Protection</v>
      </c>
      <c r="AA208" s="544" t="str">
        <f>IF(OR(ISBLANK(Y208),LEN(Y208)=0),"",VLOOKUP(Y208,Equipment[],3,FALSE))</f>
        <v>RTO</v>
      </c>
      <c r="AB208" s="544" t="str">
        <f>IF(OR(ISBLANK(Y208),LEN(Y208)=0),"",VLOOKUP(Y208,Equipment[],4,FALSE))</f>
        <v>RTO</v>
      </c>
      <c r="AC208" s="544" t="s">
        <v>4430</v>
      </c>
      <c r="AD208" s="544" t="s">
        <v>4431</v>
      </c>
      <c r="AE208" s="544" t="s">
        <v>5028</v>
      </c>
      <c r="AF208" s="544" t="s">
        <v>5029</v>
      </c>
      <c r="AG208" s="544"/>
      <c r="AH208" s="551"/>
      <c r="AI208" s="551"/>
      <c r="AJ208" s="551"/>
      <c r="AK208" s="551"/>
      <c r="AL208" s="551"/>
      <c r="AM208" s="551"/>
      <c r="AN208" s="551"/>
      <c r="AO208" s="551"/>
      <c r="AP208" s="551"/>
      <c r="AQ208" s="551"/>
      <c r="AR208" s="551"/>
      <c r="AS208" s="551"/>
      <c r="AT208" s="551"/>
      <c r="AU208" s="551"/>
      <c r="AV208" s="551"/>
    </row>
    <row r="209" spans="1:48" hidden="1">
      <c r="A209" s="542" t="s">
        <v>5043</v>
      </c>
      <c r="B209" s="542" t="s">
        <v>442</v>
      </c>
      <c r="C209" s="541" t="s">
        <v>5044</v>
      </c>
      <c r="D209" s="542" t="s">
        <v>453</v>
      </c>
      <c r="E209" s="541" t="s">
        <v>4229</v>
      </c>
      <c r="F209" s="541" t="s">
        <v>4229</v>
      </c>
      <c r="G209" s="544" t="b">
        <f>EXACT(CYPTYPES[[#This Row],[Archived_Discipline (MM_Discipline)]],CYPTYPES[[#This Row],[Discipline (MM_Discipline)]])</f>
        <v>1</v>
      </c>
      <c r="H209" s="559" t="s">
        <v>452</v>
      </c>
      <c r="I209" s="542" t="s">
        <v>452</v>
      </c>
      <c r="J209" s="541" t="s">
        <v>452</v>
      </c>
      <c r="K209" s="541" t="s">
        <v>452</v>
      </c>
      <c r="L209" s="556" t="s">
        <v>453</v>
      </c>
      <c r="M209" s="542" t="s">
        <v>454</v>
      </c>
      <c r="N209" s="542" t="s">
        <v>452</v>
      </c>
      <c r="O209" s="557" t="s">
        <v>4208</v>
      </c>
      <c r="P209" s="544" t="s">
        <v>4230</v>
      </c>
      <c r="Q209" s="563" t="s">
        <v>4231</v>
      </c>
      <c r="R209" s="544" t="b">
        <f>EXACT(CYPTYPES[[#This Row],[Archived_System (MM_System)]],CYPTYPES[[#This Row],[Rationalized System]])</f>
        <v>0</v>
      </c>
      <c r="S209" s="542" t="s">
        <v>4210</v>
      </c>
      <c r="T209" s="542"/>
      <c r="U209" s="542" t="s">
        <v>4211</v>
      </c>
      <c r="V209" s="544" t="s">
        <v>453</v>
      </c>
      <c r="W209" s="544" t="s">
        <v>456</v>
      </c>
      <c r="X209" s="544"/>
      <c r="Y209" s="544" t="s">
        <v>4233</v>
      </c>
      <c r="Z209" s="544" t="str">
        <f>VLOOKUP(CYPTYPES[[#This Row],[SBS Number]],Equipment[],2,FALSE)</f>
        <v>Control Systems</v>
      </c>
      <c r="AA209" s="544" t="str">
        <f>IF(OR(ISBLANK(Y209),LEN(Y209)=0),"",VLOOKUP(Y209,Equipment[],3,FALSE))</f>
        <v>Unallocated</v>
      </c>
      <c r="AB209" s="544" t="str">
        <f>IF(OR(ISBLANK(Y209),LEN(Y209)=0),"",VLOOKUP(Y209,Equipment[],4,FALSE))</f>
        <v>Unallocated</v>
      </c>
      <c r="AC209" s="544" t="s">
        <v>4430</v>
      </c>
      <c r="AD209" s="544" t="s">
        <v>4431</v>
      </c>
      <c r="AE209" s="544" t="s">
        <v>5045</v>
      </c>
      <c r="AF209" s="544" t="s">
        <v>5046</v>
      </c>
      <c r="AG209" s="544"/>
      <c r="AH209" s="551"/>
      <c r="AI209" s="551"/>
      <c r="AJ209" s="551"/>
      <c r="AK209" s="551"/>
      <c r="AL209" s="551"/>
      <c r="AM209" s="551"/>
      <c r="AN209" s="551"/>
      <c r="AO209" s="551"/>
      <c r="AP209" s="551"/>
      <c r="AQ209" s="551"/>
      <c r="AR209" s="551"/>
      <c r="AS209" s="551"/>
      <c r="AT209" s="551"/>
      <c r="AU209" s="551"/>
      <c r="AV209" s="551"/>
    </row>
    <row r="210" spans="1:48" hidden="1">
      <c r="A210" s="542" t="s">
        <v>5047</v>
      </c>
      <c r="B210" s="542" t="s">
        <v>442</v>
      </c>
      <c r="C210" s="541" t="s">
        <v>5048</v>
      </c>
      <c r="D210" s="542" t="s">
        <v>453</v>
      </c>
      <c r="E210" s="541" t="s">
        <v>4373</v>
      </c>
      <c r="F210" s="541" t="s">
        <v>4220</v>
      </c>
      <c r="G210" s="544" t="b">
        <f>EXACT(CYPTYPES[[#This Row],[Archived_Discipline (MM_Discipline)]],CYPTYPES[[#This Row],[Discipline (MM_Discipline)]])</f>
        <v>0</v>
      </c>
      <c r="H210" s="559" t="s">
        <v>452</v>
      </c>
      <c r="I210" s="542" t="s">
        <v>452</v>
      </c>
      <c r="J210" s="541" t="s">
        <v>452</v>
      </c>
      <c r="K210" s="555" t="s">
        <v>453</v>
      </c>
      <c r="L210" s="556" t="s">
        <v>453</v>
      </c>
      <c r="M210" s="542" t="s">
        <v>463</v>
      </c>
      <c r="N210" s="565" t="s">
        <v>453</v>
      </c>
      <c r="O210" s="557" t="s">
        <v>4208</v>
      </c>
      <c r="P210" s="544" t="s">
        <v>4946</v>
      </c>
      <c r="Q210" s="563" t="s">
        <v>4946</v>
      </c>
      <c r="R210" s="544" t="b">
        <f>EXACT(CYPTYPES[[#This Row],[Archived_System (MM_System)]],CYPTYPES[[#This Row],[Rationalized System]])</f>
        <v>1</v>
      </c>
      <c r="S210" s="542" t="s">
        <v>4210</v>
      </c>
      <c r="T210" s="542"/>
      <c r="U210" s="542" t="s">
        <v>4211</v>
      </c>
      <c r="V210" s="544" t="s">
        <v>453</v>
      </c>
      <c r="W210" s="544" t="s">
        <v>456</v>
      </c>
      <c r="X210" s="544"/>
      <c r="Y210" s="544" t="s">
        <v>4947</v>
      </c>
      <c r="Z210" s="544" t="str">
        <f>VLOOKUP(CYPTYPES[[#This Row],[SBS Number]],Equipment[],2,FALSE)</f>
        <v>Traction Substation</v>
      </c>
      <c r="AA210" s="544" t="str">
        <f>IF(OR(ISBLANK(Y210),LEN(Y210)=0),"",VLOOKUP(Y210,Equipment[],3,FALSE))</f>
        <v>RTO</v>
      </c>
      <c r="AB210" s="544" t="str">
        <f>IF(OR(ISBLANK(Y210),LEN(Y210)=0),"",VLOOKUP(Y210,Equipment[],4,FALSE))</f>
        <v>RTO</v>
      </c>
      <c r="AC210" s="544" t="s">
        <v>4958</v>
      </c>
      <c r="AD210" s="544" t="s">
        <v>4959</v>
      </c>
      <c r="AE210" s="544" t="s">
        <v>5049</v>
      </c>
      <c r="AF210" s="544" t="s">
        <v>5050</v>
      </c>
      <c r="AG210" s="544"/>
      <c r="AH210" s="551"/>
      <c r="AI210" s="551"/>
      <c r="AJ210" s="551"/>
      <c r="AK210" s="551"/>
      <c r="AL210" s="551"/>
      <c r="AM210" s="551"/>
      <c r="AN210" s="551"/>
      <c r="AO210" s="551"/>
      <c r="AP210" s="551"/>
      <c r="AQ210" s="551"/>
      <c r="AR210" s="551"/>
      <c r="AS210" s="551"/>
      <c r="AT210" s="551"/>
      <c r="AU210" s="551"/>
      <c r="AV210" s="551"/>
    </row>
    <row r="211" spans="1:48" hidden="1">
      <c r="A211" s="300" t="s">
        <v>5051</v>
      </c>
      <c r="B211" s="542" t="s">
        <v>4317</v>
      </c>
      <c r="C211" s="494" t="s">
        <v>5052</v>
      </c>
      <c r="D211" s="542"/>
      <c r="E211" s="404" t="s">
        <v>11</v>
      </c>
      <c r="F211" s="404" t="s">
        <v>11</v>
      </c>
      <c r="G211" s="544" t="b">
        <f>EXACT(CYPTYPES[[#This Row],[Archived_Discipline (MM_Discipline)]],CYPTYPES[[#This Row],[Discipline (MM_Discipline)]])</f>
        <v>1</v>
      </c>
      <c r="H211" s="559" t="s">
        <v>452</v>
      </c>
      <c r="I211" s="227" t="s">
        <v>453</v>
      </c>
      <c r="J211" s="541" t="s">
        <v>452</v>
      </c>
      <c r="K211" s="541" t="s">
        <v>452</v>
      </c>
      <c r="L211" s="225" t="s">
        <v>452</v>
      </c>
      <c r="M211" s="542" t="s">
        <v>4248</v>
      </c>
      <c r="N211" s="225" t="s">
        <v>452</v>
      </c>
      <c r="O211" s="557" t="s">
        <v>4208</v>
      </c>
      <c r="P211" s="544"/>
      <c r="Q211" s="563"/>
      <c r="R211" s="544" t="b">
        <f>EXACT(CYPTYPES[[#This Row],[Archived_System (MM_System)]],CYPTYPES[[#This Row],[Rationalized System]])</f>
        <v>1</v>
      </c>
      <c r="S211" s="542" t="s">
        <v>5053</v>
      </c>
      <c r="T211" s="542" t="s">
        <v>4321</v>
      </c>
      <c r="U211" s="542" t="s">
        <v>4322</v>
      </c>
      <c r="V211" s="297" t="s">
        <v>453</v>
      </c>
      <c r="W211" s="544"/>
      <c r="X211" s="544"/>
      <c r="Y211" s="544"/>
      <c r="Z211" s="544"/>
      <c r="AA211" s="544"/>
      <c r="AB211" s="544"/>
      <c r="AC211" s="544"/>
      <c r="AD211" s="544"/>
      <c r="AE211" s="301"/>
      <c r="AF211" s="544"/>
      <c r="AG211" s="544"/>
      <c r="AH211" s="551"/>
      <c r="AI211" s="551"/>
      <c r="AJ211" s="551"/>
      <c r="AK211" s="551"/>
      <c r="AL211" s="551"/>
      <c r="AM211" s="551"/>
      <c r="AN211" s="551"/>
      <c r="AO211" s="551"/>
      <c r="AP211" s="551"/>
      <c r="AQ211" s="551"/>
      <c r="AR211" s="551"/>
      <c r="AS211" s="551"/>
      <c r="AT211" s="551"/>
      <c r="AU211" s="551"/>
      <c r="AV211" s="551"/>
    </row>
    <row r="212" spans="1:48" hidden="1">
      <c r="A212" s="542" t="s">
        <v>5054</v>
      </c>
      <c r="B212" s="542" t="s">
        <v>442</v>
      </c>
      <c r="C212" s="541" t="s">
        <v>5055</v>
      </c>
      <c r="D212" s="542" t="s">
        <v>453</v>
      </c>
      <c r="E212" s="541" t="s">
        <v>4229</v>
      </c>
      <c r="F212" s="541" t="s">
        <v>4229</v>
      </c>
      <c r="G212" s="544" t="b">
        <f>EXACT(CYPTYPES[[#This Row],[Archived_Discipline (MM_Discipline)]],CYPTYPES[[#This Row],[Discipline (MM_Discipline)]])</f>
        <v>1</v>
      </c>
      <c r="H212" s="559" t="s">
        <v>452</v>
      </c>
      <c r="I212" s="565" t="s">
        <v>453</v>
      </c>
      <c r="J212" s="541" t="s">
        <v>452</v>
      </c>
      <c r="K212" s="541" t="s">
        <v>452</v>
      </c>
      <c r="L212" s="556" t="s">
        <v>453</v>
      </c>
      <c r="M212" s="542" t="s">
        <v>4248</v>
      </c>
      <c r="N212" s="542" t="s">
        <v>452</v>
      </c>
      <c r="O212" s="557" t="s">
        <v>4208</v>
      </c>
      <c r="P212" s="544" t="s">
        <v>4230</v>
      </c>
      <c r="Q212" s="563" t="s">
        <v>4231</v>
      </c>
      <c r="R212" s="544" t="b">
        <f>EXACT(CYPTYPES[[#This Row],[Archived_System (MM_System)]],CYPTYPES[[#This Row],[Rationalized System]])</f>
        <v>0</v>
      </c>
      <c r="S212" s="542" t="s">
        <v>4210</v>
      </c>
      <c r="T212" s="542"/>
      <c r="U212" s="542" t="s">
        <v>4211</v>
      </c>
      <c r="V212" s="544" t="s">
        <v>453</v>
      </c>
      <c r="W212" s="544" t="s">
        <v>477</v>
      </c>
      <c r="X212" s="544"/>
      <c r="Y212" s="544" t="s">
        <v>4290</v>
      </c>
      <c r="Z212" s="544" t="str">
        <f>VLOOKUP(CYPTYPES[[#This Row],[SBS Number]],Equipment[],2,FALSE)</f>
        <v>Building Management System</v>
      </c>
      <c r="AA212" s="544" t="str">
        <f>IF(OR(ISBLANK(Y212),LEN(Y212)=0),"",VLOOKUP(Y212,Equipment[],3,FALSE))</f>
        <v>MCo</v>
      </c>
      <c r="AB212" s="544" t="str">
        <f>IF(OR(ISBLANK(Y212),LEN(Y212)=0),"",VLOOKUP(Y212,Equipment[],4,FALSE))</f>
        <v>RTO/MCo</v>
      </c>
      <c r="AC212" s="544" t="s">
        <v>4435</v>
      </c>
      <c r="AD212" s="544" t="s">
        <v>4436</v>
      </c>
      <c r="AE212" s="544" t="s">
        <v>5056</v>
      </c>
      <c r="AF212" s="544" t="s">
        <v>5057</v>
      </c>
      <c r="AG212" s="544"/>
      <c r="AH212" s="551"/>
      <c r="AI212" s="551"/>
      <c r="AJ212" s="551"/>
      <c r="AK212" s="551"/>
      <c r="AL212" s="551"/>
      <c r="AM212" s="551"/>
      <c r="AN212" s="551"/>
      <c r="AO212" s="551"/>
      <c r="AP212" s="551"/>
      <c r="AQ212" s="551"/>
      <c r="AR212" s="551"/>
      <c r="AS212" s="551"/>
      <c r="AT212" s="551"/>
      <c r="AU212" s="551"/>
      <c r="AV212" s="551"/>
    </row>
    <row r="213" spans="1:48" hidden="1">
      <c r="A213" s="542" t="s">
        <v>5058</v>
      </c>
      <c r="B213" s="542" t="s">
        <v>442</v>
      </c>
      <c r="C213" s="541" t="s">
        <v>5059</v>
      </c>
      <c r="D213" s="542" t="s">
        <v>453</v>
      </c>
      <c r="E213" s="541" t="s">
        <v>4229</v>
      </c>
      <c r="F213" s="541" t="s">
        <v>4229</v>
      </c>
      <c r="G213" s="544" t="b">
        <f>EXACT(CYPTYPES[[#This Row],[Archived_Discipline (MM_Discipline)]],CYPTYPES[[#This Row],[Discipline (MM_Discipline)]])</f>
        <v>1</v>
      </c>
      <c r="H213" s="542" t="s">
        <v>452</v>
      </c>
      <c r="I213" s="543" t="s">
        <v>452</v>
      </c>
      <c r="J213" s="541" t="s">
        <v>452</v>
      </c>
      <c r="K213" s="555" t="s">
        <v>453</v>
      </c>
      <c r="L213" s="556" t="s">
        <v>453</v>
      </c>
      <c r="M213" s="542" t="s">
        <v>463</v>
      </c>
      <c r="N213" s="542" t="s">
        <v>452</v>
      </c>
      <c r="O213" s="557" t="s">
        <v>4208</v>
      </c>
      <c r="P213" s="544" t="s">
        <v>4230</v>
      </c>
      <c r="Q213" s="563" t="s">
        <v>4231</v>
      </c>
      <c r="R213" s="544" t="b">
        <f>EXACT(CYPTYPES[[#This Row],[Archived_System (MM_System)]],CYPTYPES[[#This Row],[Rationalized System]])</f>
        <v>0</v>
      </c>
      <c r="S213" s="542" t="s">
        <v>4210</v>
      </c>
      <c r="T213" s="542"/>
      <c r="U213" s="542" t="s">
        <v>4211</v>
      </c>
      <c r="V213" s="544" t="s">
        <v>453</v>
      </c>
      <c r="W213" s="544" t="s">
        <v>456</v>
      </c>
      <c r="X213" s="544"/>
      <c r="Y213" s="544" t="s">
        <v>4233</v>
      </c>
      <c r="Z213" s="544" t="str">
        <f>VLOOKUP(CYPTYPES[[#This Row],[SBS Number]],Equipment[],2,FALSE)</f>
        <v>Control Systems</v>
      </c>
      <c r="AA213" s="544" t="str">
        <f>IF(OR(ISBLANK(Y213),LEN(Y213)=0),"",VLOOKUP(Y213,Equipment[],3,FALSE))</f>
        <v>Unallocated</v>
      </c>
      <c r="AB213" s="544" t="str">
        <f>IF(OR(ISBLANK(Y213),LEN(Y213)=0),"",VLOOKUP(Y213,Equipment[],4,FALSE))</f>
        <v>Unallocated</v>
      </c>
      <c r="AC213" s="544" t="s">
        <v>4249</v>
      </c>
      <c r="AD213" s="544" t="s">
        <v>4250</v>
      </c>
      <c r="AE213" s="544" t="s">
        <v>5060</v>
      </c>
      <c r="AF213" s="544" t="s">
        <v>5061</v>
      </c>
      <c r="AG213" s="544"/>
      <c r="AH213" s="551"/>
      <c r="AI213" s="551"/>
      <c r="AJ213" s="551"/>
      <c r="AK213" s="551"/>
      <c r="AL213" s="551"/>
      <c r="AM213" s="551"/>
      <c r="AN213" s="551"/>
      <c r="AO213" s="551"/>
      <c r="AP213" s="551"/>
      <c r="AQ213" s="551"/>
      <c r="AR213" s="551"/>
      <c r="AS213" s="551"/>
      <c r="AT213" s="551"/>
      <c r="AU213" s="551"/>
      <c r="AV213" s="551"/>
    </row>
    <row r="214" spans="1:48" hidden="1">
      <c r="A214" s="542" t="s">
        <v>5062</v>
      </c>
      <c r="B214" s="542" t="s">
        <v>442</v>
      </c>
      <c r="C214" s="541" t="s">
        <v>5063</v>
      </c>
      <c r="D214" s="542" t="s">
        <v>453</v>
      </c>
      <c r="E214" s="541" t="s">
        <v>4449</v>
      </c>
      <c r="F214" s="541" t="s">
        <v>11</v>
      </c>
      <c r="G214" s="544" t="b">
        <f>EXACT(CYPTYPES[[#This Row],[Archived_Discipline (MM_Discipline)]],CYPTYPES[[#This Row],[Discipline (MM_Discipline)]])</f>
        <v>0</v>
      </c>
      <c r="H214" s="564" t="s">
        <v>453</v>
      </c>
      <c r="I214" s="565" t="s">
        <v>453</v>
      </c>
      <c r="J214" s="554" t="s">
        <v>453</v>
      </c>
      <c r="K214" s="554" t="s">
        <v>453</v>
      </c>
      <c r="L214" s="556" t="s">
        <v>453</v>
      </c>
      <c r="M214" s="542" t="s">
        <v>4239</v>
      </c>
      <c r="N214" s="565" t="s">
        <v>453</v>
      </c>
      <c r="O214" s="557" t="s">
        <v>4208</v>
      </c>
      <c r="P214" s="544" t="s">
        <v>4374</v>
      </c>
      <c r="Q214" s="563" t="s">
        <v>4450</v>
      </c>
      <c r="R214" s="544" t="b">
        <f>EXACT(CYPTYPES[[#This Row],[Archived_System (MM_System)]],CYPTYPES[[#This Row],[Rationalized System]])</f>
        <v>0</v>
      </c>
      <c r="S214" s="542" t="s">
        <v>4210</v>
      </c>
      <c r="T214" s="542"/>
      <c r="U214" s="542" t="s">
        <v>4211</v>
      </c>
      <c r="V214" s="544" t="s">
        <v>453</v>
      </c>
      <c r="W214" s="544" t="s">
        <v>456</v>
      </c>
      <c r="X214" s="544"/>
      <c r="Y214" s="544" t="s">
        <v>4477</v>
      </c>
      <c r="Z214" s="544" t="str">
        <f>VLOOKUP(CYPTYPES[[#This Row],[SBS Number]],Equipment[],2,FALSE)</f>
        <v>Tunnel Ventilation</v>
      </c>
      <c r="AA214" s="544" t="str">
        <f>IF(OR(ISBLANK(Y214),LEN(Y214)=0),"",VLOOKUP(Y214,Equipment[],3,FALSE))</f>
        <v>MCo</v>
      </c>
      <c r="AB214" s="544" t="str">
        <f>IF(OR(ISBLANK(Y214),LEN(Y214)=0),"",VLOOKUP(Y214,Equipment[],4,FALSE))</f>
        <v>RTO</v>
      </c>
      <c r="AC214" s="544" t="s">
        <v>4534</v>
      </c>
      <c r="AD214" s="544" t="s">
        <v>4535</v>
      </c>
      <c r="AE214" s="544" t="s">
        <v>5064</v>
      </c>
      <c r="AF214" s="544" t="s">
        <v>5065</v>
      </c>
      <c r="AG214" s="544"/>
      <c r="AH214" s="551"/>
      <c r="AI214" s="551"/>
      <c r="AJ214" s="551"/>
      <c r="AK214" s="551"/>
      <c r="AL214" s="551"/>
      <c r="AM214" s="551"/>
      <c r="AN214" s="551"/>
      <c r="AO214" s="551"/>
      <c r="AP214" s="551"/>
      <c r="AQ214" s="551"/>
      <c r="AR214" s="551"/>
      <c r="AS214" s="551"/>
      <c r="AT214" s="551"/>
      <c r="AU214" s="551"/>
      <c r="AV214" s="551"/>
    </row>
    <row r="215" spans="1:48" hidden="1">
      <c r="A215" s="542" t="s">
        <v>5066</v>
      </c>
      <c r="B215" s="542" t="s">
        <v>442</v>
      </c>
      <c r="C215" s="541" t="s">
        <v>5067</v>
      </c>
      <c r="D215" s="542" t="s">
        <v>453</v>
      </c>
      <c r="E215" s="541" t="s">
        <v>4207</v>
      </c>
      <c r="F215" s="541" t="s">
        <v>4207</v>
      </c>
      <c r="G215" s="544" t="b">
        <f>EXACT(CYPTYPES[[#This Row],[Archived_Discipline (MM_Discipline)]],CYPTYPES[[#This Row],[Discipline (MM_Discipline)]])</f>
        <v>1</v>
      </c>
      <c r="H215" s="559" t="s">
        <v>452</v>
      </c>
      <c r="I215" s="565" t="s">
        <v>453</v>
      </c>
      <c r="J215" s="541" t="s">
        <v>452</v>
      </c>
      <c r="K215" s="541" t="s">
        <v>452</v>
      </c>
      <c r="L215" s="556" t="s">
        <v>453</v>
      </c>
      <c r="M215" s="542" t="s">
        <v>4248</v>
      </c>
      <c r="N215" s="542" t="s">
        <v>452</v>
      </c>
      <c r="O215" s="557" t="s">
        <v>4208</v>
      </c>
      <c r="P215" s="544" t="s">
        <v>5068</v>
      </c>
      <c r="Q215" s="563"/>
      <c r="R215" s="544" t="b">
        <f>EXACT(CYPTYPES[[#This Row],[Archived_System (MM_System)]],CYPTYPES[[#This Row],[Rationalized System]])</f>
        <v>0</v>
      </c>
      <c r="S215" s="542" t="s">
        <v>4210</v>
      </c>
      <c r="T215" s="542"/>
      <c r="U215" s="542" t="s">
        <v>4211</v>
      </c>
      <c r="V215" s="544" t="s">
        <v>453</v>
      </c>
      <c r="W215" s="544" t="s">
        <v>477</v>
      </c>
      <c r="X215" s="544"/>
      <c r="Y215" s="544" t="s">
        <v>4212</v>
      </c>
      <c r="Z215" s="544" t="str">
        <f>VLOOKUP(CYPTYPES[[#This Row],[SBS Number]],Equipment[],2,FALSE)</f>
        <v>Hydraulic System</v>
      </c>
      <c r="AA215" s="544" t="str">
        <f>IF(OR(ISBLANK(Y215),LEN(Y215)=0),"",VLOOKUP(Y215,Equipment[],3,FALSE))</f>
        <v>MCo</v>
      </c>
      <c r="AB215" s="544" t="str">
        <f>IF(OR(ISBLANK(Y215),LEN(Y215)=0),"",VLOOKUP(Y215,Equipment[],4,FALSE))</f>
        <v>RTO</v>
      </c>
      <c r="AC215" s="567"/>
      <c r="AD215" s="567" t="s">
        <v>4376</v>
      </c>
      <c r="AE215" s="544"/>
      <c r="AF215" s="544"/>
      <c r="AG215" s="544"/>
      <c r="AH215" s="551"/>
      <c r="AI215" s="551"/>
      <c r="AJ215" s="551"/>
      <c r="AK215" s="551"/>
      <c r="AL215" s="551"/>
      <c r="AM215" s="551"/>
      <c r="AN215" s="551"/>
      <c r="AO215" s="551"/>
      <c r="AP215" s="551"/>
      <c r="AQ215" s="551"/>
      <c r="AR215" s="551"/>
      <c r="AS215" s="551"/>
      <c r="AT215" s="551"/>
      <c r="AU215" s="551"/>
      <c r="AV215" s="551"/>
    </row>
    <row r="216" spans="1:48" hidden="1">
      <c r="A216" s="542" t="s">
        <v>5069</v>
      </c>
      <c r="B216" s="542" t="s">
        <v>442</v>
      </c>
      <c r="C216" s="541" t="s">
        <v>5070</v>
      </c>
      <c r="D216" s="542" t="s">
        <v>453</v>
      </c>
      <c r="E216" s="541" t="s">
        <v>4373</v>
      </c>
      <c r="F216" s="541" t="s">
        <v>4220</v>
      </c>
      <c r="G216" s="544" t="b">
        <f>EXACT(CYPTYPES[[#This Row],[Archived_Discipline (MM_Discipline)]],CYPTYPES[[#This Row],[Discipline (MM_Discipline)]])</f>
        <v>0</v>
      </c>
      <c r="H216" s="564" t="s">
        <v>453</v>
      </c>
      <c r="I216" s="565" t="s">
        <v>453</v>
      </c>
      <c r="J216" s="554" t="s">
        <v>453</v>
      </c>
      <c r="K216" s="554" t="s">
        <v>453</v>
      </c>
      <c r="L216" s="556" t="s">
        <v>453</v>
      </c>
      <c r="M216" s="542" t="s">
        <v>4239</v>
      </c>
      <c r="N216" s="565" t="s">
        <v>453</v>
      </c>
      <c r="O216" s="557" t="s">
        <v>4208</v>
      </c>
      <c r="P216" s="544" t="s">
        <v>4946</v>
      </c>
      <c r="Q216" s="563" t="s">
        <v>4946</v>
      </c>
      <c r="R216" s="544" t="b">
        <f>EXACT(CYPTYPES[[#This Row],[Archived_System (MM_System)]],CYPTYPES[[#This Row],[Rationalized System]])</f>
        <v>1</v>
      </c>
      <c r="S216" s="542" t="s">
        <v>4210</v>
      </c>
      <c r="T216" s="542"/>
      <c r="U216" s="542" t="s">
        <v>4211</v>
      </c>
      <c r="V216" s="544" t="s">
        <v>453</v>
      </c>
      <c r="W216" s="544" t="s">
        <v>456</v>
      </c>
      <c r="X216" s="544"/>
      <c r="Y216" s="544" t="s">
        <v>4947</v>
      </c>
      <c r="Z216" s="544" t="str">
        <f>VLOOKUP(CYPTYPES[[#This Row],[SBS Number]],Equipment[],2,FALSE)</f>
        <v>Traction Substation</v>
      </c>
      <c r="AA216" s="544" t="str">
        <f>IF(OR(ISBLANK(Y216),LEN(Y216)=0),"",VLOOKUP(Y216,Equipment[],3,FALSE))</f>
        <v>RTO</v>
      </c>
      <c r="AB216" s="544" t="str">
        <f>IF(OR(ISBLANK(Y216),LEN(Y216)=0),"",VLOOKUP(Y216,Equipment[],4,FALSE))</f>
        <v>RTO</v>
      </c>
      <c r="AC216" s="544" t="s">
        <v>4958</v>
      </c>
      <c r="AD216" s="544" t="s">
        <v>4959</v>
      </c>
      <c r="AE216" s="544" t="s">
        <v>5071</v>
      </c>
      <c r="AF216" s="544" t="s">
        <v>5072</v>
      </c>
      <c r="AG216" s="544"/>
      <c r="AH216" s="551"/>
      <c r="AI216" s="551"/>
      <c r="AJ216" s="551"/>
      <c r="AK216" s="551"/>
      <c r="AL216" s="551"/>
      <c r="AM216" s="551"/>
      <c r="AN216" s="551"/>
      <c r="AO216" s="551"/>
      <c r="AP216" s="551"/>
      <c r="AQ216" s="551"/>
      <c r="AR216" s="551"/>
      <c r="AS216" s="551"/>
      <c r="AT216" s="551"/>
      <c r="AU216" s="551"/>
      <c r="AV216" s="551"/>
    </row>
    <row r="217" spans="1:48" hidden="1">
      <c r="A217" s="542" t="s">
        <v>5073</v>
      </c>
      <c r="B217" s="542" t="s">
        <v>442</v>
      </c>
      <c r="C217" s="541" t="s">
        <v>5074</v>
      </c>
      <c r="D217" s="542" t="s">
        <v>453</v>
      </c>
      <c r="E217" s="541" t="s">
        <v>4373</v>
      </c>
      <c r="F217" s="541" t="s">
        <v>4220</v>
      </c>
      <c r="G217" s="544" t="b">
        <f>EXACT(CYPTYPES[[#This Row],[Archived_Discipline (MM_Discipline)]],CYPTYPES[[#This Row],[Discipline (MM_Discipline)]])</f>
        <v>0</v>
      </c>
      <c r="H217" s="559" t="s">
        <v>452</v>
      </c>
      <c r="I217" s="565" t="s">
        <v>453</v>
      </c>
      <c r="J217" s="541" t="s">
        <v>452</v>
      </c>
      <c r="K217" s="554" t="s">
        <v>453</v>
      </c>
      <c r="L217" s="556" t="s">
        <v>453</v>
      </c>
      <c r="M217" s="542" t="s">
        <v>4239</v>
      </c>
      <c r="N217" s="565" t="s">
        <v>453</v>
      </c>
      <c r="O217" s="557" t="s">
        <v>4208</v>
      </c>
      <c r="P217" s="544" t="s">
        <v>4946</v>
      </c>
      <c r="Q217" s="563" t="s">
        <v>4946</v>
      </c>
      <c r="R217" s="544" t="b">
        <f>EXACT(CYPTYPES[[#This Row],[Archived_System (MM_System)]],CYPTYPES[[#This Row],[Rationalized System]])</f>
        <v>1</v>
      </c>
      <c r="S217" s="542" t="s">
        <v>4210</v>
      </c>
      <c r="T217" s="542"/>
      <c r="U217" s="542" t="s">
        <v>4211</v>
      </c>
      <c r="V217" s="544" t="s">
        <v>453</v>
      </c>
      <c r="W217" s="544" t="s">
        <v>456</v>
      </c>
      <c r="X217" s="544"/>
      <c r="Y217" s="544" t="s">
        <v>4947</v>
      </c>
      <c r="Z217" s="544" t="str">
        <f>VLOOKUP(CYPTYPES[[#This Row],[SBS Number]],Equipment[],2,FALSE)</f>
        <v>Traction Substation</v>
      </c>
      <c r="AA217" s="544" t="str">
        <f>IF(OR(ISBLANK(Y217),LEN(Y217)=0),"",VLOOKUP(Y217,Equipment[],3,FALSE))</f>
        <v>RTO</v>
      </c>
      <c r="AB217" s="544" t="str">
        <f>IF(OR(ISBLANK(Y217),LEN(Y217)=0),"",VLOOKUP(Y217,Equipment[],4,FALSE))</f>
        <v>RTO</v>
      </c>
      <c r="AC217" s="544" t="s">
        <v>4223</v>
      </c>
      <c r="AD217" s="544" t="s">
        <v>4224</v>
      </c>
      <c r="AE217" s="544" t="s">
        <v>5075</v>
      </c>
      <c r="AF217" s="544" t="s">
        <v>5076</v>
      </c>
      <c r="AG217" s="544"/>
      <c r="AH217" s="551"/>
      <c r="AI217" s="551"/>
      <c r="AJ217" s="551"/>
      <c r="AK217" s="551"/>
      <c r="AL217" s="551"/>
      <c r="AM217" s="551"/>
      <c r="AN217" s="551"/>
      <c r="AO217" s="551"/>
      <c r="AP217" s="551"/>
      <c r="AQ217" s="551"/>
      <c r="AR217" s="551"/>
      <c r="AS217" s="551"/>
      <c r="AT217" s="551"/>
      <c r="AU217" s="551"/>
      <c r="AV217" s="551"/>
    </row>
    <row r="218" spans="1:48" hidden="1">
      <c r="A218" s="542" t="s">
        <v>5077</v>
      </c>
      <c r="B218" s="542" t="s">
        <v>442</v>
      </c>
      <c r="C218" s="541" t="s">
        <v>5078</v>
      </c>
      <c r="D218" s="542" t="s">
        <v>453</v>
      </c>
      <c r="E218" s="541" t="s">
        <v>4207</v>
      </c>
      <c r="F218" s="541" t="s">
        <v>4207</v>
      </c>
      <c r="G218" s="544" t="b">
        <f>EXACT(CYPTYPES[[#This Row],[Archived_Discipline (MM_Discipline)]],CYPTYPES[[#This Row],[Discipline (MM_Discipline)]])</f>
        <v>1</v>
      </c>
      <c r="H218" s="553" t="s">
        <v>453</v>
      </c>
      <c r="I218" s="542" t="s">
        <v>452</v>
      </c>
      <c r="J218" s="554" t="s">
        <v>453</v>
      </c>
      <c r="K218" s="555" t="s">
        <v>453</v>
      </c>
      <c r="L218" s="556" t="s">
        <v>453</v>
      </c>
      <c r="M218" s="542" t="s">
        <v>463</v>
      </c>
      <c r="N218" s="565" t="s">
        <v>453</v>
      </c>
      <c r="O218" s="557" t="s">
        <v>4208</v>
      </c>
      <c r="P218" s="544" t="s">
        <v>5079</v>
      </c>
      <c r="Q218" s="563" t="s">
        <v>5079</v>
      </c>
      <c r="R218" s="544" t="b">
        <f>EXACT(CYPTYPES[[#This Row],[Archived_System (MM_System)]],CYPTYPES[[#This Row],[Rationalized System]])</f>
        <v>1</v>
      </c>
      <c r="S218" s="542" t="s">
        <v>4210</v>
      </c>
      <c r="T218" s="542"/>
      <c r="U218" s="542" t="s">
        <v>4211</v>
      </c>
      <c r="V218" s="544" t="s">
        <v>453</v>
      </c>
      <c r="W218" s="544" t="s">
        <v>456</v>
      </c>
      <c r="X218" s="544"/>
      <c r="Y218" s="544" t="s">
        <v>4212</v>
      </c>
      <c r="Z218" s="544" t="str">
        <f>VLOOKUP(CYPTYPES[[#This Row],[SBS Number]],Equipment[],2,FALSE)</f>
        <v>Hydraulic System</v>
      </c>
      <c r="AA218" s="544" t="str">
        <f>IF(OR(ISBLANK(Y218),LEN(Y218)=0),"",VLOOKUP(Y218,Equipment[],3,FALSE))</f>
        <v>MCo</v>
      </c>
      <c r="AB218" s="544" t="str">
        <f>IF(OR(ISBLANK(Y218),LEN(Y218)=0),"",VLOOKUP(Y218,Equipment[],4,FALSE))</f>
        <v>RTO</v>
      </c>
      <c r="AC218" s="544" t="s">
        <v>4950</v>
      </c>
      <c r="AD218" s="544" t="s">
        <v>4951</v>
      </c>
      <c r="AE218" s="544" t="s">
        <v>5080</v>
      </c>
      <c r="AF218" s="544" t="s">
        <v>5081</v>
      </c>
      <c r="AG218" s="544"/>
      <c r="AH218" s="551"/>
      <c r="AI218" s="551"/>
      <c r="AJ218" s="551"/>
      <c r="AK218" s="551"/>
      <c r="AL218" s="551"/>
      <c r="AM218" s="551"/>
      <c r="AN218" s="551"/>
      <c r="AO218" s="551"/>
      <c r="AP218" s="551"/>
      <c r="AQ218" s="551"/>
      <c r="AR218" s="551"/>
      <c r="AS218" s="551"/>
      <c r="AT218" s="551"/>
      <c r="AU218" s="551"/>
      <c r="AV218" s="551"/>
    </row>
    <row r="219" spans="1:48" hidden="1">
      <c r="A219" s="542" t="s">
        <v>5082</v>
      </c>
      <c r="B219" s="542" t="s">
        <v>442</v>
      </c>
      <c r="C219" s="541" t="s">
        <v>5083</v>
      </c>
      <c r="D219" s="542" t="s">
        <v>444</v>
      </c>
      <c r="E219" s="541" t="s">
        <v>5084</v>
      </c>
      <c r="F219" s="541" t="s">
        <v>5084</v>
      </c>
      <c r="G219" s="544" t="b">
        <f>EXACT(CYPTYPES[[#This Row],[Archived_Discipline (MM_Discipline)]],CYPTYPES[[#This Row],[Discipline (MM_Discipline)]])</f>
        <v>1</v>
      </c>
      <c r="H219" s="542" t="s">
        <v>452</v>
      </c>
      <c r="I219" s="543" t="s">
        <v>452</v>
      </c>
      <c r="J219" s="541" t="s">
        <v>452</v>
      </c>
      <c r="K219" s="555" t="s">
        <v>453</v>
      </c>
      <c r="L219" s="556" t="s">
        <v>453</v>
      </c>
      <c r="M219" s="542" t="s">
        <v>463</v>
      </c>
      <c r="N219" s="565" t="s">
        <v>453</v>
      </c>
      <c r="O219" s="557" t="s">
        <v>4208</v>
      </c>
      <c r="P219" s="544" t="s">
        <v>4230</v>
      </c>
      <c r="Q219" s="569"/>
      <c r="R219" s="544" t="b">
        <f>EXACT(CYPTYPES[[#This Row],[Archived_System (MM_System)]],CYPTYPES[[#This Row],[Rationalized System]])</f>
        <v>0</v>
      </c>
      <c r="S219" s="542" t="s">
        <v>4343</v>
      </c>
      <c r="T219" s="542"/>
      <c r="U219" s="542" t="s">
        <v>4211</v>
      </c>
      <c r="V219" s="544" t="s">
        <v>453</v>
      </c>
      <c r="W219" s="544" t="s">
        <v>456</v>
      </c>
      <c r="X219" s="544"/>
      <c r="Y219" s="544" t="s">
        <v>4358</v>
      </c>
      <c r="Z219" s="544" t="str">
        <f>VLOOKUP(CYPTYPES[[#This Row],[SBS Number]],Equipment[],2,FALSE)</f>
        <v>ICT/OCS</v>
      </c>
      <c r="AA219" s="544" t="str">
        <f>IF(OR(ISBLANK(Y219),LEN(Y219)=0),"",VLOOKUP(Y219,Equipment[],3,FALSE))</f>
        <v>Unallocated</v>
      </c>
      <c r="AB219" s="544" t="str">
        <f>IF(OR(ISBLANK(Y219),LEN(Y219)=0),"",VLOOKUP(Y219,Equipment[],4,FALSE))</f>
        <v>Unallocated</v>
      </c>
      <c r="AC219" s="567"/>
      <c r="AD219" s="567" t="s">
        <v>4376</v>
      </c>
      <c r="AE219" s="544"/>
      <c r="AF219" s="544"/>
      <c r="AG219" s="544"/>
      <c r="AH219" s="551"/>
      <c r="AI219" s="551"/>
      <c r="AJ219" s="551"/>
      <c r="AK219" s="551"/>
      <c r="AL219" s="551"/>
      <c r="AM219" s="551"/>
      <c r="AN219" s="551"/>
      <c r="AO219" s="551"/>
      <c r="AP219" s="551"/>
      <c r="AQ219" s="551"/>
      <c r="AR219" s="551"/>
      <c r="AS219" s="551"/>
      <c r="AT219" s="551"/>
      <c r="AU219" s="551"/>
      <c r="AV219" s="551"/>
    </row>
    <row r="220" spans="1:48" hidden="1">
      <c r="A220" s="542" t="s">
        <v>5085</v>
      </c>
      <c r="B220" s="542" t="s">
        <v>442</v>
      </c>
      <c r="C220" s="541" t="s">
        <v>5086</v>
      </c>
      <c r="D220" s="542" t="s">
        <v>453</v>
      </c>
      <c r="E220" s="541" t="s">
        <v>4229</v>
      </c>
      <c r="F220" s="541" t="s">
        <v>4229</v>
      </c>
      <c r="G220" s="544" t="b">
        <f>EXACT(CYPTYPES[[#This Row],[Archived_Discipline (MM_Discipline)]],CYPTYPES[[#This Row],[Discipline (MM_Discipline)]])</f>
        <v>1</v>
      </c>
      <c r="H220" s="542" t="s">
        <v>452</v>
      </c>
      <c r="I220" s="542" t="s">
        <v>452</v>
      </c>
      <c r="J220" s="541" t="s">
        <v>452</v>
      </c>
      <c r="K220" s="541" t="s">
        <v>452</v>
      </c>
      <c r="L220" s="556" t="s">
        <v>453</v>
      </c>
      <c r="M220" s="542" t="s">
        <v>454</v>
      </c>
      <c r="N220" s="542" t="s">
        <v>452</v>
      </c>
      <c r="O220" s="557" t="s">
        <v>4208</v>
      </c>
      <c r="P220" s="544" t="s">
        <v>4230</v>
      </c>
      <c r="Q220" s="563" t="s">
        <v>4231</v>
      </c>
      <c r="R220" s="544" t="b">
        <f>EXACT(CYPTYPES[[#This Row],[Archived_System (MM_System)]],CYPTYPES[[#This Row],[Rationalized System]])</f>
        <v>0</v>
      </c>
      <c r="S220" s="542" t="s">
        <v>4210</v>
      </c>
      <c r="T220" s="542"/>
      <c r="U220" s="542" t="s">
        <v>4211</v>
      </c>
      <c r="V220" s="544" t="s">
        <v>453</v>
      </c>
      <c r="W220" s="544" t="s">
        <v>456</v>
      </c>
      <c r="X220" s="544"/>
      <c r="Y220" s="544" t="s">
        <v>4233</v>
      </c>
      <c r="Z220" s="544" t="str">
        <f>VLOOKUP(CYPTYPES[[#This Row],[SBS Number]],Equipment[],2,FALSE)</f>
        <v>Control Systems</v>
      </c>
      <c r="AA220" s="544" t="str">
        <f>IF(OR(ISBLANK(Y220),LEN(Y220)=0),"",VLOOKUP(Y220,Equipment[],3,FALSE))</f>
        <v>Unallocated</v>
      </c>
      <c r="AB220" s="544" t="str">
        <f>IF(OR(ISBLANK(Y220),LEN(Y220)=0),"",VLOOKUP(Y220,Equipment[],4,FALSE))</f>
        <v>Unallocated</v>
      </c>
      <c r="AC220" s="544" t="s">
        <v>5087</v>
      </c>
      <c r="AD220" s="544" t="s">
        <v>5088</v>
      </c>
      <c r="AE220" s="544" t="s">
        <v>5089</v>
      </c>
      <c r="AF220" s="544" t="s">
        <v>5090</v>
      </c>
      <c r="AG220" s="544"/>
      <c r="AH220" s="551"/>
      <c r="AI220" s="551"/>
      <c r="AJ220" s="551"/>
      <c r="AK220" s="551"/>
      <c r="AL220" s="551"/>
      <c r="AM220" s="551"/>
      <c r="AN220" s="551"/>
      <c r="AO220" s="551"/>
      <c r="AP220" s="551"/>
      <c r="AQ220" s="551"/>
      <c r="AR220" s="551"/>
      <c r="AS220" s="551"/>
      <c r="AT220" s="551"/>
      <c r="AU220" s="551"/>
      <c r="AV220" s="551"/>
    </row>
    <row r="221" spans="1:48" hidden="1">
      <c r="A221" s="542" t="s">
        <v>5091</v>
      </c>
      <c r="B221" s="542" t="s">
        <v>442</v>
      </c>
      <c r="C221" s="541" t="s">
        <v>5092</v>
      </c>
      <c r="D221" s="542" t="s">
        <v>444</v>
      </c>
      <c r="E221" s="541" t="s">
        <v>5084</v>
      </c>
      <c r="F221" s="541" t="s">
        <v>5084</v>
      </c>
      <c r="G221" s="544" t="b">
        <f>EXACT(CYPTYPES[[#This Row],[Archived_Discipline (MM_Discipline)]],CYPTYPES[[#This Row],[Discipline (MM_Discipline)]])</f>
        <v>1</v>
      </c>
      <c r="H221" s="559" t="s">
        <v>452</v>
      </c>
      <c r="I221" s="542" t="s">
        <v>452</v>
      </c>
      <c r="J221" s="541" t="s">
        <v>452</v>
      </c>
      <c r="K221" s="555" t="s">
        <v>453</v>
      </c>
      <c r="L221" s="556" t="s">
        <v>453</v>
      </c>
      <c r="M221" s="542" t="s">
        <v>463</v>
      </c>
      <c r="N221" s="542" t="s">
        <v>452</v>
      </c>
      <c r="O221" s="557" t="s">
        <v>4208</v>
      </c>
      <c r="P221" s="544" t="s">
        <v>4230</v>
      </c>
      <c r="Q221" s="563"/>
      <c r="R221" s="544" t="b">
        <f>EXACT(CYPTYPES[[#This Row],[Archived_System (MM_System)]],CYPTYPES[[#This Row],[Rationalized System]])</f>
        <v>0</v>
      </c>
      <c r="S221" s="542" t="s">
        <v>4343</v>
      </c>
      <c r="T221" s="542"/>
      <c r="U221" s="542" t="s">
        <v>4211</v>
      </c>
      <c r="V221" s="544" t="s">
        <v>453</v>
      </c>
      <c r="W221" s="544" t="s">
        <v>456</v>
      </c>
      <c r="X221" s="544"/>
      <c r="Y221" s="544" t="s">
        <v>4358</v>
      </c>
      <c r="Z221" s="544" t="str">
        <f>VLOOKUP(CYPTYPES[[#This Row],[SBS Number]],Equipment[],2,FALSE)</f>
        <v>ICT/OCS</v>
      </c>
      <c r="AA221" s="544" t="str">
        <f>IF(OR(ISBLANK(Y221),LEN(Y221)=0),"",VLOOKUP(Y221,Equipment[],3,FALSE))</f>
        <v>Unallocated</v>
      </c>
      <c r="AB221" s="544" t="str">
        <f>IF(OR(ISBLANK(Y221),LEN(Y221)=0),"",VLOOKUP(Y221,Equipment[],4,FALSE))</f>
        <v>Unallocated</v>
      </c>
      <c r="AC221" s="567"/>
      <c r="AD221" s="567" t="s">
        <v>4376</v>
      </c>
      <c r="AE221" s="544"/>
      <c r="AF221" s="544"/>
      <c r="AG221" s="544"/>
      <c r="AH221" s="551"/>
      <c r="AI221" s="551"/>
      <c r="AJ221" s="551"/>
      <c r="AK221" s="551"/>
      <c r="AL221" s="551"/>
      <c r="AM221" s="551"/>
      <c r="AN221" s="551"/>
      <c r="AO221" s="551"/>
      <c r="AP221" s="551"/>
      <c r="AQ221" s="551"/>
      <c r="AR221" s="551"/>
      <c r="AS221" s="551"/>
      <c r="AT221" s="551"/>
      <c r="AU221" s="551"/>
      <c r="AV221" s="551"/>
    </row>
    <row r="222" spans="1:48" hidden="1">
      <c r="A222" s="542" t="s">
        <v>5093</v>
      </c>
      <c r="B222" s="542" t="s">
        <v>442</v>
      </c>
      <c r="C222" s="541" t="s">
        <v>5094</v>
      </c>
      <c r="D222" s="542" t="s">
        <v>444</v>
      </c>
      <c r="E222" s="541" t="s">
        <v>5084</v>
      </c>
      <c r="F222" s="541" t="s">
        <v>5084</v>
      </c>
      <c r="G222" s="544" t="b">
        <f>EXACT(CYPTYPES[[#This Row],[Archived_Discipline (MM_Discipline)]],CYPTYPES[[#This Row],[Discipline (MM_Discipline)]])</f>
        <v>1</v>
      </c>
      <c r="H222" s="542" t="s">
        <v>452</v>
      </c>
      <c r="I222" s="543" t="s">
        <v>452</v>
      </c>
      <c r="J222" s="541" t="s">
        <v>452</v>
      </c>
      <c r="K222" s="555" t="s">
        <v>453</v>
      </c>
      <c r="L222" s="556" t="s">
        <v>453</v>
      </c>
      <c r="M222" s="542" t="s">
        <v>463</v>
      </c>
      <c r="N222" s="565" t="s">
        <v>453</v>
      </c>
      <c r="O222" s="557" t="s">
        <v>4208</v>
      </c>
      <c r="P222" s="544" t="s">
        <v>4230</v>
      </c>
      <c r="Q222" s="563"/>
      <c r="R222" s="544" t="b">
        <f>EXACT(CYPTYPES[[#This Row],[Archived_System (MM_System)]],CYPTYPES[[#This Row],[Rationalized System]])</f>
        <v>0</v>
      </c>
      <c r="S222" s="542" t="s">
        <v>4343</v>
      </c>
      <c r="T222" s="542"/>
      <c r="U222" s="542" t="s">
        <v>4211</v>
      </c>
      <c r="V222" s="544" t="s">
        <v>453</v>
      </c>
      <c r="W222" s="544" t="s">
        <v>456</v>
      </c>
      <c r="X222" s="544"/>
      <c r="Y222" s="544" t="s">
        <v>4358</v>
      </c>
      <c r="Z222" s="544" t="str">
        <f>VLOOKUP(CYPTYPES[[#This Row],[SBS Number]],Equipment[],2,FALSE)</f>
        <v>ICT/OCS</v>
      </c>
      <c r="AA222" s="544" t="str">
        <f>IF(OR(ISBLANK(Y222),LEN(Y222)=0),"",VLOOKUP(Y222,Equipment[],3,FALSE))</f>
        <v>Unallocated</v>
      </c>
      <c r="AB222" s="544" t="str">
        <f>IF(OR(ISBLANK(Y222),LEN(Y222)=0),"",VLOOKUP(Y222,Equipment[],4,FALSE))</f>
        <v>Unallocated</v>
      </c>
      <c r="AC222" s="544" t="s">
        <v>5095</v>
      </c>
      <c r="AD222" s="544" t="s">
        <v>5096</v>
      </c>
      <c r="AE222" s="544"/>
      <c r="AF222" s="544"/>
      <c r="AG222" s="544"/>
      <c r="AH222" s="551"/>
      <c r="AI222" s="551"/>
      <c r="AJ222" s="551"/>
      <c r="AK222" s="551"/>
      <c r="AL222" s="551"/>
      <c r="AM222" s="551"/>
      <c r="AN222" s="551"/>
      <c r="AO222" s="551"/>
      <c r="AP222" s="551"/>
      <c r="AQ222" s="551"/>
      <c r="AR222" s="551"/>
      <c r="AS222" s="551"/>
      <c r="AT222" s="551"/>
      <c r="AU222" s="551"/>
      <c r="AV222" s="551"/>
    </row>
    <row r="223" spans="1:48" hidden="1">
      <c r="A223" s="542" t="s">
        <v>5097</v>
      </c>
      <c r="B223" s="542" t="s">
        <v>442</v>
      </c>
      <c r="C223" s="541" t="s">
        <v>5098</v>
      </c>
      <c r="D223" s="542" t="s">
        <v>444</v>
      </c>
      <c r="E223" s="541" t="s">
        <v>5084</v>
      </c>
      <c r="F223" s="541" t="s">
        <v>5084</v>
      </c>
      <c r="G223" s="544" t="b">
        <f>EXACT(CYPTYPES[[#This Row],[Archived_Discipline (MM_Discipline)]],CYPTYPES[[#This Row],[Discipline (MM_Discipline)]])</f>
        <v>1</v>
      </c>
      <c r="H223" s="559" t="s">
        <v>452</v>
      </c>
      <c r="I223" s="542" t="s">
        <v>452</v>
      </c>
      <c r="J223" s="541" t="s">
        <v>452</v>
      </c>
      <c r="K223" s="555" t="s">
        <v>453</v>
      </c>
      <c r="L223" s="556" t="s">
        <v>453</v>
      </c>
      <c r="M223" s="542" t="s">
        <v>463</v>
      </c>
      <c r="N223" s="565" t="s">
        <v>453</v>
      </c>
      <c r="O223" s="557" t="s">
        <v>4208</v>
      </c>
      <c r="P223" s="544" t="s">
        <v>4230</v>
      </c>
      <c r="Q223" s="563"/>
      <c r="R223" s="544" t="b">
        <f>EXACT(CYPTYPES[[#This Row],[Archived_System (MM_System)]],CYPTYPES[[#This Row],[Rationalized System]])</f>
        <v>0</v>
      </c>
      <c r="S223" s="542" t="s">
        <v>4343</v>
      </c>
      <c r="T223" s="542"/>
      <c r="U223" s="542" t="s">
        <v>4211</v>
      </c>
      <c r="V223" s="544" t="s">
        <v>453</v>
      </c>
      <c r="W223" s="544" t="s">
        <v>456</v>
      </c>
      <c r="X223" s="544"/>
      <c r="Y223" s="544" t="s">
        <v>4358</v>
      </c>
      <c r="Z223" s="544" t="str">
        <f>VLOOKUP(CYPTYPES[[#This Row],[SBS Number]],Equipment[],2,FALSE)</f>
        <v>ICT/OCS</v>
      </c>
      <c r="AA223" s="544" t="str">
        <f>IF(OR(ISBLANK(Y223),LEN(Y223)=0),"",VLOOKUP(Y223,Equipment[],3,FALSE))</f>
        <v>Unallocated</v>
      </c>
      <c r="AB223" s="544" t="str">
        <f>IF(OR(ISBLANK(Y223),LEN(Y223)=0),"",VLOOKUP(Y223,Equipment[],4,FALSE))</f>
        <v>Unallocated</v>
      </c>
      <c r="AC223" s="567"/>
      <c r="AD223" s="567" t="s">
        <v>4376</v>
      </c>
      <c r="AE223" s="544"/>
      <c r="AF223" s="544"/>
      <c r="AG223" s="544"/>
      <c r="AH223" s="551"/>
      <c r="AI223" s="551"/>
      <c r="AJ223" s="551"/>
      <c r="AK223" s="551"/>
      <c r="AL223" s="551"/>
      <c r="AM223" s="551"/>
      <c r="AN223" s="551"/>
      <c r="AO223" s="551"/>
      <c r="AP223" s="551"/>
      <c r="AQ223" s="551"/>
      <c r="AR223" s="551"/>
      <c r="AS223" s="551"/>
      <c r="AT223" s="551"/>
      <c r="AU223" s="551"/>
      <c r="AV223" s="551"/>
    </row>
    <row r="224" spans="1:48" hidden="1">
      <c r="A224" s="542" t="s">
        <v>5099</v>
      </c>
      <c r="B224" s="542" t="s">
        <v>4317</v>
      </c>
      <c r="C224" s="541" t="s">
        <v>5100</v>
      </c>
      <c r="D224" s="542" t="s">
        <v>444</v>
      </c>
      <c r="E224" s="541" t="s">
        <v>11</v>
      </c>
      <c r="F224" s="541" t="s">
        <v>11</v>
      </c>
      <c r="G224" s="544" t="b">
        <f>EXACT(CYPTYPES[[#This Row],[Archived_Discipline (MM_Discipline)]],CYPTYPES[[#This Row],[Discipline (MM_Discipline)]])</f>
        <v>1</v>
      </c>
      <c r="H224" s="542" t="s">
        <v>452</v>
      </c>
      <c r="I224" s="543" t="s">
        <v>452</v>
      </c>
      <c r="J224" s="541" t="s">
        <v>452</v>
      </c>
      <c r="K224" s="541" t="s">
        <v>452</v>
      </c>
      <c r="L224" s="542" t="s">
        <v>452</v>
      </c>
      <c r="M224" s="542" t="s">
        <v>4248</v>
      </c>
      <c r="N224" s="542" t="s">
        <v>452</v>
      </c>
      <c r="O224" s="557" t="s">
        <v>4208</v>
      </c>
      <c r="P224" s="544" t="s">
        <v>444</v>
      </c>
      <c r="Q224" s="563"/>
      <c r="R224" s="544" t="b">
        <f>EXACT(CYPTYPES[[#This Row],[Archived_System (MM_System)]],CYPTYPES[[#This Row],[Rationalized System]])</f>
        <v>0</v>
      </c>
      <c r="S224" s="542" t="s">
        <v>4320</v>
      </c>
      <c r="T224" s="542" t="s">
        <v>4321</v>
      </c>
      <c r="U224" s="542" t="s">
        <v>4322</v>
      </c>
      <c r="V224" s="544" t="s">
        <v>453</v>
      </c>
      <c r="W224" s="544" t="s">
        <v>456</v>
      </c>
      <c r="X224" s="544" t="s">
        <v>444</v>
      </c>
      <c r="Y224" s="544" t="s">
        <v>4290</v>
      </c>
      <c r="Z224" s="544" t="str">
        <f>VLOOKUP(CYPTYPES[[#This Row],[SBS Number]],Equipment[],2,FALSE)</f>
        <v>Building Management System</v>
      </c>
      <c r="AA224" s="544" t="str">
        <f>IF(OR(ISBLANK(Y224),LEN(Y224)=0),"",VLOOKUP(Y224,Equipment[],3,FALSE))</f>
        <v>MCo</v>
      </c>
      <c r="AB224" s="544" t="str">
        <f>IF(OR(ISBLANK(Y224),LEN(Y224)=0),"",VLOOKUP(Y224,Equipment[],4,FALSE))</f>
        <v>RTO/MCo</v>
      </c>
      <c r="AC224" s="544" t="s">
        <v>444</v>
      </c>
      <c r="AD224" s="544" t="s">
        <v>444</v>
      </c>
      <c r="AE224" s="544" t="s">
        <v>444</v>
      </c>
      <c r="AF224" s="544" t="s">
        <v>444</v>
      </c>
      <c r="AG224" s="544"/>
      <c r="AH224" s="551"/>
      <c r="AI224" s="551"/>
      <c r="AJ224" s="551"/>
      <c r="AK224" s="551"/>
      <c r="AL224" s="551"/>
      <c r="AM224" s="551"/>
      <c r="AN224" s="551"/>
      <c r="AO224" s="551"/>
      <c r="AP224" s="551"/>
      <c r="AQ224" s="551"/>
      <c r="AR224" s="551"/>
      <c r="AS224" s="551"/>
      <c r="AT224" s="551"/>
      <c r="AU224" s="551"/>
      <c r="AV224" s="551"/>
    </row>
    <row r="225" spans="1:48" hidden="1">
      <c r="A225" s="542" t="s">
        <v>5101</v>
      </c>
      <c r="B225" s="542" t="s">
        <v>442</v>
      </c>
      <c r="C225" s="541" t="s">
        <v>5102</v>
      </c>
      <c r="D225" s="542" t="s">
        <v>453</v>
      </c>
      <c r="E225" s="541" t="s">
        <v>4443</v>
      </c>
      <c r="F225" s="541" t="s">
        <v>4220</v>
      </c>
      <c r="G225" s="544" t="b">
        <f>EXACT(CYPTYPES[[#This Row],[Archived_Discipline (MM_Discipline)]],CYPTYPES[[#This Row],[Discipline (MM_Discipline)]])</f>
        <v>0</v>
      </c>
      <c r="H225" s="542" t="s">
        <v>452</v>
      </c>
      <c r="I225" s="542" t="s">
        <v>452</v>
      </c>
      <c r="J225" s="541" t="s">
        <v>452</v>
      </c>
      <c r="K225" s="555" t="s">
        <v>453</v>
      </c>
      <c r="L225" s="556" t="s">
        <v>453</v>
      </c>
      <c r="M225" s="542" t="s">
        <v>463</v>
      </c>
      <c r="N225" s="565" t="s">
        <v>453</v>
      </c>
      <c r="O225" s="557" t="s">
        <v>4208</v>
      </c>
      <c r="P225" s="544" t="s">
        <v>4444</v>
      </c>
      <c r="Q225" s="247" t="s">
        <v>4256</v>
      </c>
      <c r="R225" s="544" t="b">
        <f>EXACT(CYPTYPES[[#This Row],[Archived_System (MM_System)]],CYPTYPES[[#This Row],[Rationalized System]])</f>
        <v>0</v>
      </c>
      <c r="S225" s="542" t="s">
        <v>4210</v>
      </c>
      <c r="T225" s="542"/>
      <c r="U225" s="542" t="s">
        <v>4211</v>
      </c>
      <c r="V225" s="544" t="s">
        <v>453</v>
      </c>
      <c r="W225" s="544" t="s">
        <v>456</v>
      </c>
      <c r="X225" s="544"/>
      <c r="Y225" s="544" t="s">
        <v>4257</v>
      </c>
      <c r="Z225" s="544" t="str">
        <f>VLOOKUP(CYPTYPES[[#This Row],[SBS Number]],Equipment[],2,FALSE)</f>
        <v>Security Control System</v>
      </c>
      <c r="AA225" s="544" t="str">
        <f>IF(OR(ISBLANK(Y225),LEN(Y225)=0),"",VLOOKUP(Y225,Equipment[],3,FALSE))</f>
        <v>RTO</v>
      </c>
      <c r="AB225" s="544" t="str">
        <f>IF(OR(ISBLANK(Y225),LEN(Y225)=0),"",VLOOKUP(Y225,Equipment[],4,FALSE))</f>
        <v>RTO</v>
      </c>
      <c r="AC225" s="544" t="s">
        <v>5103</v>
      </c>
      <c r="AD225" s="544" t="s">
        <v>5104</v>
      </c>
      <c r="AE225" s="544" t="s">
        <v>5105</v>
      </c>
      <c r="AF225" s="544" t="s">
        <v>5106</v>
      </c>
      <c r="AG225" s="544"/>
      <c r="AH225" s="551"/>
      <c r="AI225" s="551"/>
      <c r="AJ225" s="551"/>
      <c r="AK225" s="551"/>
      <c r="AL225" s="551"/>
      <c r="AM225" s="551"/>
      <c r="AN225" s="551"/>
      <c r="AO225" s="551"/>
      <c r="AP225" s="551"/>
      <c r="AQ225" s="551"/>
      <c r="AR225" s="551"/>
      <c r="AS225" s="551"/>
      <c r="AT225" s="551"/>
      <c r="AU225" s="551"/>
      <c r="AV225" s="551"/>
    </row>
    <row r="226" spans="1:48" hidden="1">
      <c r="A226" s="542" t="s">
        <v>5107</v>
      </c>
      <c r="B226" s="542" t="s">
        <v>4317</v>
      </c>
      <c r="C226" s="541" t="s">
        <v>5108</v>
      </c>
      <c r="D226" s="542" t="s">
        <v>444</v>
      </c>
      <c r="E226" s="541" t="s">
        <v>11</v>
      </c>
      <c r="F226" s="541" t="s">
        <v>11</v>
      </c>
      <c r="G226" s="544" t="b">
        <f>EXACT(CYPTYPES[[#This Row],[Archived_Discipline (MM_Discipline)]],CYPTYPES[[#This Row],[Discipline (MM_Discipline)]])</f>
        <v>1</v>
      </c>
      <c r="H226" s="559" t="s">
        <v>452</v>
      </c>
      <c r="I226" s="542" t="s">
        <v>452</v>
      </c>
      <c r="J226" s="541" t="s">
        <v>452</v>
      </c>
      <c r="K226" s="541" t="s">
        <v>452</v>
      </c>
      <c r="L226" s="542" t="s">
        <v>452</v>
      </c>
      <c r="M226" s="542" t="s">
        <v>4248</v>
      </c>
      <c r="N226" s="542" t="s">
        <v>452</v>
      </c>
      <c r="O226" s="557" t="s">
        <v>4208</v>
      </c>
      <c r="P226" s="544" t="s">
        <v>444</v>
      </c>
      <c r="Q226" s="563"/>
      <c r="R226" s="544" t="b">
        <f>EXACT(CYPTYPES[[#This Row],[Archived_System (MM_System)]],CYPTYPES[[#This Row],[Rationalized System]])</f>
        <v>0</v>
      </c>
      <c r="S226" s="542" t="s">
        <v>4320</v>
      </c>
      <c r="T226" s="542" t="s">
        <v>4321</v>
      </c>
      <c r="U226" s="542" t="s">
        <v>4322</v>
      </c>
      <c r="V226" s="544" t="s">
        <v>453</v>
      </c>
      <c r="W226" s="544" t="s">
        <v>456</v>
      </c>
      <c r="X226" s="544" t="s">
        <v>444</v>
      </c>
      <c r="Y226" s="544" t="s">
        <v>4290</v>
      </c>
      <c r="Z226" s="544" t="str">
        <f>VLOOKUP(CYPTYPES[[#This Row],[SBS Number]],Equipment[],2,FALSE)</f>
        <v>Building Management System</v>
      </c>
      <c r="AA226" s="544" t="str">
        <f>IF(OR(ISBLANK(Y226),LEN(Y226)=0),"",VLOOKUP(Y226,Equipment[],3,FALSE))</f>
        <v>MCo</v>
      </c>
      <c r="AB226" s="544" t="str">
        <f>IF(OR(ISBLANK(Y226),LEN(Y226)=0),"",VLOOKUP(Y226,Equipment[],4,FALSE))</f>
        <v>RTO/MCo</v>
      </c>
      <c r="AC226" s="544" t="s">
        <v>444</v>
      </c>
      <c r="AD226" s="544" t="s">
        <v>444</v>
      </c>
      <c r="AE226" s="544" t="s">
        <v>444</v>
      </c>
      <c r="AF226" s="544" t="s">
        <v>444</v>
      </c>
      <c r="AG226" s="544"/>
      <c r="AH226" s="551"/>
      <c r="AI226" s="551"/>
      <c r="AJ226" s="551"/>
      <c r="AK226" s="551"/>
      <c r="AL226" s="551"/>
      <c r="AM226" s="551"/>
      <c r="AN226" s="551"/>
      <c r="AO226" s="551"/>
      <c r="AP226" s="551"/>
      <c r="AQ226" s="551"/>
      <c r="AR226" s="551"/>
      <c r="AS226" s="551"/>
      <c r="AT226" s="551"/>
      <c r="AU226" s="551"/>
      <c r="AV226" s="551"/>
    </row>
    <row r="227" spans="1:48" hidden="1">
      <c r="A227" s="542" t="s">
        <v>5109</v>
      </c>
      <c r="B227" s="542" t="s">
        <v>442</v>
      </c>
      <c r="C227" s="541" t="s">
        <v>5110</v>
      </c>
      <c r="D227" s="542" t="s">
        <v>453</v>
      </c>
      <c r="E227" s="541" t="s">
        <v>4229</v>
      </c>
      <c r="F227" s="541" t="s">
        <v>4229</v>
      </c>
      <c r="G227" s="544" t="b">
        <f>EXACT(CYPTYPES[[#This Row],[Archived_Discipline (MM_Discipline)]],CYPTYPES[[#This Row],[Discipline (MM_Discipline)]])</f>
        <v>1</v>
      </c>
      <c r="H227" s="565" t="s">
        <v>453</v>
      </c>
      <c r="I227" s="561" t="s">
        <v>453</v>
      </c>
      <c r="J227" s="554" t="s">
        <v>453</v>
      </c>
      <c r="K227" s="554" t="s">
        <v>453</v>
      </c>
      <c r="L227" s="556" t="s">
        <v>453</v>
      </c>
      <c r="M227" s="542" t="s">
        <v>4239</v>
      </c>
      <c r="N227" s="542" t="s">
        <v>452</v>
      </c>
      <c r="O227" s="557" t="s">
        <v>4208</v>
      </c>
      <c r="P227" s="544" t="s">
        <v>4230</v>
      </c>
      <c r="Q227" s="563" t="s">
        <v>4231</v>
      </c>
      <c r="R227" s="544" t="b">
        <f>EXACT(CYPTYPES[[#This Row],[Archived_System (MM_System)]],CYPTYPES[[#This Row],[Rationalized System]])</f>
        <v>0</v>
      </c>
      <c r="S227" s="542" t="s">
        <v>4210</v>
      </c>
      <c r="T227" s="542"/>
      <c r="U227" s="542" t="s">
        <v>4211</v>
      </c>
      <c r="V227" s="544" t="s">
        <v>453</v>
      </c>
      <c r="W227" s="544" t="s">
        <v>456</v>
      </c>
      <c r="X227" s="544"/>
      <c r="Y227" s="544" t="s">
        <v>4233</v>
      </c>
      <c r="Z227" s="544" t="str">
        <f>VLOOKUP(CYPTYPES[[#This Row],[SBS Number]],Equipment[],2,FALSE)</f>
        <v>Control Systems</v>
      </c>
      <c r="AA227" s="544" t="str">
        <f>IF(OR(ISBLANK(Y227),LEN(Y227)=0),"",VLOOKUP(Y227,Equipment[],3,FALSE))</f>
        <v>Unallocated</v>
      </c>
      <c r="AB227" s="544" t="str">
        <f>IF(OR(ISBLANK(Y227),LEN(Y227)=0),"",VLOOKUP(Y227,Equipment[],4,FALSE))</f>
        <v>Unallocated</v>
      </c>
      <c r="AC227" s="544" t="s">
        <v>5111</v>
      </c>
      <c r="AD227" s="544" t="s">
        <v>5112</v>
      </c>
      <c r="AE227" s="544" t="s">
        <v>5113</v>
      </c>
      <c r="AF227" s="544" t="s">
        <v>5114</v>
      </c>
      <c r="AG227" s="544"/>
      <c r="AH227" s="551"/>
      <c r="AI227" s="551"/>
      <c r="AJ227" s="551"/>
      <c r="AK227" s="551"/>
      <c r="AL227" s="551"/>
      <c r="AM227" s="551"/>
      <c r="AN227" s="551"/>
      <c r="AO227" s="551"/>
      <c r="AP227" s="551"/>
      <c r="AQ227" s="551"/>
      <c r="AR227" s="551"/>
      <c r="AS227" s="551"/>
      <c r="AT227" s="551"/>
      <c r="AU227" s="551"/>
      <c r="AV227" s="551"/>
    </row>
    <row r="228" spans="1:48" hidden="1">
      <c r="A228" s="542" t="s">
        <v>5115</v>
      </c>
      <c r="B228" s="542" t="s">
        <v>442</v>
      </c>
      <c r="C228" s="541" t="s">
        <v>5116</v>
      </c>
      <c r="D228" s="542" t="s">
        <v>453</v>
      </c>
      <c r="E228" s="541" t="s">
        <v>11</v>
      </c>
      <c r="F228" s="541" t="s">
        <v>11</v>
      </c>
      <c r="G228" s="544" t="b">
        <f>EXACT(CYPTYPES[[#This Row],[Archived_Discipline (MM_Discipline)]],CYPTYPES[[#This Row],[Discipline (MM_Discipline)]])</f>
        <v>1</v>
      </c>
      <c r="H228" s="564" t="s">
        <v>453</v>
      </c>
      <c r="I228" s="565" t="s">
        <v>453</v>
      </c>
      <c r="J228" s="554" t="s">
        <v>453</v>
      </c>
      <c r="K228" s="554" t="s">
        <v>453</v>
      </c>
      <c r="L228" s="556" t="s">
        <v>453</v>
      </c>
      <c r="M228" s="542" t="s">
        <v>4239</v>
      </c>
      <c r="N228" s="542" t="s">
        <v>452</v>
      </c>
      <c r="O228" s="557" t="s">
        <v>4208</v>
      </c>
      <c r="P228" s="544" t="s">
        <v>5117</v>
      </c>
      <c r="Q228" s="563" t="s">
        <v>5117</v>
      </c>
      <c r="R228" s="544" t="b">
        <f>EXACT(CYPTYPES[[#This Row],[Archived_System (MM_System)]],CYPTYPES[[#This Row],[Rationalized System]])</f>
        <v>1</v>
      </c>
      <c r="S228" s="542" t="s">
        <v>4210</v>
      </c>
      <c r="T228" s="542"/>
      <c r="U228" s="542" t="s">
        <v>4211</v>
      </c>
      <c r="V228" s="544" t="s">
        <v>453</v>
      </c>
      <c r="W228" s="544" t="s">
        <v>456</v>
      </c>
      <c r="X228" s="544"/>
      <c r="Y228" s="544" t="s">
        <v>4269</v>
      </c>
      <c r="Z228" s="544" t="str">
        <f>VLOOKUP(CYPTYPES[[#This Row],[SBS Number]],Equipment[],2,FALSE)</f>
        <v>Mechanical Systems</v>
      </c>
      <c r="AA228" s="544" t="str">
        <f>IF(OR(ISBLANK(Y228),LEN(Y228)=0),"",VLOOKUP(Y228,Equipment[],3,FALSE))</f>
        <v>MCo</v>
      </c>
      <c r="AB228" s="544" t="str">
        <f>IF(OR(ISBLANK(Y228),LEN(Y228)=0),"",VLOOKUP(Y228,Equipment[],4,FALSE))</f>
        <v>RTO</v>
      </c>
      <c r="AC228" s="544" t="s">
        <v>4541</v>
      </c>
      <c r="AD228" s="544" t="s">
        <v>4542</v>
      </c>
      <c r="AE228" s="544" t="s">
        <v>4543</v>
      </c>
      <c r="AF228" s="544" t="s">
        <v>4544</v>
      </c>
      <c r="AG228" s="544"/>
      <c r="AH228" s="551"/>
      <c r="AI228" s="551"/>
      <c r="AJ228" s="551"/>
      <c r="AK228" s="551"/>
      <c r="AL228" s="551"/>
      <c r="AM228" s="551"/>
      <c r="AN228" s="551"/>
      <c r="AO228" s="551"/>
      <c r="AP228" s="551"/>
      <c r="AQ228" s="551"/>
      <c r="AR228" s="551"/>
      <c r="AS228" s="551"/>
      <c r="AT228" s="551"/>
      <c r="AU228" s="551"/>
      <c r="AV228" s="551"/>
    </row>
    <row r="229" spans="1:48" hidden="1">
      <c r="A229" s="542" t="s">
        <v>5118</v>
      </c>
      <c r="B229" s="542" t="s">
        <v>442</v>
      </c>
      <c r="C229" s="541" t="s">
        <v>5119</v>
      </c>
      <c r="D229" s="542" t="s">
        <v>444</v>
      </c>
      <c r="E229" s="541" t="s">
        <v>5120</v>
      </c>
      <c r="F229" s="541" t="s">
        <v>5120</v>
      </c>
      <c r="G229" s="544" t="b">
        <f>EXACT(CYPTYPES[[#This Row],[Archived_Discipline (MM_Discipline)]],CYPTYPES[[#This Row],[Discipline (MM_Discipline)]])</f>
        <v>1</v>
      </c>
      <c r="H229" s="542" t="s">
        <v>452</v>
      </c>
      <c r="I229" s="561" t="s">
        <v>453</v>
      </c>
      <c r="J229" s="541" t="s">
        <v>452</v>
      </c>
      <c r="K229" s="554" t="s">
        <v>453</v>
      </c>
      <c r="L229" s="556" t="s">
        <v>453</v>
      </c>
      <c r="M229" s="542" t="s">
        <v>4239</v>
      </c>
      <c r="N229" s="542" t="s">
        <v>452</v>
      </c>
      <c r="O229" s="557" t="s">
        <v>4208</v>
      </c>
      <c r="P229" s="544" t="s">
        <v>4374</v>
      </c>
      <c r="Q229" s="563"/>
      <c r="R229" s="544" t="b">
        <f>EXACT(CYPTYPES[[#This Row],[Archived_System (MM_System)]],CYPTYPES[[#This Row],[Rationalized System]])</f>
        <v>0</v>
      </c>
      <c r="S229" s="575" t="s">
        <v>4886</v>
      </c>
      <c r="T229" s="542"/>
      <c r="U229" s="542" t="s">
        <v>4211</v>
      </c>
      <c r="V229" s="544" t="s">
        <v>453</v>
      </c>
      <c r="W229" s="544" t="s">
        <v>456</v>
      </c>
      <c r="X229" s="544"/>
      <c r="Y229" s="544" t="s">
        <v>4358</v>
      </c>
      <c r="Z229" s="544" t="str">
        <f>VLOOKUP(CYPTYPES[[#This Row],[SBS Number]],Equipment[],2,FALSE)</f>
        <v>ICT/OCS</v>
      </c>
      <c r="AA229" s="544" t="str">
        <f>IF(OR(ISBLANK(Y229),LEN(Y229)=0),"",VLOOKUP(Y229,Equipment[],3,FALSE))</f>
        <v>Unallocated</v>
      </c>
      <c r="AB229" s="544" t="str">
        <f>IF(OR(ISBLANK(Y229),LEN(Y229)=0),"",VLOOKUP(Y229,Equipment[],4,FALSE))</f>
        <v>Unallocated</v>
      </c>
      <c r="AC229" s="567"/>
      <c r="AD229" s="567" t="s">
        <v>4376</v>
      </c>
      <c r="AE229" s="544"/>
      <c r="AF229" s="544"/>
      <c r="AG229" s="544"/>
      <c r="AH229" s="551"/>
      <c r="AI229" s="551"/>
      <c r="AJ229" s="551"/>
      <c r="AK229" s="551"/>
      <c r="AL229" s="551"/>
      <c r="AM229" s="551"/>
      <c r="AN229" s="551"/>
      <c r="AO229" s="551"/>
      <c r="AP229" s="551"/>
      <c r="AQ229" s="551"/>
      <c r="AR229" s="551"/>
      <c r="AS229" s="551"/>
      <c r="AT229" s="551"/>
      <c r="AU229" s="551"/>
      <c r="AV229" s="551"/>
    </row>
    <row r="230" spans="1:48" hidden="1">
      <c r="A230" s="542" t="s">
        <v>5121</v>
      </c>
      <c r="B230" s="542" t="s">
        <v>442</v>
      </c>
      <c r="C230" s="541" t="s">
        <v>5122</v>
      </c>
      <c r="D230" s="542" t="s">
        <v>453</v>
      </c>
      <c r="E230" s="541" t="s">
        <v>11</v>
      </c>
      <c r="F230" s="541" t="s">
        <v>11</v>
      </c>
      <c r="G230" s="544" t="b">
        <f>EXACT(CYPTYPES[[#This Row],[Archived_Discipline (MM_Discipline)]],CYPTYPES[[#This Row],[Discipline (MM_Discipline)]])</f>
        <v>1</v>
      </c>
      <c r="H230" s="564" t="s">
        <v>453</v>
      </c>
      <c r="I230" s="565" t="s">
        <v>453</v>
      </c>
      <c r="J230" s="554" t="s">
        <v>453</v>
      </c>
      <c r="K230" s="554" t="s">
        <v>453</v>
      </c>
      <c r="L230" s="556" t="s">
        <v>453</v>
      </c>
      <c r="M230" s="542" t="s">
        <v>4239</v>
      </c>
      <c r="N230" s="542" t="s">
        <v>452</v>
      </c>
      <c r="O230" s="557" t="s">
        <v>4208</v>
      </c>
      <c r="P230" s="544" t="s">
        <v>4268</v>
      </c>
      <c r="Q230" s="563" t="s">
        <v>4268</v>
      </c>
      <c r="R230" s="544" t="b">
        <f>EXACT(CYPTYPES[[#This Row],[Archived_System (MM_System)]],CYPTYPES[[#This Row],[Rationalized System]])</f>
        <v>1</v>
      </c>
      <c r="S230" s="542" t="s">
        <v>4210</v>
      </c>
      <c r="T230" s="542"/>
      <c r="U230" s="542" t="s">
        <v>4211</v>
      </c>
      <c r="V230" s="544" t="s">
        <v>453</v>
      </c>
      <c r="W230" s="544" t="s">
        <v>456</v>
      </c>
      <c r="X230" s="544"/>
      <c r="Y230" s="544" t="s">
        <v>4477</v>
      </c>
      <c r="Z230" s="544" t="str">
        <f>VLOOKUP(CYPTYPES[[#This Row],[SBS Number]],Equipment[],2,FALSE)</f>
        <v>Tunnel Ventilation</v>
      </c>
      <c r="AA230" s="544" t="str">
        <f>IF(OR(ISBLANK(Y230),LEN(Y230)=0),"",VLOOKUP(Y230,Equipment[],3,FALSE))</f>
        <v>MCo</v>
      </c>
      <c r="AB230" s="544" t="str">
        <f>IF(OR(ISBLANK(Y230),LEN(Y230)=0),"",VLOOKUP(Y230,Equipment[],4,FALSE))</f>
        <v>RTO</v>
      </c>
      <c r="AC230" s="544" t="s">
        <v>4534</v>
      </c>
      <c r="AD230" s="544" t="s">
        <v>4535</v>
      </c>
      <c r="AE230" s="544" t="s">
        <v>5064</v>
      </c>
      <c r="AF230" s="544" t="s">
        <v>5065</v>
      </c>
      <c r="AG230" s="544"/>
      <c r="AH230" s="551"/>
      <c r="AI230" s="551"/>
      <c r="AJ230" s="551"/>
      <c r="AK230" s="551"/>
      <c r="AL230" s="551"/>
      <c r="AM230" s="551"/>
      <c r="AN230" s="551"/>
      <c r="AO230" s="551"/>
      <c r="AP230" s="551"/>
      <c r="AQ230" s="551"/>
      <c r="AR230" s="551"/>
      <c r="AS230" s="551"/>
      <c r="AT230" s="551"/>
      <c r="AU230" s="551"/>
      <c r="AV230" s="551"/>
    </row>
    <row r="231" spans="1:48" hidden="1">
      <c r="A231" s="542" t="s">
        <v>5123</v>
      </c>
      <c r="B231" s="542" t="s">
        <v>442</v>
      </c>
      <c r="C231" s="541" t="s">
        <v>5124</v>
      </c>
      <c r="D231" s="542" t="s">
        <v>452</v>
      </c>
      <c r="E231" s="541" t="s">
        <v>4607</v>
      </c>
      <c r="F231" s="541" t="s">
        <v>4220</v>
      </c>
      <c r="G231" s="544" t="b">
        <f>EXACT(CYPTYPES[[#This Row],[Archived_Discipline (MM_Discipline)]],CYPTYPES[[#This Row],[Discipline (MM_Discipline)]])</f>
        <v>0</v>
      </c>
      <c r="H231" s="542" t="s">
        <v>452</v>
      </c>
      <c r="I231" s="561" t="s">
        <v>453</v>
      </c>
      <c r="J231" s="541" t="s">
        <v>452</v>
      </c>
      <c r="K231" s="541" t="s">
        <v>452</v>
      </c>
      <c r="L231" s="556" t="s">
        <v>453</v>
      </c>
      <c r="M231" s="542" t="s">
        <v>4248</v>
      </c>
      <c r="N231" s="542" t="s">
        <v>452</v>
      </c>
      <c r="O231" s="557" t="s">
        <v>4208</v>
      </c>
      <c r="P231" s="544" t="s">
        <v>4607</v>
      </c>
      <c r="Q231" s="247" t="s">
        <v>4608</v>
      </c>
      <c r="R231" s="544" t="b">
        <f>EXACT(CYPTYPES[[#This Row],[Archived_System (MM_System)]],CYPTYPES[[#This Row],[Rationalized System]])</f>
        <v>0</v>
      </c>
      <c r="S231" s="542" t="s">
        <v>4210</v>
      </c>
      <c r="T231" s="542"/>
      <c r="U231" s="542" t="s">
        <v>4211</v>
      </c>
      <c r="V231" s="544" t="s">
        <v>453</v>
      </c>
      <c r="W231" s="544" t="s">
        <v>456</v>
      </c>
      <c r="X231" s="544"/>
      <c r="Y231" s="544" t="s">
        <v>4609</v>
      </c>
      <c r="Z231" s="544" t="str">
        <f>VLOOKUP(CYPTYPES[[#This Row],[SBS Number]],Equipment[],2,FALSE)</f>
        <v>Earthing And Bonding</v>
      </c>
      <c r="AA231" s="544" t="str">
        <f>IF(OR(ISBLANK(Y231),LEN(Y231)=0),"",VLOOKUP(Y231,Equipment[],3,FALSE))</f>
        <v>RTO</v>
      </c>
      <c r="AB231" s="544" t="str">
        <f>IF(OR(ISBLANK(Y231),LEN(Y231)=0),"",VLOOKUP(Y231,Equipment[],4,FALSE))</f>
        <v>RTO</v>
      </c>
      <c r="AC231" s="544" t="s">
        <v>4610</v>
      </c>
      <c r="AD231" s="544" t="s">
        <v>4611</v>
      </c>
      <c r="AE231" s="544" t="s">
        <v>5125</v>
      </c>
      <c r="AF231" s="544" t="s">
        <v>5126</v>
      </c>
      <c r="AG231" s="544"/>
      <c r="AH231" s="551"/>
      <c r="AI231" s="551"/>
      <c r="AJ231" s="551"/>
      <c r="AK231" s="551"/>
      <c r="AL231" s="551"/>
      <c r="AM231" s="551"/>
      <c r="AN231" s="551"/>
      <c r="AO231" s="551"/>
      <c r="AP231" s="551"/>
      <c r="AQ231" s="551"/>
      <c r="AR231" s="551"/>
      <c r="AS231" s="551"/>
      <c r="AT231" s="551"/>
      <c r="AU231" s="551"/>
      <c r="AV231" s="551"/>
    </row>
    <row r="232" spans="1:48" hidden="1">
      <c r="A232" s="542" t="s">
        <v>5127</v>
      </c>
      <c r="B232" s="542" t="s">
        <v>442</v>
      </c>
      <c r="C232" s="541" t="s">
        <v>5128</v>
      </c>
      <c r="D232" s="542" t="s">
        <v>453</v>
      </c>
      <c r="E232" s="541" t="s">
        <v>4607</v>
      </c>
      <c r="F232" s="541" t="s">
        <v>4220</v>
      </c>
      <c r="G232" s="544" t="b">
        <f>EXACT(CYPTYPES[[#This Row],[Archived_Discipline (MM_Discipline)]],CYPTYPES[[#This Row],[Discipline (MM_Discipline)]])</f>
        <v>0</v>
      </c>
      <c r="H232" s="542" t="s">
        <v>452</v>
      </c>
      <c r="I232" s="542" t="s">
        <v>452</v>
      </c>
      <c r="J232" s="541" t="s">
        <v>452</v>
      </c>
      <c r="K232" s="541" t="s">
        <v>452</v>
      </c>
      <c r="L232" s="556" t="s">
        <v>453</v>
      </c>
      <c r="M232" s="542" t="s">
        <v>454</v>
      </c>
      <c r="N232" s="542" t="s">
        <v>452</v>
      </c>
      <c r="O232" s="557" t="s">
        <v>4208</v>
      </c>
      <c r="P232" s="544" t="s">
        <v>4607</v>
      </c>
      <c r="Q232" s="247" t="s">
        <v>4608</v>
      </c>
      <c r="R232" s="544" t="b">
        <f>EXACT(CYPTYPES[[#This Row],[Archived_System (MM_System)]],CYPTYPES[[#This Row],[Rationalized System]])</f>
        <v>0</v>
      </c>
      <c r="S232" s="542" t="s">
        <v>4210</v>
      </c>
      <c r="T232" s="542"/>
      <c r="U232" s="542" t="s">
        <v>4211</v>
      </c>
      <c r="V232" s="544" t="s">
        <v>453</v>
      </c>
      <c r="W232" s="544" t="s">
        <v>456</v>
      </c>
      <c r="X232" s="544"/>
      <c r="Y232" s="544" t="s">
        <v>4609</v>
      </c>
      <c r="Z232" s="544" t="str">
        <f>VLOOKUP(CYPTYPES[[#This Row],[SBS Number]],Equipment[],2,FALSE)</f>
        <v>Earthing And Bonding</v>
      </c>
      <c r="AA232" s="544" t="str">
        <f>IF(OR(ISBLANK(Y232),LEN(Y232)=0),"",VLOOKUP(Y232,Equipment[],3,FALSE))</f>
        <v>RTO</v>
      </c>
      <c r="AB232" s="544" t="str">
        <f>IF(OR(ISBLANK(Y232),LEN(Y232)=0),"",VLOOKUP(Y232,Equipment[],4,FALSE))</f>
        <v>RTO</v>
      </c>
      <c r="AC232" s="544" t="s">
        <v>4610</v>
      </c>
      <c r="AD232" s="544" t="s">
        <v>4611</v>
      </c>
      <c r="AE232" s="544" t="s">
        <v>5125</v>
      </c>
      <c r="AF232" s="544" t="s">
        <v>5126</v>
      </c>
      <c r="AG232" s="544"/>
      <c r="AH232" s="551"/>
      <c r="AI232" s="551"/>
      <c r="AJ232" s="551"/>
      <c r="AK232" s="551"/>
      <c r="AL232" s="551"/>
      <c r="AM232" s="551"/>
      <c r="AN232" s="551"/>
      <c r="AO232" s="551"/>
      <c r="AP232" s="551"/>
      <c r="AQ232" s="551"/>
      <c r="AR232" s="551"/>
      <c r="AS232" s="551"/>
      <c r="AT232" s="551"/>
      <c r="AU232" s="551"/>
      <c r="AV232" s="551"/>
    </row>
    <row r="233" spans="1:48" hidden="1">
      <c r="A233" s="542" t="s">
        <v>5129</v>
      </c>
      <c r="B233" s="542" t="s">
        <v>442</v>
      </c>
      <c r="C233" s="541" t="s">
        <v>5130</v>
      </c>
      <c r="D233" s="542" t="s">
        <v>453</v>
      </c>
      <c r="E233" s="541" t="s">
        <v>4229</v>
      </c>
      <c r="F233" s="541" t="s">
        <v>4229</v>
      </c>
      <c r="G233" s="544" t="b">
        <f>EXACT(CYPTYPES[[#This Row],[Archived_Discipline (MM_Discipline)]],CYPTYPES[[#This Row],[Discipline (MM_Discipline)]])</f>
        <v>1</v>
      </c>
      <c r="H233" s="559" t="s">
        <v>452</v>
      </c>
      <c r="I233" s="542" t="s">
        <v>452</v>
      </c>
      <c r="J233" s="541" t="s">
        <v>452</v>
      </c>
      <c r="K233" s="555" t="s">
        <v>453</v>
      </c>
      <c r="L233" s="556" t="s">
        <v>453</v>
      </c>
      <c r="M233" s="542" t="s">
        <v>463</v>
      </c>
      <c r="N233" s="565" t="s">
        <v>453</v>
      </c>
      <c r="O233" s="557" t="s">
        <v>4208</v>
      </c>
      <c r="P233" s="544" t="s">
        <v>4230</v>
      </c>
      <c r="Q233" s="563" t="s">
        <v>4231</v>
      </c>
      <c r="R233" s="544" t="b">
        <f>EXACT(CYPTYPES[[#This Row],[Archived_System (MM_System)]],CYPTYPES[[#This Row],[Rationalized System]])</f>
        <v>0</v>
      </c>
      <c r="S233" s="542" t="s">
        <v>4210</v>
      </c>
      <c r="T233" s="542"/>
      <c r="U233" s="542" t="s">
        <v>4211</v>
      </c>
      <c r="V233" s="544" t="s">
        <v>453</v>
      </c>
      <c r="W233" s="544" t="s">
        <v>456</v>
      </c>
      <c r="X233" s="544"/>
      <c r="Y233" s="544" t="s">
        <v>3436</v>
      </c>
      <c r="Z233" s="544" t="str">
        <f>VLOOKUP(CYPTYPES[[#This Row],[SBS Number]],Equipment[],2,FALSE)</f>
        <v>Vertical Transport</v>
      </c>
      <c r="AA233" s="544" t="str">
        <f>IF(OR(ISBLANK(Y233),LEN(Y233)=0),"",VLOOKUP(Y233,Equipment[],3,FALSE))</f>
        <v>MCo</v>
      </c>
      <c r="AB233" s="544" t="str">
        <f>IF(OR(ISBLANK(Y233),LEN(Y233)=0),"",VLOOKUP(Y233,Equipment[],4,FALSE))</f>
        <v>RTO</v>
      </c>
      <c r="AC233" s="544" t="s">
        <v>4234</v>
      </c>
      <c r="AD233" s="544" t="s">
        <v>4235</v>
      </c>
      <c r="AE233" s="544" t="s">
        <v>4589</v>
      </c>
      <c r="AF233" s="544" t="s">
        <v>4590</v>
      </c>
      <c r="AG233" s="544"/>
      <c r="AH233" s="551"/>
      <c r="AI233" s="551"/>
      <c r="AJ233" s="551"/>
      <c r="AK233" s="551"/>
      <c r="AL233" s="551"/>
      <c r="AM233" s="551"/>
      <c r="AN233" s="551"/>
      <c r="AO233" s="551"/>
      <c r="AP233" s="551"/>
      <c r="AQ233" s="551"/>
      <c r="AR233" s="551"/>
      <c r="AS233" s="551"/>
      <c r="AT233" s="551"/>
      <c r="AU233" s="551"/>
      <c r="AV233" s="551"/>
    </row>
    <row r="234" spans="1:48" hidden="1">
      <c r="A234" s="542" t="s">
        <v>5131</v>
      </c>
      <c r="B234" s="542" t="s">
        <v>442</v>
      </c>
      <c r="C234" s="541" t="s">
        <v>5132</v>
      </c>
      <c r="D234" s="225" t="s">
        <v>444</v>
      </c>
      <c r="E234" s="541" t="s">
        <v>4607</v>
      </c>
      <c r="F234" s="541" t="s">
        <v>4220</v>
      </c>
      <c r="G234" s="544" t="b">
        <f>EXACT(CYPTYPES[[#This Row],[Archived_Discipline (MM_Discipline)]],CYPTYPES[[#This Row],[Discipline (MM_Discipline)]])</f>
        <v>0</v>
      </c>
      <c r="H234" s="225" t="s">
        <v>452</v>
      </c>
      <c r="I234" s="199" t="s">
        <v>452</v>
      </c>
      <c r="J234" s="541" t="s">
        <v>452</v>
      </c>
      <c r="K234" s="541" t="s">
        <v>452</v>
      </c>
      <c r="L234" s="556" t="s">
        <v>453</v>
      </c>
      <c r="M234" s="542" t="s">
        <v>454</v>
      </c>
      <c r="N234" s="227" t="s">
        <v>453</v>
      </c>
      <c r="O234" s="557" t="s">
        <v>4208</v>
      </c>
      <c r="P234" s="544" t="s">
        <v>4607</v>
      </c>
      <c r="Q234" s="247" t="s">
        <v>4608</v>
      </c>
      <c r="R234" s="544" t="b">
        <f>EXACT(CYPTYPES[[#This Row],[Archived_System (MM_System)]],CYPTYPES[[#This Row],[Rationalized System]])</f>
        <v>0</v>
      </c>
      <c r="S234" s="225" t="s">
        <v>4886</v>
      </c>
      <c r="T234" s="225"/>
      <c r="U234" s="542" t="s">
        <v>4639</v>
      </c>
      <c r="V234" s="297" t="s">
        <v>453</v>
      </c>
      <c r="W234" s="297" t="s">
        <v>456</v>
      </c>
      <c r="X234" s="225"/>
      <c r="Y234" s="297" t="s">
        <v>4609</v>
      </c>
      <c r="Z234" s="544" t="s">
        <v>5133</v>
      </c>
      <c r="AA234" s="297" t="s">
        <v>4642</v>
      </c>
      <c r="AB234" s="297" t="s">
        <v>4642</v>
      </c>
      <c r="AC234" s="297" t="s">
        <v>4610</v>
      </c>
      <c r="AD234" s="297" t="s">
        <v>4611</v>
      </c>
      <c r="AE234" s="297" t="s">
        <v>5125</v>
      </c>
      <c r="AF234" s="544" t="s">
        <v>5126</v>
      </c>
      <c r="AG234" s="544"/>
      <c r="AH234" s="551"/>
      <c r="AI234" s="551"/>
      <c r="AJ234" s="551"/>
      <c r="AK234" s="551"/>
      <c r="AL234" s="551"/>
      <c r="AM234" s="551"/>
      <c r="AN234" s="551"/>
      <c r="AO234" s="551"/>
      <c r="AP234" s="551"/>
      <c r="AQ234" s="551"/>
      <c r="AR234" s="551"/>
      <c r="AS234" s="551"/>
      <c r="AT234" s="551"/>
      <c r="AU234" s="551"/>
      <c r="AV234" s="551"/>
    </row>
    <row r="235" spans="1:48" hidden="1">
      <c r="A235" s="542" t="s">
        <v>5134</v>
      </c>
      <c r="B235" s="542" t="s">
        <v>442</v>
      </c>
      <c r="C235" s="541" t="s">
        <v>5135</v>
      </c>
      <c r="D235" s="542" t="s">
        <v>453</v>
      </c>
      <c r="E235" s="541" t="s">
        <v>5136</v>
      </c>
      <c r="F235" s="541" t="s">
        <v>4220</v>
      </c>
      <c r="G235" s="544" t="b">
        <f>EXACT(CYPTYPES[[#This Row],[Archived_Discipline (MM_Discipline)]],CYPTYPES[[#This Row],[Discipline (MM_Discipline)]])</f>
        <v>0</v>
      </c>
      <c r="H235" s="559" t="s">
        <v>452</v>
      </c>
      <c r="I235" s="565" t="s">
        <v>453</v>
      </c>
      <c r="J235" s="541" t="s">
        <v>452</v>
      </c>
      <c r="K235" s="541" t="s">
        <v>452</v>
      </c>
      <c r="L235" s="556" t="s">
        <v>453</v>
      </c>
      <c r="M235" s="542" t="s">
        <v>4248</v>
      </c>
      <c r="N235" s="542" t="s">
        <v>452</v>
      </c>
      <c r="O235" s="557" t="s">
        <v>4208</v>
      </c>
      <c r="P235" s="544" t="s">
        <v>4607</v>
      </c>
      <c r="Q235" s="185" t="s">
        <v>4608</v>
      </c>
      <c r="R235" s="558" t="b">
        <f>EXACT(CYPTYPES[[#This Row],[Archived_System (MM_System)]],CYPTYPES[[#This Row],[Rationalized System]])</f>
        <v>0</v>
      </c>
      <c r="S235" s="542" t="s">
        <v>4210</v>
      </c>
      <c r="T235" s="542"/>
      <c r="U235" s="542" t="s">
        <v>4211</v>
      </c>
      <c r="V235" s="544" t="s">
        <v>453</v>
      </c>
      <c r="W235" s="544" t="s">
        <v>456</v>
      </c>
      <c r="X235" s="544"/>
      <c r="Y235" s="544" t="s">
        <v>4609</v>
      </c>
      <c r="Z235" s="544" t="str">
        <f>VLOOKUP(CYPTYPES[[#This Row],[SBS Number]],Equipment[],2,FALSE)</f>
        <v>Earthing And Bonding</v>
      </c>
      <c r="AA235" s="544" t="str">
        <f>IF(OR(ISBLANK(Y235),LEN(Y235)=0),"",VLOOKUP(Y235,Equipment[],3,FALSE))</f>
        <v>RTO</v>
      </c>
      <c r="AB235" s="544" t="str">
        <f>IF(OR(ISBLANK(Y235),LEN(Y235)=0),"",VLOOKUP(Y235,Equipment[],4,FALSE))</f>
        <v>RTO</v>
      </c>
      <c r="AC235" s="544" t="s">
        <v>4610</v>
      </c>
      <c r="AD235" s="544" t="s">
        <v>4611</v>
      </c>
      <c r="AE235" s="544" t="s">
        <v>5125</v>
      </c>
      <c r="AF235" s="544" t="s">
        <v>5126</v>
      </c>
      <c r="AG235" s="544"/>
      <c r="AH235" s="551"/>
      <c r="AI235" s="551"/>
      <c r="AJ235" s="551"/>
      <c r="AK235" s="551"/>
      <c r="AL235" s="551"/>
      <c r="AM235" s="551"/>
      <c r="AN235" s="551"/>
      <c r="AO235" s="551"/>
      <c r="AP235" s="551"/>
      <c r="AQ235" s="551"/>
      <c r="AR235" s="551"/>
      <c r="AS235" s="551"/>
      <c r="AT235" s="551"/>
      <c r="AU235" s="551"/>
      <c r="AV235" s="551"/>
    </row>
    <row r="236" spans="1:48" hidden="1">
      <c r="A236" s="542" t="s">
        <v>5137</v>
      </c>
      <c r="B236" s="542" t="s">
        <v>442</v>
      </c>
      <c r="C236" s="541" t="s">
        <v>5138</v>
      </c>
      <c r="D236" s="542" t="s">
        <v>453</v>
      </c>
      <c r="E236" s="541" t="s">
        <v>4229</v>
      </c>
      <c r="F236" s="541" t="s">
        <v>4229</v>
      </c>
      <c r="G236" s="544" t="b">
        <f>EXACT(CYPTYPES[[#This Row],[Archived_Discipline (MM_Discipline)]],CYPTYPES[[#This Row],[Discipline (MM_Discipline)]])</f>
        <v>1</v>
      </c>
      <c r="H236" s="559" t="s">
        <v>452</v>
      </c>
      <c r="I236" s="542" t="s">
        <v>452</v>
      </c>
      <c r="J236" s="541" t="s">
        <v>452</v>
      </c>
      <c r="K236" s="555" t="s">
        <v>453</v>
      </c>
      <c r="L236" s="556" t="s">
        <v>453</v>
      </c>
      <c r="M236" s="542" t="s">
        <v>463</v>
      </c>
      <c r="N236" s="565" t="s">
        <v>453</v>
      </c>
      <c r="O236" s="557" t="s">
        <v>4208</v>
      </c>
      <c r="P236" s="544" t="s">
        <v>4230</v>
      </c>
      <c r="Q236" s="563" t="s">
        <v>4231</v>
      </c>
      <c r="R236" s="544" t="b">
        <f>EXACT(CYPTYPES[[#This Row],[Archived_System (MM_System)]],CYPTYPES[[#This Row],[Rationalized System]])</f>
        <v>0</v>
      </c>
      <c r="S236" s="542" t="s">
        <v>4210</v>
      </c>
      <c r="T236" s="542"/>
      <c r="U236" s="542" t="s">
        <v>4211</v>
      </c>
      <c r="V236" s="544" t="s">
        <v>453</v>
      </c>
      <c r="W236" s="544" t="s">
        <v>456</v>
      </c>
      <c r="X236" s="544"/>
      <c r="Y236" s="544" t="s">
        <v>4290</v>
      </c>
      <c r="Z236" s="544" t="str">
        <f>VLOOKUP(CYPTYPES[[#This Row],[SBS Number]],Equipment[],2,FALSE)</f>
        <v>Building Management System</v>
      </c>
      <c r="AA236" s="544" t="str">
        <f>IF(OR(ISBLANK(Y236),LEN(Y236)=0),"",VLOOKUP(Y236,Equipment[],3,FALSE))</f>
        <v>MCo</v>
      </c>
      <c r="AB236" s="544" t="str">
        <f>IF(OR(ISBLANK(Y236),LEN(Y236)=0),"",VLOOKUP(Y236,Equipment[],4,FALSE))</f>
        <v>RTO/MCo</v>
      </c>
      <c r="AC236" s="544" t="s">
        <v>4234</v>
      </c>
      <c r="AD236" s="544" t="s">
        <v>4235</v>
      </c>
      <c r="AE236" s="544" t="s">
        <v>4589</v>
      </c>
      <c r="AF236" s="544" t="s">
        <v>4590</v>
      </c>
      <c r="AG236" s="544"/>
      <c r="AH236" s="551"/>
      <c r="AI236" s="551"/>
      <c r="AJ236" s="551"/>
      <c r="AK236" s="551"/>
      <c r="AL236" s="551"/>
      <c r="AM236" s="551"/>
      <c r="AN236" s="551"/>
      <c r="AO236" s="551"/>
      <c r="AP236" s="551"/>
      <c r="AQ236" s="551"/>
      <c r="AR236" s="551"/>
      <c r="AS236" s="551"/>
      <c r="AT236" s="551"/>
      <c r="AU236" s="551"/>
      <c r="AV236" s="551"/>
    </row>
    <row r="237" spans="1:48" hidden="1">
      <c r="A237" s="542" t="s">
        <v>5139</v>
      </c>
      <c r="B237" s="542" t="s">
        <v>442</v>
      </c>
      <c r="C237" s="541" t="s">
        <v>5140</v>
      </c>
      <c r="D237" s="542" t="s">
        <v>453</v>
      </c>
      <c r="E237" s="541" t="s">
        <v>4219</v>
      </c>
      <c r="F237" s="541" t="s">
        <v>4220</v>
      </c>
      <c r="G237" s="544" t="b">
        <f>EXACT(CYPTYPES[[#This Row],[Archived_Discipline (MM_Discipline)]],CYPTYPES[[#This Row],[Discipline (MM_Discipline)]])</f>
        <v>0</v>
      </c>
      <c r="H237" s="565" t="s">
        <v>453</v>
      </c>
      <c r="I237" s="561" t="s">
        <v>453</v>
      </c>
      <c r="J237" s="554" t="s">
        <v>453</v>
      </c>
      <c r="K237" s="554" t="s">
        <v>453</v>
      </c>
      <c r="L237" s="556" t="s">
        <v>453</v>
      </c>
      <c r="M237" s="542" t="s">
        <v>4239</v>
      </c>
      <c r="N237" s="565" t="s">
        <v>453</v>
      </c>
      <c r="O237" s="557" t="s">
        <v>4208</v>
      </c>
      <c r="P237" s="544" t="s">
        <v>4221</v>
      </c>
      <c r="Q237" s="569" t="s">
        <v>4221</v>
      </c>
      <c r="R237" s="544" t="b">
        <f>EXACT(CYPTYPES[[#This Row],[Archived_System (MM_System)]],CYPTYPES[[#This Row],[Rationalized System]])</f>
        <v>1</v>
      </c>
      <c r="S237" s="542" t="s">
        <v>4210</v>
      </c>
      <c r="T237" s="542"/>
      <c r="U237" s="542" t="s">
        <v>4211</v>
      </c>
      <c r="V237" s="544" t="s">
        <v>453</v>
      </c>
      <c r="W237" s="544" t="s">
        <v>456</v>
      </c>
      <c r="X237" s="544"/>
      <c r="Y237" s="544" t="s">
        <v>4222</v>
      </c>
      <c r="Z237" s="544" t="str">
        <f>VLOOKUP(CYPTYPES[[#This Row],[SBS Number]],Equipment[],2,FALSE)</f>
        <v>LV Power</v>
      </c>
      <c r="AA237" s="544" t="str">
        <f>IF(OR(ISBLANK(Y237),LEN(Y237)=0),"",VLOOKUP(Y237,Equipment[],3,FALSE))</f>
        <v>MCo</v>
      </c>
      <c r="AB237" s="544" t="str">
        <f>IF(OR(ISBLANK(Y237),LEN(Y237)=0),"",VLOOKUP(Y237,Equipment[],4,FALSE))</f>
        <v>RTO</v>
      </c>
      <c r="AC237" s="544" t="s">
        <v>4692</v>
      </c>
      <c r="AD237" s="544" t="s">
        <v>4693</v>
      </c>
      <c r="AE237" s="544" t="s">
        <v>4694</v>
      </c>
      <c r="AF237" s="544" t="s">
        <v>4695</v>
      </c>
      <c r="AG237" s="544"/>
      <c r="AH237" s="551"/>
      <c r="AI237" s="551"/>
      <c r="AJ237" s="551"/>
      <c r="AK237" s="551"/>
      <c r="AL237" s="551"/>
      <c r="AM237" s="551"/>
      <c r="AN237" s="551"/>
      <c r="AO237" s="551"/>
      <c r="AP237" s="551"/>
      <c r="AQ237" s="551"/>
      <c r="AR237" s="551"/>
      <c r="AS237" s="551"/>
      <c r="AT237" s="551"/>
      <c r="AU237" s="551"/>
      <c r="AV237" s="551"/>
    </row>
    <row r="238" spans="1:48" hidden="1">
      <c r="A238" s="542" t="s">
        <v>5141</v>
      </c>
      <c r="B238" s="542" t="s">
        <v>442</v>
      </c>
      <c r="C238" s="541" t="s">
        <v>5142</v>
      </c>
      <c r="D238" s="542" t="s">
        <v>453</v>
      </c>
      <c r="E238" s="541" t="s">
        <v>11</v>
      </c>
      <c r="F238" s="541" t="s">
        <v>11</v>
      </c>
      <c r="G238" s="544" t="b">
        <f>EXACT(CYPTYPES[[#This Row],[Archived_Discipline (MM_Discipline)]],CYPTYPES[[#This Row],[Discipline (MM_Discipline)]])</f>
        <v>1</v>
      </c>
      <c r="H238" s="542" t="s">
        <v>452</v>
      </c>
      <c r="I238" s="565" t="s">
        <v>453</v>
      </c>
      <c r="J238" s="541" t="s">
        <v>452</v>
      </c>
      <c r="K238" s="554" t="s">
        <v>453</v>
      </c>
      <c r="L238" s="556" t="s">
        <v>453</v>
      </c>
      <c r="M238" s="542" t="s">
        <v>4239</v>
      </c>
      <c r="N238" s="542" t="s">
        <v>452</v>
      </c>
      <c r="O238" s="557" t="s">
        <v>4208</v>
      </c>
      <c r="P238" s="544" t="s">
        <v>5143</v>
      </c>
      <c r="Q238" s="563"/>
      <c r="R238" s="544" t="b">
        <f>EXACT(CYPTYPES[[#This Row],[Archived_System (MM_System)]],CYPTYPES[[#This Row],[Rationalized System]])</f>
        <v>0</v>
      </c>
      <c r="S238" s="542" t="s">
        <v>4210</v>
      </c>
      <c r="T238" s="542"/>
      <c r="U238" s="542" t="s">
        <v>4639</v>
      </c>
      <c r="V238" s="544" t="s">
        <v>453</v>
      </c>
      <c r="W238" s="544" t="s">
        <v>456</v>
      </c>
      <c r="X238" s="544"/>
      <c r="Y238" s="544" t="s">
        <v>4269</v>
      </c>
      <c r="Z238" s="544" t="s">
        <v>5144</v>
      </c>
      <c r="AA238" s="544" t="s">
        <v>4641</v>
      </c>
      <c r="AB238" s="544" t="s">
        <v>4642</v>
      </c>
      <c r="AC238" s="544" t="s">
        <v>4534</v>
      </c>
      <c r="AD238" s="544" t="s">
        <v>4535</v>
      </c>
      <c r="AE238" s="544"/>
      <c r="AF238" s="544"/>
      <c r="AG238" s="544"/>
      <c r="AH238" s="551"/>
      <c r="AI238" s="551"/>
      <c r="AJ238" s="551"/>
      <c r="AK238" s="551"/>
      <c r="AL238" s="551"/>
      <c r="AM238" s="551"/>
      <c r="AN238" s="551"/>
      <c r="AO238" s="551"/>
      <c r="AP238" s="551"/>
      <c r="AQ238" s="551"/>
      <c r="AR238" s="551"/>
      <c r="AS238" s="551"/>
      <c r="AT238" s="551"/>
      <c r="AU238" s="551"/>
      <c r="AV238" s="551"/>
    </row>
    <row r="239" spans="1:48" hidden="1">
      <c r="A239" s="542" t="s">
        <v>5145</v>
      </c>
      <c r="B239" s="542" t="s">
        <v>442</v>
      </c>
      <c r="C239" s="541" t="s">
        <v>5146</v>
      </c>
      <c r="D239" s="542" t="s">
        <v>444</v>
      </c>
      <c r="E239" s="541" t="s">
        <v>4607</v>
      </c>
      <c r="F239" s="541" t="s">
        <v>4220</v>
      </c>
      <c r="G239" s="544" t="b">
        <f>EXACT(CYPTYPES[[#This Row],[Archived_Discipline (MM_Discipline)]],CYPTYPES[[#This Row],[Discipline (MM_Discipline)]])</f>
        <v>0</v>
      </c>
      <c r="H239" s="559" t="s">
        <v>452</v>
      </c>
      <c r="I239" s="542" t="s">
        <v>452</v>
      </c>
      <c r="J239" s="541" t="s">
        <v>452</v>
      </c>
      <c r="K239" s="555" t="s">
        <v>453</v>
      </c>
      <c r="L239" s="556" t="s">
        <v>453</v>
      </c>
      <c r="M239" s="542" t="s">
        <v>463</v>
      </c>
      <c r="N239" s="542" t="s">
        <v>452</v>
      </c>
      <c r="O239" s="557" t="s">
        <v>4208</v>
      </c>
      <c r="P239" s="544" t="s">
        <v>4607</v>
      </c>
      <c r="Q239" s="247" t="s">
        <v>4608</v>
      </c>
      <c r="R239" s="544" t="b">
        <f>EXACT(CYPTYPES[[#This Row],[Archived_System (MM_System)]],CYPTYPES[[#This Row],[Rationalized System]])</f>
        <v>0</v>
      </c>
      <c r="S239" s="542" t="s">
        <v>4329</v>
      </c>
      <c r="T239" s="542" t="s">
        <v>4232</v>
      </c>
      <c r="U239" s="542" t="s">
        <v>4211</v>
      </c>
      <c r="V239" s="544" t="s">
        <v>453</v>
      </c>
      <c r="W239" s="544" t="s">
        <v>456</v>
      </c>
      <c r="X239" s="544"/>
      <c r="Y239" s="544" t="s">
        <v>4609</v>
      </c>
      <c r="Z239" s="544" t="str">
        <f>VLOOKUP(CYPTYPES[[#This Row],[SBS Number]],Equipment[],2,FALSE)</f>
        <v>Earthing And Bonding</v>
      </c>
      <c r="AA239" s="544" t="str">
        <f>IF(OR(ISBLANK(Y239),LEN(Y239)=0),"",VLOOKUP(Y239,Equipment[],3,FALSE))</f>
        <v>RTO</v>
      </c>
      <c r="AB239" s="544" t="str">
        <f>IF(OR(ISBLANK(Y239),LEN(Y239)=0),"",VLOOKUP(Y239,Equipment[],4,FALSE))</f>
        <v>RTO</v>
      </c>
      <c r="AC239" s="544" t="s">
        <v>4610</v>
      </c>
      <c r="AD239" s="544" t="s">
        <v>4611</v>
      </c>
      <c r="AE239" s="544" t="s">
        <v>4612</v>
      </c>
      <c r="AF239" s="544" t="s">
        <v>4613</v>
      </c>
      <c r="AG239" s="544"/>
      <c r="AH239" s="551"/>
      <c r="AI239" s="551"/>
      <c r="AJ239" s="551"/>
      <c r="AK239" s="551"/>
      <c r="AL239" s="551"/>
      <c r="AM239" s="551"/>
      <c r="AN239" s="551"/>
      <c r="AO239" s="551"/>
      <c r="AP239" s="551"/>
      <c r="AQ239" s="551"/>
      <c r="AR239" s="551"/>
      <c r="AS239" s="551"/>
      <c r="AT239" s="551"/>
      <c r="AU239" s="551"/>
      <c r="AV239" s="551"/>
    </row>
    <row r="240" spans="1:48" hidden="1">
      <c r="A240" s="542" t="s">
        <v>5147</v>
      </c>
      <c r="B240" s="542" t="s">
        <v>442</v>
      </c>
      <c r="C240" s="541" t="s">
        <v>5148</v>
      </c>
      <c r="D240" s="542" t="s">
        <v>453</v>
      </c>
      <c r="E240" s="541" t="s">
        <v>4607</v>
      </c>
      <c r="F240" s="541" t="s">
        <v>4220</v>
      </c>
      <c r="G240" s="544" t="b">
        <f>EXACT(CYPTYPES[[#This Row],[Archived_Discipline (MM_Discipline)]],CYPTYPES[[#This Row],[Discipline (MM_Discipline)]])</f>
        <v>0</v>
      </c>
      <c r="H240" s="565" t="s">
        <v>453</v>
      </c>
      <c r="I240" s="561" t="s">
        <v>453</v>
      </c>
      <c r="J240" s="554" t="s">
        <v>453</v>
      </c>
      <c r="K240" s="554" t="s">
        <v>453</v>
      </c>
      <c r="L240" s="556" t="s">
        <v>453</v>
      </c>
      <c r="M240" s="542" t="s">
        <v>4239</v>
      </c>
      <c r="N240" s="542" t="s">
        <v>452</v>
      </c>
      <c r="O240" s="557" t="s">
        <v>4208</v>
      </c>
      <c r="P240" s="544" t="s">
        <v>4607</v>
      </c>
      <c r="Q240" s="247" t="s">
        <v>4608</v>
      </c>
      <c r="R240" s="544" t="b">
        <f>EXACT(CYPTYPES[[#This Row],[Archived_System (MM_System)]],CYPTYPES[[#This Row],[Rationalized System]])</f>
        <v>0</v>
      </c>
      <c r="S240" s="542" t="s">
        <v>4210</v>
      </c>
      <c r="T240" s="542"/>
      <c r="U240" s="542" t="s">
        <v>4211</v>
      </c>
      <c r="V240" s="544" t="s">
        <v>453</v>
      </c>
      <c r="W240" s="544" t="s">
        <v>456</v>
      </c>
      <c r="X240" s="544"/>
      <c r="Y240" s="544" t="s">
        <v>4609</v>
      </c>
      <c r="Z240" s="544" t="str">
        <f>VLOOKUP(CYPTYPES[[#This Row],[SBS Number]],Equipment[],2,FALSE)</f>
        <v>Earthing And Bonding</v>
      </c>
      <c r="AA240" s="544" t="str">
        <f>IF(OR(ISBLANK(Y240),LEN(Y240)=0),"",VLOOKUP(Y240,Equipment[],3,FALSE))</f>
        <v>RTO</v>
      </c>
      <c r="AB240" s="544" t="str">
        <f>IF(OR(ISBLANK(Y240),LEN(Y240)=0),"",VLOOKUP(Y240,Equipment[],4,FALSE))</f>
        <v>RTO</v>
      </c>
      <c r="AC240" s="544" t="s">
        <v>4610</v>
      </c>
      <c r="AD240" s="544" t="s">
        <v>4611</v>
      </c>
      <c r="AE240" s="544" t="s">
        <v>5149</v>
      </c>
      <c r="AF240" s="544" t="s">
        <v>5150</v>
      </c>
      <c r="AG240" s="544"/>
      <c r="AH240" s="551"/>
      <c r="AI240" s="551"/>
      <c r="AJ240" s="551"/>
      <c r="AK240" s="551"/>
      <c r="AL240" s="551"/>
      <c r="AM240" s="551"/>
      <c r="AN240" s="551"/>
      <c r="AO240" s="551"/>
      <c r="AP240" s="551"/>
      <c r="AQ240" s="551"/>
      <c r="AR240" s="551"/>
      <c r="AS240" s="551"/>
      <c r="AT240" s="551"/>
      <c r="AU240" s="551"/>
      <c r="AV240" s="551"/>
    </row>
    <row r="241" spans="1:48" hidden="1">
      <c r="A241" s="542" t="s">
        <v>5151</v>
      </c>
      <c r="B241" s="542" t="s">
        <v>442</v>
      </c>
      <c r="C241" s="541" t="s">
        <v>5152</v>
      </c>
      <c r="D241" s="542" t="s">
        <v>444</v>
      </c>
      <c r="E241" s="541" t="s">
        <v>4607</v>
      </c>
      <c r="F241" s="541" t="s">
        <v>4220</v>
      </c>
      <c r="G241" s="544" t="b">
        <f>EXACT(CYPTYPES[[#This Row],[Archived_Discipline (MM_Discipline)]],CYPTYPES[[#This Row],[Discipline (MM_Discipline)]])</f>
        <v>0</v>
      </c>
      <c r="H241" s="542" t="s">
        <v>452</v>
      </c>
      <c r="I241" s="542" t="s">
        <v>452</v>
      </c>
      <c r="J241" s="541" t="s">
        <v>452</v>
      </c>
      <c r="K241" s="555" t="s">
        <v>453</v>
      </c>
      <c r="L241" s="556" t="s">
        <v>453</v>
      </c>
      <c r="M241" s="542" t="s">
        <v>463</v>
      </c>
      <c r="N241" s="565" t="s">
        <v>453</v>
      </c>
      <c r="O241" s="557" t="s">
        <v>4208</v>
      </c>
      <c r="P241" s="544" t="s">
        <v>4607</v>
      </c>
      <c r="Q241" s="247" t="s">
        <v>4608</v>
      </c>
      <c r="R241" s="544" t="b">
        <f>EXACT(CYPTYPES[[#This Row],[Archived_System (MM_System)]],CYPTYPES[[#This Row],[Rationalized System]])</f>
        <v>0</v>
      </c>
      <c r="S241" s="542" t="s">
        <v>5153</v>
      </c>
      <c r="T241" s="542"/>
      <c r="U241" s="542" t="s">
        <v>4211</v>
      </c>
      <c r="V241" s="290" t="s">
        <v>453</v>
      </c>
      <c r="W241" s="290" t="s">
        <v>430</v>
      </c>
      <c r="X241" s="544"/>
      <c r="Y241" s="544" t="s">
        <v>4609</v>
      </c>
      <c r="Z241" s="544" t="str">
        <f>VLOOKUP(CYPTYPES[[#This Row],[SBS Number]],Equipment[],2,FALSE)</f>
        <v>Earthing And Bonding</v>
      </c>
      <c r="AA241" s="544" t="str">
        <f>IF(OR(ISBLANK(Y241),LEN(Y241)=0),"",VLOOKUP(Y241,Equipment[],3,FALSE))</f>
        <v>RTO</v>
      </c>
      <c r="AB241" s="544" t="str">
        <f>IF(OR(ISBLANK(Y241),LEN(Y241)=0),"",VLOOKUP(Y241,Equipment[],4,FALSE))</f>
        <v>RTO</v>
      </c>
      <c r="AC241" s="544" t="s">
        <v>4610</v>
      </c>
      <c r="AD241" s="544" t="s">
        <v>4611</v>
      </c>
      <c r="AE241" s="544" t="s">
        <v>5149</v>
      </c>
      <c r="AF241" s="544"/>
      <c r="AG241" s="544"/>
      <c r="AH241" s="551"/>
      <c r="AI241" s="551"/>
      <c r="AJ241" s="551"/>
      <c r="AK241" s="551"/>
      <c r="AL241" s="551"/>
      <c r="AM241" s="551"/>
      <c r="AN241" s="551"/>
      <c r="AO241" s="551"/>
      <c r="AP241" s="551"/>
      <c r="AQ241" s="551"/>
      <c r="AR241" s="551"/>
      <c r="AS241" s="551"/>
      <c r="AT241" s="551"/>
      <c r="AU241" s="551"/>
      <c r="AV241" s="551"/>
    </row>
    <row r="242" spans="1:48" hidden="1">
      <c r="A242" s="542" t="s">
        <v>5154</v>
      </c>
      <c r="B242" s="542" t="s">
        <v>442</v>
      </c>
      <c r="C242" s="541" t="s">
        <v>5155</v>
      </c>
      <c r="D242" s="542" t="s">
        <v>453</v>
      </c>
      <c r="E242" s="541" t="s">
        <v>4319</v>
      </c>
      <c r="F242" s="541" t="s">
        <v>4319</v>
      </c>
      <c r="G242" s="544" t="b">
        <f>EXACT(CYPTYPES[[#This Row],[Archived_Discipline (MM_Discipline)]],CYPTYPES[[#This Row],[Discipline (MM_Discipline)]])</f>
        <v>1</v>
      </c>
      <c r="H242" s="542" t="s">
        <v>452</v>
      </c>
      <c r="I242" s="542" t="s">
        <v>452</v>
      </c>
      <c r="J242" s="541" t="s">
        <v>452</v>
      </c>
      <c r="K242" s="555" t="s">
        <v>453</v>
      </c>
      <c r="L242" s="556" t="s">
        <v>453</v>
      </c>
      <c r="M242" s="542" t="s">
        <v>463</v>
      </c>
      <c r="N242" s="565" t="s">
        <v>453</v>
      </c>
      <c r="O242" s="557" t="s">
        <v>4208</v>
      </c>
      <c r="P242" s="544" t="s">
        <v>4429</v>
      </c>
      <c r="Q242" s="563" t="s">
        <v>4429</v>
      </c>
      <c r="R242" s="544" t="b">
        <f>EXACT(CYPTYPES[[#This Row],[Archived_System (MM_System)]],CYPTYPES[[#This Row],[Rationalized System]])</f>
        <v>1</v>
      </c>
      <c r="S242" s="542" t="s">
        <v>4210</v>
      </c>
      <c r="T242" s="542"/>
      <c r="U242" s="542" t="s">
        <v>4211</v>
      </c>
      <c r="V242" s="544" t="s">
        <v>453</v>
      </c>
      <c r="W242" s="544" t="s">
        <v>456</v>
      </c>
      <c r="X242" s="544"/>
      <c r="Y242" s="544" t="s">
        <v>827</v>
      </c>
      <c r="Z242" s="544" t="str">
        <f>VLOOKUP(CYPTYPES[[#This Row],[SBS Number]],Equipment[],2,FALSE)</f>
        <v>Fire Protection</v>
      </c>
      <c r="AA242" s="544" t="str">
        <f>IF(OR(ISBLANK(Y242),LEN(Y242)=0),"",VLOOKUP(Y242,Equipment[],3,FALSE))</f>
        <v>RTO</v>
      </c>
      <c r="AB242" s="544" t="str">
        <f>IF(OR(ISBLANK(Y242),LEN(Y242)=0),"",VLOOKUP(Y242,Equipment[],4,FALSE))</f>
        <v>RTO</v>
      </c>
      <c r="AC242" s="544" t="s">
        <v>4234</v>
      </c>
      <c r="AD242" s="544" t="s">
        <v>4235</v>
      </c>
      <c r="AE242" s="544" t="s">
        <v>4589</v>
      </c>
      <c r="AF242" s="544" t="s">
        <v>4590</v>
      </c>
      <c r="AG242" s="544"/>
      <c r="AH242" s="551"/>
      <c r="AI242" s="551"/>
      <c r="AJ242" s="551"/>
      <c r="AK242" s="551"/>
      <c r="AL242" s="551"/>
      <c r="AM242" s="551"/>
      <c r="AN242" s="551"/>
      <c r="AO242" s="551"/>
      <c r="AP242" s="551"/>
      <c r="AQ242" s="551"/>
      <c r="AR242" s="551"/>
      <c r="AS242" s="551"/>
      <c r="AT242" s="551"/>
      <c r="AU242" s="551"/>
      <c r="AV242" s="551"/>
    </row>
    <row r="243" spans="1:48" hidden="1">
      <c r="A243" s="542" t="s">
        <v>5156</v>
      </c>
      <c r="B243" s="542" t="s">
        <v>442</v>
      </c>
      <c r="C243" s="541" t="s">
        <v>5157</v>
      </c>
      <c r="D243" s="542" t="s">
        <v>453</v>
      </c>
      <c r="E243" s="541" t="s">
        <v>4255</v>
      </c>
      <c r="F243" s="541" t="s">
        <v>4220</v>
      </c>
      <c r="G243" s="544" t="b">
        <f>EXACT(CYPTYPES[[#This Row],[Archived_Discipline (MM_Discipline)]],CYPTYPES[[#This Row],[Discipline (MM_Discipline)]])</f>
        <v>0</v>
      </c>
      <c r="H243" s="542" t="s">
        <v>452</v>
      </c>
      <c r="I243" s="565" t="s">
        <v>453</v>
      </c>
      <c r="J243" s="541" t="s">
        <v>452</v>
      </c>
      <c r="K243" s="541" t="s">
        <v>452</v>
      </c>
      <c r="L243" s="556" t="s">
        <v>453</v>
      </c>
      <c r="M243" s="542" t="s">
        <v>4248</v>
      </c>
      <c r="N243" s="565" t="s">
        <v>453</v>
      </c>
      <c r="O243" s="557" t="s">
        <v>4208</v>
      </c>
      <c r="P243" s="544" t="s">
        <v>4230</v>
      </c>
      <c r="Q243" s="247" t="s">
        <v>4282</v>
      </c>
      <c r="R243" s="544" t="b">
        <f>EXACT(CYPTYPES[[#This Row],[Archived_System (MM_System)]],CYPTYPES[[#This Row],[Rationalized System]])</f>
        <v>0</v>
      </c>
      <c r="S243" s="542" t="s">
        <v>4210</v>
      </c>
      <c r="T243" s="542"/>
      <c r="U243" s="542" t="s">
        <v>4211</v>
      </c>
      <c r="V243" s="544" t="s">
        <v>453</v>
      </c>
      <c r="W243" s="544" t="s">
        <v>477</v>
      </c>
      <c r="X243" s="544"/>
      <c r="Y243" s="544" t="s">
        <v>4358</v>
      </c>
      <c r="Z243" s="544" t="str">
        <f>VLOOKUP(CYPTYPES[[#This Row],[SBS Number]],Equipment[],2,FALSE)</f>
        <v>ICT/OCS</v>
      </c>
      <c r="AA243" s="544" t="str">
        <f>IF(OR(ISBLANK(Y243),LEN(Y243)=0),"",VLOOKUP(Y243,Equipment[],3,FALSE))</f>
        <v>Unallocated</v>
      </c>
      <c r="AB243" s="544" t="str">
        <f>IF(OR(ISBLANK(Y243),LEN(Y243)=0),"",VLOOKUP(Y243,Equipment[],4,FALSE))</f>
        <v>Unallocated</v>
      </c>
      <c r="AC243" s="544" t="s">
        <v>5158</v>
      </c>
      <c r="AD243" s="544" t="s">
        <v>5159</v>
      </c>
      <c r="AE243" s="544" t="s">
        <v>5160</v>
      </c>
      <c r="AF243" s="544" t="s">
        <v>5161</v>
      </c>
      <c r="AG243" s="544"/>
      <c r="AH243" s="551"/>
      <c r="AI243" s="551"/>
      <c r="AJ243" s="551"/>
      <c r="AK243" s="551"/>
      <c r="AL243" s="551"/>
      <c r="AM243" s="551"/>
      <c r="AN243" s="551"/>
      <c r="AO243" s="551"/>
      <c r="AP243" s="551"/>
      <c r="AQ243" s="551"/>
      <c r="AR243" s="551"/>
      <c r="AS243" s="551"/>
      <c r="AT243" s="551"/>
      <c r="AU243" s="551"/>
      <c r="AV243" s="551"/>
    </row>
    <row r="244" spans="1:48" hidden="1">
      <c r="A244" s="542" t="s">
        <v>5162</v>
      </c>
      <c r="B244" s="542" t="s">
        <v>442</v>
      </c>
      <c r="C244" s="541" t="s">
        <v>5163</v>
      </c>
      <c r="D244" s="542" t="s">
        <v>453</v>
      </c>
      <c r="E244" s="541" t="s">
        <v>4319</v>
      </c>
      <c r="F244" s="541" t="s">
        <v>4319</v>
      </c>
      <c r="G244" s="544" t="b">
        <f>EXACT(CYPTYPES[[#This Row],[Archived_Discipline (MM_Discipline)]],CYPTYPES[[#This Row],[Discipline (MM_Discipline)]])</f>
        <v>1</v>
      </c>
      <c r="H244" s="559" t="s">
        <v>452</v>
      </c>
      <c r="I244" s="542" t="s">
        <v>452</v>
      </c>
      <c r="J244" s="541" t="s">
        <v>452</v>
      </c>
      <c r="K244" s="555" t="s">
        <v>453</v>
      </c>
      <c r="L244" s="556" t="s">
        <v>453</v>
      </c>
      <c r="M244" s="542" t="s">
        <v>463</v>
      </c>
      <c r="N244" s="565" t="s">
        <v>453</v>
      </c>
      <c r="O244" s="557" t="s">
        <v>4208</v>
      </c>
      <c r="P244" s="544" t="s">
        <v>4995</v>
      </c>
      <c r="Q244" s="563" t="s">
        <v>4995</v>
      </c>
      <c r="R244" s="544" t="b">
        <f>EXACT(CYPTYPES[[#This Row],[Archived_System (MM_System)]],CYPTYPES[[#This Row],[Rationalized System]])</f>
        <v>1</v>
      </c>
      <c r="S244" s="542" t="s">
        <v>4210</v>
      </c>
      <c r="T244" s="542"/>
      <c r="U244" s="542" t="s">
        <v>4211</v>
      </c>
      <c r="V244" s="544" t="s">
        <v>453</v>
      </c>
      <c r="W244" s="544" t="s">
        <v>456</v>
      </c>
      <c r="X244" s="544"/>
      <c r="Y244" s="544" t="s">
        <v>827</v>
      </c>
      <c r="Z244" s="544" t="str">
        <f>VLOOKUP(CYPTYPES[[#This Row],[SBS Number]],Equipment[],2,FALSE)</f>
        <v>Fire Protection</v>
      </c>
      <c r="AA244" s="544" t="str">
        <f>IF(OR(ISBLANK(Y244),LEN(Y244)=0),"",VLOOKUP(Y244,Equipment[],3,FALSE))</f>
        <v>RTO</v>
      </c>
      <c r="AB244" s="544" t="str">
        <f>IF(OR(ISBLANK(Y244),LEN(Y244)=0),"",VLOOKUP(Y244,Equipment[],4,FALSE))</f>
        <v>RTO</v>
      </c>
      <c r="AC244" s="544" t="s">
        <v>4708</v>
      </c>
      <c r="AD244" s="544" t="s">
        <v>4709</v>
      </c>
      <c r="AE244" s="544"/>
      <c r="AF244" s="544"/>
      <c r="AG244" s="544"/>
      <c r="AH244" s="551"/>
      <c r="AI244" s="551"/>
      <c r="AJ244" s="551"/>
      <c r="AK244" s="551"/>
      <c r="AL244" s="551"/>
      <c r="AM244" s="551"/>
      <c r="AN244" s="551"/>
      <c r="AO244" s="551"/>
      <c r="AP244" s="551"/>
      <c r="AQ244" s="551"/>
      <c r="AR244" s="551"/>
      <c r="AS244" s="551"/>
      <c r="AT244" s="551"/>
      <c r="AU244" s="551"/>
      <c r="AV244" s="551"/>
    </row>
    <row r="245" spans="1:48" hidden="1">
      <c r="A245" s="542" t="s">
        <v>5164</v>
      </c>
      <c r="B245" s="542" t="s">
        <v>442</v>
      </c>
      <c r="C245" s="541" t="s">
        <v>5165</v>
      </c>
      <c r="D245" s="542" t="s">
        <v>453</v>
      </c>
      <c r="E245" s="541" t="s">
        <v>4319</v>
      </c>
      <c r="F245" s="541" t="s">
        <v>4319</v>
      </c>
      <c r="G245" s="544" t="b">
        <f>EXACT(CYPTYPES[[#This Row],[Archived_Discipline (MM_Discipline)]],CYPTYPES[[#This Row],[Discipline (MM_Discipline)]])</f>
        <v>1</v>
      </c>
      <c r="H245" s="542" t="s">
        <v>452</v>
      </c>
      <c r="I245" s="543" t="s">
        <v>452</v>
      </c>
      <c r="J245" s="541" t="s">
        <v>452</v>
      </c>
      <c r="K245" s="555" t="s">
        <v>453</v>
      </c>
      <c r="L245" s="556" t="s">
        <v>453</v>
      </c>
      <c r="M245" s="542" t="s">
        <v>463</v>
      </c>
      <c r="N245" s="565" t="s">
        <v>453</v>
      </c>
      <c r="O245" s="557" t="s">
        <v>4208</v>
      </c>
      <c r="P245" s="544" t="s">
        <v>4429</v>
      </c>
      <c r="Q245" s="563" t="s">
        <v>4429</v>
      </c>
      <c r="R245" s="544" t="b">
        <f>EXACT(CYPTYPES[[#This Row],[Archived_System (MM_System)]],CYPTYPES[[#This Row],[Rationalized System]])</f>
        <v>1</v>
      </c>
      <c r="S245" s="542" t="s">
        <v>4210</v>
      </c>
      <c r="T245" s="542"/>
      <c r="U245" s="542" t="s">
        <v>4211</v>
      </c>
      <c r="V245" s="544" t="s">
        <v>453</v>
      </c>
      <c r="W245" s="544" t="s">
        <v>456</v>
      </c>
      <c r="X245" s="544"/>
      <c r="Y245" s="544" t="s">
        <v>4283</v>
      </c>
      <c r="Z245" s="544" t="str">
        <f>VLOOKUP(CYPTYPES[[#This Row],[SBS Number]],Equipment[],2,FALSE)</f>
        <v>Emergency Management System</v>
      </c>
      <c r="AA245" s="544" t="str">
        <f>IF(OR(ISBLANK(Y245),LEN(Y245)=0),"",VLOOKUP(Y245,Equipment[],3,FALSE))</f>
        <v>RTO</v>
      </c>
      <c r="AB245" s="544" t="str">
        <f>IF(OR(ISBLANK(Y245),LEN(Y245)=0),"",VLOOKUP(Y245,Equipment[],4,FALSE))</f>
        <v>RTO</v>
      </c>
      <c r="AC245" s="544" t="s">
        <v>5166</v>
      </c>
      <c r="AD245" s="544" t="s">
        <v>5167</v>
      </c>
      <c r="AE245" s="544" t="s">
        <v>5168</v>
      </c>
      <c r="AF245" s="544" t="s">
        <v>5169</v>
      </c>
      <c r="AG245" s="544"/>
      <c r="AH245" s="551"/>
      <c r="AI245" s="551"/>
      <c r="AJ245" s="551"/>
      <c r="AK245" s="551"/>
      <c r="AL245" s="551"/>
      <c r="AM245" s="551"/>
      <c r="AN245" s="551"/>
      <c r="AO245" s="551"/>
      <c r="AP245" s="551"/>
      <c r="AQ245" s="551"/>
      <c r="AR245" s="551"/>
      <c r="AS245" s="551"/>
      <c r="AT245" s="551"/>
      <c r="AU245" s="551"/>
      <c r="AV245" s="551"/>
    </row>
    <row r="246" spans="1:48" hidden="1">
      <c r="A246" s="303" t="s">
        <v>5170</v>
      </c>
      <c r="B246" s="542" t="s">
        <v>442</v>
      </c>
      <c r="C246" s="541" t="s">
        <v>5171</v>
      </c>
      <c r="D246" s="542"/>
      <c r="E246" s="541" t="s">
        <v>4319</v>
      </c>
      <c r="F246" s="541" t="s">
        <v>4319</v>
      </c>
      <c r="G246" s="544" t="b">
        <f>EXACT(CYPTYPES[[#This Row],[Archived_Discipline (MM_Discipline)]],CYPTYPES[[#This Row],[Discipline (MM_Discipline)]])</f>
        <v>1</v>
      </c>
      <c r="H246" s="542" t="s">
        <v>452</v>
      </c>
      <c r="I246" s="542" t="s">
        <v>452</v>
      </c>
      <c r="J246" s="541" t="s">
        <v>452</v>
      </c>
      <c r="K246" s="541" t="s">
        <v>452</v>
      </c>
      <c r="L246" s="556" t="s">
        <v>453</v>
      </c>
      <c r="M246" s="542" t="s">
        <v>454</v>
      </c>
      <c r="N246" s="542" t="s">
        <v>452</v>
      </c>
      <c r="O246" s="557" t="s">
        <v>4208</v>
      </c>
      <c r="P246" s="544" t="s">
        <v>5172</v>
      </c>
      <c r="Q246" s="569" t="s">
        <v>5172</v>
      </c>
      <c r="R246" s="544" t="b">
        <f>EXACT(CYPTYPES[[#This Row],[Archived_System (MM_System)]],CYPTYPES[[#This Row],[Rationalized System]])</f>
        <v>1</v>
      </c>
      <c r="S246" s="542" t="s">
        <v>5173</v>
      </c>
      <c r="T246" s="542"/>
      <c r="U246" s="542" t="s">
        <v>4211</v>
      </c>
      <c r="V246" s="544" t="s">
        <v>452</v>
      </c>
      <c r="W246" s="544" t="s">
        <v>456</v>
      </c>
      <c r="X246" s="544"/>
      <c r="Y246" s="544"/>
      <c r="Z246" s="544"/>
      <c r="AA246" s="544"/>
      <c r="AB246" s="544"/>
      <c r="AC246" s="544"/>
      <c r="AD246" s="544"/>
      <c r="AE246" s="301"/>
      <c r="AF246" s="544"/>
      <c r="AG246" s="544"/>
      <c r="AH246" s="551"/>
      <c r="AI246" s="551"/>
      <c r="AJ246" s="551"/>
      <c r="AK246" s="551"/>
      <c r="AL246" s="551"/>
      <c r="AM246" s="551"/>
      <c r="AN246" s="551"/>
      <c r="AO246" s="551"/>
      <c r="AP246" s="551"/>
      <c r="AQ246" s="551"/>
      <c r="AR246" s="551"/>
      <c r="AS246" s="551"/>
      <c r="AT246" s="551"/>
      <c r="AU246" s="551"/>
      <c r="AV246" s="551"/>
    </row>
    <row r="247" spans="1:48" hidden="1">
      <c r="A247" s="542" t="s">
        <v>5174</v>
      </c>
      <c r="B247" s="542" t="s">
        <v>442</v>
      </c>
      <c r="C247" s="541" t="s">
        <v>5175</v>
      </c>
      <c r="D247" s="542" t="s">
        <v>453</v>
      </c>
      <c r="E247" s="541" t="s">
        <v>4219</v>
      </c>
      <c r="F247" s="541" t="s">
        <v>4220</v>
      </c>
      <c r="G247" s="544" t="b">
        <f>EXACT(CYPTYPES[[#This Row],[Archived_Discipline (MM_Discipline)]],CYPTYPES[[#This Row],[Discipline (MM_Discipline)]])</f>
        <v>0</v>
      </c>
      <c r="H247" s="542" t="s">
        <v>452</v>
      </c>
      <c r="I247" s="565" t="s">
        <v>453</v>
      </c>
      <c r="J247" s="541" t="s">
        <v>452</v>
      </c>
      <c r="K247" s="554" t="s">
        <v>453</v>
      </c>
      <c r="L247" s="556" t="s">
        <v>453</v>
      </c>
      <c r="M247" s="542" t="s">
        <v>4239</v>
      </c>
      <c r="N247" s="565" t="s">
        <v>453</v>
      </c>
      <c r="O247" s="557" t="s">
        <v>4208</v>
      </c>
      <c r="P247" s="544" t="s">
        <v>4221</v>
      </c>
      <c r="Q247" s="569" t="s">
        <v>4221</v>
      </c>
      <c r="R247" s="544" t="b">
        <f>EXACT(CYPTYPES[[#This Row],[Archived_System (MM_System)]],CYPTYPES[[#This Row],[Rationalized System]])</f>
        <v>1</v>
      </c>
      <c r="S247" s="542" t="s">
        <v>4210</v>
      </c>
      <c r="T247" s="542"/>
      <c r="U247" s="542" t="s">
        <v>4211</v>
      </c>
      <c r="V247" s="544" t="s">
        <v>453</v>
      </c>
      <c r="W247" s="544" t="s">
        <v>456</v>
      </c>
      <c r="X247" s="544"/>
      <c r="Y247" s="544" t="s">
        <v>4283</v>
      </c>
      <c r="Z247" s="544" t="str">
        <f>VLOOKUP(CYPTYPES[[#This Row],[SBS Number]],Equipment[],2,FALSE)</f>
        <v>Emergency Management System</v>
      </c>
      <c r="AA247" s="544" t="str">
        <f>IF(OR(ISBLANK(Y247),LEN(Y247)=0),"",VLOOKUP(Y247,Equipment[],3,FALSE))</f>
        <v>RTO</v>
      </c>
      <c r="AB247" s="544" t="str">
        <f>IF(OR(ISBLANK(Y247),LEN(Y247)=0),"",VLOOKUP(Y247,Equipment[],4,FALSE))</f>
        <v>RTO</v>
      </c>
      <c r="AC247" s="544" t="s">
        <v>4692</v>
      </c>
      <c r="AD247" s="544" t="s">
        <v>4693</v>
      </c>
      <c r="AE247" s="544" t="s">
        <v>4694</v>
      </c>
      <c r="AF247" s="544" t="s">
        <v>4695</v>
      </c>
      <c r="AG247" s="544"/>
      <c r="AH247" s="551"/>
      <c r="AI247" s="551"/>
      <c r="AJ247" s="551"/>
      <c r="AK247" s="551"/>
      <c r="AL247" s="551"/>
      <c r="AM247" s="551"/>
      <c r="AN247" s="551"/>
      <c r="AO247" s="551"/>
      <c r="AP247" s="551"/>
      <c r="AQ247" s="551"/>
      <c r="AR247" s="551"/>
      <c r="AS247" s="551"/>
      <c r="AT247" s="551"/>
      <c r="AU247" s="551"/>
      <c r="AV247" s="551"/>
    </row>
    <row r="248" spans="1:48" ht="45" hidden="1">
      <c r="A248" s="542" t="s">
        <v>5176</v>
      </c>
      <c r="B248" s="542" t="s">
        <v>442</v>
      </c>
      <c r="C248" s="541" t="s">
        <v>5177</v>
      </c>
      <c r="D248" s="542" t="s">
        <v>444</v>
      </c>
      <c r="E248" s="541" t="s">
        <v>4443</v>
      </c>
      <c r="F248" s="541" t="s">
        <v>4220</v>
      </c>
      <c r="G248" s="544" t="b">
        <f>EXACT(CYPTYPES[[#This Row],[Archived_Discipline (MM_Discipline)]],CYPTYPES[[#This Row],[Discipline (MM_Discipline)]])</f>
        <v>0</v>
      </c>
      <c r="H248" s="542" t="s">
        <v>452</v>
      </c>
      <c r="I248" s="542" t="s">
        <v>452</v>
      </c>
      <c r="J248" s="541" t="s">
        <v>452</v>
      </c>
      <c r="K248" s="541" t="s">
        <v>452</v>
      </c>
      <c r="L248" s="556" t="s">
        <v>453</v>
      </c>
      <c r="M248" s="542" t="s">
        <v>454</v>
      </c>
      <c r="N248" s="542" t="s">
        <v>452</v>
      </c>
      <c r="O248" s="557" t="s">
        <v>4208</v>
      </c>
      <c r="P248" s="544" t="s">
        <v>4444</v>
      </c>
      <c r="Q248" s="247" t="s">
        <v>4256</v>
      </c>
      <c r="R248" s="544" t="b">
        <f>EXACT(CYPTYPES[[#This Row],[Archived_System (MM_System)]],CYPTYPES[[#This Row],[Rationalized System]])</f>
        <v>0</v>
      </c>
      <c r="S248" s="542" t="s">
        <v>4343</v>
      </c>
      <c r="T248" s="542"/>
      <c r="U248" s="542" t="s">
        <v>4211</v>
      </c>
      <c r="V248" s="544" t="s">
        <v>453</v>
      </c>
      <c r="W248" s="544" t="s">
        <v>456</v>
      </c>
      <c r="X248" s="544"/>
      <c r="Y248" s="544" t="s">
        <v>4257</v>
      </c>
      <c r="Z248" s="544" t="str">
        <f>VLOOKUP(CYPTYPES[[#This Row],[SBS Number]],Equipment[],2,FALSE)</f>
        <v>Security Control System</v>
      </c>
      <c r="AA248" s="544" t="str">
        <f>IF(OR(ISBLANK(Y248),LEN(Y248)=0),"",VLOOKUP(Y248,Equipment[],3,FALSE))</f>
        <v>RTO</v>
      </c>
      <c r="AB248" s="544" t="str">
        <f>IF(OR(ISBLANK(Y248),LEN(Y248)=0),"",VLOOKUP(Y248,Equipment[],4,FALSE))</f>
        <v>RTO</v>
      </c>
      <c r="AC248" s="570" t="s">
        <v>5178</v>
      </c>
      <c r="AD248" s="567" t="s">
        <v>5179</v>
      </c>
      <c r="AE248" s="544" t="s">
        <v>5180</v>
      </c>
      <c r="AF248" s="544" t="s">
        <v>5181</v>
      </c>
      <c r="AG248" s="544"/>
      <c r="AH248" s="551"/>
      <c r="AI248" s="551"/>
      <c r="AJ248" s="551"/>
      <c r="AK248" s="551"/>
      <c r="AL248" s="551"/>
      <c r="AM248" s="551"/>
      <c r="AN248" s="551"/>
      <c r="AO248" s="551"/>
      <c r="AP248" s="551"/>
      <c r="AQ248" s="551"/>
      <c r="AR248" s="551"/>
      <c r="AS248" s="551"/>
      <c r="AT248" s="551"/>
      <c r="AU248" s="551"/>
      <c r="AV248" s="551"/>
    </row>
    <row r="249" spans="1:48" hidden="1">
      <c r="A249" s="542" t="s">
        <v>5182</v>
      </c>
      <c r="B249" s="542" t="s">
        <v>442</v>
      </c>
      <c r="C249" s="541" t="s">
        <v>5183</v>
      </c>
      <c r="D249" s="542" t="s">
        <v>444</v>
      </c>
      <c r="E249" s="541" t="s">
        <v>4229</v>
      </c>
      <c r="F249" s="541" t="s">
        <v>4229</v>
      </c>
      <c r="G249" s="544" t="b">
        <f>EXACT(CYPTYPES[[#This Row],[Archived_Discipline (MM_Discipline)]],CYPTYPES[[#This Row],[Discipline (MM_Discipline)]])</f>
        <v>1</v>
      </c>
      <c r="H249" s="542" t="s">
        <v>452</v>
      </c>
      <c r="I249" s="542" t="s">
        <v>452</v>
      </c>
      <c r="J249" s="541" t="s">
        <v>452</v>
      </c>
      <c r="K249" s="555" t="s">
        <v>453</v>
      </c>
      <c r="L249" s="556" t="s">
        <v>453</v>
      </c>
      <c r="M249" s="542" t="s">
        <v>463</v>
      </c>
      <c r="N249" s="542" t="s">
        <v>452</v>
      </c>
      <c r="O249" s="557" t="s">
        <v>4208</v>
      </c>
      <c r="P249" s="544" t="s">
        <v>4230</v>
      </c>
      <c r="Q249" s="569" t="s">
        <v>4231</v>
      </c>
      <c r="R249" s="544" t="b">
        <f>EXACT(CYPTYPES[[#This Row],[Archived_System (MM_System)]],CYPTYPES[[#This Row],[Rationalized System]])</f>
        <v>0</v>
      </c>
      <c r="S249" s="542" t="s">
        <v>4343</v>
      </c>
      <c r="T249" s="542"/>
      <c r="U249" s="542" t="s">
        <v>4211</v>
      </c>
      <c r="V249" s="544" t="s">
        <v>453</v>
      </c>
      <c r="W249" s="544" t="s">
        <v>456</v>
      </c>
      <c r="X249" s="544"/>
      <c r="Y249" s="544" t="s">
        <v>4233</v>
      </c>
      <c r="Z249" s="544" t="str">
        <f>VLOOKUP(CYPTYPES[[#This Row],[SBS Number]],Equipment[],2,FALSE)</f>
        <v>Control Systems</v>
      </c>
      <c r="AA249" s="544" t="str">
        <f>IF(OR(ISBLANK(Y249),LEN(Y249)=0),"",VLOOKUP(Y249,Equipment[],3,FALSE))</f>
        <v>Unallocated</v>
      </c>
      <c r="AB249" s="544" t="str">
        <f>IF(OR(ISBLANK(Y249),LEN(Y249)=0),"",VLOOKUP(Y249,Equipment[],4,FALSE))</f>
        <v>Unallocated</v>
      </c>
      <c r="AC249" s="567" t="s">
        <v>4234</v>
      </c>
      <c r="AD249" s="567" t="s">
        <v>4982</v>
      </c>
      <c r="AE249" s="544" t="s">
        <v>5184</v>
      </c>
      <c r="AF249" s="544" t="s">
        <v>5185</v>
      </c>
      <c r="AG249" s="544"/>
      <c r="AH249" s="551"/>
      <c r="AI249" s="551"/>
      <c r="AJ249" s="551"/>
      <c r="AK249" s="551"/>
      <c r="AL249" s="551"/>
      <c r="AM249" s="551"/>
      <c r="AN249" s="551"/>
      <c r="AO249" s="551"/>
      <c r="AP249" s="551"/>
      <c r="AQ249" s="551"/>
      <c r="AR249" s="551"/>
      <c r="AS249" s="551"/>
      <c r="AT249" s="551"/>
      <c r="AU249" s="551"/>
      <c r="AV249" s="551"/>
    </row>
    <row r="250" spans="1:48" hidden="1">
      <c r="A250" s="542" t="s">
        <v>5186</v>
      </c>
      <c r="B250" s="542" t="s">
        <v>442</v>
      </c>
      <c r="C250" s="541" t="s">
        <v>5187</v>
      </c>
      <c r="D250" s="542" t="s">
        <v>453</v>
      </c>
      <c r="E250" s="541" t="s">
        <v>4219</v>
      </c>
      <c r="F250" s="541" t="s">
        <v>4220</v>
      </c>
      <c r="G250" s="544" t="b">
        <f>EXACT(CYPTYPES[[#This Row],[Archived_Discipline (MM_Discipline)]],CYPTYPES[[#This Row],[Discipline (MM_Discipline)]])</f>
        <v>0</v>
      </c>
      <c r="H250" s="565" t="s">
        <v>453</v>
      </c>
      <c r="I250" s="565" t="s">
        <v>453</v>
      </c>
      <c r="J250" s="554" t="s">
        <v>453</v>
      </c>
      <c r="K250" s="554" t="s">
        <v>453</v>
      </c>
      <c r="L250" s="556" t="s">
        <v>453</v>
      </c>
      <c r="M250" s="542" t="s">
        <v>4239</v>
      </c>
      <c r="N250" s="565" t="s">
        <v>453</v>
      </c>
      <c r="O250" s="557" t="s">
        <v>4208</v>
      </c>
      <c r="P250" s="544" t="s">
        <v>4221</v>
      </c>
      <c r="Q250" s="569" t="s">
        <v>4221</v>
      </c>
      <c r="R250" s="544" t="b">
        <f>EXACT(CYPTYPES[[#This Row],[Archived_System (MM_System)]],CYPTYPES[[#This Row],[Rationalized System]])</f>
        <v>1</v>
      </c>
      <c r="S250" s="542" t="s">
        <v>4210</v>
      </c>
      <c r="T250" s="542"/>
      <c r="U250" s="542" t="s">
        <v>4211</v>
      </c>
      <c r="V250" s="544" t="s">
        <v>453</v>
      </c>
      <c r="W250" s="544" t="s">
        <v>456</v>
      </c>
      <c r="X250" s="544"/>
      <c r="Y250" s="544" t="s">
        <v>4283</v>
      </c>
      <c r="Z250" s="544" t="str">
        <f>VLOOKUP(CYPTYPES[[#This Row],[SBS Number]],Equipment[],2,FALSE)</f>
        <v>Emergency Management System</v>
      </c>
      <c r="AA250" s="544" t="str">
        <f>IF(OR(ISBLANK(Y250),LEN(Y250)=0),"",VLOOKUP(Y250,Equipment[],3,FALSE))</f>
        <v>RTO</v>
      </c>
      <c r="AB250" s="544" t="str">
        <f>IF(OR(ISBLANK(Y250),LEN(Y250)=0),"",VLOOKUP(Y250,Equipment[],4,FALSE))</f>
        <v>RTO</v>
      </c>
      <c r="AC250" s="544" t="s">
        <v>4291</v>
      </c>
      <c r="AD250" s="544" t="s">
        <v>4292</v>
      </c>
      <c r="AE250" s="544" t="s">
        <v>4547</v>
      </c>
      <c r="AF250" s="544" t="s">
        <v>4548</v>
      </c>
      <c r="AG250" s="544"/>
      <c r="AH250" s="551"/>
      <c r="AI250" s="551"/>
      <c r="AJ250" s="551"/>
      <c r="AK250" s="551"/>
      <c r="AL250" s="551"/>
      <c r="AM250" s="551"/>
      <c r="AN250" s="551"/>
      <c r="AO250" s="551"/>
      <c r="AP250" s="551"/>
      <c r="AQ250" s="551"/>
      <c r="AR250" s="551"/>
      <c r="AS250" s="551"/>
      <c r="AT250" s="551"/>
      <c r="AU250" s="551"/>
      <c r="AV250" s="551"/>
    </row>
    <row r="251" spans="1:48" hidden="1">
      <c r="A251" s="542" t="s">
        <v>5188</v>
      </c>
      <c r="B251" s="542" t="s">
        <v>442</v>
      </c>
      <c r="C251" s="541" t="s">
        <v>5189</v>
      </c>
      <c r="D251" s="542" t="s">
        <v>444</v>
      </c>
      <c r="E251" s="541" t="s">
        <v>4255</v>
      </c>
      <c r="F251" s="541" t="s">
        <v>4220</v>
      </c>
      <c r="G251" s="544" t="b">
        <f>EXACT(CYPTYPES[[#This Row],[Archived_Discipline (MM_Discipline)]],CYPTYPES[[#This Row],[Discipline (MM_Discipline)]])</f>
        <v>0</v>
      </c>
      <c r="H251" s="542" t="s">
        <v>452</v>
      </c>
      <c r="I251" s="542" t="s">
        <v>452</v>
      </c>
      <c r="J251" s="541" t="s">
        <v>452</v>
      </c>
      <c r="K251" s="541" t="s">
        <v>452</v>
      </c>
      <c r="L251" s="556" t="s">
        <v>453</v>
      </c>
      <c r="M251" s="542" t="s">
        <v>454</v>
      </c>
      <c r="N251" s="542" t="s">
        <v>452</v>
      </c>
      <c r="O251" s="557" t="s">
        <v>4208</v>
      </c>
      <c r="P251" s="544" t="s">
        <v>4230</v>
      </c>
      <c r="Q251" s="409" t="s">
        <v>4282</v>
      </c>
      <c r="R251" s="544" t="b">
        <f>EXACT(CYPTYPES[[#This Row],[Archived_System (MM_System)]],CYPTYPES[[#This Row],[Rationalized System]])</f>
        <v>0</v>
      </c>
      <c r="S251" s="542" t="s">
        <v>4343</v>
      </c>
      <c r="T251" s="542"/>
      <c r="U251" s="542" t="s">
        <v>4211</v>
      </c>
      <c r="V251" s="544" t="s">
        <v>453</v>
      </c>
      <c r="W251" s="544" t="s">
        <v>456</v>
      </c>
      <c r="X251" s="544"/>
      <c r="Y251" s="544" t="s">
        <v>4358</v>
      </c>
      <c r="Z251" s="544" t="str">
        <f>VLOOKUP(CYPTYPES[[#This Row],[SBS Number]],Equipment[],2,FALSE)</f>
        <v>ICT/OCS</v>
      </c>
      <c r="AA251" s="544" t="str">
        <f>IF(OR(ISBLANK(Y251),LEN(Y251)=0),"",VLOOKUP(Y251,Equipment[],3,FALSE))</f>
        <v>Unallocated</v>
      </c>
      <c r="AB251" s="544" t="str">
        <f>IF(OR(ISBLANK(Y251),LEN(Y251)=0),"",VLOOKUP(Y251,Equipment[],4,FALSE))</f>
        <v>Unallocated</v>
      </c>
      <c r="AC251" s="567"/>
      <c r="AD251" s="567" t="s">
        <v>4376</v>
      </c>
      <c r="AE251" s="544"/>
      <c r="AF251" s="544"/>
      <c r="AG251" s="544"/>
      <c r="AH251" s="551"/>
      <c r="AI251" s="551"/>
      <c r="AJ251" s="551"/>
      <c r="AK251" s="551"/>
      <c r="AL251" s="551"/>
      <c r="AM251" s="551"/>
      <c r="AN251" s="551"/>
      <c r="AO251" s="551"/>
      <c r="AP251" s="551"/>
      <c r="AQ251" s="551"/>
      <c r="AR251" s="551"/>
      <c r="AS251" s="551"/>
      <c r="AT251" s="551"/>
      <c r="AU251" s="551"/>
      <c r="AV251" s="551"/>
    </row>
    <row r="252" spans="1:48" hidden="1">
      <c r="A252" s="542" t="s">
        <v>5190</v>
      </c>
      <c r="B252" s="542" t="s">
        <v>442</v>
      </c>
      <c r="C252" s="541" t="s">
        <v>5191</v>
      </c>
      <c r="D252" s="542" t="s">
        <v>444</v>
      </c>
      <c r="E252" s="541" t="s">
        <v>4229</v>
      </c>
      <c r="F252" s="541" t="s">
        <v>4229</v>
      </c>
      <c r="G252" s="544" t="b">
        <f>EXACT(CYPTYPES[[#This Row],[Archived_Discipline (MM_Discipline)]],CYPTYPES[[#This Row],[Discipline (MM_Discipline)]])</f>
        <v>1</v>
      </c>
      <c r="H252" s="542" t="s">
        <v>452</v>
      </c>
      <c r="I252" s="565" t="s">
        <v>453</v>
      </c>
      <c r="J252" s="541" t="s">
        <v>452</v>
      </c>
      <c r="K252" s="554" t="s">
        <v>453</v>
      </c>
      <c r="L252" s="556" t="s">
        <v>453</v>
      </c>
      <c r="M252" s="542" t="s">
        <v>4239</v>
      </c>
      <c r="N252" s="565" t="s">
        <v>453</v>
      </c>
      <c r="O252" s="557" t="s">
        <v>4208</v>
      </c>
      <c r="P252" s="544" t="s">
        <v>4230</v>
      </c>
      <c r="Q252" s="569" t="s">
        <v>4231</v>
      </c>
      <c r="R252" s="544" t="b">
        <f>EXACT(CYPTYPES[[#This Row],[Archived_System (MM_System)]],CYPTYPES[[#This Row],[Rationalized System]])</f>
        <v>0</v>
      </c>
      <c r="S252" s="542" t="s">
        <v>4329</v>
      </c>
      <c r="T252" s="542"/>
      <c r="U252" s="542" t="s">
        <v>4211</v>
      </c>
      <c r="V252" s="544" t="s">
        <v>453</v>
      </c>
      <c r="W252" s="544" t="s">
        <v>477</v>
      </c>
      <c r="X252" s="563"/>
      <c r="Y252" s="563" t="s">
        <v>4275</v>
      </c>
      <c r="Z252" s="544" t="str">
        <f>VLOOKUP(CYPTYPES[[#This Row],[SBS Number]],Equipment[],2,FALSE)</f>
        <v>MVAC</v>
      </c>
      <c r="AA252" s="544" t="str">
        <f>IF(OR(ISBLANK(Y252),LEN(Y252)=0),"",VLOOKUP(Y252,Equipment[],3,FALSE))</f>
        <v>MCo</v>
      </c>
      <c r="AB252" s="544" t="str">
        <f>IF(OR(ISBLANK(Y252),LEN(Y252)=0),"",VLOOKUP(Y252,Equipment[],4,FALSE))</f>
        <v>RTO</v>
      </c>
      <c r="AC252" s="567"/>
      <c r="AD252" s="567" t="s">
        <v>4376</v>
      </c>
      <c r="AE252" s="544" t="s">
        <v>5192</v>
      </c>
      <c r="AF252" s="544" t="s">
        <v>5193</v>
      </c>
      <c r="AG252" s="544"/>
      <c r="AH252" s="551"/>
      <c r="AI252" s="551"/>
      <c r="AJ252" s="551"/>
      <c r="AK252" s="551"/>
      <c r="AL252" s="551"/>
      <c r="AM252" s="551"/>
      <c r="AN252" s="551"/>
      <c r="AO252" s="551"/>
      <c r="AP252" s="551"/>
      <c r="AQ252" s="551"/>
      <c r="AR252" s="551"/>
      <c r="AS252" s="551"/>
      <c r="AT252" s="551"/>
      <c r="AU252" s="551"/>
      <c r="AV252" s="551"/>
    </row>
    <row r="253" spans="1:48" hidden="1">
      <c r="A253" s="542" t="s">
        <v>5194</v>
      </c>
      <c r="B253" s="542" t="s">
        <v>442</v>
      </c>
      <c r="C253" s="541" t="s">
        <v>5195</v>
      </c>
      <c r="D253" s="542" t="s">
        <v>453</v>
      </c>
      <c r="E253" s="541" t="s">
        <v>4229</v>
      </c>
      <c r="F253" s="541" t="s">
        <v>4229</v>
      </c>
      <c r="G253" s="544" t="b">
        <f>EXACT(CYPTYPES[[#This Row],[Archived_Discipline (MM_Discipline)]],CYPTYPES[[#This Row],[Discipline (MM_Discipline)]])</f>
        <v>1</v>
      </c>
      <c r="H253" s="559" t="s">
        <v>452</v>
      </c>
      <c r="I253" s="565" t="s">
        <v>453</v>
      </c>
      <c r="J253" s="541" t="s">
        <v>452</v>
      </c>
      <c r="K253" s="554" t="s">
        <v>453</v>
      </c>
      <c r="L253" s="556" t="s">
        <v>453</v>
      </c>
      <c r="M253" s="542" t="s">
        <v>4239</v>
      </c>
      <c r="N253" s="565" t="s">
        <v>453</v>
      </c>
      <c r="O253" s="557" t="s">
        <v>4208</v>
      </c>
      <c r="P253" s="544" t="s">
        <v>4230</v>
      </c>
      <c r="Q253" s="563" t="s">
        <v>4231</v>
      </c>
      <c r="R253" s="544" t="b">
        <f>EXACT(CYPTYPES[[#This Row],[Archived_System (MM_System)]],CYPTYPES[[#This Row],[Rationalized System]])</f>
        <v>0</v>
      </c>
      <c r="S253" s="542" t="s">
        <v>4210</v>
      </c>
      <c r="T253" s="542"/>
      <c r="U253" s="542" t="s">
        <v>4211</v>
      </c>
      <c r="V253" s="544" t="s">
        <v>453</v>
      </c>
      <c r="W253" s="544" t="s">
        <v>477</v>
      </c>
      <c r="X253" s="544"/>
      <c r="Y253" s="544" t="s">
        <v>4290</v>
      </c>
      <c r="Z253" s="544" t="str">
        <f>VLOOKUP(CYPTYPES[[#This Row],[SBS Number]],Equipment[],2,FALSE)</f>
        <v>Building Management System</v>
      </c>
      <c r="AA253" s="544" t="str">
        <f>IF(OR(ISBLANK(Y253),LEN(Y253)=0),"",VLOOKUP(Y253,Equipment[],3,FALSE))</f>
        <v>MCo</v>
      </c>
      <c r="AB253" s="544" t="str">
        <f>IF(OR(ISBLANK(Y253),LEN(Y253)=0),"",VLOOKUP(Y253,Equipment[],4,FALSE))</f>
        <v>RTO/MCo</v>
      </c>
      <c r="AC253" s="544" t="s">
        <v>4335</v>
      </c>
      <c r="AD253" s="544" t="s">
        <v>4336</v>
      </c>
      <c r="AE253" s="544" t="s">
        <v>5192</v>
      </c>
      <c r="AF253" s="544" t="s">
        <v>5193</v>
      </c>
      <c r="AG253" s="544"/>
      <c r="AH253" s="551"/>
      <c r="AI253" s="551"/>
      <c r="AJ253" s="551"/>
      <c r="AK253" s="551"/>
      <c r="AL253" s="551"/>
      <c r="AM253" s="551"/>
      <c r="AN253" s="551"/>
      <c r="AO253" s="551"/>
      <c r="AP253" s="551"/>
      <c r="AQ253" s="551"/>
      <c r="AR253" s="551"/>
      <c r="AS253" s="551"/>
      <c r="AT253" s="551"/>
      <c r="AU253" s="551"/>
      <c r="AV253" s="551"/>
    </row>
    <row r="254" spans="1:48" hidden="1">
      <c r="A254" s="542" t="s">
        <v>5196</v>
      </c>
      <c r="B254" s="542" t="s">
        <v>442</v>
      </c>
      <c r="C254" s="541" t="s">
        <v>5197</v>
      </c>
      <c r="D254" s="542" t="s">
        <v>453</v>
      </c>
      <c r="E254" s="541" t="s">
        <v>4229</v>
      </c>
      <c r="F254" s="541" t="s">
        <v>4229</v>
      </c>
      <c r="G254" s="544" t="b">
        <f>EXACT(CYPTYPES[[#This Row],[Archived_Discipline (MM_Discipline)]],CYPTYPES[[#This Row],[Discipline (MM_Discipline)]])</f>
        <v>1</v>
      </c>
      <c r="H254" s="559" t="s">
        <v>452</v>
      </c>
      <c r="I254" s="542" t="s">
        <v>452</v>
      </c>
      <c r="J254" s="541" t="s">
        <v>452</v>
      </c>
      <c r="K254" s="541" t="s">
        <v>452</v>
      </c>
      <c r="L254" s="556" t="s">
        <v>453</v>
      </c>
      <c r="M254" s="542" t="s">
        <v>454</v>
      </c>
      <c r="N254" s="542" t="s">
        <v>452</v>
      </c>
      <c r="O254" s="557" t="s">
        <v>4208</v>
      </c>
      <c r="P254" s="544" t="s">
        <v>4230</v>
      </c>
      <c r="Q254" s="557" t="s">
        <v>4231</v>
      </c>
      <c r="R254" s="558" t="b">
        <f>EXACT(CYPTYPES[[#This Row],[Archived_System (MM_System)]],CYPTYPES[[#This Row],[Rationalized System]])</f>
        <v>0</v>
      </c>
      <c r="S254" s="542" t="s">
        <v>4210</v>
      </c>
      <c r="T254" s="542"/>
      <c r="U254" s="542" t="s">
        <v>4211</v>
      </c>
      <c r="V254" s="544" t="s">
        <v>453</v>
      </c>
      <c r="W254" s="544" t="s">
        <v>456</v>
      </c>
      <c r="X254" s="544"/>
      <c r="Y254" s="544" t="s">
        <v>4358</v>
      </c>
      <c r="Z254" s="544" t="str">
        <f>VLOOKUP(CYPTYPES[[#This Row],[SBS Number]],Equipment[],2,FALSE)</f>
        <v>ICT/OCS</v>
      </c>
      <c r="AA254" s="544" t="str">
        <f>IF(OR(ISBLANK(Y254),LEN(Y254)=0),"",VLOOKUP(Y254,Equipment[],3,FALSE))</f>
        <v>Unallocated</v>
      </c>
      <c r="AB254" s="544" t="str">
        <f>IF(OR(ISBLANK(Y254),LEN(Y254)=0),"",VLOOKUP(Y254,Equipment[],4,FALSE))</f>
        <v>Unallocated</v>
      </c>
      <c r="AC254" s="544" t="s">
        <v>4234</v>
      </c>
      <c r="AD254" s="544" t="s">
        <v>4235</v>
      </c>
      <c r="AE254" s="544" t="s">
        <v>5198</v>
      </c>
      <c r="AF254" s="544" t="s">
        <v>5199</v>
      </c>
      <c r="AG254" s="544"/>
      <c r="AH254" s="551"/>
      <c r="AI254" s="551"/>
      <c r="AJ254" s="551"/>
      <c r="AK254" s="551"/>
      <c r="AL254" s="551"/>
      <c r="AM254" s="551"/>
      <c r="AN254" s="551"/>
      <c r="AO254" s="551"/>
      <c r="AP254" s="551"/>
      <c r="AQ254" s="551"/>
      <c r="AR254" s="551"/>
      <c r="AS254" s="551"/>
      <c r="AT254" s="551"/>
      <c r="AU254" s="551"/>
      <c r="AV254" s="551"/>
    </row>
    <row r="255" spans="1:48" hidden="1">
      <c r="A255" s="303" t="s">
        <v>5200</v>
      </c>
      <c r="B255" s="542" t="s">
        <v>442</v>
      </c>
      <c r="C255" s="541" t="s">
        <v>5201</v>
      </c>
      <c r="D255" s="542"/>
      <c r="E255" s="541"/>
      <c r="F255" s="541" t="s">
        <v>5202</v>
      </c>
      <c r="G255" s="544" t="b">
        <f>EXACT(CYPTYPES[[#This Row],[Archived_Discipline (MM_Discipline)]],CYPTYPES[[#This Row],[Discipline (MM_Discipline)]])</f>
        <v>0</v>
      </c>
      <c r="H255" s="559" t="s">
        <v>453</v>
      </c>
      <c r="I255" s="542" t="s">
        <v>452</v>
      </c>
      <c r="J255" s="541" t="s">
        <v>453</v>
      </c>
      <c r="K255" s="541" t="s">
        <v>452</v>
      </c>
      <c r="L255" s="542" t="s">
        <v>453</v>
      </c>
      <c r="M255" s="542" t="s">
        <v>454</v>
      </c>
      <c r="N255" s="542" t="s">
        <v>200</v>
      </c>
      <c r="O255" s="557" t="s">
        <v>4208</v>
      </c>
      <c r="P255" s="544"/>
      <c r="Q255" s="563"/>
      <c r="R255" s="544" t="b">
        <f>EXACT(CYPTYPES[[#This Row],[Archived_System (MM_System)]],CYPTYPES[[#This Row],[Rationalized System]])</f>
        <v>1</v>
      </c>
      <c r="S255" s="542"/>
      <c r="T255" s="542"/>
      <c r="U255" s="542"/>
      <c r="V255" s="544"/>
      <c r="W255" s="544"/>
      <c r="X255" s="544"/>
      <c r="Y255" s="544"/>
      <c r="Z255" s="544"/>
      <c r="AA255" s="544"/>
      <c r="AB255" s="544"/>
      <c r="AC255" s="544"/>
      <c r="AD255" s="544"/>
      <c r="AE255" s="301"/>
      <c r="AF255" s="544"/>
      <c r="AG255" s="544"/>
      <c r="AH255" s="551"/>
      <c r="AI255" s="551"/>
      <c r="AJ255" s="551"/>
      <c r="AK255" s="551"/>
      <c r="AL255" s="551"/>
      <c r="AM255" s="551"/>
      <c r="AN255" s="551"/>
      <c r="AO255" s="551"/>
      <c r="AP255" s="551"/>
      <c r="AQ255" s="551"/>
      <c r="AR255" s="551"/>
      <c r="AS255" s="551"/>
      <c r="AT255" s="551"/>
      <c r="AU255" s="551"/>
      <c r="AV255" s="551"/>
    </row>
    <row r="256" spans="1:48" hidden="1">
      <c r="A256" s="542" t="s">
        <v>5203</v>
      </c>
      <c r="B256" s="542" t="s">
        <v>442</v>
      </c>
      <c r="C256" s="541" t="s">
        <v>5204</v>
      </c>
      <c r="D256" s="542" t="s">
        <v>453</v>
      </c>
      <c r="E256" s="541" t="s">
        <v>4637</v>
      </c>
      <c r="F256" s="541" t="s">
        <v>4220</v>
      </c>
      <c r="G256" s="544" t="b">
        <f>EXACT(CYPTYPES[[#This Row],[Archived_Discipline (MM_Discipline)]],CYPTYPES[[#This Row],[Discipline (MM_Discipline)]])</f>
        <v>0</v>
      </c>
      <c r="H256" s="559" t="s">
        <v>452</v>
      </c>
      <c r="I256" s="565" t="s">
        <v>453</v>
      </c>
      <c r="J256" s="541" t="s">
        <v>452</v>
      </c>
      <c r="K256" s="554" t="s">
        <v>453</v>
      </c>
      <c r="L256" s="556" t="s">
        <v>453</v>
      </c>
      <c r="M256" s="542" t="s">
        <v>4239</v>
      </c>
      <c r="N256" s="542" t="s">
        <v>452</v>
      </c>
      <c r="O256" s="557" t="s">
        <v>4208</v>
      </c>
      <c r="P256" s="544" t="s">
        <v>4374</v>
      </c>
      <c r="Q256" s="563" t="s">
        <v>4374</v>
      </c>
      <c r="R256" s="544" t="b">
        <f>EXACT(CYPTYPES[[#This Row],[Archived_System (MM_System)]],CYPTYPES[[#This Row],[Rationalized System]])</f>
        <v>1</v>
      </c>
      <c r="S256" s="542" t="s">
        <v>4210</v>
      </c>
      <c r="T256" s="542"/>
      <c r="U256" s="542" t="s">
        <v>4211</v>
      </c>
      <c r="V256" s="544" t="s">
        <v>453</v>
      </c>
      <c r="W256" s="544" t="s">
        <v>456</v>
      </c>
      <c r="X256" s="544"/>
      <c r="Y256" s="544" t="s">
        <v>4622</v>
      </c>
      <c r="Z256" s="544" t="str">
        <f>VLOOKUP(CYPTYPES[[#This Row],[SBS Number]],Equipment[],2,FALSE)</f>
        <v>Local Communications</v>
      </c>
      <c r="AA256" s="544" t="str">
        <f>IF(OR(ISBLANK(Y256),LEN(Y256)=0),"",VLOOKUP(Y256,Equipment[],3,FALSE))</f>
        <v>MCo</v>
      </c>
      <c r="AB256" s="544" t="str">
        <f>IF(OR(ISBLANK(Y256),LEN(Y256)=0),"",VLOOKUP(Y256,Equipment[],4,FALSE))</f>
        <v>MCo</v>
      </c>
      <c r="AC256" s="544" t="s">
        <v>5205</v>
      </c>
      <c r="AD256" s="544" t="s">
        <v>5206</v>
      </c>
      <c r="AE256" s="544" t="s">
        <v>5207</v>
      </c>
      <c r="AF256" s="544" t="s">
        <v>5208</v>
      </c>
      <c r="AG256" s="544"/>
      <c r="AH256" s="551"/>
      <c r="AI256" s="551"/>
      <c r="AJ256" s="551"/>
      <c r="AK256" s="551"/>
      <c r="AL256" s="551"/>
      <c r="AM256" s="551"/>
      <c r="AN256" s="551"/>
      <c r="AO256" s="551"/>
      <c r="AP256" s="551"/>
      <c r="AQ256" s="551"/>
      <c r="AR256" s="551"/>
      <c r="AS256" s="551"/>
      <c r="AT256" s="551"/>
      <c r="AU256" s="551"/>
      <c r="AV256" s="551"/>
    </row>
    <row r="257" spans="1:48" hidden="1">
      <c r="A257" s="542" t="s">
        <v>5209</v>
      </c>
      <c r="B257" s="542" t="s">
        <v>442</v>
      </c>
      <c r="C257" s="541" t="s">
        <v>5210</v>
      </c>
      <c r="D257" s="542" t="s">
        <v>453</v>
      </c>
      <c r="E257" s="541" t="s">
        <v>11</v>
      </c>
      <c r="F257" s="541" t="s">
        <v>11</v>
      </c>
      <c r="G257" s="544" t="b">
        <f>EXACT(CYPTYPES[[#This Row],[Archived_Discipline (MM_Discipline)]],CYPTYPES[[#This Row],[Discipline (MM_Discipline)]])</f>
        <v>1</v>
      </c>
      <c r="H257" s="542" t="s">
        <v>452</v>
      </c>
      <c r="I257" s="543" t="s">
        <v>452</v>
      </c>
      <c r="J257" s="541" t="s">
        <v>452</v>
      </c>
      <c r="K257" s="555" t="s">
        <v>453</v>
      </c>
      <c r="L257" s="556" t="s">
        <v>453</v>
      </c>
      <c r="M257" s="542" t="s">
        <v>463</v>
      </c>
      <c r="N257" s="565" t="s">
        <v>453</v>
      </c>
      <c r="O257" s="557" t="s">
        <v>4208</v>
      </c>
      <c r="P257" s="544" t="s">
        <v>4374</v>
      </c>
      <c r="Q257" s="569"/>
      <c r="R257" s="544" t="b">
        <f>EXACT(CYPTYPES[[#This Row],[Archived_System (MM_System)]],CYPTYPES[[#This Row],[Rationalized System]])</f>
        <v>0</v>
      </c>
      <c r="S257" s="542" t="s">
        <v>4210</v>
      </c>
      <c r="T257" s="542"/>
      <c r="U257" s="542" t="s">
        <v>4211</v>
      </c>
      <c r="V257" s="544" t="s">
        <v>453</v>
      </c>
      <c r="W257" s="544" t="s">
        <v>456</v>
      </c>
      <c r="X257" s="544"/>
      <c r="Y257" s="544" t="s">
        <v>4269</v>
      </c>
      <c r="Z257" s="544" t="str">
        <f>VLOOKUP(CYPTYPES[[#This Row],[SBS Number]],Equipment[],2,FALSE)</f>
        <v>Mechanical Systems</v>
      </c>
      <c r="AA257" s="544" t="str">
        <f>IF(OR(ISBLANK(Y257),LEN(Y257)=0),"",VLOOKUP(Y257,Equipment[],3,FALSE))</f>
        <v>MCo</v>
      </c>
      <c r="AB257" s="544" t="str">
        <f>IF(OR(ISBLANK(Y257),LEN(Y257)=0),"",VLOOKUP(Y257,Equipment[],4,FALSE))</f>
        <v>RTO</v>
      </c>
      <c r="AC257" s="544" t="s">
        <v>4692</v>
      </c>
      <c r="AD257" s="544" t="s">
        <v>4693</v>
      </c>
      <c r="AE257" s="544" t="s">
        <v>4694</v>
      </c>
      <c r="AF257" s="544" t="s">
        <v>4695</v>
      </c>
      <c r="AG257" s="544"/>
      <c r="AH257" s="551"/>
      <c r="AI257" s="551"/>
      <c r="AJ257" s="551"/>
      <c r="AK257" s="551"/>
      <c r="AL257" s="551"/>
      <c r="AM257" s="551"/>
      <c r="AN257" s="551"/>
      <c r="AO257" s="551"/>
      <c r="AP257" s="551"/>
      <c r="AQ257" s="551"/>
      <c r="AR257" s="551"/>
      <c r="AS257" s="551"/>
      <c r="AT257" s="551"/>
      <c r="AU257" s="551"/>
      <c r="AV257" s="551"/>
    </row>
    <row r="258" spans="1:48" hidden="1">
      <c r="A258" s="542" t="s">
        <v>5211</v>
      </c>
      <c r="B258" s="542" t="s">
        <v>442</v>
      </c>
      <c r="C258" s="541" t="s">
        <v>5212</v>
      </c>
      <c r="D258" s="542" t="s">
        <v>453</v>
      </c>
      <c r="E258" s="541" t="s">
        <v>4607</v>
      </c>
      <c r="F258" s="541" t="s">
        <v>4220</v>
      </c>
      <c r="G258" s="544" t="b">
        <f>EXACT(CYPTYPES[[#This Row],[Archived_Discipline (MM_Discipline)]],CYPTYPES[[#This Row],[Discipline (MM_Discipline)]])</f>
        <v>0</v>
      </c>
      <c r="H258" s="565" t="s">
        <v>453</v>
      </c>
      <c r="I258" s="565" t="s">
        <v>453</v>
      </c>
      <c r="J258" s="554" t="s">
        <v>453</v>
      </c>
      <c r="K258" s="554" t="s">
        <v>453</v>
      </c>
      <c r="L258" s="556" t="s">
        <v>453</v>
      </c>
      <c r="M258" s="542" t="s">
        <v>4239</v>
      </c>
      <c r="N258" s="565" t="s">
        <v>453</v>
      </c>
      <c r="O258" s="557" t="s">
        <v>4208</v>
      </c>
      <c r="P258" s="544" t="s">
        <v>4607</v>
      </c>
      <c r="Q258" s="247" t="s">
        <v>4608</v>
      </c>
      <c r="R258" s="544" t="b">
        <f>EXACT(CYPTYPES[[#This Row],[Archived_System (MM_System)]],CYPTYPES[[#This Row],[Rationalized System]])</f>
        <v>0</v>
      </c>
      <c r="S258" s="542" t="s">
        <v>4210</v>
      </c>
      <c r="T258" s="542"/>
      <c r="U258" s="542" t="s">
        <v>4211</v>
      </c>
      <c r="V258" s="544" t="s">
        <v>453</v>
      </c>
      <c r="W258" s="544" t="s">
        <v>456</v>
      </c>
      <c r="X258" s="544"/>
      <c r="Y258" s="544" t="s">
        <v>4609</v>
      </c>
      <c r="Z258" s="544" t="str">
        <f>VLOOKUP(CYPTYPES[[#This Row],[SBS Number]],Equipment[],2,FALSE)</f>
        <v>Earthing And Bonding</v>
      </c>
      <c r="AA258" s="544" t="str">
        <f>IF(OR(ISBLANK(Y258),LEN(Y258)=0),"",VLOOKUP(Y258,Equipment[],3,FALSE))</f>
        <v>RTO</v>
      </c>
      <c r="AB258" s="544" t="str">
        <f>IF(OR(ISBLANK(Y258),LEN(Y258)=0),"",VLOOKUP(Y258,Equipment[],4,FALSE))</f>
        <v>RTO</v>
      </c>
      <c r="AC258" s="544" t="s">
        <v>4610</v>
      </c>
      <c r="AD258" s="544" t="s">
        <v>4611</v>
      </c>
      <c r="AE258" s="544" t="s">
        <v>5213</v>
      </c>
      <c r="AF258" s="544" t="s">
        <v>5214</v>
      </c>
      <c r="AG258" s="544"/>
      <c r="AH258" s="551"/>
      <c r="AI258" s="551"/>
      <c r="AJ258" s="551"/>
      <c r="AK258" s="551"/>
      <c r="AL258" s="551"/>
      <c r="AM258" s="551"/>
      <c r="AN258" s="551"/>
      <c r="AO258" s="551"/>
      <c r="AP258" s="551"/>
      <c r="AQ258" s="551"/>
      <c r="AR258" s="551"/>
      <c r="AS258" s="551"/>
      <c r="AT258" s="551"/>
      <c r="AU258" s="551"/>
      <c r="AV258" s="551"/>
    </row>
    <row r="259" spans="1:48" hidden="1">
      <c r="A259" s="225" t="s">
        <v>5215</v>
      </c>
      <c r="B259" s="542" t="s">
        <v>442</v>
      </c>
      <c r="C259" s="404" t="s">
        <v>5216</v>
      </c>
      <c r="D259" s="225" t="s">
        <v>444</v>
      </c>
      <c r="E259" s="541" t="s">
        <v>4219</v>
      </c>
      <c r="F259" s="541" t="s">
        <v>4220</v>
      </c>
      <c r="G259" s="544" t="b">
        <f>EXACT(CYPTYPES[[#This Row],[Archived_Discipline (MM_Discipline)]],CYPTYPES[[#This Row],[Discipline (MM_Discipline)]])</f>
        <v>0</v>
      </c>
      <c r="H259" s="217" t="s">
        <v>452</v>
      </c>
      <c r="I259" s="225" t="s">
        <v>452</v>
      </c>
      <c r="J259" s="541" t="s">
        <v>452</v>
      </c>
      <c r="K259" s="555" t="s">
        <v>453</v>
      </c>
      <c r="L259" s="556" t="s">
        <v>453</v>
      </c>
      <c r="M259" s="542" t="s">
        <v>463</v>
      </c>
      <c r="N259" s="227" t="s">
        <v>453</v>
      </c>
      <c r="O259" s="557" t="s">
        <v>4208</v>
      </c>
      <c r="P259" s="544" t="s">
        <v>4221</v>
      </c>
      <c r="Q259" s="563" t="s">
        <v>4221</v>
      </c>
      <c r="R259" s="544" t="b">
        <f>EXACT(CYPTYPES[[#This Row],[Archived_System (MM_System)]],CYPTYPES[[#This Row],[Rationalized System]])</f>
        <v>1</v>
      </c>
      <c r="S259" s="225" t="s">
        <v>4329</v>
      </c>
      <c r="T259" s="225" t="s">
        <v>4232</v>
      </c>
      <c r="U259" s="542" t="s">
        <v>4639</v>
      </c>
      <c r="V259" s="297" t="s">
        <v>453</v>
      </c>
      <c r="W259" s="297" t="s">
        <v>456</v>
      </c>
      <c r="X259" s="225"/>
      <c r="Y259" s="297" t="s">
        <v>4222</v>
      </c>
      <c r="Z259" s="225" t="s">
        <v>4640</v>
      </c>
      <c r="AA259" s="297" t="s">
        <v>4641</v>
      </c>
      <c r="AB259" s="297" t="s">
        <v>4642</v>
      </c>
      <c r="AC259" s="297" t="s">
        <v>4471</v>
      </c>
      <c r="AD259" s="297" t="s">
        <v>4472</v>
      </c>
      <c r="AE259" s="297" t="s">
        <v>4882</v>
      </c>
      <c r="AF259" s="544" t="s">
        <v>4883</v>
      </c>
      <c r="AG259" s="544"/>
      <c r="AH259" s="551"/>
      <c r="AI259" s="551"/>
      <c r="AJ259" s="551"/>
      <c r="AK259" s="551"/>
      <c r="AL259" s="551"/>
      <c r="AM259" s="551"/>
      <c r="AN259" s="551"/>
      <c r="AO259" s="551"/>
      <c r="AP259" s="551"/>
      <c r="AQ259" s="551"/>
      <c r="AR259" s="551"/>
      <c r="AS259" s="551"/>
      <c r="AT259" s="551"/>
      <c r="AU259" s="551"/>
      <c r="AV259" s="551"/>
    </row>
    <row r="260" spans="1:48" hidden="1">
      <c r="A260" s="542" t="s">
        <v>5217</v>
      </c>
      <c r="B260" s="542" t="s">
        <v>442</v>
      </c>
      <c r="C260" s="541" t="s">
        <v>3600</v>
      </c>
      <c r="D260" s="542" t="s">
        <v>453</v>
      </c>
      <c r="E260" s="541" t="s">
        <v>5218</v>
      </c>
      <c r="F260" s="541" t="s">
        <v>11</v>
      </c>
      <c r="G260" s="544" t="b">
        <f>EXACT(CYPTYPES[[#This Row],[Archived_Discipline (MM_Discipline)]],CYPTYPES[[#This Row],[Discipline (MM_Discipline)]])</f>
        <v>0</v>
      </c>
      <c r="H260" s="565" t="s">
        <v>453</v>
      </c>
      <c r="I260" s="561" t="s">
        <v>453</v>
      </c>
      <c r="J260" s="554" t="s">
        <v>453</v>
      </c>
      <c r="K260" s="554" t="s">
        <v>453</v>
      </c>
      <c r="L260" s="556" t="s">
        <v>453</v>
      </c>
      <c r="M260" s="542" t="s">
        <v>4239</v>
      </c>
      <c r="N260" s="565" t="s">
        <v>453</v>
      </c>
      <c r="O260" s="557" t="s">
        <v>4208</v>
      </c>
      <c r="P260" s="544" t="s">
        <v>5219</v>
      </c>
      <c r="Q260" s="247" t="s">
        <v>5218</v>
      </c>
      <c r="R260" s="544" t="b">
        <f>EXACT(CYPTYPES[[#This Row],[Archived_System (MM_System)]],CYPTYPES[[#This Row],[Rationalized System]])</f>
        <v>0</v>
      </c>
      <c r="S260" s="542" t="s">
        <v>4329</v>
      </c>
      <c r="T260" s="542" t="s">
        <v>4232</v>
      </c>
      <c r="U260" s="542" t="s">
        <v>4211</v>
      </c>
      <c r="V260" s="544" t="s">
        <v>453</v>
      </c>
      <c r="W260" s="544" t="s">
        <v>456</v>
      </c>
      <c r="X260" s="544"/>
      <c r="Y260" s="544" t="s">
        <v>3436</v>
      </c>
      <c r="Z260" s="544" t="str">
        <f>VLOOKUP(CYPTYPES[[#This Row],[SBS Number]],Equipment[],2,FALSE)</f>
        <v>Vertical Transport</v>
      </c>
      <c r="AA260" s="544" t="str">
        <f>IF(OR(ISBLANK(Y260),LEN(Y260)=0),"",VLOOKUP(Y260,Equipment[],3,FALSE))</f>
        <v>MCo</v>
      </c>
      <c r="AB260" s="544" t="str">
        <f>IF(OR(ISBLANK(Y260),LEN(Y260)=0),"",VLOOKUP(Y260,Equipment[],4,FALSE))</f>
        <v>RTO</v>
      </c>
      <c r="AC260" s="544" t="s">
        <v>5220</v>
      </c>
      <c r="AD260" s="544" t="s">
        <v>5221</v>
      </c>
      <c r="AE260" s="544" t="s">
        <v>5222</v>
      </c>
      <c r="AF260" s="544" t="s">
        <v>5223</v>
      </c>
      <c r="AG260" s="544"/>
      <c r="AH260" s="551"/>
      <c r="AI260" s="551"/>
      <c r="AJ260" s="551"/>
      <c r="AK260" s="551"/>
      <c r="AL260" s="551"/>
      <c r="AM260" s="551"/>
      <c r="AN260" s="551"/>
      <c r="AO260" s="551"/>
      <c r="AP260" s="551"/>
      <c r="AQ260" s="551"/>
      <c r="AR260" s="551"/>
      <c r="AS260" s="551"/>
      <c r="AT260" s="551"/>
      <c r="AU260" s="551"/>
      <c r="AV260" s="551"/>
    </row>
    <row r="261" spans="1:48" hidden="1">
      <c r="A261" s="542" t="s">
        <v>5224</v>
      </c>
      <c r="B261" s="542" t="s">
        <v>442</v>
      </c>
      <c r="C261" s="541" t="s">
        <v>5225</v>
      </c>
      <c r="D261" s="542" t="s">
        <v>453</v>
      </c>
      <c r="E261" s="541" t="s">
        <v>4219</v>
      </c>
      <c r="F261" s="541" t="s">
        <v>4220</v>
      </c>
      <c r="G261" s="544" t="b">
        <f>EXACT(CYPTYPES[[#This Row],[Archived_Discipline (MM_Discipline)]],CYPTYPES[[#This Row],[Discipline (MM_Discipline)]])</f>
        <v>0</v>
      </c>
      <c r="H261" s="542" t="s">
        <v>452</v>
      </c>
      <c r="I261" s="542" t="s">
        <v>452</v>
      </c>
      <c r="J261" s="541" t="s">
        <v>452</v>
      </c>
      <c r="K261" s="555" t="s">
        <v>453</v>
      </c>
      <c r="L261" s="556" t="s">
        <v>453</v>
      </c>
      <c r="M261" s="542" t="s">
        <v>463</v>
      </c>
      <c r="N261" s="565" t="s">
        <v>453</v>
      </c>
      <c r="O261" s="557" t="s">
        <v>4208</v>
      </c>
      <c r="P261" s="544" t="s">
        <v>4221</v>
      </c>
      <c r="Q261" s="563" t="s">
        <v>4221</v>
      </c>
      <c r="R261" s="544" t="b">
        <f>EXACT(CYPTYPES[[#This Row],[Archived_System (MM_System)]],CYPTYPES[[#This Row],[Rationalized System]])</f>
        <v>1</v>
      </c>
      <c r="S261" s="542" t="s">
        <v>4210</v>
      </c>
      <c r="T261" s="542"/>
      <c r="U261" s="542" t="s">
        <v>4211</v>
      </c>
      <c r="V261" s="544" t="s">
        <v>453</v>
      </c>
      <c r="W261" s="544" t="s">
        <v>456</v>
      </c>
      <c r="X261" s="544"/>
      <c r="Y261" s="544" t="s">
        <v>4283</v>
      </c>
      <c r="Z261" s="544" t="str">
        <f>VLOOKUP(CYPTYPES[[#This Row],[SBS Number]],Equipment[],2,FALSE)</f>
        <v>Emergency Management System</v>
      </c>
      <c r="AA261" s="544" t="str">
        <f>IF(OR(ISBLANK(Y261),LEN(Y261)=0),"",VLOOKUP(Y261,Equipment[],3,FALSE))</f>
        <v>RTO</v>
      </c>
      <c r="AB261" s="544" t="str">
        <f>IF(OR(ISBLANK(Y261),LEN(Y261)=0),"",VLOOKUP(Y261,Equipment[],4,FALSE))</f>
        <v>RTO</v>
      </c>
      <c r="AC261" s="544" t="s">
        <v>5226</v>
      </c>
      <c r="AD261" s="544" t="s">
        <v>5227</v>
      </c>
      <c r="AE261" s="544" t="s">
        <v>5228</v>
      </c>
      <c r="AF261" s="544" t="s">
        <v>5229</v>
      </c>
      <c r="AG261" s="544"/>
      <c r="AH261" s="551"/>
      <c r="AI261" s="551"/>
      <c r="AJ261" s="551"/>
      <c r="AK261" s="551"/>
      <c r="AL261" s="551"/>
      <c r="AM261" s="551"/>
      <c r="AN261" s="551"/>
      <c r="AO261" s="551"/>
      <c r="AP261" s="551"/>
      <c r="AQ261" s="551"/>
      <c r="AR261" s="551"/>
      <c r="AS261" s="551"/>
      <c r="AT261" s="551"/>
      <c r="AU261" s="551"/>
      <c r="AV261" s="551"/>
    </row>
    <row r="262" spans="1:48" hidden="1">
      <c r="A262" s="542" t="s">
        <v>5230</v>
      </c>
      <c r="B262" s="542" t="s">
        <v>442</v>
      </c>
      <c r="C262" s="541" t="s">
        <v>5231</v>
      </c>
      <c r="D262" s="542" t="s">
        <v>444</v>
      </c>
      <c r="E262" s="541" t="s">
        <v>4229</v>
      </c>
      <c r="F262" s="541" t="s">
        <v>4229</v>
      </c>
      <c r="G262" s="544" t="b">
        <f>EXACT(CYPTYPES[[#This Row],[Archived_Discipline (MM_Discipline)]],CYPTYPES[[#This Row],[Discipline (MM_Discipline)]])</f>
        <v>1</v>
      </c>
      <c r="H262" s="559" t="s">
        <v>452</v>
      </c>
      <c r="I262" s="542" t="s">
        <v>452</v>
      </c>
      <c r="J262" s="541" t="s">
        <v>452</v>
      </c>
      <c r="K262" s="555" t="s">
        <v>453</v>
      </c>
      <c r="L262" s="556" t="s">
        <v>453</v>
      </c>
      <c r="M262" s="542" t="s">
        <v>463</v>
      </c>
      <c r="N262" s="565" t="s">
        <v>453</v>
      </c>
      <c r="O262" s="557" t="s">
        <v>4208</v>
      </c>
      <c r="P262" s="544" t="s">
        <v>4230</v>
      </c>
      <c r="Q262" s="563" t="s">
        <v>4231</v>
      </c>
      <c r="R262" s="544" t="b">
        <f>EXACT(CYPTYPES[[#This Row],[Archived_System (MM_System)]],CYPTYPES[[#This Row],[Rationalized System]])</f>
        <v>0</v>
      </c>
      <c r="S262" s="542" t="s">
        <v>4343</v>
      </c>
      <c r="T262" s="542"/>
      <c r="U262" s="542" t="s">
        <v>4211</v>
      </c>
      <c r="V262" s="544" t="s">
        <v>453</v>
      </c>
      <c r="W262" s="544" t="s">
        <v>477</v>
      </c>
      <c r="X262" s="544"/>
      <c r="Y262" s="544" t="s">
        <v>4233</v>
      </c>
      <c r="Z262" s="544" t="str">
        <f>VLOOKUP(CYPTYPES[[#This Row],[SBS Number]],Equipment[],2,FALSE)</f>
        <v>Control Systems</v>
      </c>
      <c r="AA262" s="544" t="str">
        <f>IF(OR(ISBLANK(Y262),LEN(Y262)=0),"",VLOOKUP(Y262,Equipment[],3,FALSE))</f>
        <v>Unallocated</v>
      </c>
      <c r="AB262" s="544" t="str">
        <f>IF(OR(ISBLANK(Y262),LEN(Y262)=0),"",VLOOKUP(Y262,Equipment[],4,FALSE))</f>
        <v>Unallocated</v>
      </c>
      <c r="AC262" s="544" t="s">
        <v>4412</v>
      </c>
      <c r="AD262" s="544" t="s">
        <v>4413</v>
      </c>
      <c r="AE262" s="544" t="s">
        <v>4445</v>
      </c>
      <c r="AF262" s="544" t="s">
        <v>4446</v>
      </c>
      <c r="AG262" s="544"/>
      <c r="AH262" s="551"/>
      <c r="AI262" s="551"/>
      <c r="AJ262" s="551"/>
      <c r="AK262" s="551"/>
      <c r="AL262" s="551"/>
      <c r="AM262" s="551"/>
      <c r="AN262" s="551"/>
      <c r="AO262" s="551"/>
      <c r="AP262" s="551"/>
      <c r="AQ262" s="551"/>
      <c r="AR262" s="551"/>
      <c r="AS262" s="551"/>
      <c r="AT262" s="551"/>
      <c r="AU262" s="551"/>
      <c r="AV262" s="551"/>
    </row>
    <row r="263" spans="1:48" hidden="1">
      <c r="A263" s="542" t="s">
        <v>5232</v>
      </c>
      <c r="B263" s="542" t="s">
        <v>442</v>
      </c>
      <c r="C263" s="541" t="s">
        <v>5233</v>
      </c>
      <c r="D263" s="542" t="s">
        <v>453</v>
      </c>
      <c r="E263" s="541" t="s">
        <v>4255</v>
      </c>
      <c r="F263" s="541" t="s">
        <v>4220</v>
      </c>
      <c r="G263" s="544" t="b">
        <f>EXACT(CYPTYPES[[#This Row],[Archived_Discipline (MM_Discipline)]],CYPTYPES[[#This Row],[Discipline (MM_Discipline)]])</f>
        <v>0</v>
      </c>
      <c r="H263" s="559" t="s">
        <v>452</v>
      </c>
      <c r="I263" s="565" t="s">
        <v>453</v>
      </c>
      <c r="J263" s="541" t="s">
        <v>452</v>
      </c>
      <c r="K263" s="541" t="s">
        <v>452</v>
      </c>
      <c r="L263" s="556" t="s">
        <v>453</v>
      </c>
      <c r="M263" s="542" t="s">
        <v>4248</v>
      </c>
      <c r="N263" s="565" t="s">
        <v>453</v>
      </c>
      <c r="O263" s="557" t="s">
        <v>4208</v>
      </c>
      <c r="P263" s="544" t="s">
        <v>4230</v>
      </c>
      <c r="Q263" s="247" t="s">
        <v>4282</v>
      </c>
      <c r="R263" s="544" t="b">
        <f>EXACT(CYPTYPES[[#This Row],[Archived_System (MM_System)]],CYPTYPES[[#This Row],[Rationalized System]])</f>
        <v>0</v>
      </c>
      <c r="S263" s="542" t="s">
        <v>4210</v>
      </c>
      <c r="T263" s="542"/>
      <c r="U263" s="542" t="s">
        <v>4211</v>
      </c>
      <c r="V263" s="544" t="s">
        <v>453</v>
      </c>
      <c r="W263" s="544" t="s">
        <v>477</v>
      </c>
      <c r="X263" s="544"/>
      <c r="Y263" s="544" t="s">
        <v>4290</v>
      </c>
      <c r="Z263" s="544" t="str">
        <f>VLOOKUP(CYPTYPES[[#This Row],[SBS Number]],Equipment[],2,FALSE)</f>
        <v>Building Management System</v>
      </c>
      <c r="AA263" s="544" t="str">
        <f>IF(OR(ISBLANK(Y263),LEN(Y263)=0),"",VLOOKUP(Y263,Equipment[],3,FALSE))</f>
        <v>MCo</v>
      </c>
      <c r="AB263" s="544" t="str">
        <f>IF(OR(ISBLANK(Y263),LEN(Y263)=0),"",VLOOKUP(Y263,Equipment[],4,FALSE))</f>
        <v>RTO/MCo</v>
      </c>
      <c r="AC263" s="544" t="s">
        <v>5205</v>
      </c>
      <c r="AD263" s="544" t="s">
        <v>5206</v>
      </c>
      <c r="AE263" s="544" t="s">
        <v>5207</v>
      </c>
      <c r="AF263" s="544" t="s">
        <v>5208</v>
      </c>
      <c r="AG263" s="544"/>
      <c r="AH263" s="551"/>
      <c r="AI263" s="551"/>
      <c r="AJ263" s="551"/>
      <c r="AK263" s="551"/>
      <c r="AL263" s="551"/>
      <c r="AM263" s="551"/>
      <c r="AN263" s="551"/>
      <c r="AO263" s="551"/>
      <c r="AP263" s="551"/>
      <c r="AQ263" s="551"/>
      <c r="AR263" s="551"/>
      <c r="AS263" s="551"/>
      <c r="AT263" s="551"/>
      <c r="AU263" s="551"/>
      <c r="AV263" s="551"/>
    </row>
    <row r="264" spans="1:48" hidden="1">
      <c r="A264" s="542" t="s">
        <v>5234</v>
      </c>
      <c r="B264" s="542" t="s">
        <v>442</v>
      </c>
      <c r="C264" s="541" t="s">
        <v>5235</v>
      </c>
      <c r="D264" s="542" t="s">
        <v>453</v>
      </c>
      <c r="E264" s="541" t="s">
        <v>4607</v>
      </c>
      <c r="F264" s="541" t="s">
        <v>4220</v>
      </c>
      <c r="G264" s="544" t="b">
        <f>EXACT(CYPTYPES[[#This Row],[Archived_Discipline (MM_Discipline)]],CYPTYPES[[#This Row],[Discipline (MM_Discipline)]])</f>
        <v>0</v>
      </c>
      <c r="H264" s="559" t="s">
        <v>452</v>
      </c>
      <c r="I264" s="542" t="s">
        <v>452</v>
      </c>
      <c r="J264" s="541" t="s">
        <v>452</v>
      </c>
      <c r="K264" s="555" t="s">
        <v>453</v>
      </c>
      <c r="L264" s="556" t="s">
        <v>453</v>
      </c>
      <c r="M264" s="542" t="s">
        <v>463</v>
      </c>
      <c r="N264" s="542" t="s">
        <v>452</v>
      </c>
      <c r="O264" s="557" t="s">
        <v>4208</v>
      </c>
      <c r="P264" s="544" t="s">
        <v>4607</v>
      </c>
      <c r="Q264" s="247" t="s">
        <v>4608</v>
      </c>
      <c r="R264" s="544" t="b">
        <f>EXACT(CYPTYPES[[#This Row],[Archived_System (MM_System)]],CYPTYPES[[#This Row],[Rationalized System]])</f>
        <v>0</v>
      </c>
      <c r="S264" s="542" t="s">
        <v>4210</v>
      </c>
      <c r="T264" s="542"/>
      <c r="U264" s="542" t="s">
        <v>4211</v>
      </c>
      <c r="V264" s="544" t="s">
        <v>453</v>
      </c>
      <c r="W264" s="544" t="s">
        <v>456</v>
      </c>
      <c r="X264" s="544"/>
      <c r="Y264" s="544" t="s">
        <v>4609</v>
      </c>
      <c r="Z264" s="544" t="str">
        <f>VLOOKUP(CYPTYPES[[#This Row],[SBS Number]],Equipment[],2,FALSE)</f>
        <v>Earthing And Bonding</v>
      </c>
      <c r="AA264" s="544" t="str">
        <f>IF(OR(ISBLANK(Y264),LEN(Y264)=0),"",VLOOKUP(Y264,Equipment[],3,FALSE))</f>
        <v>RTO</v>
      </c>
      <c r="AB264" s="544" t="str">
        <f>IF(OR(ISBLANK(Y264),LEN(Y264)=0),"",VLOOKUP(Y264,Equipment[],4,FALSE))</f>
        <v>RTO</v>
      </c>
      <c r="AC264" s="544" t="s">
        <v>4610</v>
      </c>
      <c r="AD264" s="544" t="s">
        <v>4611</v>
      </c>
      <c r="AE264" s="544" t="s">
        <v>444</v>
      </c>
      <c r="AF264" s="544" t="s">
        <v>444</v>
      </c>
      <c r="AG264" s="544"/>
      <c r="AH264" s="551"/>
      <c r="AI264" s="551"/>
      <c r="AJ264" s="551"/>
      <c r="AK264" s="551"/>
      <c r="AL264" s="551"/>
      <c r="AM264" s="551"/>
      <c r="AN264" s="551"/>
      <c r="AO264" s="551"/>
      <c r="AP264" s="551"/>
      <c r="AQ264" s="551"/>
      <c r="AR264" s="551"/>
      <c r="AS264" s="551"/>
      <c r="AT264" s="551"/>
      <c r="AU264" s="551"/>
      <c r="AV264" s="551"/>
    </row>
    <row r="265" spans="1:48" hidden="1">
      <c r="A265" s="542" t="s">
        <v>5236</v>
      </c>
      <c r="B265" s="542" t="s">
        <v>442</v>
      </c>
      <c r="C265" s="541" t="s">
        <v>5237</v>
      </c>
      <c r="D265" s="542" t="s">
        <v>453</v>
      </c>
      <c r="E265" s="541" t="s">
        <v>4219</v>
      </c>
      <c r="F265" s="541" t="s">
        <v>4220</v>
      </c>
      <c r="G265" s="544" t="b">
        <f>EXACT(CYPTYPES[[#This Row],[Archived_Discipline (MM_Discipline)]],CYPTYPES[[#This Row],[Discipline (MM_Discipline)]])</f>
        <v>0</v>
      </c>
      <c r="H265" s="559" t="s">
        <v>452</v>
      </c>
      <c r="I265" s="542" t="s">
        <v>452</v>
      </c>
      <c r="J265" s="541" t="s">
        <v>452</v>
      </c>
      <c r="K265" s="555" t="s">
        <v>453</v>
      </c>
      <c r="L265" s="556" t="s">
        <v>453</v>
      </c>
      <c r="M265" s="542" t="s">
        <v>463</v>
      </c>
      <c r="N265" s="565" t="s">
        <v>453</v>
      </c>
      <c r="O265" s="557" t="s">
        <v>4208</v>
      </c>
      <c r="P265" s="544" t="s">
        <v>4221</v>
      </c>
      <c r="Q265" s="563" t="s">
        <v>4221</v>
      </c>
      <c r="R265" s="544" t="b">
        <f>EXACT(CYPTYPES[[#This Row],[Archived_System (MM_System)]],CYPTYPES[[#This Row],[Rationalized System]])</f>
        <v>1</v>
      </c>
      <c r="S265" s="542" t="s">
        <v>4210</v>
      </c>
      <c r="T265" s="542"/>
      <c r="U265" s="542" t="s">
        <v>4211</v>
      </c>
      <c r="V265" s="544" t="s">
        <v>453</v>
      </c>
      <c r="W265" s="544" t="s">
        <v>456</v>
      </c>
      <c r="X265" s="544"/>
      <c r="Y265" s="544" t="s">
        <v>4222</v>
      </c>
      <c r="Z265" s="544" t="str">
        <f>VLOOKUP(CYPTYPES[[#This Row],[SBS Number]],Equipment[],2,FALSE)</f>
        <v>LV Power</v>
      </c>
      <c r="AA265" s="544" t="str">
        <f>IF(OR(ISBLANK(Y265),LEN(Y265)=0),"",VLOOKUP(Y265,Equipment[],3,FALSE))</f>
        <v>MCo</v>
      </c>
      <c r="AB265" s="544" t="str">
        <f>IF(OR(ISBLANK(Y265),LEN(Y265)=0),"",VLOOKUP(Y265,Equipment[],4,FALSE))</f>
        <v>RTO</v>
      </c>
      <c r="AC265" s="544" t="s">
        <v>4840</v>
      </c>
      <c r="AD265" s="544" t="s">
        <v>4841</v>
      </c>
      <c r="AE265" s="544" t="s">
        <v>4842</v>
      </c>
      <c r="AF265" s="544" t="s">
        <v>4843</v>
      </c>
      <c r="AG265" s="544"/>
      <c r="AH265" s="551"/>
      <c r="AI265" s="551"/>
      <c r="AJ265" s="551"/>
      <c r="AK265" s="551"/>
      <c r="AL265" s="551"/>
      <c r="AM265" s="551"/>
      <c r="AN265" s="551"/>
      <c r="AO265" s="551"/>
      <c r="AP265" s="551"/>
      <c r="AQ265" s="551"/>
      <c r="AR265" s="551"/>
      <c r="AS265" s="551"/>
      <c r="AT265" s="551"/>
      <c r="AU265" s="551"/>
      <c r="AV265" s="551"/>
    </row>
    <row r="266" spans="1:48" hidden="1">
      <c r="A266" s="542" t="s">
        <v>5238</v>
      </c>
      <c r="B266" s="542" t="s">
        <v>442</v>
      </c>
      <c r="C266" s="541" t="s">
        <v>5239</v>
      </c>
      <c r="D266" s="542" t="s">
        <v>453</v>
      </c>
      <c r="E266" s="541" t="s">
        <v>4319</v>
      </c>
      <c r="F266" s="541" t="s">
        <v>4319</v>
      </c>
      <c r="G266" s="544" t="b">
        <f>EXACT(CYPTYPES[[#This Row],[Archived_Discipline (MM_Discipline)]],CYPTYPES[[#This Row],[Discipline (MM_Discipline)]])</f>
        <v>1</v>
      </c>
      <c r="H266" s="564" t="s">
        <v>453</v>
      </c>
      <c r="I266" s="565" t="s">
        <v>453</v>
      </c>
      <c r="J266" s="554" t="s">
        <v>453</v>
      </c>
      <c r="K266" s="554" t="s">
        <v>453</v>
      </c>
      <c r="L266" s="556" t="s">
        <v>453</v>
      </c>
      <c r="M266" s="542" t="s">
        <v>4239</v>
      </c>
      <c r="N266" s="565" t="s">
        <v>453</v>
      </c>
      <c r="O266" s="557" t="s">
        <v>4208</v>
      </c>
      <c r="P266" s="544" t="s">
        <v>4429</v>
      </c>
      <c r="Q266" s="563" t="s">
        <v>4429</v>
      </c>
      <c r="R266" s="544" t="b">
        <f>EXACT(CYPTYPES[[#This Row],[Archived_System (MM_System)]],CYPTYPES[[#This Row],[Rationalized System]])</f>
        <v>1</v>
      </c>
      <c r="S266" s="542" t="s">
        <v>4210</v>
      </c>
      <c r="T266" s="542"/>
      <c r="U266" s="542" t="s">
        <v>4211</v>
      </c>
      <c r="V266" s="544" t="s">
        <v>453</v>
      </c>
      <c r="W266" s="544" t="s">
        <v>456</v>
      </c>
      <c r="X266" s="544"/>
      <c r="Y266" s="544" t="s">
        <v>4283</v>
      </c>
      <c r="Z266" s="544" t="str">
        <f>VLOOKUP(CYPTYPES[[#This Row],[SBS Number]],Equipment[],2,FALSE)</f>
        <v>Emergency Management System</v>
      </c>
      <c r="AA266" s="544" t="str">
        <f>IF(OR(ISBLANK(Y266),LEN(Y266)=0),"",VLOOKUP(Y266,Equipment[],3,FALSE))</f>
        <v>RTO</v>
      </c>
      <c r="AB266" s="544" t="str">
        <f>IF(OR(ISBLANK(Y266),LEN(Y266)=0),"",VLOOKUP(Y266,Equipment[],4,FALSE))</f>
        <v>RTO</v>
      </c>
      <c r="AC266" s="544" t="s">
        <v>5036</v>
      </c>
      <c r="AD266" s="544" t="s">
        <v>5037</v>
      </c>
      <c r="AE266" s="544" t="s">
        <v>5038</v>
      </c>
      <c r="AF266" s="544" t="s">
        <v>5039</v>
      </c>
      <c r="AG266" s="544"/>
      <c r="AH266" s="551"/>
      <c r="AI266" s="551"/>
      <c r="AJ266" s="551"/>
      <c r="AK266" s="551"/>
      <c r="AL266" s="551"/>
      <c r="AM266" s="551"/>
      <c r="AN266" s="551"/>
      <c r="AO266" s="551"/>
      <c r="AP266" s="551"/>
      <c r="AQ266" s="551"/>
      <c r="AR266" s="551"/>
      <c r="AS266" s="551"/>
      <c r="AT266" s="551"/>
      <c r="AU266" s="551"/>
      <c r="AV266" s="551"/>
    </row>
    <row r="267" spans="1:48" hidden="1">
      <c r="A267" s="542" t="s">
        <v>716</v>
      </c>
      <c r="B267" s="542" t="s">
        <v>442</v>
      </c>
      <c r="C267" s="541" t="s">
        <v>5240</v>
      </c>
      <c r="D267" s="542" t="s">
        <v>453</v>
      </c>
      <c r="E267" s="541" t="s">
        <v>4255</v>
      </c>
      <c r="F267" s="541" t="s">
        <v>5241</v>
      </c>
      <c r="G267" s="544" t="b">
        <f>EXACT(CYPTYPES[[#This Row],[Archived_Discipline (MM_Discipline)]],CYPTYPES[[#This Row],[Discipline (MM_Discipline)]])</f>
        <v>0</v>
      </c>
      <c r="H267" s="564" t="s">
        <v>453</v>
      </c>
      <c r="I267" s="565" t="s">
        <v>453</v>
      </c>
      <c r="J267" s="554" t="s">
        <v>453</v>
      </c>
      <c r="K267" s="554" t="s">
        <v>453</v>
      </c>
      <c r="L267" s="556" t="s">
        <v>453</v>
      </c>
      <c r="M267" s="542" t="s">
        <v>4239</v>
      </c>
      <c r="N267" s="565" t="s">
        <v>453</v>
      </c>
      <c r="O267" s="557" t="s">
        <v>4208</v>
      </c>
      <c r="P267" s="544" t="s">
        <v>4230</v>
      </c>
      <c r="Q267" s="247" t="s">
        <v>4282</v>
      </c>
      <c r="R267" s="544" t="b">
        <f>EXACT(CYPTYPES[[#This Row],[Archived_System (MM_System)]],CYPTYPES[[#This Row],[Rationalized System]])</f>
        <v>0</v>
      </c>
      <c r="S267" s="542" t="s">
        <v>4210</v>
      </c>
      <c r="T267" s="542"/>
      <c r="U267" s="542" t="s">
        <v>4211</v>
      </c>
      <c r="V267" s="544" t="s">
        <v>453</v>
      </c>
      <c r="W267" s="544" t="s">
        <v>456</v>
      </c>
      <c r="X267" s="544"/>
      <c r="Y267" s="544" t="s">
        <v>4358</v>
      </c>
      <c r="Z267" s="544" t="str">
        <f>VLOOKUP(CYPTYPES[[#This Row],[SBS Number]],Equipment[],2,FALSE)</f>
        <v>ICT/OCS</v>
      </c>
      <c r="AA267" s="544" t="str">
        <f>IF(OR(ISBLANK(Y267),LEN(Y267)=0),"",VLOOKUP(Y267,Equipment[],3,FALSE))</f>
        <v>Unallocated</v>
      </c>
      <c r="AB267" s="544" t="str">
        <f>IF(OR(ISBLANK(Y267),LEN(Y267)=0),"",VLOOKUP(Y267,Equipment[],4,FALSE))</f>
        <v>Unallocated</v>
      </c>
      <c r="AC267" s="544" t="s">
        <v>5166</v>
      </c>
      <c r="AD267" s="544" t="s">
        <v>5167</v>
      </c>
      <c r="AE267" s="544" t="s">
        <v>5242</v>
      </c>
      <c r="AF267" s="544" t="s">
        <v>5243</v>
      </c>
      <c r="AG267" s="544"/>
      <c r="AH267" s="551"/>
      <c r="AI267" s="551"/>
      <c r="AJ267" s="551"/>
      <c r="AK267" s="551"/>
      <c r="AL267" s="551"/>
      <c r="AM267" s="551"/>
      <c r="AN267" s="551"/>
      <c r="AO267" s="551"/>
      <c r="AP267" s="551"/>
      <c r="AQ267" s="551"/>
      <c r="AR267" s="551"/>
      <c r="AS267" s="551"/>
      <c r="AT267" s="551"/>
      <c r="AU267" s="551"/>
      <c r="AV267" s="551"/>
    </row>
    <row r="268" spans="1:48" hidden="1">
      <c r="A268" s="542" t="s">
        <v>5244</v>
      </c>
      <c r="B268" s="542" t="s">
        <v>442</v>
      </c>
      <c r="C268" s="541" t="s">
        <v>5245</v>
      </c>
      <c r="D268" s="542" t="s">
        <v>453</v>
      </c>
      <c r="E268" s="541" t="s">
        <v>4219</v>
      </c>
      <c r="F268" s="541" t="s">
        <v>4220</v>
      </c>
      <c r="G268" s="544" t="b">
        <f>EXACT(CYPTYPES[[#This Row],[Archived_Discipline (MM_Discipline)]],CYPTYPES[[#This Row],[Discipline (MM_Discipline)]])</f>
        <v>0</v>
      </c>
      <c r="H268" s="565" t="s">
        <v>453</v>
      </c>
      <c r="I268" s="561" t="s">
        <v>453</v>
      </c>
      <c r="J268" s="554" t="s">
        <v>453</v>
      </c>
      <c r="K268" s="554" t="s">
        <v>453</v>
      </c>
      <c r="L268" s="556" t="s">
        <v>453</v>
      </c>
      <c r="M268" s="542" t="s">
        <v>4239</v>
      </c>
      <c r="N268" s="565" t="s">
        <v>453</v>
      </c>
      <c r="O268" s="557" t="s">
        <v>4208</v>
      </c>
      <c r="P268" s="544" t="s">
        <v>4221</v>
      </c>
      <c r="Q268" s="563" t="s">
        <v>4221</v>
      </c>
      <c r="R268" s="544" t="b">
        <f>EXACT(CYPTYPES[[#This Row],[Archived_System (MM_System)]],CYPTYPES[[#This Row],[Rationalized System]])</f>
        <v>1</v>
      </c>
      <c r="S268" s="542" t="s">
        <v>4210</v>
      </c>
      <c r="T268" s="542"/>
      <c r="U268" s="542" t="s">
        <v>4211</v>
      </c>
      <c r="V268" s="544" t="s">
        <v>453</v>
      </c>
      <c r="W268" s="544" t="s">
        <v>456</v>
      </c>
      <c r="X268" s="544"/>
      <c r="Y268" s="544" t="s">
        <v>4283</v>
      </c>
      <c r="Z268" s="544" t="str">
        <f>VLOOKUP(CYPTYPES[[#This Row],[SBS Number]],Equipment[],2,FALSE)</f>
        <v>Emergency Management System</v>
      </c>
      <c r="AA268" s="544" t="str">
        <f>IF(OR(ISBLANK(Y268),LEN(Y268)=0),"",VLOOKUP(Y268,Equipment[],3,FALSE))</f>
        <v>RTO</v>
      </c>
      <c r="AB268" s="544" t="str">
        <f>IF(OR(ISBLANK(Y268),LEN(Y268)=0),"",VLOOKUP(Y268,Equipment[],4,FALSE))</f>
        <v>RTO</v>
      </c>
      <c r="AC268" s="544" t="s">
        <v>5246</v>
      </c>
      <c r="AD268" s="544" t="s">
        <v>5247</v>
      </c>
      <c r="AE268" s="544" t="s">
        <v>5248</v>
      </c>
      <c r="AF268" s="544" t="s">
        <v>5249</v>
      </c>
      <c r="AG268" s="544"/>
      <c r="AH268" s="551"/>
      <c r="AI268" s="551"/>
      <c r="AJ268" s="551"/>
      <c r="AK268" s="551"/>
      <c r="AL268" s="551"/>
      <c r="AM268" s="551"/>
      <c r="AN268" s="551"/>
      <c r="AO268" s="551"/>
      <c r="AP268" s="551"/>
      <c r="AQ268" s="551"/>
      <c r="AR268" s="551"/>
      <c r="AS268" s="551"/>
      <c r="AT268" s="551"/>
      <c r="AU268" s="551"/>
      <c r="AV268" s="551"/>
    </row>
    <row r="269" spans="1:48" hidden="1">
      <c r="A269" s="542" t="s">
        <v>5250</v>
      </c>
      <c r="B269" s="542" t="s">
        <v>442</v>
      </c>
      <c r="C269" s="541" t="s">
        <v>5251</v>
      </c>
      <c r="D269" s="542" t="s">
        <v>453</v>
      </c>
      <c r="E269" s="541" t="s">
        <v>4207</v>
      </c>
      <c r="F269" s="541" t="s">
        <v>4457</v>
      </c>
      <c r="G269" s="544" t="b">
        <f>EXACT(CYPTYPES[[#This Row],[Archived_Discipline (MM_Discipline)]],CYPTYPES[[#This Row],[Discipline (MM_Discipline)]])</f>
        <v>0</v>
      </c>
      <c r="H269" s="564" t="s">
        <v>453</v>
      </c>
      <c r="I269" s="565" t="s">
        <v>453</v>
      </c>
      <c r="J269" s="554" t="s">
        <v>453</v>
      </c>
      <c r="K269" s="554" t="s">
        <v>453</v>
      </c>
      <c r="L269" s="556" t="s">
        <v>453</v>
      </c>
      <c r="M269" s="542" t="s">
        <v>4239</v>
      </c>
      <c r="N269" s="565" t="s">
        <v>453</v>
      </c>
      <c r="O269" s="557" t="s">
        <v>4208</v>
      </c>
      <c r="P269" s="544" t="s">
        <v>4625</v>
      </c>
      <c r="Q269" s="563" t="s">
        <v>4625</v>
      </c>
      <c r="R269" s="544" t="b">
        <f>EXACT(CYPTYPES[[#This Row],[Archived_System (MM_System)]],CYPTYPES[[#This Row],[Rationalized System]])</f>
        <v>1</v>
      </c>
      <c r="S269" s="542" t="s">
        <v>4210</v>
      </c>
      <c r="T269" s="542"/>
      <c r="U269" s="542" t="s">
        <v>4211</v>
      </c>
      <c r="V269" s="544" t="s">
        <v>453</v>
      </c>
      <c r="W269" s="544" t="s">
        <v>456</v>
      </c>
      <c r="X269" s="544"/>
      <c r="Y269" s="544" t="s">
        <v>4275</v>
      </c>
      <c r="Z269" s="544" t="str">
        <f>VLOOKUP(CYPTYPES[[#This Row],[SBS Number]],Equipment[],2,FALSE)</f>
        <v>MVAC</v>
      </c>
      <c r="AA269" s="544" t="str">
        <f>IF(OR(ISBLANK(Y269),LEN(Y269)=0),"",VLOOKUP(Y269,Equipment[],3,FALSE))</f>
        <v>MCo</v>
      </c>
      <c r="AB269" s="544" t="str">
        <f>IF(OR(ISBLANK(Y269),LEN(Y269)=0),"",VLOOKUP(Y269,Equipment[],4,FALSE))</f>
        <v>RTO</v>
      </c>
      <c r="AC269" s="544" t="s">
        <v>4459</v>
      </c>
      <c r="AD269" s="544" t="s">
        <v>4460</v>
      </c>
      <c r="AE269" s="544" t="s">
        <v>4557</v>
      </c>
      <c r="AF269" s="544" t="s">
        <v>4558</v>
      </c>
      <c r="AG269" s="544"/>
      <c r="AH269" s="551"/>
      <c r="AI269" s="551"/>
      <c r="AJ269" s="551"/>
      <c r="AK269" s="551"/>
      <c r="AL269" s="551"/>
      <c r="AM269" s="551"/>
      <c r="AN269" s="551"/>
      <c r="AO269" s="551"/>
      <c r="AP269" s="551"/>
      <c r="AQ269" s="551"/>
      <c r="AR269" s="551"/>
      <c r="AS269" s="551"/>
      <c r="AT269" s="551"/>
      <c r="AU269" s="551"/>
      <c r="AV269" s="551"/>
    </row>
    <row r="270" spans="1:48" hidden="1">
      <c r="A270" s="542" t="s">
        <v>5252</v>
      </c>
      <c r="B270" s="542" t="s">
        <v>442</v>
      </c>
      <c r="C270" s="541" t="s">
        <v>5253</v>
      </c>
      <c r="D270" s="542" t="s">
        <v>453</v>
      </c>
      <c r="E270" s="541" t="s">
        <v>4255</v>
      </c>
      <c r="F270" s="541" t="s">
        <v>4220</v>
      </c>
      <c r="G270" s="544" t="b">
        <f>EXACT(CYPTYPES[[#This Row],[Archived_Discipline (MM_Discipline)]],CYPTYPES[[#This Row],[Discipline (MM_Discipline)]])</f>
        <v>0</v>
      </c>
      <c r="H270" s="542" t="s">
        <v>452</v>
      </c>
      <c r="I270" s="543" t="s">
        <v>452</v>
      </c>
      <c r="J270" s="541" t="s">
        <v>452</v>
      </c>
      <c r="K270" s="541" t="s">
        <v>452</v>
      </c>
      <c r="L270" s="556" t="s">
        <v>453</v>
      </c>
      <c r="M270" s="542" t="s">
        <v>454</v>
      </c>
      <c r="N270" s="542" t="s">
        <v>452</v>
      </c>
      <c r="O270" s="557" t="s">
        <v>4208</v>
      </c>
      <c r="P270" s="544" t="s">
        <v>4230</v>
      </c>
      <c r="Q270" s="247" t="s">
        <v>4282</v>
      </c>
      <c r="R270" s="544" t="b">
        <f>EXACT(CYPTYPES[[#This Row],[Archived_System (MM_System)]],CYPTYPES[[#This Row],[Rationalized System]])</f>
        <v>0</v>
      </c>
      <c r="S270" s="542" t="s">
        <v>4210</v>
      </c>
      <c r="T270" s="542"/>
      <c r="U270" s="542" t="s">
        <v>4211</v>
      </c>
      <c r="V270" s="544" t="s">
        <v>453</v>
      </c>
      <c r="W270" s="544" t="s">
        <v>456</v>
      </c>
      <c r="X270" s="544"/>
      <c r="Y270" s="544" t="s">
        <v>4358</v>
      </c>
      <c r="Z270" s="544" t="str">
        <f>VLOOKUP(CYPTYPES[[#This Row],[SBS Number]],Equipment[],2,FALSE)</f>
        <v>ICT/OCS</v>
      </c>
      <c r="AA270" s="544" t="str">
        <f>IF(OR(ISBLANK(Y270),LEN(Y270)=0),"",VLOOKUP(Y270,Equipment[],3,FALSE))</f>
        <v>Unallocated</v>
      </c>
      <c r="AB270" s="544" t="str">
        <f>IF(OR(ISBLANK(Y270),LEN(Y270)=0),"",VLOOKUP(Y270,Equipment[],4,FALSE))</f>
        <v>Unallocated</v>
      </c>
      <c r="AC270" s="544" t="s">
        <v>4369</v>
      </c>
      <c r="AD270" s="544" t="s">
        <v>4370</v>
      </c>
      <c r="AE270" s="544" t="s">
        <v>4782</v>
      </c>
      <c r="AF270" s="544" t="s">
        <v>4783</v>
      </c>
      <c r="AG270" s="544"/>
      <c r="AH270" s="551"/>
      <c r="AI270" s="551"/>
      <c r="AJ270" s="551"/>
      <c r="AK270" s="551"/>
      <c r="AL270" s="551"/>
      <c r="AM270" s="551"/>
      <c r="AN270" s="551"/>
      <c r="AO270" s="551"/>
      <c r="AP270" s="551"/>
      <c r="AQ270" s="551"/>
      <c r="AR270" s="551"/>
      <c r="AS270" s="551"/>
      <c r="AT270" s="551"/>
      <c r="AU270" s="551"/>
      <c r="AV270" s="551"/>
    </row>
    <row r="271" spans="1:48" hidden="1">
      <c r="A271" s="542" t="s">
        <v>5254</v>
      </c>
      <c r="B271" s="542" t="s">
        <v>442</v>
      </c>
      <c r="C271" s="541" t="s">
        <v>5255</v>
      </c>
      <c r="D271" s="542" t="s">
        <v>453</v>
      </c>
      <c r="E271" s="541" t="s">
        <v>4312</v>
      </c>
      <c r="F271" s="541" t="s">
        <v>4220</v>
      </c>
      <c r="G271" s="544" t="b">
        <f>EXACT(CYPTYPES[[#This Row],[Archived_Discipline (MM_Discipline)]],CYPTYPES[[#This Row],[Discipline (MM_Discipline)]])</f>
        <v>0</v>
      </c>
      <c r="H271" s="542" t="s">
        <v>452</v>
      </c>
      <c r="I271" s="565" t="s">
        <v>453</v>
      </c>
      <c r="J271" s="541" t="s">
        <v>452</v>
      </c>
      <c r="K271" s="554" t="s">
        <v>453</v>
      </c>
      <c r="L271" s="556" t="s">
        <v>453</v>
      </c>
      <c r="M271" s="542" t="s">
        <v>4239</v>
      </c>
      <c r="N271" s="542" t="s">
        <v>452</v>
      </c>
      <c r="O271" s="557" t="s">
        <v>4208</v>
      </c>
      <c r="P271" s="544" t="s">
        <v>52</v>
      </c>
      <c r="Q271" s="569" t="s">
        <v>52</v>
      </c>
      <c r="R271" s="544" t="b">
        <f>EXACT(CYPTYPES[[#This Row],[Archived_System (MM_System)]],CYPTYPES[[#This Row],[Rationalized System]])</f>
        <v>1</v>
      </c>
      <c r="S271" s="542" t="s">
        <v>4210</v>
      </c>
      <c r="T271" s="542"/>
      <c r="U271" s="542" t="s">
        <v>4211</v>
      </c>
      <c r="V271" s="544" t="s">
        <v>453</v>
      </c>
      <c r="W271" s="544" t="s">
        <v>477</v>
      </c>
      <c r="X271" s="544"/>
      <c r="Y271" s="544" t="s">
        <v>4269</v>
      </c>
      <c r="Z271" s="544" t="str">
        <f>VLOOKUP(CYPTYPES[[#This Row],[SBS Number]],Equipment[],2,FALSE)</f>
        <v>Mechanical Systems</v>
      </c>
      <c r="AA271" s="544" t="str">
        <f>IF(OR(ISBLANK(Y271),LEN(Y271)=0),"",VLOOKUP(Y271,Equipment[],3,FALSE))</f>
        <v>MCo</v>
      </c>
      <c r="AB271" s="544" t="str">
        <f>IF(OR(ISBLANK(Y271),LEN(Y271)=0),"",VLOOKUP(Y271,Equipment[],4,FALSE))</f>
        <v>RTO</v>
      </c>
      <c r="AC271" s="544" t="s">
        <v>4541</v>
      </c>
      <c r="AD271" s="544" t="s">
        <v>4542</v>
      </c>
      <c r="AE271" s="544"/>
      <c r="AF271" s="544"/>
      <c r="AG271" s="544"/>
      <c r="AH271" s="551"/>
      <c r="AI271" s="551"/>
      <c r="AJ271" s="551"/>
      <c r="AK271" s="551"/>
      <c r="AL271" s="551"/>
      <c r="AM271" s="551"/>
      <c r="AN271" s="551"/>
      <c r="AO271" s="551"/>
      <c r="AP271" s="551"/>
      <c r="AQ271" s="551"/>
      <c r="AR271" s="551"/>
      <c r="AS271" s="551"/>
      <c r="AT271" s="551"/>
      <c r="AU271" s="551"/>
      <c r="AV271" s="551"/>
    </row>
    <row r="272" spans="1:48" hidden="1">
      <c r="A272" s="227" t="s">
        <v>5256</v>
      </c>
      <c r="B272" s="542" t="s">
        <v>442</v>
      </c>
      <c r="C272" s="491" t="s">
        <v>5257</v>
      </c>
      <c r="D272" s="225" t="s">
        <v>452</v>
      </c>
      <c r="E272" s="541" t="s">
        <v>4637</v>
      </c>
      <c r="F272" s="541" t="s">
        <v>4220</v>
      </c>
      <c r="G272" s="544" t="b">
        <f>EXACT(CYPTYPES[[#This Row],[Archived_Discipline (MM_Discipline)]],CYPTYPES[[#This Row],[Discipline (MM_Discipline)]])</f>
        <v>0</v>
      </c>
      <c r="H272" s="503" t="s">
        <v>453</v>
      </c>
      <c r="I272" s="225" t="s">
        <v>452</v>
      </c>
      <c r="J272" s="554" t="s">
        <v>453</v>
      </c>
      <c r="K272" s="555" t="s">
        <v>453</v>
      </c>
      <c r="L272" s="556" t="s">
        <v>453</v>
      </c>
      <c r="M272" s="542" t="s">
        <v>463</v>
      </c>
      <c r="N272" s="225" t="s">
        <v>452</v>
      </c>
      <c r="O272" s="557" t="s">
        <v>4208</v>
      </c>
      <c r="P272" s="544" t="s">
        <v>5258</v>
      </c>
      <c r="Q272" s="563" t="s">
        <v>5258</v>
      </c>
      <c r="R272" s="544" t="b">
        <f>EXACT(CYPTYPES[[#This Row],[Archived_System (MM_System)]],CYPTYPES[[#This Row],[Rationalized System]])</f>
        <v>1</v>
      </c>
      <c r="S272" s="225" t="s">
        <v>4210</v>
      </c>
      <c r="T272" s="225"/>
      <c r="U272" s="542" t="s">
        <v>4639</v>
      </c>
      <c r="V272" s="297" t="s">
        <v>453</v>
      </c>
      <c r="W272" s="297" t="s">
        <v>456</v>
      </c>
      <c r="X272" s="225"/>
      <c r="Y272" s="297" t="s">
        <v>4222</v>
      </c>
      <c r="Z272" s="225" t="s">
        <v>4640</v>
      </c>
      <c r="AA272" s="297" t="s">
        <v>4641</v>
      </c>
      <c r="AB272" s="297" t="s">
        <v>4642</v>
      </c>
      <c r="AC272" s="297" t="s">
        <v>4643</v>
      </c>
      <c r="AD272" s="297" t="s">
        <v>4644</v>
      </c>
      <c r="AE272" s="297" t="s">
        <v>5259</v>
      </c>
      <c r="AF272" s="544" t="s">
        <v>5260</v>
      </c>
      <c r="AG272" s="544"/>
      <c r="AH272" s="551"/>
      <c r="AI272" s="551"/>
      <c r="AJ272" s="551"/>
      <c r="AK272" s="551"/>
      <c r="AL272" s="551"/>
      <c r="AM272" s="551"/>
      <c r="AN272" s="551"/>
      <c r="AO272" s="551"/>
      <c r="AP272" s="551"/>
      <c r="AQ272" s="551"/>
      <c r="AR272" s="551"/>
      <c r="AS272" s="551"/>
      <c r="AT272" s="551"/>
      <c r="AU272" s="551"/>
      <c r="AV272" s="551"/>
    </row>
    <row r="273" spans="1:48" hidden="1">
      <c r="A273" s="542" t="s">
        <v>5261</v>
      </c>
      <c r="B273" s="542" t="s">
        <v>442</v>
      </c>
      <c r="C273" s="541" t="s">
        <v>5262</v>
      </c>
      <c r="D273" s="542" t="s">
        <v>444</v>
      </c>
      <c r="E273" s="541" t="s">
        <v>11</v>
      </c>
      <c r="F273" s="541" t="s">
        <v>11</v>
      </c>
      <c r="G273" s="544" t="b">
        <f>EXACT(CYPTYPES[[#This Row],[Archived_Discipline (MM_Discipline)]],CYPTYPES[[#This Row],[Discipline (MM_Discipline)]])</f>
        <v>1</v>
      </c>
      <c r="H273" s="542" t="s">
        <v>452</v>
      </c>
      <c r="I273" s="561" t="s">
        <v>453</v>
      </c>
      <c r="J273" s="541" t="s">
        <v>452</v>
      </c>
      <c r="K273" s="541" t="s">
        <v>452</v>
      </c>
      <c r="L273" s="556" t="s">
        <v>453</v>
      </c>
      <c r="M273" s="542" t="s">
        <v>4248</v>
      </c>
      <c r="N273" s="542" t="s">
        <v>452</v>
      </c>
      <c r="O273" s="557" t="s">
        <v>4208</v>
      </c>
      <c r="P273" s="544" t="s">
        <v>4268</v>
      </c>
      <c r="Q273" s="563"/>
      <c r="R273" s="544" t="b">
        <f>EXACT(CYPTYPES[[#This Row],[Archived_System (MM_System)]],CYPTYPES[[#This Row],[Rationalized System]])</f>
        <v>0</v>
      </c>
      <c r="S273" s="542" t="s">
        <v>4343</v>
      </c>
      <c r="T273" s="542"/>
      <c r="U273" s="542" t="s">
        <v>4211</v>
      </c>
      <c r="V273" s="544" t="s">
        <v>453</v>
      </c>
      <c r="W273" s="544" t="s">
        <v>477</v>
      </c>
      <c r="X273" s="544"/>
      <c r="Y273" s="544" t="s">
        <v>4269</v>
      </c>
      <c r="Z273" s="544" t="str">
        <f>VLOOKUP(CYPTYPES[[#This Row],[SBS Number]],Equipment[],2,FALSE)</f>
        <v>Mechanical Systems</v>
      </c>
      <c r="AA273" s="544" t="str">
        <f>IF(OR(ISBLANK(Y273),LEN(Y273)=0),"",VLOOKUP(Y273,Equipment[],3,FALSE))</f>
        <v>MCo</v>
      </c>
      <c r="AB273" s="544" t="str">
        <f>IF(OR(ISBLANK(Y273),LEN(Y273)=0),"",VLOOKUP(Y273,Equipment[],4,FALSE))</f>
        <v>RTO</v>
      </c>
      <c r="AC273" s="544" t="s">
        <v>4325</v>
      </c>
      <c r="AD273" s="544" t="s">
        <v>4326</v>
      </c>
      <c r="AE273" s="544" t="s">
        <v>444</v>
      </c>
      <c r="AF273" s="544" t="s">
        <v>444</v>
      </c>
      <c r="AG273" s="544"/>
      <c r="AH273" s="551"/>
      <c r="AI273" s="551"/>
      <c r="AJ273" s="551"/>
      <c r="AK273" s="551"/>
      <c r="AL273" s="551"/>
      <c r="AM273" s="551"/>
      <c r="AN273" s="551"/>
      <c r="AO273" s="551"/>
      <c r="AP273" s="551"/>
      <c r="AQ273" s="551"/>
      <c r="AR273" s="551"/>
      <c r="AS273" s="551"/>
      <c r="AT273" s="551"/>
      <c r="AU273" s="551"/>
      <c r="AV273" s="551"/>
    </row>
    <row r="274" spans="1:48" hidden="1">
      <c r="A274" s="542" t="s">
        <v>5263</v>
      </c>
      <c r="B274" s="542" t="s">
        <v>442</v>
      </c>
      <c r="C274" s="541" t="s">
        <v>5264</v>
      </c>
      <c r="D274" s="542" t="s">
        <v>453</v>
      </c>
      <c r="E274" s="541" t="s">
        <v>4319</v>
      </c>
      <c r="F274" s="541" t="s">
        <v>4319</v>
      </c>
      <c r="G274" s="544" t="b">
        <f>EXACT(CYPTYPES[[#This Row],[Archived_Discipline (MM_Discipline)]],CYPTYPES[[#This Row],[Discipline (MM_Discipline)]])</f>
        <v>1</v>
      </c>
      <c r="H274" s="542" t="s">
        <v>452</v>
      </c>
      <c r="I274" s="542" t="s">
        <v>452</v>
      </c>
      <c r="J274" s="541" t="s">
        <v>452</v>
      </c>
      <c r="K274" s="555" t="s">
        <v>453</v>
      </c>
      <c r="L274" s="556" t="s">
        <v>453</v>
      </c>
      <c r="M274" s="542" t="s">
        <v>463</v>
      </c>
      <c r="N274" s="565" t="s">
        <v>453</v>
      </c>
      <c r="O274" s="557" t="s">
        <v>4208</v>
      </c>
      <c r="P274" s="544" t="s">
        <v>4429</v>
      </c>
      <c r="Q274" s="563" t="s">
        <v>4429</v>
      </c>
      <c r="R274" s="544" t="b">
        <f>EXACT(CYPTYPES[[#This Row],[Archived_System (MM_System)]],CYPTYPES[[#This Row],[Rationalized System]])</f>
        <v>1</v>
      </c>
      <c r="S274" s="542" t="s">
        <v>4210</v>
      </c>
      <c r="T274" s="542"/>
      <c r="U274" s="542" t="s">
        <v>4211</v>
      </c>
      <c r="V274" s="544" t="s">
        <v>453</v>
      </c>
      <c r="W274" s="544" t="s">
        <v>456</v>
      </c>
      <c r="X274" s="544"/>
      <c r="Y274" s="544" t="s">
        <v>827</v>
      </c>
      <c r="Z274" s="544" t="str">
        <f>VLOOKUP(CYPTYPES[[#This Row],[SBS Number]],Equipment[],2,FALSE)</f>
        <v>Fire Protection</v>
      </c>
      <c r="AA274" s="544" t="str">
        <f>IF(OR(ISBLANK(Y274),LEN(Y274)=0),"",VLOOKUP(Y274,Equipment[],3,FALSE))</f>
        <v>RTO</v>
      </c>
      <c r="AB274" s="544" t="str">
        <f>IF(OR(ISBLANK(Y274),LEN(Y274)=0),"",VLOOKUP(Y274,Equipment[],4,FALSE))</f>
        <v>RTO</v>
      </c>
      <c r="AC274" s="544" t="s">
        <v>5265</v>
      </c>
      <c r="AD274" s="544" t="s">
        <v>5266</v>
      </c>
      <c r="AE274" s="544"/>
      <c r="AF274" s="544"/>
      <c r="AG274" s="544"/>
      <c r="AH274" s="551"/>
      <c r="AI274" s="551"/>
      <c r="AJ274" s="551"/>
      <c r="AK274" s="551"/>
      <c r="AL274" s="551"/>
      <c r="AM274" s="551"/>
      <c r="AN274" s="551"/>
      <c r="AO274" s="551"/>
      <c r="AP274" s="551"/>
      <c r="AQ274" s="551"/>
      <c r="AR274" s="551"/>
      <c r="AS274" s="551"/>
      <c r="AT274" s="551"/>
      <c r="AU274" s="551"/>
      <c r="AV274" s="551"/>
    </row>
    <row r="275" spans="1:48" hidden="1">
      <c r="A275" s="227" t="s">
        <v>5267</v>
      </c>
      <c r="B275" s="542" t="s">
        <v>442</v>
      </c>
      <c r="C275" s="491" t="s">
        <v>5268</v>
      </c>
      <c r="D275" s="225" t="s">
        <v>453</v>
      </c>
      <c r="E275" s="541" t="s">
        <v>4637</v>
      </c>
      <c r="F275" s="541" t="s">
        <v>4220</v>
      </c>
      <c r="G275" s="544" t="b">
        <f>EXACT(CYPTYPES[[#This Row],[Archived_Discipline (MM_Discipline)]],CYPTYPES[[#This Row],[Discipline (MM_Discipline)]])</f>
        <v>0</v>
      </c>
      <c r="H275" s="503" t="s">
        <v>453</v>
      </c>
      <c r="I275" s="225" t="s">
        <v>452</v>
      </c>
      <c r="J275" s="554" t="s">
        <v>453</v>
      </c>
      <c r="K275" s="555" t="s">
        <v>453</v>
      </c>
      <c r="L275" s="556" t="s">
        <v>453</v>
      </c>
      <c r="M275" s="542" t="s">
        <v>463</v>
      </c>
      <c r="N275" s="225" t="s">
        <v>452</v>
      </c>
      <c r="O275" s="557" t="s">
        <v>4208</v>
      </c>
      <c r="P275" s="544" t="s">
        <v>4826</v>
      </c>
      <c r="Q275" s="563" t="s">
        <v>4826</v>
      </c>
      <c r="R275" s="544" t="b">
        <f>EXACT(CYPTYPES[[#This Row],[Archived_System (MM_System)]],CYPTYPES[[#This Row],[Rationalized System]])</f>
        <v>1</v>
      </c>
      <c r="S275" s="225" t="s">
        <v>4210</v>
      </c>
      <c r="T275" s="225"/>
      <c r="U275" s="542" t="s">
        <v>4639</v>
      </c>
      <c r="V275" s="297" t="s">
        <v>453</v>
      </c>
      <c r="W275" s="297" t="s">
        <v>456</v>
      </c>
      <c r="X275" s="225"/>
      <c r="Y275" s="297" t="s">
        <v>4222</v>
      </c>
      <c r="Z275" s="225" t="s">
        <v>4640</v>
      </c>
      <c r="AA275" s="297" t="s">
        <v>4641</v>
      </c>
      <c r="AB275" s="297" t="s">
        <v>4642</v>
      </c>
      <c r="AC275" s="297" t="s">
        <v>4643</v>
      </c>
      <c r="AD275" s="297" t="s">
        <v>4644</v>
      </c>
      <c r="AE275" s="297" t="s">
        <v>4645</v>
      </c>
      <c r="AF275" s="544" t="s">
        <v>4646</v>
      </c>
      <c r="AG275" s="544"/>
      <c r="AH275" s="551"/>
      <c r="AI275" s="551"/>
      <c r="AJ275" s="551"/>
      <c r="AK275" s="551"/>
      <c r="AL275" s="551"/>
      <c r="AM275" s="551"/>
      <c r="AN275" s="551"/>
      <c r="AO275" s="551"/>
      <c r="AP275" s="551"/>
      <c r="AQ275" s="551"/>
      <c r="AR275" s="551"/>
      <c r="AS275" s="551"/>
      <c r="AT275" s="551"/>
      <c r="AU275" s="551"/>
      <c r="AV275" s="551"/>
    </row>
    <row r="276" spans="1:48" hidden="1">
      <c r="A276" s="227" t="s">
        <v>5269</v>
      </c>
      <c r="B276" s="542" t="s">
        <v>442</v>
      </c>
      <c r="C276" s="491" t="s">
        <v>5270</v>
      </c>
      <c r="D276" s="225" t="s">
        <v>452</v>
      </c>
      <c r="E276" s="541" t="s">
        <v>4637</v>
      </c>
      <c r="F276" s="541" t="s">
        <v>4220</v>
      </c>
      <c r="G276" s="558" t="b">
        <f>EXACT(CYPTYPES[[#This Row],[Archived_Discipline (MM_Discipline)]],CYPTYPES[[#This Row],[Discipline (MM_Discipline)]])</f>
        <v>0</v>
      </c>
      <c r="H276" s="503" t="s">
        <v>453</v>
      </c>
      <c r="I276" s="225" t="s">
        <v>452</v>
      </c>
      <c r="J276" s="554" t="s">
        <v>453</v>
      </c>
      <c r="K276" s="555" t="s">
        <v>453</v>
      </c>
      <c r="L276" s="556" t="s">
        <v>453</v>
      </c>
      <c r="M276" s="542" t="s">
        <v>463</v>
      </c>
      <c r="N276" s="225" t="s">
        <v>452</v>
      </c>
      <c r="O276" s="557" t="s">
        <v>4208</v>
      </c>
      <c r="P276" s="558" t="s">
        <v>4829</v>
      </c>
      <c r="Q276" s="566" t="s">
        <v>4829</v>
      </c>
      <c r="R276" s="558" t="b">
        <f>EXACT(CYPTYPES[[#This Row],[Archived_System (MM_System)]],CYPTYPES[[#This Row],[Rationalized System]])</f>
        <v>1</v>
      </c>
      <c r="S276" s="225" t="s">
        <v>4210</v>
      </c>
      <c r="T276" s="225" t="s">
        <v>4232</v>
      </c>
      <c r="U276" s="542" t="s">
        <v>4639</v>
      </c>
      <c r="V276" s="297" t="s">
        <v>453</v>
      </c>
      <c r="W276" s="297" t="s">
        <v>456</v>
      </c>
      <c r="X276" s="225"/>
      <c r="Y276" s="297" t="s">
        <v>4222</v>
      </c>
      <c r="Z276" s="225" t="s">
        <v>4640</v>
      </c>
      <c r="AA276" s="297" t="s">
        <v>4641</v>
      </c>
      <c r="AB276" s="297" t="s">
        <v>4642</v>
      </c>
      <c r="AC276" s="297" t="s">
        <v>4643</v>
      </c>
      <c r="AD276" s="297" t="s">
        <v>4644</v>
      </c>
      <c r="AE276" s="297" t="s">
        <v>4645</v>
      </c>
      <c r="AF276" s="544" t="s">
        <v>4646</v>
      </c>
      <c r="AG276" s="544"/>
      <c r="AH276" s="551"/>
      <c r="AI276" s="551"/>
      <c r="AJ276" s="551"/>
      <c r="AK276" s="551"/>
      <c r="AL276" s="551"/>
      <c r="AM276" s="551"/>
      <c r="AN276" s="551"/>
      <c r="AO276" s="551"/>
      <c r="AP276" s="551"/>
      <c r="AQ276" s="551"/>
      <c r="AR276" s="551"/>
      <c r="AS276" s="551"/>
      <c r="AT276" s="551"/>
      <c r="AU276" s="551"/>
      <c r="AV276" s="551"/>
    </row>
    <row r="277" spans="1:48" hidden="1">
      <c r="A277" s="227" t="s">
        <v>5271</v>
      </c>
      <c r="B277" s="542" t="s">
        <v>442</v>
      </c>
      <c r="C277" s="491" t="s">
        <v>5272</v>
      </c>
      <c r="D277" s="225" t="s">
        <v>453</v>
      </c>
      <c r="E277" s="541" t="s">
        <v>4637</v>
      </c>
      <c r="F277" s="541" t="s">
        <v>4220</v>
      </c>
      <c r="G277" s="544" t="b">
        <f>EXACT(CYPTYPES[[#This Row],[Archived_Discipline (MM_Discipline)]],CYPTYPES[[#This Row],[Discipline (MM_Discipline)]])</f>
        <v>0</v>
      </c>
      <c r="H277" s="217" t="s">
        <v>452</v>
      </c>
      <c r="I277" s="225" t="s">
        <v>452</v>
      </c>
      <c r="J277" s="541" t="s">
        <v>452</v>
      </c>
      <c r="K277" s="555" t="s">
        <v>453</v>
      </c>
      <c r="L277" s="556" t="s">
        <v>453</v>
      </c>
      <c r="M277" s="542" t="s">
        <v>463</v>
      </c>
      <c r="N277" s="225" t="s">
        <v>452</v>
      </c>
      <c r="O277" s="557" t="s">
        <v>4208</v>
      </c>
      <c r="P277" s="544" t="s">
        <v>5258</v>
      </c>
      <c r="Q277" s="563" t="s">
        <v>5258</v>
      </c>
      <c r="R277" s="544" t="b">
        <f>EXACT(CYPTYPES[[#This Row],[Archived_System (MM_System)]],CYPTYPES[[#This Row],[Rationalized System]])</f>
        <v>1</v>
      </c>
      <c r="S277" s="225" t="s">
        <v>4210</v>
      </c>
      <c r="T277" s="225"/>
      <c r="U277" s="542" t="s">
        <v>4639</v>
      </c>
      <c r="V277" s="297" t="s">
        <v>453</v>
      </c>
      <c r="W277" s="297" t="s">
        <v>456</v>
      </c>
      <c r="X277" s="225"/>
      <c r="Y277" s="297" t="s">
        <v>4222</v>
      </c>
      <c r="Z277" s="225" t="s">
        <v>4640</v>
      </c>
      <c r="AA277" s="297" t="s">
        <v>4641</v>
      </c>
      <c r="AB277" s="297" t="s">
        <v>4642</v>
      </c>
      <c r="AC277" s="297" t="s">
        <v>4643</v>
      </c>
      <c r="AD277" s="297" t="s">
        <v>4644</v>
      </c>
      <c r="AE277" s="297" t="s">
        <v>4713</v>
      </c>
      <c r="AF277" s="544" t="s">
        <v>4714</v>
      </c>
      <c r="AG277" s="544"/>
      <c r="AH277" s="551"/>
      <c r="AI277" s="551"/>
      <c r="AJ277" s="551"/>
      <c r="AK277" s="551"/>
      <c r="AL277" s="551"/>
      <c r="AM277" s="551"/>
      <c r="AN277" s="551"/>
      <c r="AO277" s="551"/>
      <c r="AP277" s="551"/>
      <c r="AQ277" s="551"/>
      <c r="AR277" s="551"/>
      <c r="AS277" s="551"/>
      <c r="AT277" s="551"/>
      <c r="AU277" s="551"/>
      <c r="AV277" s="551"/>
    </row>
    <row r="278" spans="1:48" hidden="1">
      <c r="A278" s="227" t="s">
        <v>5273</v>
      </c>
      <c r="B278" s="542" t="s">
        <v>442</v>
      </c>
      <c r="C278" s="491" t="s">
        <v>5274</v>
      </c>
      <c r="D278" s="225" t="s">
        <v>453</v>
      </c>
      <c r="E278" s="541" t="s">
        <v>4637</v>
      </c>
      <c r="F278" s="541" t="s">
        <v>4220</v>
      </c>
      <c r="G278" s="544" t="b">
        <f>EXACT(CYPTYPES[[#This Row],[Archived_Discipline (MM_Discipline)]],CYPTYPES[[#This Row],[Discipline (MM_Discipline)]])</f>
        <v>0</v>
      </c>
      <c r="H278" s="299" t="s">
        <v>453</v>
      </c>
      <c r="I278" s="199" t="s">
        <v>452</v>
      </c>
      <c r="J278" s="554" t="s">
        <v>453</v>
      </c>
      <c r="K278" s="555" t="s">
        <v>453</v>
      </c>
      <c r="L278" s="556" t="s">
        <v>453</v>
      </c>
      <c r="M278" s="542" t="s">
        <v>463</v>
      </c>
      <c r="N278" s="225" t="s">
        <v>452</v>
      </c>
      <c r="O278" s="557" t="s">
        <v>4208</v>
      </c>
      <c r="P278" s="544" t="s">
        <v>5258</v>
      </c>
      <c r="Q278" s="563" t="s">
        <v>5258</v>
      </c>
      <c r="R278" s="544" t="b">
        <f>EXACT(CYPTYPES[[#This Row],[Archived_System (MM_System)]],CYPTYPES[[#This Row],[Rationalized System]])</f>
        <v>1</v>
      </c>
      <c r="S278" s="225" t="s">
        <v>4210</v>
      </c>
      <c r="T278" s="225"/>
      <c r="U278" s="542" t="s">
        <v>4639</v>
      </c>
      <c r="V278" s="297" t="s">
        <v>453</v>
      </c>
      <c r="W278" s="297" t="s">
        <v>456</v>
      </c>
      <c r="X278" s="225"/>
      <c r="Y278" s="297" t="s">
        <v>4222</v>
      </c>
      <c r="Z278" s="225" t="s">
        <v>4640</v>
      </c>
      <c r="AA278" s="297" t="s">
        <v>4641</v>
      </c>
      <c r="AB278" s="297" t="s">
        <v>4642</v>
      </c>
      <c r="AC278" s="297" t="s">
        <v>4643</v>
      </c>
      <c r="AD278" s="297" t="s">
        <v>4644</v>
      </c>
      <c r="AE278" s="297" t="s">
        <v>4645</v>
      </c>
      <c r="AF278" s="544" t="s">
        <v>4646</v>
      </c>
      <c r="AG278" s="544"/>
      <c r="AH278" s="551"/>
      <c r="AI278" s="551"/>
      <c r="AJ278" s="551"/>
      <c r="AK278" s="551"/>
      <c r="AL278" s="551"/>
      <c r="AM278" s="551"/>
      <c r="AN278" s="551"/>
      <c r="AO278" s="551"/>
      <c r="AP278" s="551"/>
      <c r="AQ278" s="551"/>
      <c r="AR278" s="551"/>
      <c r="AS278" s="551"/>
      <c r="AT278" s="551"/>
      <c r="AU278" s="551"/>
      <c r="AV278" s="551"/>
    </row>
    <row r="279" spans="1:48" hidden="1">
      <c r="A279" s="542" t="s">
        <v>5275</v>
      </c>
      <c r="B279" s="542" t="s">
        <v>442</v>
      </c>
      <c r="C279" s="541" t="s">
        <v>5276</v>
      </c>
      <c r="D279" s="542" t="s">
        <v>453</v>
      </c>
      <c r="E279" s="541" t="s">
        <v>4319</v>
      </c>
      <c r="F279" s="541" t="s">
        <v>4319</v>
      </c>
      <c r="G279" s="544" t="b">
        <f>EXACT(CYPTYPES[[#This Row],[Archived_Discipline (MM_Discipline)]],CYPTYPES[[#This Row],[Discipline (MM_Discipline)]])</f>
        <v>1</v>
      </c>
      <c r="H279" s="564" t="s">
        <v>453</v>
      </c>
      <c r="I279" s="565" t="s">
        <v>453</v>
      </c>
      <c r="J279" s="554" t="s">
        <v>453</v>
      </c>
      <c r="K279" s="554" t="s">
        <v>453</v>
      </c>
      <c r="L279" s="556" t="s">
        <v>453</v>
      </c>
      <c r="M279" s="542" t="s">
        <v>4239</v>
      </c>
      <c r="N279" s="565" t="s">
        <v>453</v>
      </c>
      <c r="O279" s="557" t="s">
        <v>4208</v>
      </c>
      <c r="P279" s="544" t="s">
        <v>4429</v>
      </c>
      <c r="Q279" s="563" t="s">
        <v>4429</v>
      </c>
      <c r="R279" s="544" t="b">
        <f>EXACT(CYPTYPES[[#This Row],[Archived_System (MM_System)]],CYPTYPES[[#This Row],[Rationalized System]])</f>
        <v>1</v>
      </c>
      <c r="S279" s="542" t="s">
        <v>4210</v>
      </c>
      <c r="T279" s="542"/>
      <c r="U279" s="542" t="s">
        <v>4211</v>
      </c>
      <c r="V279" s="544" t="s">
        <v>453</v>
      </c>
      <c r="W279" s="544" t="s">
        <v>456</v>
      </c>
      <c r="X279" s="544"/>
      <c r="Y279" s="544" t="s">
        <v>827</v>
      </c>
      <c r="Z279" s="544" t="str">
        <f>VLOOKUP(CYPTYPES[[#This Row],[SBS Number]],Equipment[],2,FALSE)</f>
        <v>Fire Protection</v>
      </c>
      <c r="AA279" s="544" t="str">
        <f>IF(OR(ISBLANK(Y279),LEN(Y279)=0),"",VLOOKUP(Y279,Equipment[],3,FALSE))</f>
        <v>RTO</v>
      </c>
      <c r="AB279" s="544" t="str">
        <f>IF(OR(ISBLANK(Y279),LEN(Y279)=0),"",VLOOKUP(Y279,Equipment[],4,FALSE))</f>
        <v>RTO</v>
      </c>
      <c r="AC279" s="544" t="s">
        <v>4430</v>
      </c>
      <c r="AD279" s="544" t="s">
        <v>4431</v>
      </c>
      <c r="AE279" s="544" t="s">
        <v>5028</v>
      </c>
      <c r="AF279" s="544" t="s">
        <v>5029</v>
      </c>
      <c r="AG279" s="544"/>
      <c r="AH279" s="551"/>
      <c r="AI279" s="551"/>
      <c r="AJ279" s="551"/>
      <c r="AK279" s="551"/>
      <c r="AL279" s="551"/>
      <c r="AM279" s="551"/>
      <c r="AN279" s="551"/>
      <c r="AO279" s="551"/>
      <c r="AP279" s="551"/>
      <c r="AQ279" s="551"/>
      <c r="AR279" s="551"/>
      <c r="AS279" s="551"/>
      <c r="AT279" s="551"/>
      <c r="AU279" s="551"/>
      <c r="AV279" s="551"/>
    </row>
    <row r="280" spans="1:48" hidden="1">
      <c r="A280" s="227" t="s">
        <v>5277</v>
      </c>
      <c r="B280" s="542" t="s">
        <v>442</v>
      </c>
      <c r="C280" s="491" t="s">
        <v>5278</v>
      </c>
      <c r="D280" s="542" t="s">
        <v>453</v>
      </c>
      <c r="E280" s="541" t="s">
        <v>4637</v>
      </c>
      <c r="F280" s="541" t="s">
        <v>4220</v>
      </c>
      <c r="G280" s="544" t="b">
        <f>EXACT(CYPTYPES[[#This Row],[Archived_Discipline (MM_Discipline)]],CYPTYPES[[#This Row],[Discipline (MM_Discipline)]])</f>
        <v>0</v>
      </c>
      <c r="H280" s="542" t="s">
        <v>452</v>
      </c>
      <c r="I280" s="543" t="s">
        <v>452</v>
      </c>
      <c r="J280" s="541" t="s">
        <v>452</v>
      </c>
      <c r="K280" s="555" t="s">
        <v>453</v>
      </c>
      <c r="L280" s="556" t="s">
        <v>453</v>
      </c>
      <c r="M280" s="542" t="s">
        <v>463</v>
      </c>
      <c r="N280" s="542" t="s">
        <v>452</v>
      </c>
      <c r="O280" s="557" t="s">
        <v>4208</v>
      </c>
      <c r="P280" s="544" t="s">
        <v>4374</v>
      </c>
      <c r="Q280" s="563" t="s">
        <v>4374</v>
      </c>
      <c r="R280" s="544" t="b">
        <f>EXACT(CYPTYPES[[#This Row],[Archived_System (MM_System)]],CYPTYPES[[#This Row],[Rationalized System]])</f>
        <v>1</v>
      </c>
      <c r="S280" s="542" t="s">
        <v>4210</v>
      </c>
      <c r="T280" s="542"/>
      <c r="U280" s="542" t="s">
        <v>4639</v>
      </c>
      <c r="V280" s="544" t="s">
        <v>453</v>
      </c>
      <c r="W280" s="544" t="s">
        <v>456</v>
      </c>
      <c r="X280" s="544"/>
      <c r="Y280" s="544" t="s">
        <v>4222</v>
      </c>
      <c r="Z280" s="544" t="s">
        <v>4640</v>
      </c>
      <c r="AA280" s="544" t="s">
        <v>4641</v>
      </c>
      <c r="AB280" s="544" t="s">
        <v>4642</v>
      </c>
      <c r="AC280" s="544" t="s">
        <v>4643</v>
      </c>
      <c r="AD280" s="544" t="s">
        <v>4644</v>
      </c>
      <c r="AE280" s="544" t="s">
        <v>5279</v>
      </c>
      <c r="AF280" s="544" t="s">
        <v>5280</v>
      </c>
      <c r="AG280" s="544"/>
      <c r="AH280" s="551"/>
      <c r="AI280" s="551"/>
      <c r="AJ280" s="551"/>
      <c r="AK280" s="551"/>
      <c r="AL280" s="551"/>
      <c r="AM280" s="551"/>
      <c r="AN280" s="551"/>
      <c r="AO280" s="551"/>
      <c r="AP280" s="551"/>
      <c r="AQ280" s="551"/>
      <c r="AR280" s="551"/>
      <c r="AS280" s="551"/>
      <c r="AT280" s="551"/>
      <c r="AU280" s="551"/>
      <c r="AV280" s="551"/>
    </row>
    <row r="281" spans="1:48" hidden="1">
      <c r="A281" s="227" t="s">
        <v>5281</v>
      </c>
      <c r="B281" s="542" t="s">
        <v>442</v>
      </c>
      <c r="C281" s="491" t="s">
        <v>5282</v>
      </c>
      <c r="D281" s="225" t="s">
        <v>453</v>
      </c>
      <c r="E281" s="541" t="s">
        <v>4637</v>
      </c>
      <c r="F281" s="541" t="s">
        <v>4220</v>
      </c>
      <c r="G281" s="544" t="b">
        <f>EXACT(CYPTYPES[[#This Row],[Archived_Discipline (MM_Discipline)]],CYPTYPES[[#This Row],[Discipline (MM_Discipline)]])</f>
        <v>0</v>
      </c>
      <c r="H281" s="299" t="s">
        <v>453</v>
      </c>
      <c r="I281" s="225" t="s">
        <v>452</v>
      </c>
      <c r="J281" s="554" t="s">
        <v>453</v>
      </c>
      <c r="K281" s="555" t="s">
        <v>453</v>
      </c>
      <c r="L281" s="556" t="s">
        <v>453</v>
      </c>
      <c r="M281" s="542" t="s">
        <v>463</v>
      </c>
      <c r="N281" s="225" t="s">
        <v>452</v>
      </c>
      <c r="O281" s="557" t="s">
        <v>4208</v>
      </c>
      <c r="P281" s="544" t="s">
        <v>5258</v>
      </c>
      <c r="Q281" s="563" t="s">
        <v>5258</v>
      </c>
      <c r="R281" s="544" t="b">
        <f>EXACT(CYPTYPES[[#This Row],[Archived_System (MM_System)]],CYPTYPES[[#This Row],[Rationalized System]])</f>
        <v>1</v>
      </c>
      <c r="S281" s="225" t="s">
        <v>4210</v>
      </c>
      <c r="T281" s="225"/>
      <c r="U281" s="542" t="s">
        <v>4639</v>
      </c>
      <c r="V281" s="297" t="s">
        <v>453</v>
      </c>
      <c r="W281" s="297" t="s">
        <v>456</v>
      </c>
      <c r="X281" s="225"/>
      <c r="Y281" s="297" t="s">
        <v>4222</v>
      </c>
      <c r="Z281" s="225" t="s">
        <v>4640</v>
      </c>
      <c r="AA281" s="297" t="s">
        <v>4641</v>
      </c>
      <c r="AB281" s="297" t="s">
        <v>4642</v>
      </c>
      <c r="AC281" s="297" t="s">
        <v>4643</v>
      </c>
      <c r="AD281" s="297" t="s">
        <v>4644</v>
      </c>
      <c r="AE281" s="297" t="s">
        <v>5283</v>
      </c>
      <c r="AF281" s="544" t="s">
        <v>5284</v>
      </c>
      <c r="AG281" s="544"/>
      <c r="AH281" s="551"/>
      <c r="AI281" s="551"/>
      <c r="AJ281" s="551"/>
      <c r="AK281" s="551"/>
      <c r="AL281" s="551"/>
      <c r="AM281" s="551"/>
      <c r="AN281" s="551"/>
      <c r="AO281" s="551"/>
      <c r="AP281" s="551"/>
      <c r="AQ281" s="551"/>
      <c r="AR281" s="551"/>
      <c r="AS281" s="551"/>
      <c r="AT281" s="551"/>
      <c r="AU281" s="551"/>
      <c r="AV281" s="551"/>
    </row>
    <row r="282" spans="1:48" hidden="1">
      <c r="A282" s="542" t="s">
        <v>5285</v>
      </c>
      <c r="B282" s="542" t="s">
        <v>442</v>
      </c>
      <c r="C282" s="541" t="s">
        <v>5286</v>
      </c>
      <c r="D282" s="542" t="s">
        <v>453</v>
      </c>
      <c r="E282" s="541" t="s">
        <v>11</v>
      </c>
      <c r="F282" s="541" t="s">
        <v>11</v>
      </c>
      <c r="G282" s="544" t="b">
        <f>EXACT(CYPTYPES[[#This Row],[Archived_Discipline (MM_Discipline)]],CYPTYPES[[#This Row],[Discipline (MM_Discipline)]])</f>
        <v>1</v>
      </c>
      <c r="H282" s="565" t="s">
        <v>453</v>
      </c>
      <c r="I282" s="565" t="s">
        <v>453</v>
      </c>
      <c r="J282" s="554" t="s">
        <v>453</v>
      </c>
      <c r="K282" s="554" t="s">
        <v>453</v>
      </c>
      <c r="L282" s="556" t="s">
        <v>453</v>
      </c>
      <c r="M282" s="542" t="s">
        <v>4239</v>
      </c>
      <c r="N282" s="565" t="s">
        <v>453</v>
      </c>
      <c r="O282" s="557" t="s">
        <v>4208</v>
      </c>
      <c r="P282" s="544" t="s">
        <v>5287</v>
      </c>
      <c r="Q282" s="569" t="s">
        <v>5287</v>
      </c>
      <c r="R282" s="544" t="b">
        <f>EXACT(CYPTYPES[[#This Row],[Archived_System (MM_System)]],CYPTYPES[[#This Row],[Rationalized System]])</f>
        <v>1</v>
      </c>
      <c r="S282" s="542" t="s">
        <v>4210</v>
      </c>
      <c r="T282" s="542"/>
      <c r="U282" s="542" t="s">
        <v>4211</v>
      </c>
      <c r="V282" s="544" t="s">
        <v>453</v>
      </c>
      <c r="W282" s="544" t="s">
        <v>456</v>
      </c>
      <c r="X282" s="544"/>
      <c r="Y282" s="544" t="s">
        <v>4269</v>
      </c>
      <c r="Z282" s="544" t="str">
        <f>VLOOKUP(CYPTYPES[[#This Row],[SBS Number]],Equipment[],2,FALSE)</f>
        <v>Mechanical Systems</v>
      </c>
      <c r="AA282" s="544" t="str">
        <f>IF(OR(ISBLANK(Y282),LEN(Y282)=0),"",VLOOKUP(Y282,Equipment[],3,FALSE))</f>
        <v>MCo</v>
      </c>
      <c r="AB282" s="544" t="str">
        <f>IF(OR(ISBLANK(Y282),LEN(Y282)=0),"",VLOOKUP(Y282,Equipment[],4,FALSE))</f>
        <v>RTO</v>
      </c>
      <c r="AC282" s="544" t="s">
        <v>4276</v>
      </c>
      <c r="AD282" s="544" t="s">
        <v>4277</v>
      </c>
      <c r="AE282" s="544" t="s">
        <v>5288</v>
      </c>
      <c r="AF282" s="544" t="s">
        <v>5289</v>
      </c>
      <c r="AG282" s="544"/>
      <c r="AH282" s="551"/>
      <c r="AI282" s="551"/>
      <c r="AJ282" s="551"/>
      <c r="AK282" s="551"/>
      <c r="AL282" s="551"/>
      <c r="AM282" s="551"/>
      <c r="AN282" s="551"/>
      <c r="AO282" s="551"/>
      <c r="AP282" s="551"/>
      <c r="AQ282" s="551"/>
      <c r="AR282" s="551"/>
      <c r="AS282" s="551"/>
      <c r="AT282" s="551"/>
      <c r="AU282" s="551"/>
      <c r="AV282" s="551"/>
    </row>
    <row r="283" spans="1:48" hidden="1">
      <c r="A283" s="542" t="s">
        <v>5290</v>
      </c>
      <c r="B283" s="542" t="s">
        <v>442</v>
      </c>
      <c r="C283" s="541" t="s">
        <v>5291</v>
      </c>
      <c r="D283" s="542" t="s">
        <v>453</v>
      </c>
      <c r="E283" s="541" t="s">
        <v>4319</v>
      </c>
      <c r="F283" s="541" t="s">
        <v>4319</v>
      </c>
      <c r="G283" s="544" t="b">
        <f>EXACT(CYPTYPES[[#This Row],[Archived_Discipline (MM_Discipline)]],CYPTYPES[[#This Row],[Discipline (MM_Discipline)]])</f>
        <v>1</v>
      </c>
      <c r="H283" s="564" t="s">
        <v>453</v>
      </c>
      <c r="I283" s="565" t="s">
        <v>453</v>
      </c>
      <c r="J283" s="554" t="s">
        <v>453</v>
      </c>
      <c r="K283" s="554" t="s">
        <v>453</v>
      </c>
      <c r="L283" s="556" t="s">
        <v>453</v>
      </c>
      <c r="M283" s="542" t="s">
        <v>4239</v>
      </c>
      <c r="N283" s="565" t="s">
        <v>453</v>
      </c>
      <c r="O283" s="557" t="s">
        <v>4208</v>
      </c>
      <c r="P283" s="544" t="s">
        <v>4429</v>
      </c>
      <c r="Q283" s="569" t="s">
        <v>4429</v>
      </c>
      <c r="R283" s="544" t="b">
        <f>EXACT(CYPTYPES[[#This Row],[Archived_System (MM_System)]],CYPTYPES[[#This Row],[Rationalized System]])</f>
        <v>1</v>
      </c>
      <c r="S283" s="542" t="s">
        <v>4210</v>
      </c>
      <c r="T283" s="542"/>
      <c r="U283" s="542" t="s">
        <v>4211</v>
      </c>
      <c r="V283" s="544" t="s">
        <v>453</v>
      </c>
      <c r="W283" s="544" t="s">
        <v>456</v>
      </c>
      <c r="X283" s="544"/>
      <c r="Y283" s="544" t="s">
        <v>827</v>
      </c>
      <c r="Z283" s="544" t="str">
        <f>VLOOKUP(CYPTYPES[[#This Row],[SBS Number]],Equipment[],2,FALSE)</f>
        <v>Fire Protection</v>
      </c>
      <c r="AA283" s="544" t="str">
        <f>IF(OR(ISBLANK(Y283),LEN(Y283)=0),"",VLOOKUP(Y283,Equipment[],3,FALSE))</f>
        <v>RTO</v>
      </c>
      <c r="AB283" s="544" t="str">
        <f>IF(OR(ISBLANK(Y283),LEN(Y283)=0),"",VLOOKUP(Y283,Equipment[],4,FALSE))</f>
        <v>RTO</v>
      </c>
      <c r="AC283" s="544" t="s">
        <v>4435</v>
      </c>
      <c r="AD283" s="544" t="s">
        <v>4436</v>
      </c>
      <c r="AE283" s="544" t="s">
        <v>5292</v>
      </c>
      <c r="AF283" s="544" t="s">
        <v>5293</v>
      </c>
      <c r="AG283" s="544"/>
      <c r="AH283" s="551"/>
      <c r="AI283" s="551"/>
      <c r="AJ283" s="551"/>
      <c r="AK283" s="551"/>
      <c r="AL283" s="551"/>
      <c r="AM283" s="551"/>
      <c r="AN283" s="551"/>
      <c r="AO283" s="551"/>
      <c r="AP283" s="551"/>
      <c r="AQ283" s="551"/>
      <c r="AR283" s="551"/>
      <c r="AS283" s="551"/>
      <c r="AT283" s="551"/>
      <c r="AU283" s="551"/>
      <c r="AV283" s="551"/>
    </row>
    <row r="284" spans="1:48" hidden="1">
      <c r="A284" s="542" t="s">
        <v>5294</v>
      </c>
      <c r="B284" s="542" t="s">
        <v>442</v>
      </c>
      <c r="C284" s="541" t="s">
        <v>5295</v>
      </c>
      <c r="D284" s="542" t="s">
        <v>452</v>
      </c>
      <c r="E284" s="541" t="s">
        <v>4255</v>
      </c>
      <c r="F284" s="541" t="s">
        <v>4220</v>
      </c>
      <c r="G284" s="544" t="b">
        <f>EXACT(CYPTYPES[[#This Row],[Archived_Discipline (MM_Discipline)]],CYPTYPES[[#This Row],[Discipline (MM_Discipline)]])</f>
        <v>0</v>
      </c>
      <c r="H284" s="542" t="s">
        <v>452</v>
      </c>
      <c r="I284" s="543" t="s">
        <v>452</v>
      </c>
      <c r="J284" s="541" t="s">
        <v>452</v>
      </c>
      <c r="K284" s="555" t="s">
        <v>453</v>
      </c>
      <c r="L284" s="556" t="s">
        <v>453</v>
      </c>
      <c r="M284" s="542" t="s">
        <v>463</v>
      </c>
      <c r="N284" s="542" t="s">
        <v>452</v>
      </c>
      <c r="O284" s="557" t="s">
        <v>4208</v>
      </c>
      <c r="P284" s="544" t="s">
        <v>4444</v>
      </c>
      <c r="Q284" s="409" t="s">
        <v>4256</v>
      </c>
      <c r="R284" s="544" t="b">
        <f>EXACT(CYPTYPES[[#This Row],[Archived_System (MM_System)]],CYPTYPES[[#This Row],[Rationalized System]])</f>
        <v>0</v>
      </c>
      <c r="S284" s="542" t="s">
        <v>4210</v>
      </c>
      <c r="T284" s="542"/>
      <c r="U284" s="542" t="s">
        <v>4211</v>
      </c>
      <c r="V284" s="544" t="s">
        <v>453</v>
      </c>
      <c r="W284" s="544" t="s">
        <v>456</v>
      </c>
      <c r="X284" s="544"/>
      <c r="Y284" s="544" t="s">
        <v>4358</v>
      </c>
      <c r="Z284" s="544" t="str">
        <f>VLOOKUP(CYPTYPES[[#This Row],[SBS Number]],Equipment[],2,FALSE)</f>
        <v>ICT/OCS</v>
      </c>
      <c r="AA284" s="544" t="str">
        <f>IF(OR(ISBLANK(Y284),LEN(Y284)=0),"",VLOOKUP(Y284,Equipment[],3,FALSE))</f>
        <v>Unallocated</v>
      </c>
      <c r="AB284" s="544" t="str">
        <f>IF(OR(ISBLANK(Y284),LEN(Y284)=0),"",VLOOKUP(Y284,Equipment[],4,FALSE))</f>
        <v>Unallocated</v>
      </c>
      <c r="AC284" s="544" t="s">
        <v>4686</v>
      </c>
      <c r="AD284" s="544" t="s">
        <v>4754</v>
      </c>
      <c r="AE284" s="544" t="s">
        <v>5296</v>
      </c>
      <c r="AF284" s="544" t="s">
        <v>5297</v>
      </c>
      <c r="AG284" s="544"/>
      <c r="AH284" s="551"/>
      <c r="AI284" s="551"/>
      <c r="AJ284" s="551"/>
      <c r="AK284" s="551"/>
      <c r="AL284" s="551"/>
      <c r="AM284" s="551"/>
      <c r="AN284" s="551"/>
      <c r="AO284" s="551"/>
      <c r="AP284" s="551"/>
      <c r="AQ284" s="551"/>
      <c r="AR284" s="551"/>
      <c r="AS284" s="551"/>
      <c r="AT284" s="551"/>
      <c r="AU284" s="551"/>
      <c r="AV284" s="551"/>
    </row>
    <row r="285" spans="1:48" hidden="1">
      <c r="A285" s="542" t="s">
        <v>5298</v>
      </c>
      <c r="B285" s="542" t="s">
        <v>442</v>
      </c>
      <c r="C285" s="541" t="s">
        <v>5299</v>
      </c>
      <c r="D285" s="542" t="s">
        <v>453</v>
      </c>
      <c r="E285" s="541" t="s">
        <v>4319</v>
      </c>
      <c r="F285" s="541" t="s">
        <v>4319</v>
      </c>
      <c r="G285" s="544" t="b">
        <f>EXACT(CYPTYPES[[#This Row],[Archived_Discipline (MM_Discipline)]],CYPTYPES[[#This Row],[Discipline (MM_Discipline)]])</f>
        <v>1</v>
      </c>
      <c r="H285" s="564" t="s">
        <v>453</v>
      </c>
      <c r="I285" s="565" t="s">
        <v>453</v>
      </c>
      <c r="J285" s="554" t="s">
        <v>453</v>
      </c>
      <c r="K285" s="554" t="s">
        <v>453</v>
      </c>
      <c r="L285" s="556" t="s">
        <v>453</v>
      </c>
      <c r="M285" s="542" t="s">
        <v>4239</v>
      </c>
      <c r="N285" s="542" t="s">
        <v>452</v>
      </c>
      <c r="O285" s="557" t="s">
        <v>4208</v>
      </c>
      <c r="P285" s="544" t="s">
        <v>4429</v>
      </c>
      <c r="Q285" s="563" t="s">
        <v>4429</v>
      </c>
      <c r="R285" s="544" t="b">
        <f>EXACT(CYPTYPES[[#This Row],[Archived_System (MM_System)]],CYPTYPES[[#This Row],[Rationalized System]])</f>
        <v>1</v>
      </c>
      <c r="S285" s="542" t="s">
        <v>4210</v>
      </c>
      <c r="T285" s="542"/>
      <c r="U285" s="542" t="s">
        <v>4211</v>
      </c>
      <c r="V285" s="544" t="s">
        <v>453</v>
      </c>
      <c r="W285" s="544" t="s">
        <v>456</v>
      </c>
      <c r="X285" s="544"/>
      <c r="Y285" s="544" t="s">
        <v>827</v>
      </c>
      <c r="Z285" s="544" t="str">
        <f>VLOOKUP(CYPTYPES[[#This Row],[SBS Number]],Equipment[],2,FALSE)</f>
        <v>Fire Protection</v>
      </c>
      <c r="AA285" s="544" t="str">
        <f>IF(OR(ISBLANK(Y285),LEN(Y285)=0),"",VLOOKUP(Y285,Equipment[],3,FALSE))</f>
        <v>RTO</v>
      </c>
      <c r="AB285" s="544" t="str">
        <f>IF(OR(ISBLANK(Y285),LEN(Y285)=0),"",VLOOKUP(Y285,Equipment[],4,FALSE))</f>
        <v>RTO</v>
      </c>
      <c r="AC285" s="544" t="s">
        <v>4430</v>
      </c>
      <c r="AD285" s="544" t="s">
        <v>4431</v>
      </c>
      <c r="AE285" s="544" t="s">
        <v>5300</v>
      </c>
      <c r="AF285" s="544" t="s">
        <v>5301</v>
      </c>
      <c r="AG285" s="544" t="s">
        <v>4272</v>
      </c>
      <c r="AH285" s="551"/>
      <c r="AI285" s="551"/>
      <c r="AJ285" s="551"/>
      <c r="AK285" s="551"/>
      <c r="AL285" s="551"/>
      <c r="AM285" s="551"/>
      <c r="AN285" s="551"/>
      <c r="AO285" s="551"/>
      <c r="AP285" s="551"/>
      <c r="AQ285" s="551"/>
      <c r="AR285" s="551"/>
      <c r="AS285" s="551"/>
      <c r="AT285" s="551"/>
      <c r="AU285" s="551"/>
      <c r="AV285" s="551"/>
    </row>
    <row r="286" spans="1:48" hidden="1">
      <c r="A286" s="542" t="s">
        <v>5302</v>
      </c>
      <c r="B286" s="542" t="s">
        <v>442</v>
      </c>
      <c r="C286" s="541" t="s">
        <v>5303</v>
      </c>
      <c r="D286" s="542" t="s">
        <v>444</v>
      </c>
      <c r="E286" s="541" t="s">
        <v>4319</v>
      </c>
      <c r="F286" s="541" t="s">
        <v>4319</v>
      </c>
      <c r="G286" s="544" t="b">
        <f>EXACT(CYPTYPES[[#This Row],[Archived_Discipline (MM_Discipline)]],CYPTYPES[[#This Row],[Discipline (MM_Discipline)]])</f>
        <v>1</v>
      </c>
      <c r="H286" s="542" t="s">
        <v>452</v>
      </c>
      <c r="I286" s="543" t="s">
        <v>452</v>
      </c>
      <c r="J286" s="541" t="s">
        <v>452</v>
      </c>
      <c r="K286" s="555" t="s">
        <v>453</v>
      </c>
      <c r="L286" s="556" t="s">
        <v>453</v>
      </c>
      <c r="M286" s="542" t="s">
        <v>463</v>
      </c>
      <c r="N286" s="565" t="s">
        <v>453</v>
      </c>
      <c r="O286" s="557" t="s">
        <v>4208</v>
      </c>
      <c r="P286" s="544" t="s">
        <v>4429</v>
      </c>
      <c r="Q286" s="563" t="s">
        <v>4429</v>
      </c>
      <c r="R286" s="544" t="b">
        <f>EXACT(CYPTYPES[[#This Row],[Archived_System (MM_System)]],CYPTYPES[[#This Row],[Rationalized System]])</f>
        <v>1</v>
      </c>
      <c r="S286" s="542" t="s">
        <v>4886</v>
      </c>
      <c r="T286" s="542"/>
      <c r="U286" s="542" t="s">
        <v>4211</v>
      </c>
      <c r="V286" s="544" t="s">
        <v>453</v>
      </c>
      <c r="W286" s="544" t="s">
        <v>456</v>
      </c>
      <c r="X286" s="542"/>
      <c r="Y286" s="544" t="s">
        <v>827</v>
      </c>
      <c r="Z286" s="544" t="str">
        <f>VLOOKUP(CYPTYPES[[#This Row],[SBS Number]],Equipment[],2,FALSE)</f>
        <v>Fire Protection</v>
      </c>
      <c r="AA286" s="544" t="str">
        <f>IF(OR(ISBLANK(Y286),LEN(Y286)=0),"",VLOOKUP(Y286,Equipment[],3,FALSE))</f>
        <v>RTO</v>
      </c>
      <c r="AB286" s="544" t="str">
        <f>IF(OR(ISBLANK(Y286),LEN(Y286)=0),"",VLOOKUP(Y286,Equipment[],4,FALSE))</f>
        <v>RTO</v>
      </c>
      <c r="AC286" s="563" t="s">
        <v>5304</v>
      </c>
      <c r="AD286" s="544" t="s">
        <v>5305</v>
      </c>
      <c r="AE286" s="544" t="s">
        <v>5306</v>
      </c>
      <c r="AF286" s="544" t="s">
        <v>5307</v>
      </c>
      <c r="AG286" s="544"/>
      <c r="AH286" s="551"/>
      <c r="AI286" s="551"/>
      <c r="AJ286" s="551"/>
      <c r="AK286" s="551"/>
      <c r="AL286" s="551"/>
      <c r="AM286" s="551"/>
      <c r="AN286" s="551"/>
      <c r="AO286" s="551"/>
      <c r="AP286" s="551"/>
      <c r="AQ286" s="551"/>
      <c r="AR286" s="551"/>
      <c r="AS286" s="551"/>
      <c r="AT286" s="551"/>
      <c r="AU286" s="551"/>
      <c r="AV286" s="551"/>
    </row>
    <row r="287" spans="1:48" hidden="1">
      <c r="A287" s="542" t="s">
        <v>5308</v>
      </c>
      <c r="B287" s="542" t="s">
        <v>442</v>
      </c>
      <c r="C287" s="541" t="s">
        <v>5309</v>
      </c>
      <c r="D287" s="542" t="s">
        <v>452</v>
      </c>
      <c r="E287" s="541" t="s">
        <v>11</v>
      </c>
      <c r="F287" s="541" t="s">
        <v>11</v>
      </c>
      <c r="G287" s="544" t="b">
        <f>EXACT(CYPTYPES[[#This Row],[Archived_Discipline (MM_Discipline)]],CYPTYPES[[#This Row],[Discipline (MM_Discipline)]])</f>
        <v>1</v>
      </c>
      <c r="H287" s="565" t="s">
        <v>453</v>
      </c>
      <c r="I287" s="565" t="s">
        <v>453</v>
      </c>
      <c r="J287" s="554" t="s">
        <v>453</v>
      </c>
      <c r="K287" s="554" t="s">
        <v>453</v>
      </c>
      <c r="L287" s="556" t="s">
        <v>453</v>
      </c>
      <c r="M287" s="542" t="s">
        <v>4239</v>
      </c>
      <c r="N287" s="542" t="s">
        <v>452</v>
      </c>
      <c r="O287" s="557" t="s">
        <v>4208</v>
      </c>
      <c r="P287" s="544" t="s">
        <v>4268</v>
      </c>
      <c r="Q287" s="563" t="s">
        <v>4268</v>
      </c>
      <c r="R287" s="544" t="b">
        <f>EXACT(CYPTYPES[[#This Row],[Archived_System (MM_System)]],CYPTYPES[[#This Row],[Rationalized System]])</f>
        <v>1</v>
      </c>
      <c r="S287" s="542" t="s">
        <v>4210</v>
      </c>
      <c r="T287" s="542"/>
      <c r="U287" s="542" t="s">
        <v>4211</v>
      </c>
      <c r="V287" s="544" t="s">
        <v>453</v>
      </c>
      <c r="W287" s="544" t="s">
        <v>430</v>
      </c>
      <c r="X287" s="544"/>
      <c r="Y287" s="544" t="s">
        <v>827</v>
      </c>
      <c r="Z287" s="544" t="str">
        <f>VLOOKUP(CYPTYPES[[#This Row],[SBS Number]],Equipment[],2,FALSE)</f>
        <v>Fire Protection</v>
      </c>
      <c r="AA287" s="544" t="str">
        <f>IF(OR(ISBLANK(Y287),LEN(Y287)=0),"",VLOOKUP(Y287,Equipment[],3,FALSE))</f>
        <v>RTO</v>
      </c>
      <c r="AB287" s="544" t="str">
        <f>IF(OR(ISBLANK(Y287),LEN(Y287)=0),"",VLOOKUP(Y287,Equipment[],4,FALSE))</f>
        <v>RTO</v>
      </c>
      <c r="AC287" s="544" t="s">
        <v>4534</v>
      </c>
      <c r="AD287" s="544" t="s">
        <v>4535</v>
      </c>
      <c r="AE287" s="544" t="s">
        <v>4725</v>
      </c>
      <c r="AF287" s="544" t="s">
        <v>4726</v>
      </c>
      <c r="AG287" s="544"/>
      <c r="AH287" s="551"/>
      <c r="AI287" s="551"/>
      <c r="AJ287" s="551"/>
      <c r="AK287" s="551"/>
      <c r="AL287" s="551"/>
      <c r="AM287" s="551"/>
      <c r="AN287" s="551"/>
      <c r="AO287" s="551"/>
      <c r="AP287" s="551"/>
      <c r="AQ287" s="551"/>
      <c r="AR287" s="551"/>
      <c r="AS287" s="551"/>
      <c r="AT287" s="551"/>
      <c r="AU287" s="551"/>
      <c r="AV287" s="551"/>
    </row>
    <row r="288" spans="1:48" hidden="1">
      <c r="A288" s="542" t="s">
        <v>5310</v>
      </c>
      <c r="B288" s="542" t="s">
        <v>442</v>
      </c>
      <c r="C288" s="541" t="s">
        <v>5311</v>
      </c>
      <c r="D288" s="542" t="s">
        <v>453</v>
      </c>
      <c r="E288" s="541" t="s">
        <v>4373</v>
      </c>
      <c r="F288" s="541" t="s">
        <v>4220</v>
      </c>
      <c r="G288" s="544" t="b">
        <f>EXACT(CYPTYPES[[#This Row],[Archived_Discipline (MM_Discipline)]],CYPTYPES[[#This Row],[Discipline (MM_Discipline)]])</f>
        <v>0</v>
      </c>
      <c r="H288" s="559" t="s">
        <v>452</v>
      </c>
      <c r="I288" s="565" t="s">
        <v>453</v>
      </c>
      <c r="J288" s="541" t="s">
        <v>452</v>
      </c>
      <c r="K288" s="554" t="s">
        <v>453</v>
      </c>
      <c r="L288" s="556" t="s">
        <v>453</v>
      </c>
      <c r="M288" s="542" t="s">
        <v>4239</v>
      </c>
      <c r="N288" s="565" t="s">
        <v>453</v>
      </c>
      <c r="O288" s="557" t="s">
        <v>4208</v>
      </c>
      <c r="P288" s="544" t="s">
        <v>4946</v>
      </c>
      <c r="Q288" s="563" t="s">
        <v>4946</v>
      </c>
      <c r="R288" s="544" t="b">
        <f>EXACT(CYPTYPES[[#This Row],[Archived_System (MM_System)]],CYPTYPES[[#This Row],[Rationalized System]])</f>
        <v>1</v>
      </c>
      <c r="S288" s="542" t="s">
        <v>4210</v>
      </c>
      <c r="T288" s="542"/>
      <c r="U288" s="542" t="s">
        <v>4211</v>
      </c>
      <c r="V288" s="544" t="s">
        <v>453</v>
      </c>
      <c r="W288" s="544" t="s">
        <v>456</v>
      </c>
      <c r="X288" s="544"/>
      <c r="Y288" s="544" t="s">
        <v>4375</v>
      </c>
      <c r="Z288" s="544" t="str">
        <f>VLOOKUP(CYPTYPES[[#This Row],[SBS Number]],Equipment[],2,FALSE)</f>
        <v>Traction Power</v>
      </c>
      <c r="AA288" s="544" t="str">
        <f>IF(OR(ISBLANK(Y288),LEN(Y288)=0),"",VLOOKUP(Y288,Equipment[],3,FALSE))</f>
        <v>RTO</v>
      </c>
      <c r="AB288" s="544" t="str">
        <f>IF(OR(ISBLANK(Y288),LEN(Y288)=0),"",VLOOKUP(Y288,Equipment[],4,FALSE))</f>
        <v>RTO</v>
      </c>
      <c r="AC288" s="567"/>
      <c r="AD288" s="567" t="s">
        <v>4376</v>
      </c>
      <c r="AE288" s="544"/>
      <c r="AF288" s="544"/>
      <c r="AG288" s="544"/>
      <c r="AH288" s="551"/>
      <c r="AI288" s="551"/>
      <c r="AJ288" s="551"/>
      <c r="AK288" s="551"/>
      <c r="AL288" s="551"/>
      <c r="AM288" s="551"/>
      <c r="AN288" s="551"/>
      <c r="AO288" s="551"/>
      <c r="AP288" s="551"/>
      <c r="AQ288" s="551"/>
      <c r="AR288" s="551"/>
      <c r="AS288" s="551"/>
      <c r="AT288" s="551"/>
      <c r="AU288" s="551"/>
      <c r="AV288" s="551"/>
    </row>
    <row r="289" spans="1:48" hidden="1">
      <c r="A289" s="542" t="s">
        <v>5312</v>
      </c>
      <c r="B289" s="542" t="s">
        <v>442</v>
      </c>
      <c r="C289" s="541" t="s">
        <v>5313</v>
      </c>
      <c r="D289" s="542" t="s">
        <v>452</v>
      </c>
      <c r="E289" s="541" t="s">
        <v>4219</v>
      </c>
      <c r="F289" s="541" t="s">
        <v>4220</v>
      </c>
      <c r="G289" s="544" t="b">
        <f>EXACT(CYPTYPES[[#This Row],[Archived_Discipline (MM_Discipline)]],CYPTYPES[[#This Row],[Discipline (MM_Discipline)]])</f>
        <v>0</v>
      </c>
      <c r="H289" s="559" t="s">
        <v>452</v>
      </c>
      <c r="I289" s="542" t="s">
        <v>452</v>
      </c>
      <c r="J289" s="541" t="s">
        <v>452</v>
      </c>
      <c r="K289" s="555" t="s">
        <v>453</v>
      </c>
      <c r="L289" s="556" t="s">
        <v>453</v>
      </c>
      <c r="M289" s="542" t="s">
        <v>463</v>
      </c>
      <c r="N289" s="542" t="s">
        <v>452</v>
      </c>
      <c r="O289" s="557" t="s">
        <v>4208</v>
      </c>
      <c r="P289" s="544" t="s">
        <v>4221</v>
      </c>
      <c r="Q289" s="563" t="s">
        <v>4221</v>
      </c>
      <c r="R289" s="544" t="b">
        <f>EXACT(CYPTYPES[[#This Row],[Archived_System (MM_System)]],CYPTYPES[[#This Row],[Rationalized System]])</f>
        <v>1</v>
      </c>
      <c r="S289" s="542" t="s">
        <v>4210</v>
      </c>
      <c r="T289" s="542"/>
      <c r="U289" s="542" t="s">
        <v>4211</v>
      </c>
      <c r="V289" s="544" t="s">
        <v>453</v>
      </c>
      <c r="W289" s="544" t="s">
        <v>456</v>
      </c>
      <c r="X289" s="544"/>
      <c r="Y289" s="544" t="s">
        <v>4283</v>
      </c>
      <c r="Z289" s="544" t="str">
        <f>VLOOKUP(CYPTYPES[[#This Row],[SBS Number]],Equipment[],2,FALSE)</f>
        <v>Emergency Management System</v>
      </c>
      <c r="AA289" s="544" t="str">
        <f>IF(OR(ISBLANK(Y289),LEN(Y289)=0),"",VLOOKUP(Y289,Equipment[],3,FALSE))</f>
        <v>RTO</v>
      </c>
      <c r="AB289" s="544" t="str">
        <f>IF(OR(ISBLANK(Y289),LEN(Y289)=0),"",VLOOKUP(Y289,Equipment[],4,FALSE))</f>
        <v>RTO</v>
      </c>
      <c r="AC289" s="544" t="s">
        <v>4291</v>
      </c>
      <c r="AD289" s="544" t="s">
        <v>4292</v>
      </c>
      <c r="AE289" s="544" t="s">
        <v>4547</v>
      </c>
      <c r="AF289" s="544" t="s">
        <v>4548</v>
      </c>
      <c r="AG289" s="544"/>
      <c r="AH289" s="551"/>
      <c r="AI289" s="551"/>
      <c r="AJ289" s="551"/>
      <c r="AK289" s="551"/>
      <c r="AL289" s="551"/>
      <c r="AM289" s="551"/>
      <c r="AN289" s="551"/>
      <c r="AO289" s="551"/>
      <c r="AP289" s="551"/>
      <c r="AQ289" s="551"/>
      <c r="AR289" s="551"/>
      <c r="AS289" s="551"/>
      <c r="AT289" s="551"/>
      <c r="AU289" s="551"/>
      <c r="AV289" s="551"/>
    </row>
    <row r="290" spans="1:48" hidden="1">
      <c r="A290" s="542" t="s">
        <v>5314</v>
      </c>
      <c r="B290" s="542" t="s">
        <v>442</v>
      </c>
      <c r="C290" s="541" t="s">
        <v>5315</v>
      </c>
      <c r="D290" s="542" t="s">
        <v>452</v>
      </c>
      <c r="E290" s="541" t="s">
        <v>4255</v>
      </c>
      <c r="F290" s="541" t="s">
        <v>4319</v>
      </c>
      <c r="G290" s="544" t="b">
        <f>EXACT(CYPTYPES[[#This Row],[Archived_Discipline (MM_Discipline)]],CYPTYPES[[#This Row],[Discipline (MM_Discipline)]])</f>
        <v>0</v>
      </c>
      <c r="H290" s="564" t="s">
        <v>453</v>
      </c>
      <c r="I290" s="565" t="s">
        <v>453</v>
      </c>
      <c r="J290" s="554" t="s">
        <v>453</v>
      </c>
      <c r="K290" s="554" t="s">
        <v>453</v>
      </c>
      <c r="L290" s="556" t="s">
        <v>453</v>
      </c>
      <c r="M290" s="542" t="s">
        <v>4239</v>
      </c>
      <c r="N290" s="542" t="s">
        <v>452</v>
      </c>
      <c r="O290" s="557" t="s">
        <v>4208</v>
      </c>
      <c r="P290" s="544" t="s">
        <v>5316</v>
      </c>
      <c r="Q290" s="247" t="s">
        <v>5317</v>
      </c>
      <c r="R290" s="544" t="b">
        <f>EXACT(CYPTYPES[[#This Row],[Archived_System (MM_System)]],CYPTYPES[[#This Row],[Rationalized System]])</f>
        <v>0</v>
      </c>
      <c r="S290" s="542" t="s">
        <v>4210</v>
      </c>
      <c r="T290" s="542"/>
      <c r="U290" s="542" t="s">
        <v>4211</v>
      </c>
      <c r="V290" s="544" t="s">
        <v>453</v>
      </c>
      <c r="W290" s="544" t="s">
        <v>456</v>
      </c>
      <c r="X290" s="544"/>
      <c r="Y290" s="544" t="s">
        <v>4283</v>
      </c>
      <c r="Z290" s="544" t="str">
        <f>VLOOKUP(CYPTYPES[[#This Row],[SBS Number]],Equipment[],2,FALSE)</f>
        <v>Emergency Management System</v>
      </c>
      <c r="AA290" s="544" t="str">
        <f>IF(OR(ISBLANK(Y290),LEN(Y290)=0),"",VLOOKUP(Y290,Equipment[],3,FALSE))</f>
        <v>RTO</v>
      </c>
      <c r="AB290" s="544" t="str">
        <f>IF(OR(ISBLANK(Y290),LEN(Y290)=0),"",VLOOKUP(Y290,Equipment[],4,FALSE))</f>
        <v>RTO</v>
      </c>
      <c r="AC290" s="544" t="s">
        <v>4369</v>
      </c>
      <c r="AD290" s="544" t="s">
        <v>4370</v>
      </c>
      <c r="AE290" s="544" t="s">
        <v>4782</v>
      </c>
      <c r="AF290" s="544" t="s">
        <v>4783</v>
      </c>
      <c r="AG290" s="544"/>
      <c r="AH290" s="551"/>
      <c r="AI290" s="551"/>
      <c r="AJ290" s="551"/>
      <c r="AK290" s="551"/>
      <c r="AL290" s="551"/>
      <c r="AM290" s="551"/>
      <c r="AN290" s="551"/>
      <c r="AO290" s="551"/>
      <c r="AP290" s="551"/>
      <c r="AQ290" s="551"/>
      <c r="AR290" s="551"/>
      <c r="AS290" s="551"/>
      <c r="AT290" s="551"/>
      <c r="AU290" s="551"/>
      <c r="AV290" s="551"/>
    </row>
    <row r="291" spans="1:48" hidden="1">
      <c r="A291" s="542" t="s">
        <v>5318</v>
      </c>
      <c r="B291" s="542" t="s">
        <v>442</v>
      </c>
      <c r="C291" s="541" t="s">
        <v>5319</v>
      </c>
      <c r="D291" s="542" t="s">
        <v>452</v>
      </c>
      <c r="E291" s="541" t="s">
        <v>4319</v>
      </c>
      <c r="F291" s="541" t="s">
        <v>4319</v>
      </c>
      <c r="G291" s="544" t="b">
        <f>EXACT(CYPTYPES[[#This Row],[Archived_Discipline (MM_Discipline)]],CYPTYPES[[#This Row],[Discipline (MM_Discipline)]])</f>
        <v>1</v>
      </c>
      <c r="H291" s="542" t="s">
        <v>452</v>
      </c>
      <c r="I291" s="543" t="s">
        <v>452</v>
      </c>
      <c r="J291" s="541" t="s">
        <v>452</v>
      </c>
      <c r="K291" s="555" t="s">
        <v>453</v>
      </c>
      <c r="L291" s="556" t="s">
        <v>453</v>
      </c>
      <c r="M291" s="542" t="s">
        <v>463</v>
      </c>
      <c r="N291" s="565" t="s">
        <v>453</v>
      </c>
      <c r="O291" s="557" t="s">
        <v>4208</v>
      </c>
      <c r="P291" s="544" t="s">
        <v>4429</v>
      </c>
      <c r="Q291" s="563" t="s">
        <v>4429</v>
      </c>
      <c r="R291" s="544" t="b">
        <f>EXACT(CYPTYPES[[#This Row],[Archived_System (MM_System)]],CYPTYPES[[#This Row],[Rationalized System]])</f>
        <v>1</v>
      </c>
      <c r="S291" s="542" t="s">
        <v>4210</v>
      </c>
      <c r="T291" s="542"/>
      <c r="U291" s="542" t="s">
        <v>4211</v>
      </c>
      <c r="V291" s="544" t="s">
        <v>453</v>
      </c>
      <c r="W291" s="544" t="s">
        <v>456</v>
      </c>
      <c r="X291" s="544"/>
      <c r="Y291" s="544" t="s">
        <v>827</v>
      </c>
      <c r="Z291" s="544" t="str">
        <f>VLOOKUP(CYPTYPES[[#This Row],[SBS Number]],Equipment[],2,FALSE)</f>
        <v>Fire Protection</v>
      </c>
      <c r="AA291" s="544" t="str">
        <f>IF(OR(ISBLANK(Y291),LEN(Y291)=0),"",VLOOKUP(Y291,Equipment[],3,FALSE))</f>
        <v>RTO</v>
      </c>
      <c r="AB291" s="544" t="str">
        <f>IF(OR(ISBLANK(Y291),LEN(Y291)=0),"",VLOOKUP(Y291,Equipment[],4,FALSE))</f>
        <v>RTO</v>
      </c>
      <c r="AC291" s="544" t="s">
        <v>4737</v>
      </c>
      <c r="AD291" s="544" t="s">
        <v>4738</v>
      </c>
      <c r="AE291" s="544" t="s">
        <v>5320</v>
      </c>
      <c r="AF291" s="544" t="s">
        <v>5321</v>
      </c>
      <c r="AG291" s="544"/>
      <c r="AH291" s="551"/>
      <c r="AI291" s="551"/>
      <c r="AJ291" s="551"/>
      <c r="AK291" s="551"/>
      <c r="AL291" s="551"/>
      <c r="AM291" s="551"/>
      <c r="AN291" s="551"/>
      <c r="AO291" s="551"/>
      <c r="AP291" s="551"/>
      <c r="AQ291" s="551"/>
      <c r="AR291" s="551"/>
      <c r="AS291" s="551"/>
      <c r="AT291" s="551"/>
      <c r="AU291" s="551"/>
      <c r="AV291" s="551"/>
    </row>
    <row r="292" spans="1:48" hidden="1">
      <c r="A292" s="542" t="s">
        <v>5322</v>
      </c>
      <c r="B292" s="542" t="s">
        <v>442</v>
      </c>
      <c r="C292" s="541" t="s">
        <v>5323</v>
      </c>
      <c r="D292" s="225" t="s">
        <v>444</v>
      </c>
      <c r="E292" s="541" t="s">
        <v>4255</v>
      </c>
      <c r="F292" s="541" t="s">
        <v>4220</v>
      </c>
      <c r="G292" s="544" t="b">
        <f>EXACT(CYPTYPES[[#This Row],[Archived_Discipline (MM_Discipline)]],CYPTYPES[[#This Row],[Discipline (MM_Discipline)]])</f>
        <v>0</v>
      </c>
      <c r="H292" s="217" t="s">
        <v>452</v>
      </c>
      <c r="I292" s="225" t="s">
        <v>452</v>
      </c>
      <c r="J292" s="541" t="s">
        <v>452</v>
      </c>
      <c r="K292" s="541" t="s">
        <v>452</v>
      </c>
      <c r="L292" s="556" t="s">
        <v>453</v>
      </c>
      <c r="M292" s="542" t="s">
        <v>454</v>
      </c>
      <c r="N292" s="227" t="s">
        <v>453</v>
      </c>
      <c r="O292" s="557" t="s">
        <v>4208</v>
      </c>
      <c r="P292" s="544" t="s">
        <v>4230</v>
      </c>
      <c r="Q292" s="247" t="s">
        <v>4282</v>
      </c>
      <c r="R292" s="544" t="b">
        <f>EXACT(CYPTYPES[[#This Row],[Archived_System (MM_System)]],CYPTYPES[[#This Row],[Rationalized System]])</f>
        <v>0</v>
      </c>
      <c r="S292" s="225" t="s">
        <v>4886</v>
      </c>
      <c r="T292" s="225"/>
      <c r="U292" s="542" t="s">
        <v>4639</v>
      </c>
      <c r="V292" s="297" t="s">
        <v>453</v>
      </c>
      <c r="W292" s="297" t="s">
        <v>456</v>
      </c>
      <c r="X292" s="225"/>
      <c r="Y292" s="297" t="s">
        <v>4358</v>
      </c>
      <c r="Z292" s="225" t="s">
        <v>4806</v>
      </c>
      <c r="AA292" s="297" t="s">
        <v>4767</v>
      </c>
      <c r="AB292" s="297" t="s">
        <v>4767</v>
      </c>
      <c r="AC292" s="297" t="s">
        <v>4682</v>
      </c>
      <c r="AD292" s="297" t="s">
        <v>4683</v>
      </c>
      <c r="AE292" s="297" t="s">
        <v>5324</v>
      </c>
      <c r="AF292" s="544" t="s">
        <v>5325</v>
      </c>
      <c r="AG292" s="544"/>
      <c r="AH292" s="551"/>
      <c r="AI292" s="551"/>
      <c r="AJ292" s="551"/>
      <c r="AK292" s="551"/>
      <c r="AL292" s="551"/>
      <c r="AM292" s="551"/>
      <c r="AN292" s="551"/>
      <c r="AO292" s="551"/>
      <c r="AP292" s="551"/>
      <c r="AQ292" s="551"/>
      <c r="AR292" s="551"/>
      <c r="AS292" s="551"/>
      <c r="AT292" s="551"/>
      <c r="AU292" s="551"/>
      <c r="AV292" s="551"/>
    </row>
    <row r="293" spans="1:48" hidden="1">
      <c r="A293" s="542" t="s">
        <v>5326</v>
      </c>
      <c r="B293" s="542" t="s">
        <v>442</v>
      </c>
      <c r="C293" s="541" t="s">
        <v>5327</v>
      </c>
      <c r="D293" s="542" t="s">
        <v>453</v>
      </c>
      <c r="E293" s="541" t="s">
        <v>4319</v>
      </c>
      <c r="F293" s="541" t="s">
        <v>4319</v>
      </c>
      <c r="G293" s="544" t="b">
        <f>EXACT(CYPTYPES[[#This Row],[Archived_Discipline (MM_Discipline)]],CYPTYPES[[#This Row],[Discipline (MM_Discipline)]])</f>
        <v>1</v>
      </c>
      <c r="H293" s="565" t="s">
        <v>453</v>
      </c>
      <c r="I293" s="561" t="s">
        <v>453</v>
      </c>
      <c r="J293" s="554" t="s">
        <v>453</v>
      </c>
      <c r="K293" s="554" t="s">
        <v>453</v>
      </c>
      <c r="L293" s="556" t="s">
        <v>453</v>
      </c>
      <c r="M293" s="542" t="s">
        <v>4239</v>
      </c>
      <c r="N293" s="565" t="s">
        <v>453</v>
      </c>
      <c r="O293" s="557" t="s">
        <v>4208</v>
      </c>
      <c r="P293" s="544" t="s">
        <v>4429</v>
      </c>
      <c r="Q293" s="563" t="s">
        <v>4429</v>
      </c>
      <c r="R293" s="544" t="b">
        <f>EXACT(CYPTYPES[[#This Row],[Archived_System (MM_System)]],CYPTYPES[[#This Row],[Rationalized System]])</f>
        <v>1</v>
      </c>
      <c r="S293" s="542" t="s">
        <v>4210</v>
      </c>
      <c r="T293" s="542"/>
      <c r="U293" s="542" t="s">
        <v>4211</v>
      </c>
      <c r="V293" s="544" t="s">
        <v>453</v>
      </c>
      <c r="W293" s="544" t="s">
        <v>456</v>
      </c>
      <c r="X293" s="544"/>
      <c r="Y293" s="544" t="s">
        <v>827</v>
      </c>
      <c r="Z293" s="544" t="str">
        <f>VLOOKUP(CYPTYPES[[#This Row],[SBS Number]],Equipment[],2,FALSE)</f>
        <v>Fire Protection</v>
      </c>
      <c r="AA293" s="544" t="str">
        <f>IF(OR(ISBLANK(Y293),LEN(Y293)=0),"",VLOOKUP(Y293,Equipment[],3,FALSE))</f>
        <v>RTO</v>
      </c>
      <c r="AB293" s="544" t="str">
        <f>IF(OR(ISBLANK(Y293),LEN(Y293)=0),"",VLOOKUP(Y293,Equipment[],4,FALSE))</f>
        <v>RTO</v>
      </c>
      <c r="AC293" s="544" t="s">
        <v>4234</v>
      </c>
      <c r="AD293" s="544" t="s">
        <v>4235</v>
      </c>
      <c r="AE293" s="544" t="s">
        <v>4589</v>
      </c>
      <c r="AF293" s="544" t="s">
        <v>4590</v>
      </c>
      <c r="AG293" s="544"/>
      <c r="AH293" s="551"/>
      <c r="AI293" s="551"/>
      <c r="AJ293" s="551"/>
      <c r="AK293" s="551"/>
      <c r="AL293" s="551"/>
      <c r="AM293" s="551"/>
      <c r="AN293" s="551"/>
      <c r="AO293" s="551"/>
      <c r="AP293" s="551"/>
      <c r="AQ293" s="551"/>
      <c r="AR293" s="551"/>
      <c r="AS293" s="551"/>
      <c r="AT293" s="551"/>
      <c r="AU293" s="551"/>
      <c r="AV293" s="551"/>
    </row>
    <row r="294" spans="1:48" hidden="1">
      <c r="A294" s="542" t="s">
        <v>5328</v>
      </c>
      <c r="B294" s="542" t="s">
        <v>442</v>
      </c>
      <c r="C294" s="541" t="s">
        <v>5329</v>
      </c>
      <c r="D294" s="542" t="s">
        <v>452</v>
      </c>
      <c r="E294" s="541" t="s">
        <v>4312</v>
      </c>
      <c r="F294" s="541" t="s">
        <v>4220</v>
      </c>
      <c r="G294" s="544" t="b">
        <f>EXACT(CYPTYPES[[#This Row],[Archived_Discipline (MM_Discipline)]],CYPTYPES[[#This Row],[Discipline (MM_Discipline)]])</f>
        <v>0</v>
      </c>
      <c r="H294" s="542" t="s">
        <v>452</v>
      </c>
      <c r="I294" s="565" t="s">
        <v>453</v>
      </c>
      <c r="J294" s="541" t="s">
        <v>452</v>
      </c>
      <c r="K294" s="554" t="s">
        <v>453</v>
      </c>
      <c r="L294" s="556" t="s">
        <v>453</v>
      </c>
      <c r="M294" s="542" t="s">
        <v>4239</v>
      </c>
      <c r="N294" s="542" t="s">
        <v>452</v>
      </c>
      <c r="O294" s="557" t="s">
        <v>4208</v>
      </c>
      <c r="P294" s="544" t="s">
        <v>4313</v>
      </c>
      <c r="Q294" s="563" t="s">
        <v>4313</v>
      </c>
      <c r="R294" s="544" t="b">
        <f>EXACT(CYPTYPES[[#This Row],[Archived_System (MM_System)]],CYPTYPES[[#This Row],[Rationalized System]])</f>
        <v>1</v>
      </c>
      <c r="S294" s="542" t="s">
        <v>4210</v>
      </c>
      <c r="T294" s="542"/>
      <c r="U294" s="542" t="s">
        <v>4211</v>
      </c>
      <c r="V294" s="544" t="s">
        <v>453</v>
      </c>
      <c r="W294" s="544" t="s">
        <v>477</v>
      </c>
      <c r="X294" s="544"/>
      <c r="Y294" s="544" t="s">
        <v>4486</v>
      </c>
      <c r="Z294" s="544" t="str">
        <f>VLOOKUP(CYPTYPES[[#This Row],[SBS Number]],Equipment[],2,FALSE)</f>
        <v>Power</v>
      </c>
      <c r="AA294" s="544" t="str">
        <f>IF(OR(ISBLANK(Y294),LEN(Y294)=0),"",VLOOKUP(Y294,Equipment[],3,FALSE))</f>
        <v>Unallocated</v>
      </c>
      <c r="AB294" s="544" t="str">
        <f>IF(OR(ISBLANK(Y294),LEN(Y294)=0),"",VLOOKUP(Y294,Equipment[],4,FALSE))</f>
        <v>Unallocated</v>
      </c>
      <c r="AC294" s="544" t="s">
        <v>4400</v>
      </c>
      <c r="AD294" s="544" t="s">
        <v>4401</v>
      </c>
      <c r="AE294" s="544"/>
      <c r="AF294" s="544"/>
      <c r="AG294" s="544"/>
      <c r="AH294" s="551"/>
      <c r="AI294" s="551"/>
      <c r="AJ294" s="551"/>
      <c r="AK294" s="551"/>
      <c r="AL294" s="551"/>
      <c r="AM294" s="551"/>
      <c r="AN294" s="551"/>
      <c r="AO294" s="551"/>
      <c r="AP294" s="551"/>
      <c r="AQ294" s="551"/>
      <c r="AR294" s="551"/>
      <c r="AS294" s="551"/>
      <c r="AT294" s="551"/>
      <c r="AU294" s="551"/>
      <c r="AV294" s="551"/>
    </row>
    <row r="295" spans="1:48" hidden="1">
      <c r="A295" s="302" t="s">
        <v>5330</v>
      </c>
      <c r="B295" s="542" t="s">
        <v>442</v>
      </c>
      <c r="C295" s="541" t="s">
        <v>5331</v>
      </c>
      <c r="D295" s="542"/>
      <c r="E295" s="541" t="s">
        <v>5332</v>
      </c>
      <c r="F295" s="541" t="s">
        <v>5332</v>
      </c>
      <c r="G295" s="544" t="b">
        <f>EXACT(CYPTYPES[[#This Row],[Archived_Discipline (MM_Discipline)]],CYPTYPES[[#This Row],[Discipline (MM_Discipline)]])</f>
        <v>1</v>
      </c>
      <c r="H295" s="225" t="s">
        <v>452</v>
      </c>
      <c r="I295" s="227" t="s">
        <v>453</v>
      </c>
      <c r="J295" s="541" t="s">
        <v>452</v>
      </c>
      <c r="K295" s="541" t="s">
        <v>452</v>
      </c>
      <c r="L295" s="556" t="s">
        <v>453</v>
      </c>
      <c r="M295" s="542" t="s">
        <v>4248</v>
      </c>
      <c r="N295" s="225" t="s">
        <v>452</v>
      </c>
      <c r="O295" s="557" t="s">
        <v>4208</v>
      </c>
      <c r="P295" s="544"/>
      <c r="Q295" s="563"/>
      <c r="R295" s="544" t="b">
        <f>EXACT(CYPTYPES[[#This Row],[Archived_System (MM_System)]],CYPTYPES[[#This Row],[Rationalized System]])</f>
        <v>1</v>
      </c>
      <c r="S295" s="542" t="s">
        <v>5053</v>
      </c>
      <c r="T295" s="542"/>
      <c r="U295" s="542" t="s">
        <v>4211</v>
      </c>
      <c r="V295" s="297" t="s">
        <v>453</v>
      </c>
      <c r="W295" s="544"/>
      <c r="X295" s="544"/>
      <c r="Y295" s="544"/>
      <c r="Z295" s="544"/>
      <c r="AA295" s="544"/>
      <c r="AB295" s="544"/>
      <c r="AC295" s="544"/>
      <c r="AD295" s="544"/>
      <c r="AE295" s="301"/>
      <c r="AF295" s="544"/>
      <c r="AG295" s="544"/>
      <c r="AH295" s="551"/>
      <c r="AI295" s="551"/>
      <c r="AJ295" s="551"/>
      <c r="AK295" s="551"/>
      <c r="AL295" s="551"/>
      <c r="AM295" s="551"/>
      <c r="AN295" s="551"/>
      <c r="AO295" s="551"/>
      <c r="AP295" s="551"/>
      <c r="AQ295" s="551"/>
      <c r="AR295" s="551"/>
      <c r="AS295" s="551"/>
      <c r="AT295" s="551"/>
      <c r="AU295" s="551"/>
      <c r="AV295" s="551"/>
    </row>
    <row r="296" spans="1:48" hidden="1">
      <c r="A296" s="542" t="s">
        <v>5333</v>
      </c>
      <c r="B296" s="542" t="s">
        <v>442</v>
      </c>
      <c r="C296" s="541" t="s">
        <v>5334</v>
      </c>
      <c r="D296" s="542" t="s">
        <v>453</v>
      </c>
      <c r="E296" s="541" t="s">
        <v>4219</v>
      </c>
      <c r="F296" s="541" t="s">
        <v>4220</v>
      </c>
      <c r="G296" s="544" t="b">
        <f>EXACT(CYPTYPES[[#This Row],[Archived_Discipline (MM_Discipline)]],CYPTYPES[[#This Row],[Discipline (MM_Discipline)]])</f>
        <v>0</v>
      </c>
      <c r="H296" s="565" t="s">
        <v>453</v>
      </c>
      <c r="I296" s="565" t="s">
        <v>453</v>
      </c>
      <c r="J296" s="554" t="s">
        <v>453</v>
      </c>
      <c r="K296" s="554" t="s">
        <v>453</v>
      </c>
      <c r="L296" s="556" t="s">
        <v>453</v>
      </c>
      <c r="M296" s="542" t="s">
        <v>4239</v>
      </c>
      <c r="N296" s="542" t="s">
        <v>452</v>
      </c>
      <c r="O296" s="557" t="s">
        <v>4208</v>
      </c>
      <c r="P296" s="544" t="s">
        <v>4221</v>
      </c>
      <c r="Q296" s="569" t="s">
        <v>4221</v>
      </c>
      <c r="R296" s="544" t="b">
        <f>EXACT(CYPTYPES[[#This Row],[Archived_System (MM_System)]],CYPTYPES[[#This Row],[Rationalized System]])</f>
        <v>1</v>
      </c>
      <c r="S296" s="542" t="s">
        <v>4210</v>
      </c>
      <c r="T296" s="542"/>
      <c r="U296" s="542" t="s">
        <v>4211</v>
      </c>
      <c r="V296" s="544" t="s">
        <v>453</v>
      </c>
      <c r="W296" s="544" t="s">
        <v>456</v>
      </c>
      <c r="X296" s="544"/>
      <c r="Y296" s="544" t="s">
        <v>4222</v>
      </c>
      <c r="Z296" s="544" t="str">
        <f>VLOOKUP(CYPTYPES[[#This Row],[SBS Number]],Equipment[],2,FALSE)</f>
        <v>LV Power</v>
      </c>
      <c r="AA296" s="544" t="str">
        <f>IF(OR(ISBLANK(Y296),LEN(Y296)=0),"",VLOOKUP(Y296,Equipment[],3,FALSE))</f>
        <v>MCo</v>
      </c>
      <c r="AB296" s="544" t="str">
        <f>IF(OR(ISBLANK(Y296),LEN(Y296)=0),"",VLOOKUP(Y296,Equipment[],4,FALSE))</f>
        <v>RTO</v>
      </c>
      <c r="AC296" s="544" t="s">
        <v>4565</v>
      </c>
      <c r="AD296" s="544" t="s">
        <v>4566</v>
      </c>
      <c r="AE296" s="544" t="s">
        <v>4567</v>
      </c>
      <c r="AF296" s="544" t="s">
        <v>4568</v>
      </c>
      <c r="AG296" s="544"/>
      <c r="AH296" s="551"/>
      <c r="AI296" s="551"/>
      <c r="AJ296" s="551"/>
      <c r="AK296" s="551"/>
      <c r="AL296" s="551"/>
      <c r="AM296" s="551"/>
      <c r="AN296" s="551"/>
      <c r="AO296" s="551"/>
      <c r="AP296" s="551"/>
      <c r="AQ296" s="551"/>
      <c r="AR296" s="551"/>
      <c r="AS296" s="551"/>
      <c r="AT296" s="551"/>
      <c r="AU296" s="551"/>
      <c r="AV296" s="551"/>
    </row>
    <row r="297" spans="1:48" hidden="1">
      <c r="A297" s="227" t="s">
        <v>5335</v>
      </c>
      <c r="B297" s="542" t="s">
        <v>442</v>
      </c>
      <c r="C297" s="491" t="s">
        <v>5336</v>
      </c>
      <c r="D297" s="225" t="s">
        <v>453</v>
      </c>
      <c r="E297" s="541" t="s">
        <v>4637</v>
      </c>
      <c r="F297" s="541" t="s">
        <v>4220</v>
      </c>
      <c r="G297" s="544" t="b">
        <f>EXACT(CYPTYPES[[#This Row],[Archived_Discipline (MM_Discipline)]],CYPTYPES[[#This Row],[Discipline (MM_Discipline)]])</f>
        <v>0</v>
      </c>
      <c r="H297" s="299" t="s">
        <v>453</v>
      </c>
      <c r="I297" s="225" t="s">
        <v>452</v>
      </c>
      <c r="J297" s="554" t="s">
        <v>453</v>
      </c>
      <c r="K297" s="555" t="s">
        <v>453</v>
      </c>
      <c r="L297" s="556" t="s">
        <v>453</v>
      </c>
      <c r="M297" s="542" t="s">
        <v>463</v>
      </c>
      <c r="N297" s="225" t="s">
        <v>452</v>
      </c>
      <c r="O297" s="557" t="s">
        <v>4208</v>
      </c>
      <c r="P297" s="544" t="s">
        <v>4765</v>
      </c>
      <c r="Q297" s="563" t="s">
        <v>4765</v>
      </c>
      <c r="R297" s="544" t="b">
        <f>EXACT(CYPTYPES[[#This Row],[Archived_System (MM_System)]],CYPTYPES[[#This Row],[Rationalized System]])</f>
        <v>1</v>
      </c>
      <c r="S297" s="225" t="s">
        <v>4210</v>
      </c>
      <c r="T297" s="225"/>
      <c r="U297" s="542" t="s">
        <v>4639</v>
      </c>
      <c r="V297" s="297" t="s">
        <v>453</v>
      </c>
      <c r="W297" s="297" t="s">
        <v>456</v>
      </c>
      <c r="X297" s="225"/>
      <c r="Y297" s="297" t="s">
        <v>4222</v>
      </c>
      <c r="Z297" s="225" t="s">
        <v>4640</v>
      </c>
      <c r="AA297" s="297" t="s">
        <v>4641</v>
      </c>
      <c r="AB297" s="297" t="s">
        <v>4642</v>
      </c>
      <c r="AC297" s="297" t="s">
        <v>4643</v>
      </c>
      <c r="AD297" s="297" t="s">
        <v>4644</v>
      </c>
      <c r="AE297" s="297" t="s">
        <v>4645</v>
      </c>
      <c r="AF297" s="544" t="s">
        <v>4646</v>
      </c>
      <c r="AG297" s="544"/>
      <c r="AH297" s="551"/>
      <c r="AI297" s="551"/>
      <c r="AJ297" s="551"/>
      <c r="AK297" s="551"/>
      <c r="AL297" s="551"/>
      <c r="AM297" s="551"/>
      <c r="AN297" s="551"/>
      <c r="AO297" s="551"/>
      <c r="AP297" s="551"/>
      <c r="AQ297" s="551"/>
      <c r="AR297" s="551"/>
      <c r="AS297" s="551"/>
      <c r="AT297" s="551"/>
      <c r="AU297" s="551"/>
      <c r="AV297" s="551"/>
    </row>
    <row r="298" spans="1:48" hidden="1">
      <c r="A298" s="227" t="s">
        <v>5337</v>
      </c>
      <c r="B298" s="542" t="s">
        <v>442</v>
      </c>
      <c r="C298" s="491" t="s">
        <v>5338</v>
      </c>
      <c r="D298" s="225" t="s">
        <v>453</v>
      </c>
      <c r="E298" s="541" t="s">
        <v>4637</v>
      </c>
      <c r="F298" s="541" t="s">
        <v>4220</v>
      </c>
      <c r="G298" s="544" t="b">
        <f>EXACT(CYPTYPES[[#This Row],[Archived_Discipline (MM_Discipline)]],CYPTYPES[[#This Row],[Discipline (MM_Discipline)]])</f>
        <v>0</v>
      </c>
      <c r="H298" s="503" t="s">
        <v>453</v>
      </c>
      <c r="I298" s="225" t="s">
        <v>452</v>
      </c>
      <c r="J298" s="554" t="s">
        <v>453</v>
      </c>
      <c r="K298" s="555" t="s">
        <v>453</v>
      </c>
      <c r="L298" s="556" t="s">
        <v>453</v>
      </c>
      <c r="M298" s="542" t="s">
        <v>463</v>
      </c>
      <c r="N298" s="225" t="s">
        <v>452</v>
      </c>
      <c r="O298" s="557" t="s">
        <v>4208</v>
      </c>
      <c r="P298" s="544" t="s">
        <v>4770</v>
      </c>
      <c r="Q298" s="563" t="s">
        <v>4770</v>
      </c>
      <c r="R298" s="544" t="b">
        <f>EXACT(CYPTYPES[[#This Row],[Archived_System (MM_System)]],CYPTYPES[[#This Row],[Rationalized System]])</f>
        <v>1</v>
      </c>
      <c r="S298" s="225" t="s">
        <v>4210</v>
      </c>
      <c r="T298" s="225"/>
      <c r="U298" s="542" t="s">
        <v>4639</v>
      </c>
      <c r="V298" s="297" t="s">
        <v>453</v>
      </c>
      <c r="W298" s="297" t="s">
        <v>456</v>
      </c>
      <c r="X298" s="225"/>
      <c r="Y298" s="297" t="s">
        <v>4222</v>
      </c>
      <c r="Z298" s="225" t="s">
        <v>4640</v>
      </c>
      <c r="AA298" s="297" t="s">
        <v>4641</v>
      </c>
      <c r="AB298" s="297" t="s">
        <v>4642</v>
      </c>
      <c r="AC298" s="297" t="s">
        <v>4643</v>
      </c>
      <c r="AD298" s="297" t="s">
        <v>4644</v>
      </c>
      <c r="AE298" s="297" t="s">
        <v>4645</v>
      </c>
      <c r="AF298" s="544" t="s">
        <v>4646</v>
      </c>
      <c r="AG298" s="544"/>
      <c r="AH298" s="551"/>
      <c r="AI298" s="551"/>
      <c r="AJ298" s="551"/>
      <c r="AK298" s="551"/>
      <c r="AL298" s="551"/>
      <c r="AM298" s="551"/>
      <c r="AN298" s="551"/>
      <c r="AO298" s="551"/>
      <c r="AP298" s="551"/>
      <c r="AQ298" s="551"/>
      <c r="AR298" s="551"/>
      <c r="AS298" s="551"/>
      <c r="AT298" s="551"/>
      <c r="AU298" s="551"/>
      <c r="AV298" s="551"/>
    </row>
    <row r="299" spans="1:48" hidden="1">
      <c r="A299" s="542" t="s">
        <v>5339</v>
      </c>
      <c r="B299" s="542" t="s">
        <v>442</v>
      </c>
      <c r="C299" s="541" t="s">
        <v>3555</v>
      </c>
      <c r="D299" s="542" t="s">
        <v>453</v>
      </c>
      <c r="E299" s="541" t="s">
        <v>4319</v>
      </c>
      <c r="F299" s="541" t="s">
        <v>4319</v>
      </c>
      <c r="G299" s="544" t="b">
        <f>EXACT(CYPTYPES[[#This Row],[Archived_Discipline (MM_Discipline)]],CYPTYPES[[#This Row],[Discipline (MM_Discipline)]])</f>
        <v>1</v>
      </c>
      <c r="H299" s="565" t="s">
        <v>453</v>
      </c>
      <c r="I299" s="561" t="s">
        <v>453</v>
      </c>
      <c r="J299" s="554" t="s">
        <v>453</v>
      </c>
      <c r="K299" s="554" t="s">
        <v>453</v>
      </c>
      <c r="L299" s="556" t="s">
        <v>453</v>
      </c>
      <c r="M299" s="542" t="s">
        <v>4239</v>
      </c>
      <c r="N299" s="542" t="s">
        <v>452</v>
      </c>
      <c r="O299" s="557" t="s">
        <v>4208</v>
      </c>
      <c r="P299" s="544" t="s">
        <v>4523</v>
      </c>
      <c r="Q299" s="563" t="s">
        <v>4523</v>
      </c>
      <c r="R299" s="544" t="b">
        <f>EXACT(CYPTYPES[[#This Row],[Archived_System (MM_System)]],CYPTYPES[[#This Row],[Rationalized System]])</f>
        <v>1</v>
      </c>
      <c r="S299" s="542" t="s">
        <v>4210</v>
      </c>
      <c r="T299" s="542"/>
      <c r="U299" s="542" t="s">
        <v>4211</v>
      </c>
      <c r="V299" s="544" t="s">
        <v>453</v>
      </c>
      <c r="W299" s="544" t="s">
        <v>456</v>
      </c>
      <c r="X299" s="544"/>
      <c r="Y299" s="544" t="s">
        <v>827</v>
      </c>
      <c r="Z299" s="544" t="str">
        <f>VLOOKUP(CYPTYPES[[#This Row],[SBS Number]],Equipment[],2,FALSE)</f>
        <v>Fire Protection</v>
      </c>
      <c r="AA299" s="544" t="str">
        <f>IF(OR(ISBLANK(Y299),LEN(Y299)=0),"",VLOOKUP(Y299,Equipment[],3,FALSE))</f>
        <v>RTO</v>
      </c>
      <c r="AB299" s="544" t="str">
        <f>IF(OR(ISBLANK(Y299),LEN(Y299)=0),"",VLOOKUP(Y299,Equipment[],4,FALSE))</f>
        <v>RTO</v>
      </c>
      <c r="AC299" s="544" t="s">
        <v>4676</v>
      </c>
      <c r="AD299" s="544" t="s">
        <v>4677</v>
      </c>
      <c r="AE299" s="544" t="s">
        <v>5340</v>
      </c>
      <c r="AF299" s="544" t="s">
        <v>5341</v>
      </c>
      <c r="AG299" s="544"/>
      <c r="AH299" s="551"/>
      <c r="AI299" s="551"/>
      <c r="AJ299" s="551"/>
      <c r="AK299" s="551"/>
      <c r="AL299" s="551"/>
      <c r="AM299" s="551"/>
      <c r="AN299" s="551"/>
      <c r="AO299" s="551"/>
      <c r="AP299" s="551"/>
      <c r="AQ299" s="551"/>
      <c r="AR299" s="551"/>
      <c r="AS299" s="551"/>
      <c r="AT299" s="551"/>
      <c r="AU299" s="551"/>
      <c r="AV299" s="551"/>
    </row>
    <row r="300" spans="1:48" hidden="1">
      <c r="A300" s="542" t="s">
        <v>4995</v>
      </c>
      <c r="B300" s="542" t="s">
        <v>4317</v>
      </c>
      <c r="C300" s="541" t="s">
        <v>5342</v>
      </c>
      <c r="D300" s="542" t="s">
        <v>444</v>
      </c>
      <c r="E300" s="541" t="s">
        <v>4319</v>
      </c>
      <c r="F300" s="541" t="s">
        <v>4319</v>
      </c>
      <c r="G300" s="544" t="b">
        <f>EXACT(CYPTYPES[[#This Row],[Archived_Discipline (MM_Discipline)]],CYPTYPES[[#This Row],[Discipline (MM_Discipline)]])</f>
        <v>1</v>
      </c>
      <c r="H300" s="542" t="s">
        <v>452</v>
      </c>
      <c r="I300" s="542" t="s">
        <v>452</v>
      </c>
      <c r="J300" s="541" t="s">
        <v>452</v>
      </c>
      <c r="K300" s="541" t="s">
        <v>452</v>
      </c>
      <c r="L300" s="542" t="s">
        <v>452</v>
      </c>
      <c r="M300" s="542" t="s">
        <v>4248</v>
      </c>
      <c r="N300" s="542" t="s">
        <v>452</v>
      </c>
      <c r="O300" s="557" t="s">
        <v>4208</v>
      </c>
      <c r="P300" s="544" t="s">
        <v>444</v>
      </c>
      <c r="Q300" s="569"/>
      <c r="R300" s="544" t="b">
        <f>EXACT(CYPTYPES[[#This Row],[Archived_System (MM_System)]],CYPTYPES[[#This Row],[Rationalized System]])</f>
        <v>0</v>
      </c>
      <c r="S300" s="542" t="s">
        <v>4320</v>
      </c>
      <c r="T300" s="542" t="s">
        <v>4321</v>
      </c>
      <c r="U300" s="542" t="s">
        <v>4322</v>
      </c>
      <c r="V300" s="544" t="s">
        <v>453</v>
      </c>
      <c r="W300" s="544" t="s">
        <v>456</v>
      </c>
      <c r="X300" s="544" t="s">
        <v>444</v>
      </c>
      <c r="Y300" s="544" t="s">
        <v>827</v>
      </c>
      <c r="Z300" s="544" t="str">
        <f>VLOOKUP(CYPTYPES[[#This Row],[SBS Number]],Equipment[],2,FALSE)</f>
        <v>Fire Protection</v>
      </c>
      <c r="AA300" s="544" t="str">
        <f>IF(OR(ISBLANK(Y300),LEN(Y300)=0),"",VLOOKUP(Y300,Equipment[],3,FALSE))</f>
        <v>RTO</v>
      </c>
      <c r="AB300" s="544" t="str">
        <f>IF(OR(ISBLANK(Y300),LEN(Y300)=0),"",VLOOKUP(Y300,Equipment[],4,FALSE))</f>
        <v>RTO</v>
      </c>
      <c r="AC300" s="544" t="s">
        <v>444</v>
      </c>
      <c r="AD300" s="544" t="s">
        <v>444</v>
      </c>
      <c r="AE300" s="544" t="s">
        <v>444</v>
      </c>
      <c r="AF300" s="544" t="s">
        <v>444</v>
      </c>
      <c r="AG300" s="544"/>
      <c r="AH300" s="551"/>
      <c r="AI300" s="551"/>
      <c r="AJ300" s="551"/>
      <c r="AK300" s="551"/>
      <c r="AL300" s="551"/>
      <c r="AM300" s="551"/>
      <c r="AN300" s="551"/>
      <c r="AO300" s="551"/>
      <c r="AP300" s="551"/>
      <c r="AQ300" s="551"/>
      <c r="AR300" s="551"/>
      <c r="AS300" s="551"/>
      <c r="AT300" s="551"/>
      <c r="AU300" s="551"/>
      <c r="AV300" s="551"/>
    </row>
    <row r="301" spans="1:48" hidden="1">
      <c r="A301" s="542" t="s">
        <v>5343</v>
      </c>
      <c r="B301" s="542" t="s">
        <v>442</v>
      </c>
      <c r="C301" s="541" t="s">
        <v>3562</v>
      </c>
      <c r="D301" s="542" t="s">
        <v>453</v>
      </c>
      <c r="E301" s="541" t="s">
        <v>4319</v>
      </c>
      <c r="F301" s="541" t="s">
        <v>4319</v>
      </c>
      <c r="G301" s="544" t="b">
        <f>EXACT(CYPTYPES[[#This Row],[Archived_Discipline (MM_Discipline)]],CYPTYPES[[#This Row],[Discipline (MM_Discipline)]])</f>
        <v>1</v>
      </c>
      <c r="H301" s="565" t="s">
        <v>453</v>
      </c>
      <c r="I301" s="565" t="s">
        <v>453</v>
      </c>
      <c r="J301" s="554" t="s">
        <v>453</v>
      </c>
      <c r="K301" s="554" t="s">
        <v>453</v>
      </c>
      <c r="L301" s="556" t="s">
        <v>453</v>
      </c>
      <c r="M301" s="542" t="s">
        <v>4239</v>
      </c>
      <c r="N301" s="565" t="s">
        <v>453</v>
      </c>
      <c r="O301" s="557" t="s">
        <v>4208</v>
      </c>
      <c r="P301" s="544" t="s">
        <v>4995</v>
      </c>
      <c r="Q301" s="563" t="s">
        <v>4995</v>
      </c>
      <c r="R301" s="544" t="b">
        <f>EXACT(CYPTYPES[[#This Row],[Archived_System (MM_System)]],CYPTYPES[[#This Row],[Rationalized System]])</f>
        <v>1</v>
      </c>
      <c r="S301" s="542" t="s">
        <v>4210</v>
      </c>
      <c r="T301" s="542"/>
      <c r="U301" s="542" t="s">
        <v>4211</v>
      </c>
      <c r="V301" s="544" t="s">
        <v>453</v>
      </c>
      <c r="W301" s="544" t="s">
        <v>456</v>
      </c>
      <c r="X301" s="544"/>
      <c r="Y301" s="544" t="s">
        <v>827</v>
      </c>
      <c r="Z301" s="544" t="str">
        <f>VLOOKUP(CYPTYPES[[#This Row],[SBS Number]],Equipment[],2,FALSE)</f>
        <v>Fire Protection</v>
      </c>
      <c r="AA301" s="544" t="str">
        <f>IF(OR(ISBLANK(Y301),LEN(Y301)=0),"",VLOOKUP(Y301,Equipment[],3,FALSE))</f>
        <v>RTO</v>
      </c>
      <c r="AB301" s="544" t="str">
        <f>IF(OR(ISBLANK(Y301),LEN(Y301)=0),"",VLOOKUP(Y301,Equipment[],4,FALSE))</f>
        <v>RTO</v>
      </c>
      <c r="AC301" s="544" t="s">
        <v>4524</v>
      </c>
      <c r="AD301" s="544" t="s">
        <v>4525</v>
      </c>
      <c r="AE301" s="544"/>
      <c r="AF301" s="544"/>
      <c r="AG301" s="544"/>
      <c r="AH301" s="551"/>
      <c r="AI301" s="551"/>
      <c r="AJ301" s="551"/>
      <c r="AK301" s="551"/>
      <c r="AL301" s="551"/>
      <c r="AM301" s="551"/>
      <c r="AN301" s="551"/>
      <c r="AO301" s="551"/>
      <c r="AP301" s="551"/>
      <c r="AQ301" s="551"/>
      <c r="AR301" s="551"/>
      <c r="AS301" s="551"/>
      <c r="AT301" s="551"/>
      <c r="AU301" s="551"/>
      <c r="AV301" s="551"/>
    </row>
    <row r="302" spans="1:48" hidden="1">
      <c r="A302" s="542" t="s">
        <v>5344</v>
      </c>
      <c r="B302" s="542" t="s">
        <v>442</v>
      </c>
      <c r="C302" s="541" t="s">
        <v>5345</v>
      </c>
      <c r="D302" s="542" t="s">
        <v>453</v>
      </c>
      <c r="E302" s="541" t="s">
        <v>11</v>
      </c>
      <c r="F302" s="541" t="s">
        <v>11</v>
      </c>
      <c r="G302" s="544" t="b">
        <f>EXACT(CYPTYPES[[#This Row],[Archived_Discipline (MM_Discipline)]],CYPTYPES[[#This Row],[Discipline (MM_Discipline)]])</f>
        <v>1</v>
      </c>
      <c r="H302" s="560" t="s">
        <v>453</v>
      </c>
      <c r="I302" s="542" t="s">
        <v>452</v>
      </c>
      <c r="J302" s="554" t="s">
        <v>453</v>
      </c>
      <c r="K302" s="541" t="s">
        <v>452</v>
      </c>
      <c r="L302" s="556" t="s">
        <v>453</v>
      </c>
      <c r="M302" s="542" t="s">
        <v>454</v>
      </c>
      <c r="N302" s="542" t="s">
        <v>452</v>
      </c>
      <c r="O302" s="557" t="s">
        <v>4208</v>
      </c>
      <c r="P302" s="544" t="s">
        <v>4268</v>
      </c>
      <c r="Q302" s="569" t="s">
        <v>4268</v>
      </c>
      <c r="R302" s="544" t="b">
        <f>EXACT(CYPTYPES[[#This Row],[Archived_System (MM_System)]],CYPTYPES[[#This Row],[Rationalized System]])</f>
        <v>1</v>
      </c>
      <c r="S302" s="542" t="s">
        <v>4210</v>
      </c>
      <c r="T302" s="542"/>
      <c r="U302" s="542" t="s">
        <v>4211</v>
      </c>
      <c r="V302" s="544" t="s">
        <v>453</v>
      </c>
      <c r="W302" s="544" t="s">
        <v>477</v>
      </c>
      <c r="X302" s="544"/>
      <c r="Y302" s="544" t="s">
        <v>4269</v>
      </c>
      <c r="Z302" s="544" t="str">
        <f>VLOOKUP(CYPTYPES[[#This Row],[SBS Number]],Equipment[],2,FALSE)</f>
        <v>Mechanical Systems</v>
      </c>
      <c r="AA302" s="544" t="str">
        <f>IF(OR(ISBLANK(Y302),LEN(Y302)=0),"",VLOOKUP(Y302,Equipment[],3,FALSE))</f>
        <v>MCo</v>
      </c>
      <c r="AB302" s="544" t="str">
        <f>IF(OR(ISBLANK(Y302),LEN(Y302)=0),"",VLOOKUP(Y302,Equipment[],4,FALSE))</f>
        <v>RTO</v>
      </c>
      <c r="AC302" s="544" t="s">
        <v>4325</v>
      </c>
      <c r="AD302" s="544" t="s">
        <v>4326</v>
      </c>
      <c r="AE302" s="544" t="s">
        <v>444</v>
      </c>
      <c r="AF302" s="544" t="s">
        <v>444</v>
      </c>
      <c r="AG302" s="544"/>
      <c r="AH302" s="551"/>
      <c r="AI302" s="551"/>
      <c r="AJ302" s="551"/>
      <c r="AK302" s="551"/>
      <c r="AL302" s="551"/>
      <c r="AM302" s="551"/>
      <c r="AN302" s="551"/>
      <c r="AO302" s="551"/>
      <c r="AP302" s="551"/>
      <c r="AQ302" s="551"/>
      <c r="AR302" s="551"/>
      <c r="AS302" s="551"/>
      <c r="AT302" s="551"/>
      <c r="AU302" s="551"/>
      <c r="AV302" s="551"/>
    </row>
    <row r="303" spans="1:48" hidden="1">
      <c r="A303" s="542" t="s">
        <v>5346</v>
      </c>
      <c r="B303" s="542" t="s">
        <v>442</v>
      </c>
      <c r="C303" s="541" t="s">
        <v>5347</v>
      </c>
      <c r="D303" s="542" t="s">
        <v>453</v>
      </c>
      <c r="E303" s="541" t="s">
        <v>4319</v>
      </c>
      <c r="F303" s="541" t="s">
        <v>4319</v>
      </c>
      <c r="G303" s="544" t="b">
        <f>EXACT(CYPTYPES[[#This Row],[Archived_Discipline (MM_Discipline)]],CYPTYPES[[#This Row],[Discipline (MM_Discipline)]])</f>
        <v>1</v>
      </c>
      <c r="H303" s="564" t="s">
        <v>453</v>
      </c>
      <c r="I303" s="565" t="s">
        <v>453</v>
      </c>
      <c r="J303" s="554" t="s">
        <v>453</v>
      </c>
      <c r="K303" s="554" t="s">
        <v>453</v>
      </c>
      <c r="L303" s="556" t="s">
        <v>453</v>
      </c>
      <c r="M303" s="542" t="s">
        <v>4239</v>
      </c>
      <c r="N303" s="542" t="s">
        <v>452</v>
      </c>
      <c r="O303" s="557" t="s">
        <v>4208</v>
      </c>
      <c r="P303" s="544" t="s">
        <v>4429</v>
      </c>
      <c r="Q303" s="563" t="s">
        <v>4429</v>
      </c>
      <c r="R303" s="544" t="b">
        <f>EXACT(CYPTYPES[[#This Row],[Archived_System (MM_System)]],CYPTYPES[[#This Row],[Rationalized System]])</f>
        <v>1</v>
      </c>
      <c r="S303" s="542" t="s">
        <v>4210</v>
      </c>
      <c r="T303" s="542"/>
      <c r="U303" s="542" t="s">
        <v>4211</v>
      </c>
      <c r="V303" s="544" t="s">
        <v>453</v>
      </c>
      <c r="W303" s="544" t="s">
        <v>456</v>
      </c>
      <c r="X303" s="544"/>
      <c r="Y303" s="544" t="s">
        <v>5348</v>
      </c>
      <c r="Z303" s="544" t="str">
        <f>VLOOKUP(CYPTYPES[[#This Row],[SBS Number]],Equipment[],2,FALSE)</f>
        <v>Fire Detection</v>
      </c>
      <c r="AA303" s="544" t="str">
        <f>IF(OR(ISBLANK(Y303),LEN(Y303)=0),"",VLOOKUP(Y303,Equipment[],3,FALSE))</f>
        <v>RTO</v>
      </c>
      <c r="AB303" s="544" t="str">
        <f>IF(OR(ISBLANK(Y303),LEN(Y303)=0),"",VLOOKUP(Y303,Equipment[],4,FALSE))</f>
        <v>RTO</v>
      </c>
      <c r="AC303" s="544" t="s">
        <v>4369</v>
      </c>
      <c r="AD303" s="544" t="s">
        <v>4370</v>
      </c>
      <c r="AE303" s="544" t="s">
        <v>4863</v>
      </c>
      <c r="AF303" s="544" t="s">
        <v>4864</v>
      </c>
      <c r="AG303" s="544"/>
      <c r="AH303" s="551"/>
      <c r="AI303" s="551"/>
      <c r="AJ303" s="551"/>
      <c r="AK303" s="551"/>
      <c r="AL303" s="551"/>
      <c r="AM303" s="551"/>
      <c r="AN303" s="551"/>
      <c r="AO303" s="551"/>
      <c r="AP303" s="551"/>
      <c r="AQ303" s="551"/>
      <c r="AR303" s="551"/>
      <c r="AS303" s="551"/>
      <c r="AT303" s="551"/>
      <c r="AU303" s="551"/>
      <c r="AV303" s="551"/>
    </row>
    <row r="304" spans="1:48" hidden="1">
      <c r="A304" s="542" t="s">
        <v>5349</v>
      </c>
      <c r="B304" s="542" t="s">
        <v>442</v>
      </c>
      <c r="C304" s="541" t="s">
        <v>3557</v>
      </c>
      <c r="D304" s="542" t="s">
        <v>453</v>
      </c>
      <c r="E304" s="541" t="s">
        <v>4319</v>
      </c>
      <c r="F304" s="541" t="s">
        <v>4319</v>
      </c>
      <c r="G304" s="544" t="b">
        <f>EXACT(CYPTYPES[[#This Row],[Archived_Discipline (MM_Discipline)]],CYPTYPES[[#This Row],[Discipline (MM_Discipline)]])</f>
        <v>1</v>
      </c>
      <c r="H304" s="565" t="s">
        <v>453</v>
      </c>
      <c r="I304" s="561" t="s">
        <v>453</v>
      </c>
      <c r="J304" s="554" t="s">
        <v>453</v>
      </c>
      <c r="K304" s="554" t="s">
        <v>453</v>
      </c>
      <c r="L304" s="556" t="s">
        <v>453</v>
      </c>
      <c r="M304" s="542" t="s">
        <v>4239</v>
      </c>
      <c r="N304" s="565" t="s">
        <v>453</v>
      </c>
      <c r="O304" s="557" t="s">
        <v>4208</v>
      </c>
      <c r="P304" s="544" t="s">
        <v>4429</v>
      </c>
      <c r="Q304" s="563" t="s">
        <v>4429</v>
      </c>
      <c r="R304" s="544" t="b">
        <f>EXACT(CYPTYPES[[#This Row],[Archived_System (MM_System)]],CYPTYPES[[#This Row],[Rationalized System]])</f>
        <v>1</v>
      </c>
      <c r="S304" s="542" t="s">
        <v>4210</v>
      </c>
      <c r="T304" s="542"/>
      <c r="U304" s="542" t="s">
        <v>4211</v>
      </c>
      <c r="V304" s="544" t="s">
        <v>453</v>
      </c>
      <c r="W304" s="544" t="s">
        <v>456</v>
      </c>
      <c r="X304" s="544"/>
      <c r="Y304" s="544" t="s">
        <v>827</v>
      </c>
      <c r="Z304" s="544" t="str">
        <f>VLOOKUP(CYPTYPES[[#This Row],[SBS Number]],Equipment[],2,FALSE)</f>
        <v>Fire Protection</v>
      </c>
      <c r="AA304" s="544" t="str">
        <f>IF(OR(ISBLANK(Y304),LEN(Y304)=0),"",VLOOKUP(Y304,Equipment[],3,FALSE))</f>
        <v>RTO</v>
      </c>
      <c r="AB304" s="544" t="str">
        <f>IF(OR(ISBLANK(Y304),LEN(Y304)=0),"",VLOOKUP(Y304,Equipment[],4,FALSE))</f>
        <v>RTO</v>
      </c>
      <c r="AC304" s="544" t="s">
        <v>4430</v>
      </c>
      <c r="AD304" s="544" t="s">
        <v>4431</v>
      </c>
      <c r="AE304" s="544" t="s">
        <v>5028</v>
      </c>
      <c r="AF304" s="544" t="s">
        <v>5029</v>
      </c>
      <c r="AG304" s="544"/>
      <c r="AH304" s="551"/>
      <c r="AI304" s="551"/>
      <c r="AJ304" s="551"/>
      <c r="AK304" s="551"/>
      <c r="AL304" s="551"/>
      <c r="AM304" s="551"/>
      <c r="AN304" s="551"/>
      <c r="AO304" s="551"/>
      <c r="AP304" s="551"/>
      <c r="AQ304" s="551"/>
      <c r="AR304" s="551"/>
      <c r="AS304" s="551"/>
      <c r="AT304" s="551"/>
      <c r="AU304" s="551"/>
      <c r="AV304" s="551"/>
    </row>
    <row r="305" spans="1:48" hidden="1">
      <c r="A305" s="542" t="s">
        <v>5350</v>
      </c>
      <c r="B305" s="542" t="s">
        <v>442</v>
      </c>
      <c r="C305" s="541" t="s">
        <v>5351</v>
      </c>
      <c r="D305" s="542" t="s">
        <v>453</v>
      </c>
      <c r="E305" s="541" t="s">
        <v>4319</v>
      </c>
      <c r="F305" s="541" t="s">
        <v>4319</v>
      </c>
      <c r="G305" s="544" t="b">
        <f>EXACT(CYPTYPES[[#This Row],[Archived_Discipline (MM_Discipline)]],CYPTYPES[[#This Row],[Discipline (MM_Discipline)]])</f>
        <v>1</v>
      </c>
      <c r="H305" s="564" t="s">
        <v>453</v>
      </c>
      <c r="I305" s="565" t="s">
        <v>453</v>
      </c>
      <c r="J305" s="554" t="s">
        <v>453</v>
      </c>
      <c r="K305" s="554" t="s">
        <v>453</v>
      </c>
      <c r="L305" s="556" t="s">
        <v>453</v>
      </c>
      <c r="M305" s="542" t="s">
        <v>4239</v>
      </c>
      <c r="N305" s="565" t="s">
        <v>453</v>
      </c>
      <c r="O305" s="557" t="s">
        <v>4208</v>
      </c>
      <c r="P305" s="544" t="s">
        <v>4429</v>
      </c>
      <c r="Q305" s="563" t="s">
        <v>4429</v>
      </c>
      <c r="R305" s="544" t="b">
        <f>EXACT(CYPTYPES[[#This Row],[Archived_System (MM_System)]],CYPTYPES[[#This Row],[Rationalized System]])</f>
        <v>1</v>
      </c>
      <c r="S305" s="542" t="s">
        <v>4210</v>
      </c>
      <c r="T305" s="542"/>
      <c r="U305" s="542" t="s">
        <v>4211</v>
      </c>
      <c r="V305" s="544" t="s">
        <v>453</v>
      </c>
      <c r="W305" s="544" t="s">
        <v>456</v>
      </c>
      <c r="X305" s="544"/>
      <c r="Y305" s="544" t="s">
        <v>827</v>
      </c>
      <c r="Z305" s="544" t="str">
        <f>VLOOKUP(CYPTYPES[[#This Row],[SBS Number]],Equipment[],2,FALSE)</f>
        <v>Fire Protection</v>
      </c>
      <c r="AA305" s="544" t="str">
        <f>IF(OR(ISBLANK(Y305),LEN(Y305)=0),"",VLOOKUP(Y305,Equipment[],3,FALSE))</f>
        <v>RTO</v>
      </c>
      <c r="AB305" s="544" t="str">
        <f>IF(OR(ISBLANK(Y305),LEN(Y305)=0),"",VLOOKUP(Y305,Equipment[],4,FALSE))</f>
        <v>RTO</v>
      </c>
      <c r="AC305" s="544" t="s">
        <v>4583</v>
      </c>
      <c r="AD305" s="544" t="s">
        <v>4584</v>
      </c>
      <c r="AE305" s="544" t="s">
        <v>4790</v>
      </c>
      <c r="AF305" s="544" t="s">
        <v>4791</v>
      </c>
      <c r="AG305" s="544"/>
      <c r="AH305" s="551"/>
      <c r="AI305" s="551"/>
      <c r="AJ305" s="551"/>
      <c r="AK305" s="551"/>
      <c r="AL305" s="551"/>
      <c r="AM305" s="551"/>
      <c r="AN305" s="551"/>
      <c r="AO305" s="551"/>
      <c r="AP305" s="551"/>
      <c r="AQ305" s="551"/>
      <c r="AR305" s="551"/>
      <c r="AS305" s="551"/>
      <c r="AT305" s="551"/>
      <c r="AU305" s="551"/>
      <c r="AV305" s="551"/>
    </row>
    <row r="306" spans="1:48" hidden="1">
      <c r="A306" s="542" t="s">
        <v>5352</v>
      </c>
      <c r="B306" s="542" t="s">
        <v>442</v>
      </c>
      <c r="C306" s="541" t="s">
        <v>5353</v>
      </c>
      <c r="D306" s="542" t="s">
        <v>453</v>
      </c>
      <c r="E306" s="541" t="s">
        <v>4319</v>
      </c>
      <c r="F306" s="541" t="s">
        <v>4319</v>
      </c>
      <c r="G306" s="544" t="b">
        <f>EXACT(CYPTYPES[[#This Row],[Archived_Discipline (MM_Discipline)]],CYPTYPES[[#This Row],[Discipline (MM_Discipline)]])</f>
        <v>1</v>
      </c>
      <c r="H306" s="565" t="s">
        <v>453</v>
      </c>
      <c r="I306" s="561" t="s">
        <v>453</v>
      </c>
      <c r="J306" s="554" t="s">
        <v>453</v>
      </c>
      <c r="K306" s="554" t="s">
        <v>453</v>
      </c>
      <c r="L306" s="556" t="s">
        <v>453</v>
      </c>
      <c r="M306" s="542" t="s">
        <v>4239</v>
      </c>
      <c r="N306" s="565" t="s">
        <v>453</v>
      </c>
      <c r="O306" s="557" t="s">
        <v>4208</v>
      </c>
      <c r="P306" s="544" t="s">
        <v>4523</v>
      </c>
      <c r="Q306" s="569" t="s">
        <v>4523</v>
      </c>
      <c r="R306" s="544" t="b">
        <f>EXACT(CYPTYPES[[#This Row],[Archived_System (MM_System)]],CYPTYPES[[#This Row],[Rationalized System]])</f>
        <v>1</v>
      </c>
      <c r="S306" s="542" t="s">
        <v>4210</v>
      </c>
      <c r="T306" s="542"/>
      <c r="U306" s="542" t="s">
        <v>4211</v>
      </c>
      <c r="V306" s="544" t="s">
        <v>453</v>
      </c>
      <c r="W306" s="544" t="s">
        <v>456</v>
      </c>
      <c r="X306" s="544"/>
      <c r="Y306" s="544" t="s">
        <v>827</v>
      </c>
      <c r="Z306" s="544" t="str">
        <f>VLOOKUP(CYPTYPES[[#This Row],[SBS Number]],Equipment[],2,FALSE)</f>
        <v>Fire Protection</v>
      </c>
      <c r="AA306" s="544" t="str">
        <f>IF(OR(ISBLANK(Y306),LEN(Y306)=0),"",VLOOKUP(Y306,Equipment[],3,FALSE))</f>
        <v>RTO</v>
      </c>
      <c r="AB306" s="544" t="str">
        <f>IF(OR(ISBLANK(Y306),LEN(Y306)=0),"",VLOOKUP(Y306,Equipment[],4,FALSE))</f>
        <v>RTO</v>
      </c>
      <c r="AC306" s="544" t="s">
        <v>4708</v>
      </c>
      <c r="AD306" s="544" t="s">
        <v>4709</v>
      </c>
      <c r="AE306" s="544"/>
      <c r="AF306" s="544"/>
      <c r="AG306" s="544"/>
      <c r="AH306" s="551"/>
      <c r="AI306" s="551"/>
      <c r="AJ306" s="551"/>
      <c r="AK306" s="551"/>
      <c r="AL306" s="551"/>
      <c r="AM306" s="551"/>
      <c r="AN306" s="551"/>
      <c r="AO306" s="551"/>
      <c r="AP306" s="551"/>
      <c r="AQ306" s="551"/>
      <c r="AR306" s="551"/>
      <c r="AS306" s="551"/>
      <c r="AT306" s="551"/>
      <c r="AU306" s="551"/>
      <c r="AV306" s="551"/>
    </row>
    <row r="307" spans="1:48">
      <c r="A307" s="227" t="s">
        <v>737</v>
      </c>
      <c r="B307" s="542" t="s">
        <v>442</v>
      </c>
      <c r="C307" s="491" t="s">
        <v>5354</v>
      </c>
      <c r="D307" s="225" t="s">
        <v>453</v>
      </c>
      <c r="E307" s="541" t="s">
        <v>4637</v>
      </c>
      <c r="F307" s="541" t="s">
        <v>4220</v>
      </c>
      <c r="G307" s="544" t="b">
        <f>EXACT(CYPTYPES[[#This Row],[Archived_Discipline (MM_Discipline)]],CYPTYPES[[#This Row],[Discipline (MM_Discipline)]])</f>
        <v>0</v>
      </c>
      <c r="H307" s="299" t="s">
        <v>453</v>
      </c>
      <c r="I307" s="225" t="s">
        <v>452</v>
      </c>
      <c r="J307" s="541" t="s">
        <v>453</v>
      </c>
      <c r="K307" s="555" t="s">
        <v>453</v>
      </c>
      <c r="L307" s="556" t="s">
        <v>453</v>
      </c>
      <c r="M307" s="542" t="s">
        <v>463</v>
      </c>
      <c r="N307" s="225" t="s">
        <v>452</v>
      </c>
      <c r="O307" s="557" t="s">
        <v>4208</v>
      </c>
      <c r="P307" s="544" t="s">
        <v>4665</v>
      </c>
      <c r="Q307" s="563" t="s">
        <v>4665</v>
      </c>
      <c r="R307" s="544" t="b">
        <f>EXACT(CYPTYPES[[#This Row],[Archived_System (MM_System)]],CYPTYPES[[#This Row],[Rationalized System]])</f>
        <v>1</v>
      </c>
      <c r="S307" s="225" t="s">
        <v>4210</v>
      </c>
      <c r="T307" s="225"/>
      <c r="U307" s="542" t="s">
        <v>4639</v>
      </c>
      <c r="V307" s="297" t="s">
        <v>453</v>
      </c>
      <c r="W307" s="297" t="s">
        <v>456</v>
      </c>
      <c r="X307" s="225"/>
      <c r="Y307" s="297" t="s">
        <v>4222</v>
      </c>
      <c r="Z307" s="225" t="s">
        <v>4640</v>
      </c>
      <c r="AA307" s="297" t="s">
        <v>4641</v>
      </c>
      <c r="AB307" s="297" t="s">
        <v>4642</v>
      </c>
      <c r="AC307" s="297" t="s">
        <v>4643</v>
      </c>
      <c r="AD307" s="297" t="s">
        <v>4644</v>
      </c>
      <c r="AE307" s="297" t="s">
        <v>4645</v>
      </c>
      <c r="AF307" s="544" t="s">
        <v>4646</v>
      </c>
      <c r="AG307" s="544"/>
      <c r="AH307" s="551"/>
      <c r="AI307" s="551"/>
      <c r="AJ307" s="551"/>
      <c r="AK307" s="551"/>
      <c r="AL307" s="551"/>
      <c r="AM307" s="551"/>
      <c r="AN307" s="551"/>
      <c r="AO307" s="551"/>
      <c r="AP307" s="551"/>
      <c r="AQ307" s="551"/>
      <c r="AR307" s="551"/>
      <c r="AS307" s="551"/>
      <c r="AT307" s="551"/>
      <c r="AU307" s="551"/>
      <c r="AV307" s="551"/>
    </row>
    <row r="308" spans="1:48" hidden="1">
      <c r="A308" s="227" t="s">
        <v>5355</v>
      </c>
      <c r="B308" s="542" t="s">
        <v>442</v>
      </c>
      <c r="C308" s="491" t="s">
        <v>5356</v>
      </c>
      <c r="D308" s="225" t="s">
        <v>453</v>
      </c>
      <c r="E308" s="541" t="s">
        <v>4637</v>
      </c>
      <c r="F308" s="541" t="s">
        <v>4220</v>
      </c>
      <c r="G308" s="558" t="b">
        <f>EXACT(CYPTYPES[[#This Row],[Archived_Discipline (MM_Discipline)]],CYPTYPES[[#This Row],[Discipline (MM_Discipline)]])</f>
        <v>0</v>
      </c>
      <c r="H308" s="299" t="s">
        <v>453</v>
      </c>
      <c r="I308" s="199" t="s">
        <v>452</v>
      </c>
      <c r="J308" s="554" t="s">
        <v>453</v>
      </c>
      <c r="K308" s="555" t="s">
        <v>453</v>
      </c>
      <c r="L308" s="556" t="s">
        <v>453</v>
      </c>
      <c r="M308" s="542" t="s">
        <v>463</v>
      </c>
      <c r="N308" s="225" t="s">
        <v>452</v>
      </c>
      <c r="O308" s="557" t="s">
        <v>4208</v>
      </c>
      <c r="P308" s="558" t="s">
        <v>4668</v>
      </c>
      <c r="Q308" s="566" t="s">
        <v>4668</v>
      </c>
      <c r="R308" s="558" t="b">
        <f>EXACT(CYPTYPES[[#This Row],[Archived_System (MM_System)]],CYPTYPES[[#This Row],[Rationalized System]])</f>
        <v>1</v>
      </c>
      <c r="S308" s="225" t="s">
        <v>4210</v>
      </c>
      <c r="T308" s="225"/>
      <c r="U308" s="542" t="s">
        <v>4639</v>
      </c>
      <c r="V308" s="297" t="s">
        <v>453</v>
      </c>
      <c r="W308" s="297" t="s">
        <v>456</v>
      </c>
      <c r="X308" s="225"/>
      <c r="Y308" s="297" t="s">
        <v>4222</v>
      </c>
      <c r="Z308" s="225" t="s">
        <v>4640</v>
      </c>
      <c r="AA308" s="297" t="s">
        <v>4641</v>
      </c>
      <c r="AB308" s="297" t="s">
        <v>4642</v>
      </c>
      <c r="AC308" s="297" t="s">
        <v>4643</v>
      </c>
      <c r="AD308" s="297" t="s">
        <v>4644</v>
      </c>
      <c r="AE308" s="297" t="s">
        <v>4645</v>
      </c>
      <c r="AF308" s="544" t="s">
        <v>4646</v>
      </c>
      <c r="AG308" s="544"/>
      <c r="AH308" s="551"/>
      <c r="AI308" s="551"/>
      <c r="AJ308" s="551"/>
      <c r="AK308" s="551"/>
      <c r="AL308" s="551"/>
      <c r="AM308" s="551"/>
      <c r="AN308" s="551"/>
      <c r="AO308" s="551"/>
      <c r="AP308" s="551"/>
      <c r="AQ308" s="551"/>
      <c r="AR308" s="551"/>
      <c r="AS308" s="551"/>
      <c r="AT308" s="551"/>
      <c r="AU308" s="551"/>
      <c r="AV308" s="551"/>
    </row>
    <row r="309" spans="1:48" hidden="1">
      <c r="A309" s="542" t="s">
        <v>3019</v>
      </c>
      <c r="B309" s="542" t="s">
        <v>442</v>
      </c>
      <c r="C309" s="541" t="s">
        <v>5357</v>
      </c>
      <c r="D309" s="542" t="s">
        <v>453</v>
      </c>
      <c r="E309" s="541" t="s">
        <v>11</v>
      </c>
      <c r="F309" s="541" t="s">
        <v>11</v>
      </c>
      <c r="G309" s="544" t="b">
        <f>EXACT(CYPTYPES[[#This Row],[Archived_Discipline (MM_Discipline)]],CYPTYPES[[#This Row],[Discipline (MM_Discipline)]])</f>
        <v>1</v>
      </c>
      <c r="H309" s="559" t="s">
        <v>452</v>
      </c>
      <c r="I309" s="565" t="s">
        <v>453</v>
      </c>
      <c r="J309" s="541" t="s">
        <v>452</v>
      </c>
      <c r="K309" s="554" t="s">
        <v>453</v>
      </c>
      <c r="L309" s="556" t="s">
        <v>453</v>
      </c>
      <c r="M309" s="542" t="s">
        <v>4239</v>
      </c>
      <c r="N309" s="565" t="s">
        <v>453</v>
      </c>
      <c r="O309" s="557" t="s">
        <v>4208</v>
      </c>
      <c r="P309" s="544" t="s">
        <v>4374</v>
      </c>
      <c r="Q309" s="563"/>
      <c r="R309" s="544" t="b">
        <f>EXACT(CYPTYPES[[#This Row],[Archived_System (MM_System)]],CYPTYPES[[#This Row],[Rationalized System]])</f>
        <v>0</v>
      </c>
      <c r="S309" s="542" t="s">
        <v>4210</v>
      </c>
      <c r="T309" s="542"/>
      <c r="U309" s="542" t="s">
        <v>4211</v>
      </c>
      <c r="V309" s="544" t="s">
        <v>453</v>
      </c>
      <c r="W309" s="544" t="s">
        <v>456</v>
      </c>
      <c r="X309" s="544"/>
      <c r="Y309" s="544" t="s">
        <v>3106</v>
      </c>
      <c r="Z309" s="544" t="str">
        <f>VLOOKUP(CYPTYPES[[#This Row],[SBS Number]],Equipment[],2,FALSE)</f>
        <v>Flood Protection</v>
      </c>
      <c r="AA309" s="544" t="str">
        <f>IF(OR(ISBLANK(Y309),LEN(Y309)=0),"",VLOOKUP(Y309,Equipment[],3,FALSE))</f>
        <v>MCo</v>
      </c>
      <c r="AB309" s="544" t="str">
        <f>IF(OR(ISBLANK(Y309),LEN(Y309)=0),"",VLOOKUP(Y309,Equipment[],4,FALSE))</f>
        <v>RTO</v>
      </c>
      <c r="AC309" s="544" t="s">
        <v>4811</v>
      </c>
      <c r="AD309" s="544" t="s">
        <v>4812</v>
      </c>
      <c r="AE309" s="544"/>
      <c r="AF309" s="544"/>
      <c r="AG309" s="544"/>
      <c r="AH309" s="551"/>
      <c r="AI309" s="551"/>
      <c r="AJ309" s="551"/>
      <c r="AK309" s="551"/>
      <c r="AL309" s="551"/>
      <c r="AM309" s="551"/>
      <c r="AN309" s="551"/>
      <c r="AO309" s="551"/>
      <c r="AP309" s="551"/>
      <c r="AQ309" s="551"/>
      <c r="AR309" s="551"/>
      <c r="AS309" s="551"/>
      <c r="AT309" s="551"/>
      <c r="AU309" s="551"/>
      <c r="AV309" s="551"/>
    </row>
    <row r="310" spans="1:48" hidden="1">
      <c r="A310" s="542" t="s">
        <v>5358</v>
      </c>
      <c r="B310" s="542" t="s">
        <v>442</v>
      </c>
      <c r="C310" s="541" t="s">
        <v>5359</v>
      </c>
      <c r="D310" s="542" t="s">
        <v>453</v>
      </c>
      <c r="E310" s="541" t="s">
        <v>4229</v>
      </c>
      <c r="F310" s="541" t="s">
        <v>4229</v>
      </c>
      <c r="G310" s="558" t="b">
        <f>EXACT(CYPTYPES[[#This Row],[Archived_Discipline (MM_Discipline)]],CYPTYPES[[#This Row],[Discipline (MM_Discipline)]])</f>
        <v>1</v>
      </c>
      <c r="H310" s="559" t="s">
        <v>452</v>
      </c>
      <c r="I310" s="542" t="s">
        <v>452</v>
      </c>
      <c r="J310" s="541" t="s">
        <v>452</v>
      </c>
      <c r="K310" s="555" t="s">
        <v>453</v>
      </c>
      <c r="L310" s="556" t="s">
        <v>453</v>
      </c>
      <c r="M310" s="542" t="s">
        <v>463</v>
      </c>
      <c r="N310" s="565" t="s">
        <v>453</v>
      </c>
      <c r="O310" s="557" t="s">
        <v>4208</v>
      </c>
      <c r="P310" s="558" t="s">
        <v>4230</v>
      </c>
      <c r="Q310" s="566" t="s">
        <v>4231</v>
      </c>
      <c r="R310" s="558" t="b">
        <f>EXACT(CYPTYPES[[#This Row],[Archived_System (MM_System)]],CYPTYPES[[#This Row],[Rationalized System]])</f>
        <v>0</v>
      </c>
      <c r="S310" s="542" t="s">
        <v>4210</v>
      </c>
      <c r="T310" s="542"/>
      <c r="U310" s="542" t="s">
        <v>4211</v>
      </c>
      <c r="V310" s="544" t="s">
        <v>453</v>
      </c>
      <c r="W310" s="544" t="s">
        <v>477</v>
      </c>
      <c r="X310" s="544"/>
      <c r="Y310" s="544" t="s">
        <v>827</v>
      </c>
      <c r="Z310" s="544" t="str">
        <f>VLOOKUP(CYPTYPES[[#This Row],[SBS Number]],Equipment[],2,FALSE)</f>
        <v>Fire Protection</v>
      </c>
      <c r="AA310" s="544" t="str">
        <f>IF(OR(ISBLANK(Y310),LEN(Y310)=0),"",VLOOKUP(Y310,Equipment[],3,FALSE))</f>
        <v>RTO</v>
      </c>
      <c r="AB310" s="544" t="str">
        <f>IF(OR(ISBLANK(Y310),LEN(Y310)=0),"",VLOOKUP(Y310,Equipment[],4,FALSE))</f>
        <v>RTO</v>
      </c>
      <c r="AC310" s="544" t="s">
        <v>5360</v>
      </c>
      <c r="AD310" s="544" t="s">
        <v>5361</v>
      </c>
      <c r="AE310" s="544"/>
      <c r="AF310" s="544"/>
      <c r="AG310" s="544"/>
      <c r="AH310" s="551"/>
      <c r="AI310" s="551"/>
      <c r="AJ310" s="551"/>
      <c r="AK310" s="551"/>
      <c r="AL310" s="551"/>
      <c r="AM310" s="551"/>
      <c r="AN310" s="551"/>
      <c r="AO310" s="551"/>
      <c r="AP310" s="551"/>
      <c r="AQ310" s="551"/>
      <c r="AR310" s="551"/>
      <c r="AS310" s="551"/>
      <c r="AT310" s="551"/>
      <c r="AU310" s="551"/>
      <c r="AV310" s="551"/>
    </row>
    <row r="311" spans="1:48" hidden="1">
      <c r="A311" s="542" t="s">
        <v>5362</v>
      </c>
      <c r="B311" s="542" t="s">
        <v>442</v>
      </c>
      <c r="C311" s="541" t="s">
        <v>5363</v>
      </c>
      <c r="D311" s="542" t="s">
        <v>453</v>
      </c>
      <c r="E311" s="541" t="s">
        <v>4229</v>
      </c>
      <c r="F311" s="541" t="s">
        <v>4229</v>
      </c>
      <c r="G311" s="544" t="b">
        <f>EXACT(CYPTYPES[[#This Row],[Archived_Discipline (MM_Discipline)]],CYPTYPES[[#This Row],[Discipline (MM_Discipline)]])</f>
        <v>1</v>
      </c>
      <c r="H311" s="565" t="s">
        <v>453</v>
      </c>
      <c r="I311" s="561" t="s">
        <v>453</v>
      </c>
      <c r="J311" s="554" t="s">
        <v>453</v>
      </c>
      <c r="K311" s="554" t="s">
        <v>453</v>
      </c>
      <c r="L311" s="556" t="s">
        <v>453</v>
      </c>
      <c r="M311" s="542" t="s">
        <v>4239</v>
      </c>
      <c r="N311" s="542" t="s">
        <v>452</v>
      </c>
      <c r="O311" s="557" t="s">
        <v>4208</v>
      </c>
      <c r="P311" s="544" t="s">
        <v>4230</v>
      </c>
      <c r="Q311" s="563" t="s">
        <v>4231</v>
      </c>
      <c r="R311" s="544" t="b">
        <f>EXACT(CYPTYPES[[#This Row],[Archived_System (MM_System)]],CYPTYPES[[#This Row],[Rationalized System]])</f>
        <v>0</v>
      </c>
      <c r="S311" s="542" t="s">
        <v>4210</v>
      </c>
      <c r="T311" s="542"/>
      <c r="U311" s="542" t="s">
        <v>4211</v>
      </c>
      <c r="V311" s="544" t="s">
        <v>453</v>
      </c>
      <c r="W311" s="544" t="s">
        <v>456</v>
      </c>
      <c r="X311" s="544"/>
      <c r="Y311" s="544" t="s">
        <v>4241</v>
      </c>
      <c r="Z311" s="544" t="str">
        <f>VLOOKUP(CYPTYPES[[#This Row],[SBS Number]],Equipment[],2,FALSE)</f>
        <v>Ecs</v>
      </c>
      <c r="AA311" s="544" t="str">
        <f>IF(OR(ISBLANK(Y311),LEN(Y311)=0),"",VLOOKUP(Y311,Equipment[],3,FALSE))</f>
        <v>MCo</v>
      </c>
      <c r="AB311" s="544" t="str">
        <f>IF(OR(ISBLANK(Y311),LEN(Y311)=0),"",VLOOKUP(Y311,Equipment[],4,FALSE))</f>
        <v>RTO</v>
      </c>
      <c r="AC311" s="567" t="s">
        <v>5364</v>
      </c>
      <c r="AD311" s="567" t="s">
        <v>5365</v>
      </c>
      <c r="AE311" s="544" t="s">
        <v>5366</v>
      </c>
      <c r="AF311" s="544" t="s">
        <v>5367</v>
      </c>
      <c r="AG311" s="544"/>
      <c r="AH311" s="551"/>
      <c r="AI311" s="551"/>
      <c r="AJ311" s="551"/>
      <c r="AK311" s="551"/>
      <c r="AL311" s="551"/>
      <c r="AM311" s="551"/>
      <c r="AN311" s="551"/>
      <c r="AO311" s="551"/>
      <c r="AP311" s="551"/>
      <c r="AQ311" s="551"/>
      <c r="AR311" s="551"/>
      <c r="AS311" s="551"/>
      <c r="AT311" s="551"/>
      <c r="AU311" s="551"/>
      <c r="AV311" s="551"/>
    </row>
    <row r="312" spans="1:48" hidden="1">
      <c r="A312" s="542" t="s">
        <v>5368</v>
      </c>
      <c r="B312" s="542" t="s">
        <v>442</v>
      </c>
      <c r="C312" s="541" t="s">
        <v>5369</v>
      </c>
      <c r="D312" s="542" t="s">
        <v>453</v>
      </c>
      <c r="E312" s="541" t="s">
        <v>4229</v>
      </c>
      <c r="F312" s="541" t="s">
        <v>4229</v>
      </c>
      <c r="G312" s="544" t="b">
        <f>EXACT(CYPTYPES[[#This Row],[Archived_Discipline (MM_Discipline)]],CYPTYPES[[#This Row],[Discipline (MM_Discipline)]])</f>
        <v>1</v>
      </c>
      <c r="H312" s="542" t="s">
        <v>452</v>
      </c>
      <c r="I312" s="542" t="s">
        <v>452</v>
      </c>
      <c r="J312" s="541" t="s">
        <v>452</v>
      </c>
      <c r="K312" s="541" t="s">
        <v>452</v>
      </c>
      <c r="L312" s="556" t="s">
        <v>453</v>
      </c>
      <c r="M312" s="542" t="s">
        <v>454</v>
      </c>
      <c r="N312" s="542" t="s">
        <v>452</v>
      </c>
      <c r="O312" s="557" t="s">
        <v>4208</v>
      </c>
      <c r="P312" s="544" t="s">
        <v>4230</v>
      </c>
      <c r="Q312" s="563" t="s">
        <v>4231</v>
      </c>
      <c r="R312" s="544" t="b">
        <f>EXACT(CYPTYPES[[#This Row],[Archived_System (MM_System)]],CYPTYPES[[#This Row],[Rationalized System]])</f>
        <v>0</v>
      </c>
      <c r="S312" s="542" t="s">
        <v>4210</v>
      </c>
      <c r="T312" s="542"/>
      <c r="U312" s="542" t="s">
        <v>4211</v>
      </c>
      <c r="V312" s="544" t="s">
        <v>453</v>
      </c>
      <c r="W312" s="544" t="s">
        <v>456</v>
      </c>
      <c r="X312" s="544"/>
      <c r="Y312" s="544" t="s">
        <v>4233</v>
      </c>
      <c r="Z312" s="544" t="str">
        <f>VLOOKUP(CYPTYPES[[#This Row],[SBS Number]],Equipment[],2,FALSE)</f>
        <v>Control Systems</v>
      </c>
      <c r="AA312" s="544" t="str">
        <f>IF(OR(ISBLANK(Y312),LEN(Y312)=0),"",VLOOKUP(Y312,Equipment[],3,FALSE))</f>
        <v>Unallocated</v>
      </c>
      <c r="AB312" s="544" t="str">
        <f>IF(OR(ISBLANK(Y312),LEN(Y312)=0),"",VLOOKUP(Y312,Equipment[],4,FALSE))</f>
        <v>Unallocated</v>
      </c>
      <c r="AC312" s="544" t="s">
        <v>4249</v>
      </c>
      <c r="AD312" s="544" t="s">
        <v>4250</v>
      </c>
      <c r="AE312" s="544"/>
      <c r="AF312" s="544"/>
      <c r="AG312" s="544"/>
      <c r="AH312" s="551"/>
      <c r="AI312" s="551"/>
      <c r="AJ312" s="551"/>
      <c r="AK312" s="551"/>
      <c r="AL312" s="551"/>
      <c r="AM312" s="551"/>
      <c r="AN312" s="551"/>
      <c r="AO312" s="551"/>
      <c r="AP312" s="551"/>
      <c r="AQ312" s="551"/>
      <c r="AR312" s="551"/>
      <c r="AS312" s="551"/>
      <c r="AT312" s="551"/>
      <c r="AU312" s="551"/>
      <c r="AV312" s="551"/>
    </row>
    <row r="313" spans="1:48" hidden="1">
      <c r="A313" s="542" t="s">
        <v>5370</v>
      </c>
      <c r="B313" s="542" t="s">
        <v>442</v>
      </c>
      <c r="C313" s="541" t="s">
        <v>5371</v>
      </c>
      <c r="D313" s="542" t="s">
        <v>453</v>
      </c>
      <c r="E313" s="541" t="s">
        <v>11</v>
      </c>
      <c r="F313" s="541" t="s">
        <v>11</v>
      </c>
      <c r="G313" s="544" t="b">
        <f>EXACT(CYPTYPES[[#This Row],[Archived_Discipline (MM_Discipline)]],CYPTYPES[[#This Row],[Discipline (MM_Discipline)]])</f>
        <v>1</v>
      </c>
      <c r="H313" s="560" t="s">
        <v>453</v>
      </c>
      <c r="I313" s="542" t="s">
        <v>452</v>
      </c>
      <c r="J313" s="554" t="s">
        <v>453</v>
      </c>
      <c r="K313" s="541" t="s">
        <v>452</v>
      </c>
      <c r="L313" s="556" t="s">
        <v>453</v>
      </c>
      <c r="M313" s="542" t="s">
        <v>454</v>
      </c>
      <c r="N313" s="542" t="s">
        <v>452</v>
      </c>
      <c r="O313" s="557" t="s">
        <v>4208</v>
      </c>
      <c r="P313" s="544" t="s">
        <v>4268</v>
      </c>
      <c r="Q313" s="563" t="s">
        <v>4268</v>
      </c>
      <c r="R313" s="544" t="b">
        <f>EXACT(CYPTYPES[[#This Row],[Archived_System (MM_System)]],CYPTYPES[[#This Row],[Rationalized System]])</f>
        <v>1</v>
      </c>
      <c r="S313" s="542" t="s">
        <v>4210</v>
      </c>
      <c r="T313" s="542"/>
      <c r="U313" s="542" t="s">
        <v>4211</v>
      </c>
      <c r="V313" s="544" t="s">
        <v>453</v>
      </c>
      <c r="W313" s="544" t="s">
        <v>477</v>
      </c>
      <c r="X313" s="544"/>
      <c r="Y313" s="544" t="s">
        <v>4269</v>
      </c>
      <c r="Z313" s="544" t="str">
        <f>VLOOKUP(CYPTYPES[[#This Row],[SBS Number]],Equipment[],2,FALSE)</f>
        <v>Mechanical Systems</v>
      </c>
      <c r="AA313" s="544" t="str">
        <f>IF(OR(ISBLANK(Y313),LEN(Y313)=0),"",VLOOKUP(Y313,Equipment[],3,FALSE))</f>
        <v>MCo</v>
      </c>
      <c r="AB313" s="544" t="str">
        <f>IF(OR(ISBLANK(Y313),LEN(Y313)=0),"",VLOOKUP(Y313,Equipment[],4,FALSE))</f>
        <v>RTO</v>
      </c>
      <c r="AC313" s="544" t="s">
        <v>5372</v>
      </c>
      <c r="AD313" s="544" t="s">
        <v>5373</v>
      </c>
      <c r="AE313" s="544" t="s">
        <v>5374</v>
      </c>
      <c r="AF313" s="544" t="s">
        <v>5375</v>
      </c>
      <c r="AG313" s="544"/>
      <c r="AH313" s="551"/>
      <c r="AI313" s="551"/>
      <c r="AJ313" s="551"/>
      <c r="AK313" s="551"/>
      <c r="AL313" s="551"/>
      <c r="AM313" s="551"/>
      <c r="AN313" s="551"/>
      <c r="AO313" s="551"/>
      <c r="AP313" s="551"/>
      <c r="AQ313" s="551"/>
      <c r="AR313" s="551"/>
      <c r="AS313" s="551"/>
      <c r="AT313" s="551"/>
      <c r="AU313" s="551"/>
      <c r="AV313" s="551"/>
    </row>
    <row r="314" spans="1:48" hidden="1">
      <c r="A314" s="542" t="s">
        <v>5376</v>
      </c>
      <c r="B314" s="542" t="s">
        <v>442</v>
      </c>
      <c r="C314" s="541" t="s">
        <v>5377</v>
      </c>
      <c r="D314" s="542" t="s">
        <v>453</v>
      </c>
      <c r="E314" s="541" t="s">
        <v>4255</v>
      </c>
      <c r="F314" s="541" t="s">
        <v>4220</v>
      </c>
      <c r="G314" s="544" t="b">
        <f>EXACT(CYPTYPES[[#This Row],[Archived_Discipline (MM_Discipline)]],CYPTYPES[[#This Row],[Discipline (MM_Discipline)]])</f>
        <v>0</v>
      </c>
      <c r="H314" s="542" t="s">
        <v>452</v>
      </c>
      <c r="I314" s="542" t="s">
        <v>452</v>
      </c>
      <c r="J314" s="541" t="s">
        <v>452</v>
      </c>
      <c r="K314" s="555" t="s">
        <v>453</v>
      </c>
      <c r="L314" s="556" t="s">
        <v>453</v>
      </c>
      <c r="M314" s="542" t="s">
        <v>463</v>
      </c>
      <c r="N314" s="565" t="s">
        <v>453</v>
      </c>
      <c r="O314" s="557" t="s">
        <v>4208</v>
      </c>
      <c r="P314" s="544" t="s">
        <v>4230</v>
      </c>
      <c r="Q314" s="409" t="s">
        <v>4282</v>
      </c>
      <c r="R314" s="544" t="b">
        <f>EXACT(CYPTYPES[[#This Row],[Archived_System (MM_System)]],CYPTYPES[[#This Row],[Rationalized System]])</f>
        <v>0</v>
      </c>
      <c r="S314" s="542" t="s">
        <v>4210</v>
      </c>
      <c r="T314" s="542"/>
      <c r="U314" s="542" t="s">
        <v>4211</v>
      </c>
      <c r="V314" s="544" t="s">
        <v>453</v>
      </c>
      <c r="W314" s="544" t="s">
        <v>456</v>
      </c>
      <c r="X314" s="544"/>
      <c r="Y314" s="544" t="s">
        <v>4358</v>
      </c>
      <c r="Z314" s="544" t="str">
        <f>VLOOKUP(CYPTYPES[[#This Row],[SBS Number]],Equipment[],2,FALSE)</f>
        <v>ICT/OCS</v>
      </c>
      <c r="AA314" s="544" t="str">
        <f>IF(OR(ISBLANK(Y314),LEN(Y314)=0),"",VLOOKUP(Y314,Equipment[],3,FALSE))</f>
        <v>Unallocated</v>
      </c>
      <c r="AB314" s="544" t="str">
        <f>IF(OR(ISBLANK(Y314),LEN(Y314)=0),"",VLOOKUP(Y314,Equipment[],4,FALSE))</f>
        <v>Unallocated</v>
      </c>
      <c r="AC314" s="544" t="s">
        <v>4284</v>
      </c>
      <c r="AD314" s="544" t="s">
        <v>4285</v>
      </c>
      <c r="AE314" s="544" t="s">
        <v>4286</v>
      </c>
      <c r="AF314" s="544" t="s">
        <v>4287</v>
      </c>
      <c r="AG314" s="544"/>
      <c r="AH314" s="551"/>
      <c r="AI314" s="551"/>
      <c r="AJ314" s="551"/>
      <c r="AK314" s="551"/>
      <c r="AL314" s="551"/>
      <c r="AM314" s="551"/>
      <c r="AN314" s="551"/>
      <c r="AO314" s="551"/>
      <c r="AP314" s="551"/>
      <c r="AQ314" s="551"/>
      <c r="AR314" s="551"/>
      <c r="AS314" s="551"/>
      <c r="AT314" s="551"/>
      <c r="AU314" s="551"/>
      <c r="AV314" s="551"/>
    </row>
    <row r="315" spans="1:48" hidden="1">
      <c r="A315" s="542" t="s">
        <v>5378</v>
      </c>
      <c r="B315" s="542" t="s">
        <v>442</v>
      </c>
      <c r="C315" s="541" t="s">
        <v>5379</v>
      </c>
      <c r="D315" s="542" t="s">
        <v>444</v>
      </c>
      <c r="E315" s="541" t="s">
        <v>4319</v>
      </c>
      <c r="F315" s="541" t="s">
        <v>4319</v>
      </c>
      <c r="G315" s="544" t="b">
        <f>EXACT(CYPTYPES[[#This Row],[Archived_Discipline (MM_Discipline)]],CYPTYPES[[#This Row],[Discipline (MM_Discipline)]])</f>
        <v>1</v>
      </c>
      <c r="H315" s="542" t="s">
        <v>452</v>
      </c>
      <c r="I315" s="565" t="s">
        <v>453</v>
      </c>
      <c r="J315" s="541" t="s">
        <v>452</v>
      </c>
      <c r="K315" s="554" t="s">
        <v>453</v>
      </c>
      <c r="L315" s="556" t="s">
        <v>453</v>
      </c>
      <c r="M315" s="542" t="s">
        <v>4239</v>
      </c>
      <c r="N315" s="565" t="s">
        <v>453</v>
      </c>
      <c r="O315" s="557" t="s">
        <v>4208</v>
      </c>
      <c r="P315" s="544" t="s">
        <v>4523</v>
      </c>
      <c r="Q315" s="563" t="s">
        <v>4523</v>
      </c>
      <c r="R315" s="544" t="b">
        <f>EXACT(CYPTYPES[[#This Row],[Archived_System (MM_System)]],CYPTYPES[[#This Row],[Rationalized System]])</f>
        <v>1</v>
      </c>
      <c r="S315" s="542" t="s">
        <v>4343</v>
      </c>
      <c r="T315" s="542"/>
      <c r="U315" s="542" t="s">
        <v>4211</v>
      </c>
      <c r="V315" s="544" t="s">
        <v>453</v>
      </c>
      <c r="W315" s="544" t="s">
        <v>456</v>
      </c>
      <c r="X315" s="544"/>
      <c r="Y315" s="544" t="s">
        <v>827</v>
      </c>
      <c r="Z315" s="544" t="str">
        <f>VLOOKUP(CYPTYPES[[#This Row],[SBS Number]],Equipment[],2,FALSE)</f>
        <v>Fire Protection</v>
      </c>
      <c r="AA315" s="544" t="str">
        <f>IF(OR(ISBLANK(Y315),LEN(Y315)=0),"",VLOOKUP(Y315,Equipment[],3,FALSE))</f>
        <v>RTO</v>
      </c>
      <c r="AB315" s="544" t="str">
        <f>IF(OR(ISBLANK(Y315),LEN(Y315)=0),"",VLOOKUP(Y315,Equipment[],4,FALSE))</f>
        <v>RTO</v>
      </c>
      <c r="AC315" s="544" t="s">
        <v>4335</v>
      </c>
      <c r="AD315" s="544" t="s">
        <v>4336</v>
      </c>
      <c r="AE315" s="544"/>
      <c r="AF315" s="544"/>
      <c r="AG315" s="544"/>
      <c r="AH315" s="551"/>
      <c r="AI315" s="551"/>
      <c r="AJ315" s="551"/>
      <c r="AK315" s="551"/>
      <c r="AL315" s="551"/>
      <c r="AM315" s="551"/>
      <c r="AN315" s="551"/>
      <c r="AO315" s="551"/>
      <c r="AP315" s="551"/>
      <c r="AQ315" s="551"/>
      <c r="AR315" s="551"/>
      <c r="AS315" s="551"/>
      <c r="AT315" s="551"/>
      <c r="AU315" s="551"/>
      <c r="AV315" s="551"/>
    </row>
    <row r="316" spans="1:48" hidden="1">
      <c r="A316" s="303" t="s">
        <v>5380</v>
      </c>
      <c r="B316" s="542" t="s">
        <v>442</v>
      </c>
      <c r="C316" s="493" t="s">
        <v>5381</v>
      </c>
      <c r="D316" s="225"/>
      <c r="E316" s="541" t="s">
        <v>11</v>
      </c>
      <c r="F316" s="541" t="s">
        <v>11</v>
      </c>
      <c r="G316" s="544" t="b">
        <f>EXACT(CYPTYPES[[#This Row],[Archived_Discipline (MM_Discipline)]],CYPTYPES[[#This Row],[Discipline (MM_Discipline)]])</f>
        <v>1</v>
      </c>
      <c r="H316" s="217" t="s">
        <v>452</v>
      </c>
      <c r="I316" s="225" t="s">
        <v>452</v>
      </c>
      <c r="J316" s="541" t="s">
        <v>452</v>
      </c>
      <c r="K316" s="404" t="s">
        <v>452</v>
      </c>
      <c r="L316" s="556" t="s">
        <v>453</v>
      </c>
      <c r="M316" s="542" t="s">
        <v>454</v>
      </c>
      <c r="N316" s="225" t="s">
        <v>452</v>
      </c>
      <c r="O316" s="557" t="s">
        <v>4208</v>
      </c>
      <c r="P316" s="568" t="s">
        <v>4381</v>
      </c>
      <c r="Q316" s="563" t="s">
        <v>4381</v>
      </c>
      <c r="R316" s="568" t="b">
        <f>EXACT(CYPTYPES[[#This Row],[Archived_System (MM_System)]],CYPTYPES[[#This Row],[Rationalized System]])</f>
        <v>1</v>
      </c>
      <c r="S316" s="542" t="s">
        <v>4382</v>
      </c>
      <c r="T316" s="542" t="s">
        <v>4383</v>
      </c>
      <c r="U316" s="542" t="s">
        <v>4211</v>
      </c>
      <c r="V316" s="297" t="s">
        <v>452</v>
      </c>
      <c r="W316" s="544" t="s">
        <v>456</v>
      </c>
      <c r="X316" s="544"/>
      <c r="Y316" s="544"/>
      <c r="Z316" s="544"/>
      <c r="AA316" s="544"/>
      <c r="AB316" s="544"/>
      <c r="AC316" s="544"/>
      <c r="AD316" s="544"/>
      <c r="AE316" s="301"/>
      <c r="AF316" s="544"/>
      <c r="AG316" s="544"/>
      <c r="AH316" s="551"/>
      <c r="AI316" s="551"/>
      <c r="AJ316" s="551"/>
      <c r="AK316" s="551"/>
      <c r="AL316" s="551"/>
      <c r="AM316" s="551"/>
      <c r="AN316" s="551"/>
      <c r="AO316" s="551"/>
      <c r="AP316" s="551"/>
      <c r="AQ316" s="551"/>
      <c r="AR316" s="551"/>
      <c r="AS316" s="551"/>
      <c r="AT316" s="551"/>
      <c r="AU316" s="551"/>
      <c r="AV316" s="551"/>
    </row>
    <row r="317" spans="1:48" hidden="1">
      <c r="A317" s="542" t="s">
        <v>5382</v>
      </c>
      <c r="B317" s="542" t="s">
        <v>442</v>
      </c>
      <c r="C317" s="541" t="s">
        <v>5383</v>
      </c>
      <c r="D317" s="542" t="s">
        <v>453</v>
      </c>
      <c r="E317" s="541" t="s">
        <v>4319</v>
      </c>
      <c r="F317" s="541" t="s">
        <v>4319</v>
      </c>
      <c r="G317" s="544" t="b">
        <f>EXACT(CYPTYPES[[#This Row],[Archived_Discipline (MM_Discipline)]],CYPTYPES[[#This Row],[Discipline (MM_Discipline)]])</f>
        <v>1</v>
      </c>
      <c r="H317" s="542" t="s">
        <v>452</v>
      </c>
      <c r="I317" s="543" t="s">
        <v>452</v>
      </c>
      <c r="J317" s="541" t="s">
        <v>452</v>
      </c>
      <c r="K317" s="555" t="s">
        <v>453</v>
      </c>
      <c r="L317" s="556" t="s">
        <v>453</v>
      </c>
      <c r="M317" s="542" t="s">
        <v>463</v>
      </c>
      <c r="N317" s="565" t="s">
        <v>453</v>
      </c>
      <c r="O317" s="557" t="s">
        <v>4208</v>
      </c>
      <c r="P317" s="544" t="s">
        <v>4523</v>
      </c>
      <c r="Q317" s="563" t="s">
        <v>4523</v>
      </c>
      <c r="R317" s="544" t="b">
        <f>EXACT(CYPTYPES[[#This Row],[Archived_System (MM_System)]],CYPTYPES[[#This Row],[Rationalized System]])</f>
        <v>1</v>
      </c>
      <c r="S317" s="542" t="s">
        <v>4210</v>
      </c>
      <c r="T317" s="542"/>
      <c r="U317" s="542" t="s">
        <v>4211</v>
      </c>
      <c r="V317" s="544" t="s">
        <v>453</v>
      </c>
      <c r="W317" s="544" t="s">
        <v>456</v>
      </c>
      <c r="X317" s="544"/>
      <c r="Y317" s="544" t="s">
        <v>827</v>
      </c>
      <c r="Z317" s="544" t="str">
        <f>VLOOKUP(CYPTYPES[[#This Row],[SBS Number]],Equipment[],2,FALSE)</f>
        <v>Fire Protection</v>
      </c>
      <c r="AA317" s="544" t="str">
        <f>IF(OR(ISBLANK(Y317),LEN(Y317)=0),"",VLOOKUP(Y317,Equipment[],3,FALSE))</f>
        <v>RTO</v>
      </c>
      <c r="AB317" s="544" t="str">
        <f>IF(OR(ISBLANK(Y317),LEN(Y317)=0),"",VLOOKUP(Y317,Equipment[],4,FALSE))</f>
        <v>RTO</v>
      </c>
      <c r="AC317" s="544" t="s">
        <v>4708</v>
      </c>
      <c r="AD317" s="544" t="s">
        <v>4709</v>
      </c>
      <c r="AE317" s="544"/>
      <c r="AF317" s="544"/>
      <c r="AG317" s="544"/>
      <c r="AH317" s="551"/>
      <c r="AI317" s="551"/>
      <c r="AJ317" s="551"/>
      <c r="AK317" s="551"/>
      <c r="AL317" s="551"/>
      <c r="AM317" s="551"/>
      <c r="AN317" s="551"/>
      <c r="AO317" s="551"/>
      <c r="AP317" s="551"/>
      <c r="AQ317" s="551"/>
      <c r="AR317" s="551"/>
      <c r="AS317" s="551"/>
      <c r="AT317" s="551"/>
      <c r="AU317" s="551"/>
      <c r="AV317" s="551"/>
    </row>
    <row r="318" spans="1:48" ht="15" hidden="1" customHeight="1">
      <c r="A318" s="542" t="s">
        <v>5384</v>
      </c>
      <c r="B318" s="542" t="s">
        <v>442</v>
      </c>
      <c r="C318" s="541" t="s">
        <v>5385</v>
      </c>
      <c r="D318" s="542" t="s">
        <v>453</v>
      </c>
      <c r="E318" s="541" t="s">
        <v>4319</v>
      </c>
      <c r="F318" s="541" t="s">
        <v>4319</v>
      </c>
      <c r="G318" s="544" t="b">
        <f>EXACT(CYPTYPES[[#This Row],[Archived_Discipline (MM_Discipline)]],CYPTYPES[[#This Row],[Discipline (MM_Discipline)]])</f>
        <v>1</v>
      </c>
      <c r="H318" s="553" t="s">
        <v>453</v>
      </c>
      <c r="I318" s="542" t="s">
        <v>452</v>
      </c>
      <c r="J318" s="554" t="s">
        <v>453</v>
      </c>
      <c r="K318" s="555" t="s">
        <v>453</v>
      </c>
      <c r="L318" s="556" t="s">
        <v>453</v>
      </c>
      <c r="M318" s="542" t="s">
        <v>463</v>
      </c>
      <c r="N318" s="565" t="s">
        <v>453</v>
      </c>
      <c r="O318" s="557" t="s">
        <v>4208</v>
      </c>
      <c r="P318" s="544" t="s">
        <v>4523</v>
      </c>
      <c r="Q318" s="569" t="s">
        <v>4523</v>
      </c>
      <c r="R318" s="544" t="b">
        <f>EXACT(CYPTYPES[[#This Row],[Archived_System (MM_System)]],CYPTYPES[[#This Row],[Rationalized System]])</f>
        <v>1</v>
      </c>
      <c r="S318" s="542" t="s">
        <v>4210</v>
      </c>
      <c r="T318" s="542"/>
      <c r="U318" s="542" t="s">
        <v>4211</v>
      </c>
      <c r="V318" s="544" t="s">
        <v>453</v>
      </c>
      <c r="W318" s="544" t="s">
        <v>456</v>
      </c>
      <c r="X318" s="544"/>
      <c r="Y318" s="544" t="s">
        <v>5348</v>
      </c>
      <c r="Z318" s="544" t="str">
        <f>VLOOKUP(CYPTYPES[[#This Row],[SBS Number]],Equipment[],2,FALSE)</f>
        <v>Fire Detection</v>
      </c>
      <c r="AA318" s="544" t="str">
        <f>IF(OR(ISBLANK(Y318),LEN(Y318)=0),"",VLOOKUP(Y318,Equipment[],3,FALSE))</f>
        <v>RTO</v>
      </c>
      <c r="AB318" s="544" t="str">
        <f>IF(OR(ISBLANK(Y318),LEN(Y318)=0),"",VLOOKUP(Y318,Equipment[],4,FALSE))</f>
        <v>RTO</v>
      </c>
      <c r="AC318" s="544" t="s">
        <v>5386</v>
      </c>
      <c r="AD318" s="544" t="s">
        <v>5387</v>
      </c>
      <c r="AE318" s="544" t="s">
        <v>5388</v>
      </c>
      <c r="AF318" s="544" t="s">
        <v>5389</v>
      </c>
      <c r="AG318" s="544"/>
      <c r="AH318" s="551"/>
      <c r="AI318" s="551"/>
      <c r="AJ318" s="551"/>
      <c r="AK318" s="551"/>
      <c r="AL318" s="551"/>
      <c r="AM318" s="551"/>
      <c r="AN318" s="551"/>
      <c r="AO318" s="551"/>
      <c r="AP318" s="551"/>
      <c r="AQ318" s="551"/>
      <c r="AR318" s="551"/>
      <c r="AS318" s="551"/>
      <c r="AT318" s="551"/>
      <c r="AU318" s="551"/>
      <c r="AV318" s="551"/>
    </row>
    <row r="319" spans="1:48" hidden="1">
      <c r="A319" s="542" t="s">
        <v>5390</v>
      </c>
      <c r="B319" s="542" t="s">
        <v>442</v>
      </c>
      <c r="C319" s="541" t="s">
        <v>5391</v>
      </c>
      <c r="D319" s="542" t="s">
        <v>453</v>
      </c>
      <c r="E319" s="541" t="s">
        <v>4255</v>
      </c>
      <c r="F319" s="541" t="s">
        <v>4220</v>
      </c>
      <c r="G319" s="544" t="b">
        <f>EXACT(CYPTYPES[[#This Row],[Archived_Discipline (MM_Discipline)]],CYPTYPES[[#This Row],[Discipline (MM_Discipline)]])</f>
        <v>0</v>
      </c>
      <c r="H319" s="565" t="s">
        <v>453</v>
      </c>
      <c r="I319" s="561" t="s">
        <v>453</v>
      </c>
      <c r="J319" s="554" t="s">
        <v>453</v>
      </c>
      <c r="K319" s="554" t="s">
        <v>453</v>
      </c>
      <c r="L319" s="556" t="s">
        <v>453</v>
      </c>
      <c r="M319" s="542" t="s">
        <v>4239</v>
      </c>
      <c r="N319" s="565" t="s">
        <v>453</v>
      </c>
      <c r="O319" s="557" t="s">
        <v>4208</v>
      </c>
      <c r="P319" s="544"/>
      <c r="Q319" s="247" t="s">
        <v>4282</v>
      </c>
      <c r="R319" s="544" t="b">
        <f>EXACT(CYPTYPES[[#This Row],[Archived_System (MM_System)]],CYPTYPES[[#This Row],[Rationalized System]])</f>
        <v>0</v>
      </c>
      <c r="S319" s="542" t="s">
        <v>4210</v>
      </c>
      <c r="T319" s="542"/>
      <c r="U319" s="542" t="s">
        <v>4211</v>
      </c>
      <c r="V319" s="544" t="s">
        <v>453</v>
      </c>
      <c r="W319" s="544" t="s">
        <v>456</v>
      </c>
      <c r="X319" s="544"/>
      <c r="Y319" s="544" t="s">
        <v>4358</v>
      </c>
      <c r="Z319" s="544" t="str">
        <f>VLOOKUP(CYPTYPES[[#This Row],[SBS Number]],Equipment[],2,FALSE)</f>
        <v>ICT/OCS</v>
      </c>
      <c r="AA319" s="544" t="str">
        <f>IF(OR(ISBLANK(Y319),LEN(Y319)=0),"",VLOOKUP(Y319,Equipment[],3,FALSE))</f>
        <v>Unallocated</v>
      </c>
      <c r="AB319" s="544" t="str">
        <f>IF(OR(ISBLANK(Y319),LEN(Y319)=0),"",VLOOKUP(Y319,Equipment[],4,FALSE))</f>
        <v>Unallocated</v>
      </c>
      <c r="AC319" s="544" t="s">
        <v>4583</v>
      </c>
      <c r="AD319" s="544" t="s">
        <v>4584</v>
      </c>
      <c r="AE319" s="544" t="s">
        <v>5392</v>
      </c>
      <c r="AF319" s="544" t="s">
        <v>5393</v>
      </c>
      <c r="AG319" s="544"/>
      <c r="AH319" s="551"/>
      <c r="AI319" s="551"/>
      <c r="AJ319" s="551"/>
      <c r="AK319" s="551"/>
      <c r="AL319" s="551"/>
      <c r="AM319" s="551"/>
      <c r="AN319" s="551"/>
      <c r="AO319" s="551"/>
      <c r="AP319" s="551"/>
      <c r="AQ319" s="551"/>
      <c r="AR319" s="551"/>
      <c r="AS319" s="551"/>
      <c r="AT319" s="551"/>
      <c r="AU319" s="551"/>
      <c r="AV319" s="551"/>
    </row>
    <row r="320" spans="1:48" hidden="1">
      <c r="A320" s="542" t="s">
        <v>5394</v>
      </c>
      <c r="B320" s="542" t="s">
        <v>442</v>
      </c>
      <c r="C320" s="541" t="s">
        <v>5395</v>
      </c>
      <c r="D320" s="542" t="s">
        <v>453</v>
      </c>
      <c r="E320" s="541" t="s">
        <v>4255</v>
      </c>
      <c r="F320" s="541" t="s">
        <v>4220</v>
      </c>
      <c r="G320" s="544" t="b">
        <f>EXACT(CYPTYPES[[#This Row],[Archived_Discipline (MM_Discipline)]],CYPTYPES[[#This Row],[Discipline (MM_Discipline)]])</f>
        <v>0</v>
      </c>
      <c r="H320" s="559" t="s">
        <v>452</v>
      </c>
      <c r="I320" s="542" t="s">
        <v>452</v>
      </c>
      <c r="J320" s="541" t="s">
        <v>452</v>
      </c>
      <c r="K320" s="541" t="s">
        <v>452</v>
      </c>
      <c r="L320" s="556" t="s">
        <v>453</v>
      </c>
      <c r="M320" s="542" t="s">
        <v>454</v>
      </c>
      <c r="N320" s="565" t="s">
        <v>453</v>
      </c>
      <c r="O320" s="557" t="s">
        <v>4208</v>
      </c>
      <c r="P320" s="544" t="s">
        <v>4230</v>
      </c>
      <c r="Q320" s="247" t="s">
        <v>4282</v>
      </c>
      <c r="R320" s="544" t="b">
        <f>EXACT(CYPTYPES[[#This Row],[Archived_System (MM_System)]],CYPTYPES[[#This Row],[Rationalized System]])</f>
        <v>0</v>
      </c>
      <c r="S320" s="542" t="s">
        <v>4210</v>
      </c>
      <c r="T320" s="542"/>
      <c r="U320" s="542" t="s">
        <v>4211</v>
      </c>
      <c r="V320" s="544" t="s">
        <v>453</v>
      </c>
      <c r="W320" s="544" t="s">
        <v>456</v>
      </c>
      <c r="X320" s="544"/>
      <c r="Y320" s="544" t="s">
        <v>4358</v>
      </c>
      <c r="Z320" s="544" t="str">
        <f>VLOOKUP(CYPTYPES[[#This Row],[SBS Number]],Equipment[],2,FALSE)</f>
        <v>ICT/OCS</v>
      </c>
      <c r="AA320" s="544" t="str">
        <f>IF(OR(ISBLANK(Y320),LEN(Y320)=0),"",VLOOKUP(Y320,Equipment[],3,FALSE))</f>
        <v>Unallocated</v>
      </c>
      <c r="AB320" s="544" t="str">
        <f>IF(OR(ISBLANK(Y320),LEN(Y320)=0),"",VLOOKUP(Y320,Equipment[],4,FALSE))</f>
        <v>Unallocated</v>
      </c>
      <c r="AC320" s="544" t="s">
        <v>4682</v>
      </c>
      <c r="AD320" s="544" t="s">
        <v>5396</v>
      </c>
      <c r="AE320" s="544" t="s">
        <v>444</v>
      </c>
      <c r="AF320" s="544" t="s">
        <v>444</v>
      </c>
      <c r="AG320" s="544"/>
      <c r="AH320" s="551"/>
      <c r="AI320" s="551"/>
      <c r="AJ320" s="551"/>
      <c r="AK320" s="551"/>
      <c r="AL320" s="551"/>
      <c r="AM320" s="551"/>
      <c r="AN320" s="551"/>
      <c r="AO320" s="551"/>
      <c r="AP320" s="551"/>
      <c r="AQ320" s="551"/>
      <c r="AR320" s="551"/>
      <c r="AS320" s="551"/>
      <c r="AT320" s="551"/>
      <c r="AU320" s="551"/>
      <c r="AV320" s="551"/>
    </row>
    <row r="321" spans="1:48" hidden="1">
      <c r="A321" s="542" t="s">
        <v>5397</v>
      </c>
      <c r="B321" s="542" t="s">
        <v>442</v>
      </c>
      <c r="C321" s="541" t="s">
        <v>5398</v>
      </c>
      <c r="D321" s="542" t="s">
        <v>453</v>
      </c>
      <c r="E321" s="541" t="s">
        <v>4255</v>
      </c>
      <c r="F321" s="541" t="s">
        <v>4220</v>
      </c>
      <c r="G321" s="544" t="b">
        <f>EXACT(CYPTYPES[[#This Row],[Archived_Discipline (MM_Discipline)]],CYPTYPES[[#This Row],[Discipline (MM_Discipline)]])</f>
        <v>0</v>
      </c>
      <c r="H321" s="542" t="s">
        <v>452</v>
      </c>
      <c r="I321" s="561" t="s">
        <v>453</v>
      </c>
      <c r="J321" s="541" t="s">
        <v>452</v>
      </c>
      <c r="K321" s="541" t="s">
        <v>452</v>
      </c>
      <c r="L321" s="556" t="s">
        <v>453</v>
      </c>
      <c r="M321" s="542" t="s">
        <v>4248</v>
      </c>
      <c r="N321" s="542" t="s">
        <v>452</v>
      </c>
      <c r="O321" s="557" t="s">
        <v>4208</v>
      </c>
      <c r="P321" s="544" t="s">
        <v>4230</v>
      </c>
      <c r="Q321" s="409" t="s">
        <v>4282</v>
      </c>
      <c r="R321" s="544" t="b">
        <f>EXACT(CYPTYPES[[#This Row],[Archived_System (MM_System)]],CYPTYPES[[#This Row],[Rationalized System]])</f>
        <v>0</v>
      </c>
      <c r="S321" s="542" t="s">
        <v>4210</v>
      </c>
      <c r="T321" s="542"/>
      <c r="U321" s="542" t="s">
        <v>4639</v>
      </c>
      <c r="V321" s="544" t="s">
        <v>453</v>
      </c>
      <c r="W321" s="544" t="s">
        <v>477</v>
      </c>
      <c r="X321" s="544"/>
      <c r="Y321" s="544" t="s">
        <v>4358</v>
      </c>
      <c r="Z321" s="544" t="s">
        <v>4806</v>
      </c>
      <c r="AA321" s="544" t="s">
        <v>4767</v>
      </c>
      <c r="AB321" s="544" t="s">
        <v>4767</v>
      </c>
      <c r="AC321" s="544" t="s">
        <v>4682</v>
      </c>
      <c r="AD321" s="544" t="s">
        <v>5396</v>
      </c>
      <c r="AE321" s="544" t="s">
        <v>5399</v>
      </c>
      <c r="AF321" s="544" t="s">
        <v>5400</v>
      </c>
      <c r="AG321" s="544"/>
      <c r="AH321" s="551"/>
      <c r="AI321" s="551"/>
      <c r="AJ321" s="551"/>
      <c r="AK321" s="551"/>
      <c r="AL321" s="551"/>
      <c r="AM321" s="551"/>
      <c r="AN321" s="551"/>
      <c r="AO321" s="551"/>
      <c r="AP321" s="551"/>
      <c r="AQ321" s="551"/>
      <c r="AR321" s="551"/>
      <c r="AS321" s="551"/>
      <c r="AT321" s="551"/>
      <c r="AU321" s="551"/>
      <c r="AV321" s="551"/>
    </row>
    <row r="322" spans="1:48" hidden="1">
      <c r="A322" s="542" t="s">
        <v>5401</v>
      </c>
      <c r="B322" s="542" t="s">
        <v>442</v>
      </c>
      <c r="C322" s="541" t="s">
        <v>5402</v>
      </c>
      <c r="D322" s="542" t="s">
        <v>452</v>
      </c>
      <c r="E322" s="541" t="s">
        <v>4319</v>
      </c>
      <c r="F322" s="541" t="s">
        <v>4319</v>
      </c>
      <c r="G322" s="544" t="b">
        <f>EXACT(CYPTYPES[[#This Row],[Archived_Discipline (MM_Discipline)]],CYPTYPES[[#This Row],[Discipline (MM_Discipline)]])</f>
        <v>1</v>
      </c>
      <c r="H322" s="565" t="s">
        <v>453</v>
      </c>
      <c r="I322" s="565" t="s">
        <v>453</v>
      </c>
      <c r="J322" s="554" t="s">
        <v>453</v>
      </c>
      <c r="K322" s="554" t="s">
        <v>453</v>
      </c>
      <c r="L322" s="556" t="s">
        <v>453</v>
      </c>
      <c r="M322" s="542" t="s">
        <v>4239</v>
      </c>
      <c r="N322" s="542" t="s">
        <v>452</v>
      </c>
      <c r="O322" s="557" t="s">
        <v>4208</v>
      </c>
      <c r="P322" s="544" t="s">
        <v>4429</v>
      </c>
      <c r="Q322" s="563" t="s">
        <v>4429</v>
      </c>
      <c r="R322" s="544" t="b">
        <f>EXACT(CYPTYPES[[#This Row],[Archived_System (MM_System)]],CYPTYPES[[#This Row],[Rationalized System]])</f>
        <v>1</v>
      </c>
      <c r="S322" s="542" t="s">
        <v>4210</v>
      </c>
      <c r="T322" s="542"/>
      <c r="U322" s="542" t="s">
        <v>4211</v>
      </c>
      <c r="V322" s="544" t="s">
        <v>453</v>
      </c>
      <c r="W322" s="544" t="s">
        <v>456</v>
      </c>
      <c r="X322" s="544"/>
      <c r="Y322" s="544" t="s">
        <v>5348</v>
      </c>
      <c r="Z322" s="544" t="str">
        <f>VLOOKUP(CYPTYPES[[#This Row],[SBS Number]],Equipment[],2,FALSE)</f>
        <v>Fire Detection</v>
      </c>
      <c r="AA322" s="544" t="str">
        <f>IF(OR(ISBLANK(Y322),LEN(Y322)=0),"",VLOOKUP(Y322,Equipment[],3,FALSE))</f>
        <v>RTO</v>
      </c>
      <c r="AB322" s="544" t="str">
        <f>IF(OR(ISBLANK(Y322),LEN(Y322)=0),"",VLOOKUP(Y322,Equipment[],4,FALSE))</f>
        <v>RTO</v>
      </c>
      <c r="AC322" s="544" t="s">
        <v>4430</v>
      </c>
      <c r="AD322" s="544" t="s">
        <v>4431</v>
      </c>
      <c r="AE322" s="544" t="s">
        <v>5403</v>
      </c>
      <c r="AF322" s="544" t="s">
        <v>5404</v>
      </c>
      <c r="AG322" s="544"/>
      <c r="AH322" s="551"/>
      <c r="AI322" s="551"/>
      <c r="AJ322" s="551"/>
      <c r="AK322" s="551"/>
      <c r="AL322" s="551"/>
      <c r="AM322" s="551"/>
      <c r="AN322" s="551"/>
      <c r="AO322" s="551"/>
      <c r="AP322" s="551"/>
      <c r="AQ322" s="551"/>
      <c r="AR322" s="551"/>
      <c r="AS322" s="551"/>
      <c r="AT322" s="551"/>
      <c r="AU322" s="551"/>
      <c r="AV322" s="551"/>
    </row>
    <row r="323" spans="1:48" hidden="1">
      <c r="A323" s="542" t="s">
        <v>5405</v>
      </c>
      <c r="B323" s="542" t="s">
        <v>442</v>
      </c>
      <c r="C323" s="541" t="s">
        <v>5406</v>
      </c>
      <c r="D323" s="542" t="s">
        <v>453</v>
      </c>
      <c r="E323" s="541" t="s">
        <v>4319</v>
      </c>
      <c r="F323" s="541" t="s">
        <v>4319</v>
      </c>
      <c r="G323" s="544" t="b">
        <f>EXACT(CYPTYPES[[#This Row],[Archived_Discipline (MM_Discipline)]],CYPTYPES[[#This Row],[Discipline (MM_Discipline)]])</f>
        <v>1</v>
      </c>
      <c r="H323" s="564" t="s">
        <v>453</v>
      </c>
      <c r="I323" s="565" t="s">
        <v>453</v>
      </c>
      <c r="J323" s="554" t="s">
        <v>453</v>
      </c>
      <c r="K323" s="554" t="s">
        <v>453</v>
      </c>
      <c r="L323" s="556" t="s">
        <v>453</v>
      </c>
      <c r="M323" s="542" t="s">
        <v>4239</v>
      </c>
      <c r="N323" s="542" t="s">
        <v>452</v>
      </c>
      <c r="O323" s="557" t="s">
        <v>4208</v>
      </c>
      <c r="P323" s="544" t="s">
        <v>4523</v>
      </c>
      <c r="Q323" s="563" t="s">
        <v>4523</v>
      </c>
      <c r="R323" s="544" t="b">
        <f>EXACT(CYPTYPES[[#This Row],[Archived_System (MM_System)]],CYPTYPES[[#This Row],[Rationalized System]])</f>
        <v>1</v>
      </c>
      <c r="S323" s="542" t="s">
        <v>4210</v>
      </c>
      <c r="T323" s="542"/>
      <c r="U323" s="542" t="s">
        <v>4211</v>
      </c>
      <c r="V323" s="544" t="s">
        <v>453</v>
      </c>
      <c r="W323" s="544" t="s">
        <v>456</v>
      </c>
      <c r="X323" s="544"/>
      <c r="Y323" s="544" t="s">
        <v>827</v>
      </c>
      <c r="Z323" s="544" t="str">
        <f>VLOOKUP(CYPTYPES[[#This Row],[SBS Number]],Equipment[],2,FALSE)</f>
        <v>Fire Protection</v>
      </c>
      <c r="AA323" s="544" t="str">
        <f>IF(OR(ISBLANK(Y323),LEN(Y323)=0),"",VLOOKUP(Y323,Equipment[],3,FALSE))</f>
        <v>RTO</v>
      </c>
      <c r="AB323" s="544" t="str">
        <f>IF(OR(ISBLANK(Y323),LEN(Y323)=0),"",VLOOKUP(Y323,Equipment[],4,FALSE))</f>
        <v>RTO</v>
      </c>
      <c r="AC323" s="544" t="s">
        <v>4435</v>
      </c>
      <c r="AD323" s="544" t="s">
        <v>4436</v>
      </c>
      <c r="AE323" s="544" t="s">
        <v>5056</v>
      </c>
      <c r="AF323" s="544" t="s">
        <v>5057</v>
      </c>
      <c r="AG323" s="544"/>
      <c r="AH323" s="551"/>
      <c r="AI323" s="551"/>
      <c r="AJ323" s="551"/>
      <c r="AK323" s="551"/>
      <c r="AL323" s="551"/>
      <c r="AM323" s="551"/>
      <c r="AN323" s="551"/>
      <c r="AO323" s="551"/>
      <c r="AP323" s="551"/>
      <c r="AQ323" s="551"/>
      <c r="AR323" s="551"/>
      <c r="AS323" s="551"/>
      <c r="AT323" s="551"/>
      <c r="AU323" s="551"/>
      <c r="AV323" s="551"/>
    </row>
    <row r="324" spans="1:48" hidden="1">
      <c r="A324" s="542" t="s">
        <v>5407</v>
      </c>
      <c r="B324" s="542" t="s">
        <v>442</v>
      </c>
      <c r="C324" s="541" t="s">
        <v>5408</v>
      </c>
      <c r="D324" s="542" t="s">
        <v>453</v>
      </c>
      <c r="E324" s="541" t="s">
        <v>4319</v>
      </c>
      <c r="F324" s="541" t="s">
        <v>4319</v>
      </c>
      <c r="G324" s="544" t="b">
        <f>EXACT(CYPTYPES[[#This Row],[Archived_Discipline (MM_Discipline)]],CYPTYPES[[#This Row],[Discipline (MM_Discipline)]])</f>
        <v>1</v>
      </c>
      <c r="H324" s="542" t="s">
        <v>452</v>
      </c>
      <c r="I324" s="543" t="s">
        <v>452</v>
      </c>
      <c r="J324" s="541" t="s">
        <v>452</v>
      </c>
      <c r="K324" s="555" t="s">
        <v>453</v>
      </c>
      <c r="L324" s="556" t="s">
        <v>453</v>
      </c>
      <c r="M324" s="542" t="s">
        <v>463</v>
      </c>
      <c r="N324" s="565" t="s">
        <v>453</v>
      </c>
      <c r="O324" s="557" t="s">
        <v>4208</v>
      </c>
      <c r="P324" s="544" t="s">
        <v>4523</v>
      </c>
      <c r="Q324" s="563" t="s">
        <v>4523</v>
      </c>
      <c r="R324" s="544" t="b">
        <f>EXACT(CYPTYPES[[#This Row],[Archived_System (MM_System)]],CYPTYPES[[#This Row],[Rationalized System]])</f>
        <v>1</v>
      </c>
      <c r="S324" s="542" t="s">
        <v>4210</v>
      </c>
      <c r="T324" s="542"/>
      <c r="U324" s="542" t="s">
        <v>4211</v>
      </c>
      <c r="V324" s="544" t="s">
        <v>453</v>
      </c>
      <c r="W324" s="544" t="s">
        <v>456</v>
      </c>
      <c r="X324" s="544"/>
      <c r="Y324" s="544" t="s">
        <v>827</v>
      </c>
      <c r="Z324" s="544" t="str">
        <f>VLOOKUP(CYPTYPES[[#This Row],[SBS Number]],Equipment[],2,FALSE)</f>
        <v>Fire Protection</v>
      </c>
      <c r="AA324" s="544" t="str">
        <f>IF(OR(ISBLANK(Y324),LEN(Y324)=0),"",VLOOKUP(Y324,Equipment[],3,FALSE))</f>
        <v>RTO</v>
      </c>
      <c r="AB324" s="544" t="str">
        <f>IF(OR(ISBLANK(Y324),LEN(Y324)=0),"",VLOOKUP(Y324,Equipment[],4,FALSE))</f>
        <v>RTO</v>
      </c>
      <c r="AC324" s="544" t="s">
        <v>4419</v>
      </c>
      <c r="AD324" s="544" t="s">
        <v>4420</v>
      </c>
      <c r="AE324" s="544" t="s">
        <v>4421</v>
      </c>
      <c r="AF324" s="544" t="s">
        <v>4422</v>
      </c>
      <c r="AG324" s="544"/>
      <c r="AH324" s="551"/>
      <c r="AI324" s="551"/>
      <c r="AJ324" s="551"/>
      <c r="AK324" s="551"/>
      <c r="AL324" s="551"/>
      <c r="AM324" s="551"/>
      <c r="AN324" s="551"/>
      <c r="AO324" s="551"/>
      <c r="AP324" s="551"/>
      <c r="AQ324" s="551"/>
      <c r="AR324" s="551"/>
      <c r="AS324" s="551"/>
      <c r="AT324" s="551"/>
      <c r="AU324" s="551"/>
      <c r="AV324" s="551"/>
    </row>
    <row r="325" spans="1:48" hidden="1">
      <c r="A325" s="303" t="s">
        <v>5409</v>
      </c>
      <c r="B325" s="542" t="s">
        <v>442</v>
      </c>
      <c r="C325" s="541" t="s">
        <v>5410</v>
      </c>
      <c r="D325" s="542"/>
      <c r="E325" s="541"/>
      <c r="F325" s="541" t="s">
        <v>4207</v>
      </c>
      <c r="G325" s="544" t="b">
        <f>EXACT(CYPTYPES[[#This Row],[Archived_Discipline (MM_Discipline)]],CYPTYPES[[#This Row],[Discipline (MM_Discipline)]])</f>
        <v>0</v>
      </c>
      <c r="H325" s="542" t="s">
        <v>453</v>
      </c>
      <c r="I325" s="542" t="s">
        <v>452</v>
      </c>
      <c r="J325" s="510" t="s">
        <v>453</v>
      </c>
      <c r="K325" s="510" t="s">
        <v>452</v>
      </c>
      <c r="L325" s="248" t="s">
        <v>453</v>
      </c>
      <c r="M325" s="248" t="s">
        <v>454</v>
      </c>
      <c r="N325" s="248" t="s">
        <v>200</v>
      </c>
      <c r="O325" s="557" t="s">
        <v>4208</v>
      </c>
      <c r="P325" s="248"/>
      <c r="Q325" s="248"/>
      <c r="R325" s="405" t="b">
        <f>EXACT(CYPTYPES[[#This Row],[Archived_System (MM_System)]],CYPTYPES[[#This Row],[Rationalized System]])</f>
        <v>1</v>
      </c>
      <c r="S325" s="248"/>
      <c r="T325" s="248"/>
      <c r="U325" s="248"/>
      <c r="V325" s="248"/>
      <c r="W325" s="248"/>
      <c r="X325" s="248"/>
      <c r="Y325" s="248"/>
      <c r="Z325" s="248"/>
      <c r="AA325" s="248"/>
      <c r="AB325" s="248"/>
      <c r="AC325" s="248"/>
      <c r="AD325" s="248"/>
      <c r="AE325" s="248"/>
      <c r="AF325" s="248"/>
      <c r="AG325" s="248"/>
      <c r="AH325" s="551"/>
      <c r="AI325" s="551"/>
      <c r="AJ325" s="551"/>
      <c r="AK325" s="551"/>
      <c r="AL325" s="551"/>
      <c r="AM325" s="551"/>
      <c r="AN325" s="551"/>
      <c r="AO325" s="551"/>
      <c r="AP325" s="551"/>
      <c r="AQ325" s="551"/>
      <c r="AR325" s="551"/>
      <c r="AS325" s="551"/>
      <c r="AT325" s="551"/>
      <c r="AU325" s="551"/>
      <c r="AV325" s="551"/>
    </row>
    <row r="326" spans="1:48" hidden="1">
      <c r="A326" s="542" t="s">
        <v>5411</v>
      </c>
      <c r="B326" s="542" t="s">
        <v>442</v>
      </c>
      <c r="C326" s="541" t="s">
        <v>5412</v>
      </c>
      <c r="D326" s="542" t="s">
        <v>444</v>
      </c>
      <c r="E326" s="541" t="s">
        <v>11</v>
      </c>
      <c r="F326" s="541" t="s">
        <v>11</v>
      </c>
      <c r="G326" s="544" t="b">
        <f>EXACT(CYPTYPES[[#This Row],[Archived_Discipline (MM_Discipline)]],CYPTYPES[[#This Row],[Discipline (MM_Discipline)]])</f>
        <v>1</v>
      </c>
      <c r="H326" s="559" t="s">
        <v>452</v>
      </c>
      <c r="I326" s="565" t="s">
        <v>453</v>
      </c>
      <c r="J326" s="541" t="s">
        <v>452</v>
      </c>
      <c r="K326" s="554" t="s">
        <v>453</v>
      </c>
      <c r="L326" s="556" t="s">
        <v>453</v>
      </c>
      <c r="M326" s="542" t="s">
        <v>4239</v>
      </c>
      <c r="N326" s="542" t="s">
        <v>452</v>
      </c>
      <c r="O326" s="557" t="s">
        <v>4208</v>
      </c>
      <c r="P326" s="544" t="s">
        <v>5413</v>
      </c>
      <c r="Q326" s="563"/>
      <c r="R326" s="544" t="b">
        <f>EXACT(CYPTYPES[[#This Row],[Archived_System (MM_System)]],CYPTYPES[[#This Row],[Rationalized System]])</f>
        <v>0</v>
      </c>
      <c r="S326" s="542" t="s">
        <v>4329</v>
      </c>
      <c r="T326" s="542" t="s">
        <v>5414</v>
      </c>
      <c r="U326" s="542" t="s">
        <v>4211</v>
      </c>
      <c r="V326" s="544" t="s">
        <v>453</v>
      </c>
      <c r="W326" s="544" t="s">
        <v>430</v>
      </c>
      <c r="X326" s="294"/>
      <c r="Y326" s="544" t="s">
        <v>827</v>
      </c>
      <c r="Z326" s="544" t="str">
        <f>VLOOKUP(CYPTYPES[[#This Row],[SBS Number]],Equipment[],2,FALSE)</f>
        <v>Fire Protection</v>
      </c>
      <c r="AA326" s="544" t="str">
        <f>IF(OR(ISBLANK(Y326),LEN(Y326)=0),"",VLOOKUP(Y326,Equipment[],3,FALSE))</f>
        <v>RTO</v>
      </c>
      <c r="AB326" s="544" t="str">
        <f>IF(OR(ISBLANK(Y326),LEN(Y326)=0),"",VLOOKUP(Y326,Equipment[],4,FALSE))</f>
        <v>RTO</v>
      </c>
      <c r="AC326" s="544" t="s">
        <v>4534</v>
      </c>
      <c r="AD326" s="544" t="s">
        <v>4535</v>
      </c>
      <c r="AE326" s="544" t="s">
        <v>4725</v>
      </c>
      <c r="AF326" s="544" t="s">
        <v>4726</v>
      </c>
      <c r="AG326" s="544"/>
      <c r="AH326" s="551"/>
      <c r="AI326" s="551"/>
      <c r="AJ326" s="551"/>
      <c r="AK326" s="551"/>
      <c r="AL326" s="551"/>
      <c r="AM326" s="551"/>
      <c r="AN326" s="551"/>
      <c r="AO326" s="551"/>
      <c r="AP326" s="551"/>
      <c r="AQ326" s="551"/>
      <c r="AR326" s="551"/>
      <c r="AS326" s="551"/>
      <c r="AT326" s="551"/>
      <c r="AU326" s="551"/>
      <c r="AV326" s="551"/>
    </row>
    <row r="327" spans="1:48" hidden="1">
      <c r="A327" s="542" t="s">
        <v>5415</v>
      </c>
      <c r="B327" s="542" t="s">
        <v>442</v>
      </c>
      <c r="C327" s="541" t="s">
        <v>5416</v>
      </c>
      <c r="D327" s="542" t="s">
        <v>453</v>
      </c>
      <c r="E327" s="541" t="s">
        <v>4319</v>
      </c>
      <c r="F327" s="541" t="s">
        <v>4319</v>
      </c>
      <c r="G327" s="544" t="b">
        <f>EXACT(CYPTYPES[[#This Row],[Archived_Discipline (MM_Discipline)]],CYPTYPES[[#This Row],[Discipline (MM_Discipline)]])</f>
        <v>1</v>
      </c>
      <c r="H327" s="565" t="s">
        <v>453</v>
      </c>
      <c r="I327" s="561" t="s">
        <v>453</v>
      </c>
      <c r="J327" s="554" t="s">
        <v>453</v>
      </c>
      <c r="K327" s="554" t="s">
        <v>453</v>
      </c>
      <c r="L327" s="556" t="s">
        <v>453</v>
      </c>
      <c r="M327" s="542" t="s">
        <v>4239</v>
      </c>
      <c r="N327" s="542" t="s">
        <v>452</v>
      </c>
      <c r="O327" s="557" t="s">
        <v>4208</v>
      </c>
      <c r="P327" s="544" t="s">
        <v>4429</v>
      </c>
      <c r="Q327" s="569" t="s">
        <v>4429</v>
      </c>
      <c r="R327" s="544" t="b">
        <f>EXACT(CYPTYPES[[#This Row],[Archived_System (MM_System)]],CYPTYPES[[#This Row],[Rationalized System]])</f>
        <v>1</v>
      </c>
      <c r="S327" s="542" t="s">
        <v>4210</v>
      </c>
      <c r="T327" s="542"/>
      <c r="U327" s="542" t="s">
        <v>4211</v>
      </c>
      <c r="V327" s="544" t="s">
        <v>453</v>
      </c>
      <c r="W327" s="544" t="s">
        <v>456</v>
      </c>
      <c r="X327" s="544"/>
      <c r="Y327" s="544" t="s">
        <v>827</v>
      </c>
      <c r="Z327" s="544" t="str">
        <f>VLOOKUP(CYPTYPES[[#This Row],[SBS Number]],Equipment[],2,FALSE)</f>
        <v>Fire Protection</v>
      </c>
      <c r="AA327" s="544" t="str">
        <f>IF(OR(ISBLANK(Y327),LEN(Y327)=0),"",VLOOKUP(Y327,Equipment[],3,FALSE))</f>
        <v>RTO</v>
      </c>
      <c r="AB327" s="544" t="str">
        <f>IF(OR(ISBLANK(Y327),LEN(Y327)=0),"",VLOOKUP(Y327,Equipment[],4,FALSE))</f>
        <v>RTO</v>
      </c>
      <c r="AC327" s="544" t="s">
        <v>4737</v>
      </c>
      <c r="AD327" s="544" t="s">
        <v>4738</v>
      </c>
      <c r="AE327" s="544" t="s">
        <v>5320</v>
      </c>
      <c r="AF327" s="544" t="s">
        <v>5321</v>
      </c>
      <c r="AG327" s="544"/>
      <c r="AH327" s="551"/>
      <c r="AI327" s="551"/>
      <c r="AJ327" s="551"/>
      <c r="AK327" s="551"/>
      <c r="AL327" s="551"/>
      <c r="AM327" s="551"/>
      <c r="AN327" s="551"/>
      <c r="AO327" s="551"/>
      <c r="AP327" s="551"/>
      <c r="AQ327" s="551"/>
      <c r="AR327" s="551"/>
      <c r="AS327" s="551"/>
      <c r="AT327" s="551"/>
      <c r="AU327" s="551"/>
      <c r="AV327" s="551"/>
    </row>
    <row r="328" spans="1:48" hidden="1">
      <c r="A328" s="542" t="s">
        <v>5417</v>
      </c>
      <c r="B328" s="542" t="s">
        <v>442</v>
      </c>
      <c r="C328" s="541" t="s">
        <v>5418</v>
      </c>
      <c r="D328" s="542" t="s">
        <v>444</v>
      </c>
      <c r="E328" s="541" t="s">
        <v>4255</v>
      </c>
      <c r="F328" s="541" t="s">
        <v>4220</v>
      </c>
      <c r="G328" s="544" t="b">
        <f>EXACT(CYPTYPES[[#This Row],[Archived_Discipline (MM_Discipline)]],CYPTYPES[[#This Row],[Discipline (MM_Discipline)]])</f>
        <v>0</v>
      </c>
      <c r="H328" s="559" t="s">
        <v>452</v>
      </c>
      <c r="I328" s="565" t="s">
        <v>453</v>
      </c>
      <c r="J328" s="541" t="s">
        <v>452</v>
      </c>
      <c r="K328" s="541" t="s">
        <v>452</v>
      </c>
      <c r="L328" s="556" t="s">
        <v>453</v>
      </c>
      <c r="M328" s="542" t="s">
        <v>4248</v>
      </c>
      <c r="N328" s="542" t="s">
        <v>452</v>
      </c>
      <c r="O328" s="557" t="s">
        <v>4208</v>
      </c>
      <c r="P328" s="544" t="s">
        <v>4230</v>
      </c>
      <c r="Q328" s="247" t="s">
        <v>4282</v>
      </c>
      <c r="R328" s="544" t="b">
        <f>EXACT(CYPTYPES[[#This Row],[Archived_System (MM_System)]],CYPTYPES[[#This Row],[Rationalized System]])</f>
        <v>0</v>
      </c>
      <c r="S328" s="542" t="s">
        <v>4343</v>
      </c>
      <c r="T328" s="542"/>
      <c r="U328" s="542" t="s">
        <v>4211</v>
      </c>
      <c r="V328" s="544" t="s">
        <v>453</v>
      </c>
      <c r="W328" s="544" t="s">
        <v>456</v>
      </c>
      <c r="X328" s="544"/>
      <c r="Y328" s="544" t="s">
        <v>4358</v>
      </c>
      <c r="Z328" s="544" t="str">
        <f>VLOOKUP(CYPTYPES[[#This Row],[SBS Number]],Equipment[],2,FALSE)</f>
        <v>ICT/OCS</v>
      </c>
      <c r="AA328" s="544" t="str">
        <f>IF(OR(ISBLANK(Y328),LEN(Y328)=0),"",VLOOKUP(Y328,Equipment[],3,FALSE))</f>
        <v>Unallocated</v>
      </c>
      <c r="AB328" s="544" t="str">
        <f>IF(OR(ISBLANK(Y328),LEN(Y328)=0),"",VLOOKUP(Y328,Equipment[],4,FALSE))</f>
        <v>Unallocated</v>
      </c>
      <c r="AC328" s="542" t="s">
        <v>4682</v>
      </c>
      <c r="AD328" s="544" t="s">
        <v>4683</v>
      </c>
      <c r="AE328" s="544" t="s">
        <v>5399</v>
      </c>
      <c r="AF328" s="544" t="s">
        <v>5400</v>
      </c>
      <c r="AG328" s="544"/>
      <c r="AH328" s="551"/>
      <c r="AI328" s="551"/>
      <c r="AJ328" s="551"/>
      <c r="AK328" s="551"/>
      <c r="AL328" s="551"/>
      <c r="AM328" s="551"/>
      <c r="AN328" s="551"/>
      <c r="AO328" s="551"/>
      <c r="AP328" s="551"/>
      <c r="AQ328" s="551"/>
      <c r="AR328" s="551"/>
      <c r="AS328" s="551"/>
      <c r="AT328" s="551"/>
      <c r="AU328" s="551"/>
      <c r="AV328" s="551"/>
    </row>
    <row r="329" spans="1:48" hidden="1">
      <c r="A329" s="542" t="s">
        <v>5419</v>
      </c>
      <c r="B329" s="542" t="s">
        <v>4317</v>
      </c>
      <c r="C329" s="541" t="s">
        <v>5420</v>
      </c>
      <c r="D329" s="542" t="s">
        <v>444</v>
      </c>
      <c r="E329" s="541" t="s">
        <v>4319</v>
      </c>
      <c r="F329" s="541" t="s">
        <v>4319</v>
      </c>
      <c r="G329" s="544" t="b">
        <f>EXACT(CYPTYPES[[#This Row],[Archived_Discipline (MM_Discipline)]],CYPTYPES[[#This Row],[Discipline (MM_Discipline)]])</f>
        <v>1</v>
      </c>
      <c r="H329" s="542" t="s">
        <v>452</v>
      </c>
      <c r="I329" s="543" t="s">
        <v>452</v>
      </c>
      <c r="J329" s="541" t="s">
        <v>452</v>
      </c>
      <c r="K329" s="541" t="s">
        <v>452</v>
      </c>
      <c r="L329" s="542" t="s">
        <v>452</v>
      </c>
      <c r="M329" s="542" t="s">
        <v>4248</v>
      </c>
      <c r="N329" s="542" t="s">
        <v>452</v>
      </c>
      <c r="O329" s="557" t="s">
        <v>4208</v>
      </c>
      <c r="P329" s="544" t="s">
        <v>444</v>
      </c>
      <c r="Q329" s="563"/>
      <c r="R329" s="544" t="b">
        <f>EXACT(CYPTYPES[[#This Row],[Archived_System (MM_System)]],CYPTYPES[[#This Row],[Rationalized System]])</f>
        <v>0</v>
      </c>
      <c r="S329" s="542" t="s">
        <v>4320</v>
      </c>
      <c r="T329" s="542" t="s">
        <v>4321</v>
      </c>
      <c r="U329" s="542" t="s">
        <v>4322</v>
      </c>
      <c r="V329" s="544" t="s">
        <v>453</v>
      </c>
      <c r="W329" s="544" t="s">
        <v>456</v>
      </c>
      <c r="X329" s="544" t="s">
        <v>444</v>
      </c>
      <c r="Y329" s="544" t="s">
        <v>827</v>
      </c>
      <c r="Z329" s="544" t="str">
        <f>VLOOKUP(CYPTYPES[[#This Row],[SBS Number]],Equipment[],2,FALSE)</f>
        <v>Fire Protection</v>
      </c>
      <c r="AA329" s="544" t="str">
        <f>IF(OR(ISBLANK(Y329),LEN(Y329)=0),"",VLOOKUP(Y329,Equipment[],3,FALSE))</f>
        <v>RTO</v>
      </c>
      <c r="AB329" s="544" t="str">
        <f>IF(OR(ISBLANK(Y329),LEN(Y329)=0),"",VLOOKUP(Y329,Equipment[],4,FALSE))</f>
        <v>RTO</v>
      </c>
      <c r="AC329" s="544" t="s">
        <v>444</v>
      </c>
      <c r="AD329" s="544" t="s">
        <v>444</v>
      </c>
      <c r="AE329" s="544" t="s">
        <v>444</v>
      </c>
      <c r="AF329" s="544" t="s">
        <v>444</v>
      </c>
      <c r="AG329" s="544"/>
      <c r="AH329" s="551"/>
      <c r="AI329" s="551"/>
      <c r="AJ329" s="551"/>
      <c r="AK329" s="551"/>
      <c r="AL329" s="551"/>
      <c r="AM329" s="551"/>
      <c r="AN329" s="551"/>
      <c r="AO329" s="551"/>
      <c r="AP329" s="551"/>
      <c r="AQ329" s="551"/>
      <c r="AR329" s="551"/>
      <c r="AS329" s="551"/>
      <c r="AT329" s="551"/>
      <c r="AU329" s="551"/>
      <c r="AV329" s="551"/>
    </row>
    <row r="330" spans="1:48" hidden="1">
      <c r="A330" s="542" t="s">
        <v>5421</v>
      </c>
      <c r="B330" s="542" t="s">
        <v>442</v>
      </c>
      <c r="C330" s="541" t="s">
        <v>5422</v>
      </c>
      <c r="D330" s="542" t="s">
        <v>444</v>
      </c>
      <c r="E330" s="541" t="s">
        <v>4229</v>
      </c>
      <c r="F330" s="541" t="s">
        <v>4229</v>
      </c>
      <c r="G330" s="544" t="b">
        <f>EXACT(CYPTYPES[[#This Row],[Archived_Discipline (MM_Discipline)]],CYPTYPES[[#This Row],[Discipline (MM_Discipline)]])</f>
        <v>1</v>
      </c>
      <c r="H330" s="542" t="s">
        <v>452</v>
      </c>
      <c r="I330" s="542" t="s">
        <v>452</v>
      </c>
      <c r="J330" s="541" t="s">
        <v>452</v>
      </c>
      <c r="K330" s="555" t="s">
        <v>453</v>
      </c>
      <c r="L330" s="556" t="s">
        <v>453</v>
      </c>
      <c r="M330" s="542" t="s">
        <v>463</v>
      </c>
      <c r="N330" s="565" t="s">
        <v>453</v>
      </c>
      <c r="O330" s="557" t="s">
        <v>4208</v>
      </c>
      <c r="P330" s="544" t="s">
        <v>4230</v>
      </c>
      <c r="Q330" s="563" t="s">
        <v>4231</v>
      </c>
      <c r="R330" s="544" t="b">
        <f>EXACT(CYPTYPES[[#This Row],[Archived_System (MM_System)]],CYPTYPES[[#This Row],[Rationalized System]])</f>
        <v>0</v>
      </c>
      <c r="S330" s="542" t="s">
        <v>4343</v>
      </c>
      <c r="T330" s="542"/>
      <c r="U330" s="542" t="s">
        <v>4211</v>
      </c>
      <c r="V330" s="544" t="s">
        <v>453</v>
      </c>
      <c r="W330" s="544" t="s">
        <v>456</v>
      </c>
      <c r="X330" s="544"/>
      <c r="Y330" s="544" t="s">
        <v>4233</v>
      </c>
      <c r="Z330" s="544" t="str">
        <f>VLOOKUP(CYPTYPES[[#This Row],[SBS Number]],Equipment[],2,FALSE)</f>
        <v>Control Systems</v>
      </c>
      <c r="AA330" s="544" t="str">
        <f>IF(OR(ISBLANK(Y330),LEN(Y330)=0),"",VLOOKUP(Y330,Equipment[],3,FALSE))</f>
        <v>Unallocated</v>
      </c>
      <c r="AB330" s="544" t="str">
        <f>IF(OR(ISBLANK(Y330),LEN(Y330)=0),"",VLOOKUP(Y330,Equipment[],4,FALSE))</f>
        <v>Unallocated</v>
      </c>
      <c r="AC330" s="544" t="s">
        <v>4583</v>
      </c>
      <c r="AD330" s="544" t="s">
        <v>4584</v>
      </c>
      <c r="AE330" s="544" t="s">
        <v>4585</v>
      </c>
      <c r="AF330" s="544" t="s">
        <v>4586</v>
      </c>
      <c r="AG330" s="544"/>
      <c r="AH330" s="551"/>
      <c r="AI330" s="551"/>
      <c r="AJ330" s="551"/>
      <c r="AK330" s="551"/>
      <c r="AL330" s="551"/>
      <c r="AM330" s="551"/>
      <c r="AN330" s="551"/>
      <c r="AO330" s="551"/>
      <c r="AP330" s="551"/>
      <c r="AQ330" s="551"/>
      <c r="AR330" s="551"/>
      <c r="AS330" s="551"/>
      <c r="AT330" s="551"/>
      <c r="AU330" s="551"/>
      <c r="AV330" s="551"/>
    </row>
    <row r="331" spans="1:48" hidden="1">
      <c r="A331" s="542" t="s">
        <v>5423</v>
      </c>
      <c r="B331" s="542" t="s">
        <v>534</v>
      </c>
      <c r="C331" s="117" t="s">
        <v>5424</v>
      </c>
      <c r="D331" s="542" t="s">
        <v>453</v>
      </c>
      <c r="E331" s="541" t="s">
        <v>4319</v>
      </c>
      <c r="F331" s="541" t="s">
        <v>4319</v>
      </c>
      <c r="G331" s="544" t="b">
        <f>EXACT(CYPTYPES[[#This Row],[Archived_Discipline (MM_Discipline)]],CYPTYPES[[#This Row],[Discipline (MM_Discipline)]])</f>
        <v>1</v>
      </c>
      <c r="H331" s="559" t="s">
        <v>452</v>
      </c>
      <c r="I331" s="542" t="s">
        <v>452</v>
      </c>
      <c r="J331" s="541" t="s">
        <v>452</v>
      </c>
      <c r="K331" s="555" t="s">
        <v>453</v>
      </c>
      <c r="L331" s="556" t="s">
        <v>453</v>
      </c>
      <c r="M331" s="542" t="s">
        <v>463</v>
      </c>
      <c r="N331" s="565" t="s">
        <v>453</v>
      </c>
      <c r="O331" s="557" t="s">
        <v>4208</v>
      </c>
      <c r="P331" s="544" t="s">
        <v>4429</v>
      </c>
      <c r="Q331" s="563"/>
      <c r="R331" s="544" t="b">
        <f>EXACT(CYPTYPES[[#This Row],[Archived_System (MM_System)]],CYPTYPES[[#This Row],[Rationalized System]])</f>
        <v>0</v>
      </c>
      <c r="S331" s="542" t="s">
        <v>4210</v>
      </c>
      <c r="T331" s="542"/>
      <c r="U331" s="542" t="s">
        <v>4211</v>
      </c>
      <c r="V331" s="544" t="s">
        <v>453</v>
      </c>
      <c r="W331" s="544" t="s">
        <v>456</v>
      </c>
      <c r="X331" s="544"/>
      <c r="Y331" s="544" t="s">
        <v>827</v>
      </c>
      <c r="Z331" s="544" t="str">
        <f>VLOOKUP(CYPTYPES[[#This Row],[SBS Number]],Equipment[],2,FALSE)</f>
        <v>Fire Protection</v>
      </c>
      <c r="AA331" s="544" t="str">
        <f>IF(OR(ISBLANK(Y331),LEN(Y331)=0),"",VLOOKUP(Y331,Equipment[],3,FALSE))</f>
        <v>RTO</v>
      </c>
      <c r="AB331" s="544" t="str">
        <f>IF(OR(ISBLANK(Y331),LEN(Y331)=0),"",VLOOKUP(Y331,Equipment[],4,FALSE))</f>
        <v>RTO</v>
      </c>
      <c r="AC331" s="544" t="s">
        <v>4435</v>
      </c>
      <c r="AD331" s="544" t="s">
        <v>4436</v>
      </c>
      <c r="AE331" s="544"/>
      <c r="AF331" s="544"/>
      <c r="AG331" s="544"/>
      <c r="AH331" s="551"/>
      <c r="AI331" s="551"/>
      <c r="AJ331" s="551"/>
      <c r="AK331" s="551"/>
      <c r="AL331" s="551"/>
      <c r="AM331" s="551"/>
      <c r="AN331" s="551"/>
      <c r="AO331" s="551"/>
      <c r="AP331" s="551"/>
      <c r="AQ331" s="551"/>
      <c r="AR331" s="551"/>
      <c r="AS331" s="551"/>
      <c r="AT331" s="551"/>
      <c r="AU331" s="551"/>
      <c r="AV331" s="551"/>
    </row>
    <row r="332" spans="1:48" hidden="1">
      <c r="A332" s="227" t="s">
        <v>5425</v>
      </c>
      <c r="B332" s="542" t="s">
        <v>442</v>
      </c>
      <c r="C332" s="491" t="s">
        <v>5426</v>
      </c>
      <c r="D332" s="225" t="s">
        <v>453</v>
      </c>
      <c r="E332" s="541" t="s">
        <v>4373</v>
      </c>
      <c r="F332" s="541" t="s">
        <v>4220</v>
      </c>
      <c r="G332" s="544" t="b">
        <f>EXACT(CYPTYPES[[#This Row],[Archived_Discipline (MM_Discipline)]],CYPTYPES[[#This Row],[Discipline (MM_Discipline)]])</f>
        <v>0</v>
      </c>
      <c r="H332" s="503" t="s">
        <v>453</v>
      </c>
      <c r="I332" s="225" t="s">
        <v>452</v>
      </c>
      <c r="J332" s="554" t="s">
        <v>453</v>
      </c>
      <c r="K332" s="555" t="s">
        <v>453</v>
      </c>
      <c r="L332" s="556" t="s">
        <v>453</v>
      </c>
      <c r="M332" s="542" t="s">
        <v>463</v>
      </c>
      <c r="N332" s="225" t="s">
        <v>452</v>
      </c>
      <c r="O332" s="557" t="s">
        <v>4208</v>
      </c>
      <c r="P332" s="544" t="s">
        <v>4638</v>
      </c>
      <c r="Q332" s="563" t="s">
        <v>4638</v>
      </c>
      <c r="R332" s="544" t="b">
        <f>EXACT(CYPTYPES[[#This Row],[Archived_System (MM_System)]],CYPTYPES[[#This Row],[Rationalized System]])</f>
        <v>1</v>
      </c>
      <c r="S332" s="225" t="s">
        <v>4210</v>
      </c>
      <c r="T332" s="225"/>
      <c r="U332" s="542" t="s">
        <v>4639</v>
      </c>
      <c r="V332" s="297" t="s">
        <v>453</v>
      </c>
      <c r="W332" s="297" t="s">
        <v>456</v>
      </c>
      <c r="X332" s="225"/>
      <c r="Y332" s="297" t="s">
        <v>4222</v>
      </c>
      <c r="Z332" s="225" t="s">
        <v>4640</v>
      </c>
      <c r="AA332" s="297" t="s">
        <v>4641</v>
      </c>
      <c r="AB332" s="297" t="s">
        <v>4642</v>
      </c>
      <c r="AC332" s="297" t="s">
        <v>4643</v>
      </c>
      <c r="AD332" s="297" t="s">
        <v>4644</v>
      </c>
      <c r="AE332" s="297" t="s">
        <v>4645</v>
      </c>
      <c r="AF332" s="544" t="s">
        <v>4646</v>
      </c>
      <c r="AG332" s="544"/>
      <c r="AH332" s="551"/>
      <c r="AI332" s="551"/>
      <c r="AJ332" s="551"/>
      <c r="AK332" s="551"/>
      <c r="AL332" s="551"/>
      <c r="AM332" s="551"/>
      <c r="AN332" s="551"/>
      <c r="AO332" s="551"/>
      <c r="AP332" s="551"/>
      <c r="AQ332" s="551"/>
      <c r="AR332" s="551"/>
      <c r="AS332" s="551"/>
      <c r="AT332" s="551"/>
      <c r="AU332" s="551"/>
      <c r="AV332" s="551"/>
    </row>
    <row r="333" spans="1:48" hidden="1">
      <c r="A333" s="227" t="s">
        <v>5427</v>
      </c>
      <c r="B333" s="542" t="s">
        <v>442</v>
      </c>
      <c r="C333" s="491" t="s">
        <v>5428</v>
      </c>
      <c r="D333" s="225" t="s">
        <v>453</v>
      </c>
      <c r="E333" s="541" t="s">
        <v>4373</v>
      </c>
      <c r="F333" s="541" t="s">
        <v>4220</v>
      </c>
      <c r="G333" s="544" t="b">
        <f>EXACT(CYPTYPES[[#This Row],[Archived_Discipline (MM_Discipline)]],CYPTYPES[[#This Row],[Discipline (MM_Discipline)]])</f>
        <v>0</v>
      </c>
      <c r="H333" s="299" t="s">
        <v>453</v>
      </c>
      <c r="I333" s="199" t="s">
        <v>452</v>
      </c>
      <c r="J333" s="554" t="s">
        <v>453</v>
      </c>
      <c r="K333" s="555" t="s">
        <v>453</v>
      </c>
      <c r="L333" s="556" t="s">
        <v>453</v>
      </c>
      <c r="M333" s="542" t="s">
        <v>463</v>
      </c>
      <c r="N333" s="225" t="s">
        <v>452</v>
      </c>
      <c r="O333" s="557" t="s">
        <v>4208</v>
      </c>
      <c r="P333" s="544" t="s">
        <v>4658</v>
      </c>
      <c r="Q333" s="563" t="s">
        <v>4658</v>
      </c>
      <c r="R333" s="544" t="b">
        <f>EXACT(CYPTYPES[[#This Row],[Archived_System (MM_System)]],CYPTYPES[[#This Row],[Rationalized System]])</f>
        <v>1</v>
      </c>
      <c r="S333" s="225" t="s">
        <v>4210</v>
      </c>
      <c r="T333" s="225"/>
      <c r="U333" s="542" t="s">
        <v>4639</v>
      </c>
      <c r="V333" s="297" t="s">
        <v>453</v>
      </c>
      <c r="W333" s="297" t="s">
        <v>456</v>
      </c>
      <c r="X333" s="225"/>
      <c r="Y333" s="297" t="s">
        <v>4222</v>
      </c>
      <c r="Z333" s="225" t="s">
        <v>4640</v>
      </c>
      <c r="AA333" s="297" t="s">
        <v>4641</v>
      </c>
      <c r="AB333" s="297" t="s">
        <v>4642</v>
      </c>
      <c r="AC333" s="297" t="s">
        <v>4643</v>
      </c>
      <c r="AD333" s="297" t="s">
        <v>4644</v>
      </c>
      <c r="AE333" s="297" t="s">
        <v>4645</v>
      </c>
      <c r="AF333" s="544" t="s">
        <v>4646</v>
      </c>
      <c r="AG333" s="544"/>
      <c r="AH333" s="551"/>
      <c r="AI333" s="551"/>
      <c r="AJ333" s="551"/>
      <c r="AK333" s="551"/>
      <c r="AL333" s="551"/>
      <c r="AM333" s="551"/>
      <c r="AN333" s="551"/>
      <c r="AO333" s="551"/>
      <c r="AP333" s="551"/>
      <c r="AQ333" s="551"/>
      <c r="AR333" s="551"/>
      <c r="AS333" s="551"/>
      <c r="AT333" s="551"/>
      <c r="AU333" s="551"/>
      <c r="AV333" s="551"/>
    </row>
    <row r="334" spans="1:48" hidden="1">
      <c r="A334" s="542" t="s">
        <v>5429</v>
      </c>
      <c r="B334" s="542" t="s">
        <v>442</v>
      </c>
      <c r="C334" s="541" t="s">
        <v>5430</v>
      </c>
      <c r="D334" s="542" t="s">
        <v>444</v>
      </c>
      <c r="E334" s="541" t="s">
        <v>4319</v>
      </c>
      <c r="F334" s="541" t="s">
        <v>4319</v>
      </c>
      <c r="G334" s="544" t="b">
        <f>EXACT(CYPTYPES[[#This Row],[Archived_Discipline (MM_Discipline)]],CYPTYPES[[#This Row],[Discipline (MM_Discipline)]])</f>
        <v>1</v>
      </c>
      <c r="H334" s="542" t="s">
        <v>452</v>
      </c>
      <c r="I334" s="565" t="s">
        <v>453</v>
      </c>
      <c r="J334" s="541" t="s">
        <v>452</v>
      </c>
      <c r="K334" s="554" t="s">
        <v>453</v>
      </c>
      <c r="L334" s="556" t="s">
        <v>453</v>
      </c>
      <c r="M334" s="542" t="s">
        <v>4239</v>
      </c>
      <c r="N334" s="565" t="s">
        <v>453</v>
      </c>
      <c r="O334" s="557" t="s">
        <v>4208</v>
      </c>
      <c r="P334" s="544" t="s">
        <v>4523</v>
      </c>
      <c r="Q334" s="569" t="s">
        <v>4523</v>
      </c>
      <c r="R334" s="544" t="b">
        <f>EXACT(CYPTYPES[[#This Row],[Archived_System (MM_System)]],CYPTYPES[[#This Row],[Rationalized System]])</f>
        <v>1</v>
      </c>
      <c r="S334" s="542" t="s">
        <v>4343</v>
      </c>
      <c r="T334" s="542"/>
      <c r="U334" s="542" t="s">
        <v>4211</v>
      </c>
      <c r="V334" s="544" t="s">
        <v>453</v>
      </c>
      <c r="W334" s="544" t="s">
        <v>456</v>
      </c>
      <c r="X334" s="544"/>
      <c r="Y334" s="544" t="s">
        <v>827</v>
      </c>
      <c r="Z334" s="544" t="str">
        <f>VLOOKUP(CYPTYPES[[#This Row],[SBS Number]],Equipment[],2,FALSE)</f>
        <v>Fire Protection</v>
      </c>
      <c r="AA334" s="544" t="str">
        <f>IF(OR(ISBLANK(Y334),LEN(Y334)=0),"",VLOOKUP(Y334,Equipment[],3,FALSE))</f>
        <v>RTO</v>
      </c>
      <c r="AB334" s="544" t="str">
        <f>IF(OR(ISBLANK(Y334),LEN(Y334)=0),"",VLOOKUP(Y334,Equipment[],4,FALSE))</f>
        <v>RTO</v>
      </c>
      <c r="AC334" s="544" t="s">
        <v>4459</v>
      </c>
      <c r="AD334" s="544" t="s">
        <v>4460</v>
      </c>
      <c r="AE334" s="544" t="s">
        <v>444</v>
      </c>
      <c r="AF334" s="544" t="s">
        <v>444</v>
      </c>
      <c r="AG334" s="544"/>
      <c r="AH334" s="551"/>
      <c r="AI334" s="551"/>
      <c r="AJ334" s="551"/>
      <c r="AK334" s="551"/>
      <c r="AL334" s="551"/>
      <c r="AM334" s="551"/>
      <c r="AN334" s="551"/>
      <c r="AO334" s="551"/>
      <c r="AP334" s="551"/>
      <c r="AQ334" s="551"/>
      <c r="AR334" s="551"/>
      <c r="AS334" s="551"/>
      <c r="AT334" s="551"/>
      <c r="AU334" s="551"/>
      <c r="AV334" s="551"/>
    </row>
    <row r="335" spans="1:48" hidden="1">
      <c r="A335" s="542" t="s">
        <v>5431</v>
      </c>
      <c r="B335" s="542" t="s">
        <v>442</v>
      </c>
      <c r="C335" s="541" t="s">
        <v>5432</v>
      </c>
      <c r="D335" s="542" t="s">
        <v>444</v>
      </c>
      <c r="E335" s="541" t="s">
        <v>4255</v>
      </c>
      <c r="F335" s="541" t="s">
        <v>4220</v>
      </c>
      <c r="G335" s="544" t="b">
        <f>EXACT(CYPTYPES[[#This Row],[Archived_Discipline (MM_Discipline)]],CYPTYPES[[#This Row],[Discipline (MM_Discipline)]])</f>
        <v>0</v>
      </c>
      <c r="H335" s="559" t="s">
        <v>452</v>
      </c>
      <c r="I335" s="565" t="s">
        <v>453</v>
      </c>
      <c r="J335" s="541" t="s">
        <v>452</v>
      </c>
      <c r="K335" s="541" t="s">
        <v>452</v>
      </c>
      <c r="L335" s="556" t="s">
        <v>453</v>
      </c>
      <c r="M335" s="542" t="s">
        <v>4248</v>
      </c>
      <c r="N335" s="542" t="s">
        <v>452</v>
      </c>
      <c r="O335" s="557" t="s">
        <v>4208</v>
      </c>
      <c r="P335" s="544" t="s">
        <v>4230</v>
      </c>
      <c r="Q335" s="247" t="s">
        <v>4282</v>
      </c>
      <c r="R335" s="544" t="b">
        <f>EXACT(CYPTYPES[[#This Row],[Archived_System (MM_System)]],CYPTYPES[[#This Row],[Rationalized System]])</f>
        <v>0</v>
      </c>
      <c r="S335" s="542" t="s">
        <v>4343</v>
      </c>
      <c r="T335" s="542"/>
      <c r="U335" s="542" t="s">
        <v>4211</v>
      </c>
      <c r="V335" s="544" t="s">
        <v>453</v>
      </c>
      <c r="W335" s="544" t="s">
        <v>456</v>
      </c>
      <c r="X335" s="544"/>
      <c r="Y335" s="544" t="s">
        <v>4358</v>
      </c>
      <c r="Z335" s="544" t="str">
        <f>VLOOKUP(CYPTYPES[[#This Row],[SBS Number]],Equipment[],2,FALSE)</f>
        <v>ICT/OCS</v>
      </c>
      <c r="AA335" s="544" t="str">
        <f>IF(OR(ISBLANK(Y335),LEN(Y335)=0),"",VLOOKUP(Y335,Equipment[],3,FALSE))</f>
        <v>Unallocated</v>
      </c>
      <c r="AB335" s="544" t="str">
        <f>IF(OR(ISBLANK(Y335),LEN(Y335)=0),"",VLOOKUP(Y335,Equipment[],4,FALSE))</f>
        <v>Unallocated</v>
      </c>
      <c r="AC335" s="542" t="s">
        <v>4682</v>
      </c>
      <c r="AD335" s="544" t="s">
        <v>4683</v>
      </c>
      <c r="AE335" s="544" t="s">
        <v>5433</v>
      </c>
      <c r="AF335" s="544" t="s">
        <v>5434</v>
      </c>
      <c r="AG335" s="544"/>
      <c r="AH335" s="551"/>
      <c r="AI335" s="551"/>
      <c r="AJ335" s="551"/>
      <c r="AK335" s="551"/>
      <c r="AL335" s="551"/>
      <c r="AM335" s="551"/>
      <c r="AN335" s="551"/>
      <c r="AO335" s="551"/>
      <c r="AP335" s="551"/>
      <c r="AQ335" s="551"/>
      <c r="AR335" s="551"/>
      <c r="AS335" s="551"/>
      <c r="AT335" s="551"/>
      <c r="AU335" s="551"/>
      <c r="AV335" s="551"/>
    </row>
    <row r="336" spans="1:48" hidden="1">
      <c r="A336" s="542" t="s">
        <v>5435</v>
      </c>
      <c r="B336" s="542" t="s">
        <v>442</v>
      </c>
      <c r="C336" s="541" t="s">
        <v>5436</v>
      </c>
      <c r="D336" s="542" t="s">
        <v>453</v>
      </c>
      <c r="E336" s="541" t="s">
        <v>4319</v>
      </c>
      <c r="F336" s="541" t="s">
        <v>4319</v>
      </c>
      <c r="G336" s="544" t="b">
        <f>EXACT(CYPTYPES[[#This Row],[Archived_Discipline (MM_Discipline)]],CYPTYPES[[#This Row],[Discipline (MM_Discipline)]])</f>
        <v>1</v>
      </c>
      <c r="H336" s="564" t="s">
        <v>453</v>
      </c>
      <c r="I336" s="565" t="s">
        <v>453</v>
      </c>
      <c r="J336" s="554" t="s">
        <v>453</v>
      </c>
      <c r="K336" s="554" t="s">
        <v>453</v>
      </c>
      <c r="L336" s="556" t="s">
        <v>453</v>
      </c>
      <c r="M336" s="542" t="s">
        <v>4239</v>
      </c>
      <c r="N336" s="565" t="s">
        <v>453</v>
      </c>
      <c r="O336" s="557" t="s">
        <v>4208</v>
      </c>
      <c r="P336" s="544" t="s">
        <v>4429</v>
      </c>
      <c r="Q336" s="563" t="s">
        <v>4429</v>
      </c>
      <c r="R336" s="544" t="b">
        <f>EXACT(CYPTYPES[[#This Row],[Archived_System (MM_System)]],CYPTYPES[[#This Row],[Rationalized System]])</f>
        <v>1</v>
      </c>
      <c r="S336" s="542" t="s">
        <v>4210</v>
      </c>
      <c r="T336" s="542"/>
      <c r="U336" s="542" t="s">
        <v>4211</v>
      </c>
      <c r="V336" s="544" t="s">
        <v>453</v>
      </c>
      <c r="W336" s="544" t="s">
        <v>456</v>
      </c>
      <c r="X336" s="544"/>
      <c r="Y336" s="544" t="s">
        <v>827</v>
      </c>
      <c r="Z336" s="544" t="str">
        <f>VLOOKUP(CYPTYPES[[#This Row],[SBS Number]],Equipment[],2,FALSE)</f>
        <v>Fire Protection</v>
      </c>
      <c r="AA336" s="544" t="str">
        <f>IF(OR(ISBLANK(Y336),LEN(Y336)=0),"",VLOOKUP(Y336,Equipment[],3,FALSE))</f>
        <v>RTO</v>
      </c>
      <c r="AB336" s="544" t="str">
        <f>IF(OR(ISBLANK(Y336),LEN(Y336)=0),"",VLOOKUP(Y336,Equipment[],4,FALSE))</f>
        <v>RTO</v>
      </c>
      <c r="AC336" s="567" t="s">
        <v>5364</v>
      </c>
      <c r="AD336" s="567" t="s">
        <v>5365</v>
      </c>
      <c r="AE336" s="544" t="s">
        <v>5366</v>
      </c>
      <c r="AF336" s="544" t="s">
        <v>5367</v>
      </c>
      <c r="AG336" s="544"/>
      <c r="AH336" s="551"/>
      <c r="AI336" s="551"/>
      <c r="AJ336" s="551"/>
      <c r="AK336" s="551"/>
      <c r="AL336" s="551"/>
      <c r="AM336" s="551"/>
      <c r="AN336" s="551"/>
      <c r="AO336" s="551"/>
      <c r="AP336" s="551"/>
      <c r="AQ336" s="551"/>
      <c r="AR336" s="551"/>
      <c r="AS336" s="551"/>
      <c r="AT336" s="551"/>
      <c r="AU336" s="551"/>
      <c r="AV336" s="551"/>
    </row>
    <row r="337" spans="1:48" hidden="1">
      <c r="A337" s="542" t="s">
        <v>5437</v>
      </c>
      <c r="B337" s="542" t="s">
        <v>442</v>
      </c>
      <c r="C337" s="541" t="s">
        <v>5438</v>
      </c>
      <c r="D337" s="542" t="s">
        <v>453</v>
      </c>
      <c r="E337" s="541" t="s">
        <v>4319</v>
      </c>
      <c r="F337" s="541" t="s">
        <v>4319</v>
      </c>
      <c r="G337" s="544" t="b">
        <f>EXACT(CYPTYPES[[#This Row],[Archived_Discipline (MM_Discipline)]],CYPTYPES[[#This Row],[Discipline (MM_Discipline)]])</f>
        <v>1</v>
      </c>
      <c r="H337" s="564" t="s">
        <v>453</v>
      </c>
      <c r="I337" s="565" t="s">
        <v>453</v>
      </c>
      <c r="J337" s="554" t="s">
        <v>453</v>
      </c>
      <c r="K337" s="554" t="s">
        <v>453</v>
      </c>
      <c r="L337" s="556" t="s">
        <v>453</v>
      </c>
      <c r="M337" s="542" t="s">
        <v>4239</v>
      </c>
      <c r="N337" s="565" t="s">
        <v>453</v>
      </c>
      <c r="O337" s="557" t="s">
        <v>4208</v>
      </c>
      <c r="P337" s="544" t="s">
        <v>4429</v>
      </c>
      <c r="Q337" s="563" t="s">
        <v>4429</v>
      </c>
      <c r="R337" s="544" t="b">
        <f>EXACT(CYPTYPES[[#This Row],[Archived_System (MM_System)]],CYPTYPES[[#This Row],[Rationalized System]])</f>
        <v>1</v>
      </c>
      <c r="S337" s="542" t="s">
        <v>4210</v>
      </c>
      <c r="T337" s="542"/>
      <c r="U337" s="542" t="s">
        <v>4211</v>
      </c>
      <c r="V337" s="544" t="s">
        <v>453</v>
      </c>
      <c r="W337" s="544" t="s">
        <v>456</v>
      </c>
      <c r="X337" s="544"/>
      <c r="Y337" s="544" t="s">
        <v>827</v>
      </c>
      <c r="Z337" s="544" t="str">
        <f>VLOOKUP(CYPTYPES[[#This Row],[SBS Number]],Equipment[],2,FALSE)</f>
        <v>Fire Protection</v>
      </c>
      <c r="AA337" s="544" t="str">
        <f>IF(OR(ISBLANK(Y337),LEN(Y337)=0),"",VLOOKUP(Y337,Equipment[],3,FALSE))</f>
        <v>RTO</v>
      </c>
      <c r="AB337" s="544" t="str">
        <f>IF(OR(ISBLANK(Y337),LEN(Y337)=0),"",VLOOKUP(Y337,Equipment[],4,FALSE))</f>
        <v>RTO</v>
      </c>
      <c r="AC337" s="544" t="s">
        <v>4369</v>
      </c>
      <c r="AD337" s="544" t="s">
        <v>4370</v>
      </c>
      <c r="AE337" s="544"/>
      <c r="AF337" s="544"/>
      <c r="AG337" s="544"/>
      <c r="AH337" s="551"/>
      <c r="AI337" s="551"/>
      <c r="AJ337" s="551"/>
      <c r="AK337" s="551"/>
      <c r="AL337" s="551"/>
      <c r="AM337" s="551"/>
      <c r="AN337" s="551"/>
      <c r="AO337" s="551"/>
      <c r="AP337" s="551"/>
      <c r="AQ337" s="551"/>
      <c r="AR337" s="551"/>
      <c r="AS337" s="551"/>
      <c r="AT337" s="551"/>
      <c r="AU337" s="551"/>
      <c r="AV337" s="551"/>
    </row>
    <row r="338" spans="1:48" hidden="1">
      <c r="A338" s="542" t="s">
        <v>5439</v>
      </c>
      <c r="B338" s="542" t="s">
        <v>442</v>
      </c>
      <c r="C338" s="541" t="s">
        <v>5440</v>
      </c>
      <c r="D338" s="542" t="s">
        <v>453</v>
      </c>
      <c r="E338" s="541" t="s">
        <v>4207</v>
      </c>
      <c r="F338" s="541" t="s">
        <v>4207</v>
      </c>
      <c r="G338" s="558" t="b">
        <f>EXACT(CYPTYPES[[#This Row],[Archived_Discipline (MM_Discipline)]],CYPTYPES[[#This Row],[Discipline (MM_Discipline)]])</f>
        <v>1</v>
      </c>
      <c r="H338" s="559" t="s">
        <v>452</v>
      </c>
      <c r="I338" s="542" t="s">
        <v>452</v>
      </c>
      <c r="J338" s="541" t="s">
        <v>452</v>
      </c>
      <c r="K338" s="541" t="s">
        <v>452</v>
      </c>
      <c r="L338" s="556" t="s">
        <v>453</v>
      </c>
      <c r="M338" s="542" t="s">
        <v>454</v>
      </c>
      <c r="N338" s="542" t="s">
        <v>452</v>
      </c>
      <c r="O338" s="557" t="s">
        <v>4208</v>
      </c>
      <c r="P338" s="558" t="s">
        <v>4518</v>
      </c>
      <c r="Q338" s="566" t="s">
        <v>4518</v>
      </c>
      <c r="R338" s="558" t="b">
        <f>EXACT(CYPTYPES[[#This Row],[Archived_System (MM_System)]],CYPTYPES[[#This Row],[Rationalized System]])</f>
        <v>1</v>
      </c>
      <c r="S338" s="542" t="s">
        <v>4210</v>
      </c>
      <c r="T338" s="542"/>
      <c r="U338" s="542" t="s">
        <v>4211</v>
      </c>
      <c r="V338" s="544" t="s">
        <v>453</v>
      </c>
      <c r="W338" s="544" t="s">
        <v>477</v>
      </c>
      <c r="X338" s="544"/>
      <c r="Y338" s="544" t="s">
        <v>4212</v>
      </c>
      <c r="Z338" s="544" t="str">
        <f>VLOOKUP(CYPTYPES[[#This Row],[SBS Number]],Equipment[],2,FALSE)</f>
        <v>Hydraulic System</v>
      </c>
      <c r="AA338" s="544" t="str">
        <f>IF(OR(ISBLANK(Y338),LEN(Y338)=0),"",VLOOKUP(Y338,Equipment[],3,FALSE))</f>
        <v>MCo</v>
      </c>
      <c r="AB338" s="544" t="str">
        <f>IF(OR(ISBLANK(Y338),LEN(Y338)=0),"",VLOOKUP(Y338,Equipment[],4,FALSE))</f>
        <v>RTO</v>
      </c>
      <c r="AC338" s="544" t="s">
        <v>4419</v>
      </c>
      <c r="AD338" s="544" t="s">
        <v>4420</v>
      </c>
      <c r="AE338" s="544" t="s">
        <v>5441</v>
      </c>
      <c r="AF338" s="544" t="s">
        <v>5442</v>
      </c>
      <c r="AG338" s="544"/>
      <c r="AH338" s="551"/>
      <c r="AI338" s="551"/>
      <c r="AJ338" s="551"/>
      <c r="AK338" s="551"/>
      <c r="AL338" s="551"/>
      <c r="AM338" s="551"/>
      <c r="AN338" s="551"/>
      <c r="AO338" s="551"/>
      <c r="AP338" s="551"/>
      <c r="AQ338" s="551"/>
      <c r="AR338" s="551"/>
      <c r="AS338" s="551"/>
      <c r="AT338" s="551"/>
      <c r="AU338" s="551"/>
      <c r="AV338" s="551"/>
    </row>
    <row r="339" spans="1:48" hidden="1">
      <c r="A339" s="542" t="s">
        <v>5443</v>
      </c>
      <c r="B339" s="542" t="s">
        <v>442</v>
      </c>
      <c r="C339" s="541" t="s">
        <v>5444</v>
      </c>
      <c r="D339" s="542" t="s">
        <v>453</v>
      </c>
      <c r="E339" s="541" t="s">
        <v>4319</v>
      </c>
      <c r="F339" s="541" t="s">
        <v>4319</v>
      </c>
      <c r="G339" s="544" t="b">
        <f>EXACT(CYPTYPES[[#This Row],[Archived_Discipline (MM_Discipline)]],CYPTYPES[[#This Row],[Discipline (MM_Discipline)]])</f>
        <v>1</v>
      </c>
      <c r="H339" s="559" t="s">
        <v>452</v>
      </c>
      <c r="I339" s="542" t="s">
        <v>452</v>
      </c>
      <c r="J339" s="541" t="s">
        <v>452</v>
      </c>
      <c r="K339" s="555" t="s">
        <v>453</v>
      </c>
      <c r="L339" s="556" t="s">
        <v>453</v>
      </c>
      <c r="M339" s="542" t="s">
        <v>463</v>
      </c>
      <c r="N339" s="565" t="s">
        <v>453</v>
      </c>
      <c r="O339" s="557" t="s">
        <v>4208</v>
      </c>
      <c r="P339" s="544" t="s">
        <v>4429</v>
      </c>
      <c r="Q339" s="563" t="s">
        <v>4429</v>
      </c>
      <c r="R339" s="544" t="b">
        <f>EXACT(CYPTYPES[[#This Row],[Archived_System (MM_System)]],CYPTYPES[[#This Row],[Rationalized System]])</f>
        <v>1</v>
      </c>
      <c r="S339" s="542" t="s">
        <v>4210</v>
      </c>
      <c r="T339" s="542"/>
      <c r="U339" s="542" t="s">
        <v>4211</v>
      </c>
      <c r="V339" s="544" t="s">
        <v>453</v>
      </c>
      <c r="W339" s="544" t="s">
        <v>456</v>
      </c>
      <c r="X339" s="544"/>
      <c r="Y339" s="544" t="s">
        <v>827</v>
      </c>
      <c r="Z339" s="544" t="str">
        <f>VLOOKUP(CYPTYPES[[#This Row],[SBS Number]],Equipment[],2,FALSE)</f>
        <v>Fire Protection</v>
      </c>
      <c r="AA339" s="544" t="str">
        <f>IF(OR(ISBLANK(Y339),LEN(Y339)=0),"",VLOOKUP(Y339,Equipment[],3,FALSE))</f>
        <v>RTO</v>
      </c>
      <c r="AB339" s="544" t="str">
        <f>IF(OR(ISBLANK(Y339),LEN(Y339)=0),"",VLOOKUP(Y339,Equipment[],4,FALSE))</f>
        <v>RTO</v>
      </c>
      <c r="AC339" s="544" t="s">
        <v>4234</v>
      </c>
      <c r="AD339" s="544" t="s">
        <v>4235</v>
      </c>
      <c r="AE339" s="544" t="s">
        <v>4589</v>
      </c>
      <c r="AF339" s="544" t="s">
        <v>4590</v>
      </c>
      <c r="AG339" s="544"/>
      <c r="AH339" s="551"/>
      <c r="AI339" s="551"/>
      <c r="AJ339" s="551"/>
      <c r="AK339" s="551"/>
      <c r="AL339" s="551"/>
      <c r="AM339" s="551"/>
      <c r="AN339" s="551"/>
      <c r="AO339" s="551"/>
      <c r="AP339" s="551"/>
      <c r="AQ339" s="551"/>
      <c r="AR339" s="551"/>
      <c r="AS339" s="551"/>
      <c r="AT339" s="551"/>
      <c r="AU339" s="551"/>
      <c r="AV339" s="551"/>
    </row>
    <row r="340" spans="1:48" hidden="1">
      <c r="A340" s="542" t="s">
        <v>5445</v>
      </c>
      <c r="B340" s="542" t="s">
        <v>442</v>
      </c>
      <c r="C340" s="541" t="s">
        <v>5446</v>
      </c>
      <c r="D340" s="225"/>
      <c r="E340" s="541" t="s">
        <v>4207</v>
      </c>
      <c r="F340" s="541" t="s">
        <v>4207</v>
      </c>
      <c r="G340" s="544" t="b">
        <f>EXACT(CYPTYPES[[#This Row],[Archived_Discipline (MM_Discipline)]],CYPTYPES[[#This Row],[Discipline (MM_Discipline)]])</f>
        <v>1</v>
      </c>
      <c r="H340" s="225" t="s">
        <v>452</v>
      </c>
      <c r="I340" s="199" t="s">
        <v>452</v>
      </c>
      <c r="J340" s="554" t="s">
        <v>453</v>
      </c>
      <c r="K340" s="404" t="s">
        <v>452</v>
      </c>
      <c r="L340" s="556" t="s">
        <v>453</v>
      </c>
      <c r="M340" s="542" t="s">
        <v>454</v>
      </c>
      <c r="N340" s="225" t="s">
        <v>452</v>
      </c>
      <c r="O340" s="557" t="s">
        <v>4208</v>
      </c>
      <c r="P340" s="568" t="s">
        <v>4381</v>
      </c>
      <c r="Q340" s="563" t="s">
        <v>4381</v>
      </c>
      <c r="R340" s="568" t="b">
        <f>EXACT(CYPTYPES[[#This Row],[Archived_System (MM_System)]],CYPTYPES[[#This Row],[Rationalized System]])</f>
        <v>1</v>
      </c>
      <c r="S340" s="542" t="s">
        <v>4382</v>
      </c>
      <c r="T340" s="542" t="s">
        <v>4383</v>
      </c>
      <c r="U340" s="542" t="s">
        <v>4211</v>
      </c>
      <c r="V340" s="297" t="s">
        <v>452</v>
      </c>
      <c r="W340" s="544" t="s">
        <v>456</v>
      </c>
      <c r="X340" s="544"/>
      <c r="Y340" s="544"/>
      <c r="Z340" s="544"/>
      <c r="AA340" s="544"/>
      <c r="AB340" s="544"/>
      <c r="AC340" s="544"/>
      <c r="AD340" s="544"/>
      <c r="AE340" s="301"/>
      <c r="AF340" s="544"/>
      <c r="AG340" s="544"/>
      <c r="AH340" s="551"/>
      <c r="AI340" s="551"/>
      <c r="AJ340" s="551"/>
      <c r="AK340" s="551"/>
      <c r="AL340" s="551"/>
      <c r="AM340" s="551"/>
      <c r="AN340" s="551"/>
      <c r="AO340" s="551"/>
      <c r="AP340" s="551"/>
      <c r="AQ340" s="551"/>
      <c r="AR340" s="551"/>
      <c r="AS340" s="551"/>
      <c r="AT340" s="551"/>
      <c r="AU340" s="551"/>
      <c r="AV340" s="551"/>
    </row>
    <row r="341" spans="1:48" hidden="1">
      <c r="A341" s="542" t="s">
        <v>5447</v>
      </c>
      <c r="B341" s="542" t="s">
        <v>442</v>
      </c>
      <c r="C341" s="541" t="s">
        <v>5448</v>
      </c>
      <c r="D341" s="225"/>
      <c r="E341" s="541" t="s">
        <v>4207</v>
      </c>
      <c r="F341" s="541" t="s">
        <v>4207</v>
      </c>
      <c r="G341" s="544" t="b">
        <f>EXACT(CYPTYPES[[#This Row],[Archived_Discipline (MM_Discipline)]],CYPTYPES[[#This Row],[Discipline (MM_Discipline)]])</f>
        <v>1</v>
      </c>
      <c r="H341" s="225" t="s">
        <v>452</v>
      </c>
      <c r="I341" s="225" t="s">
        <v>452</v>
      </c>
      <c r="J341" s="554" t="s">
        <v>453</v>
      </c>
      <c r="K341" s="404" t="s">
        <v>452</v>
      </c>
      <c r="L341" s="556" t="s">
        <v>453</v>
      </c>
      <c r="M341" s="542" t="s">
        <v>454</v>
      </c>
      <c r="N341" s="225" t="s">
        <v>452</v>
      </c>
      <c r="O341" s="557" t="s">
        <v>4208</v>
      </c>
      <c r="P341" s="568" t="s">
        <v>4381</v>
      </c>
      <c r="Q341" s="563" t="s">
        <v>4381</v>
      </c>
      <c r="R341" s="568" t="b">
        <f>EXACT(CYPTYPES[[#This Row],[Archived_System (MM_System)]],CYPTYPES[[#This Row],[Rationalized System]])</f>
        <v>1</v>
      </c>
      <c r="S341" s="542" t="s">
        <v>4382</v>
      </c>
      <c r="T341" s="542" t="s">
        <v>4383</v>
      </c>
      <c r="U341" s="542" t="s">
        <v>4211</v>
      </c>
      <c r="V341" s="297" t="s">
        <v>452</v>
      </c>
      <c r="W341" s="544" t="s">
        <v>456</v>
      </c>
      <c r="X341" s="544"/>
      <c r="Y341" s="544"/>
      <c r="Z341" s="544"/>
      <c r="AA341" s="544"/>
      <c r="AB341" s="544"/>
      <c r="AC341" s="544"/>
      <c r="AD341" s="544"/>
      <c r="AE341" s="301"/>
      <c r="AF341" s="544"/>
      <c r="AG341" s="544"/>
      <c r="AH341" s="551"/>
      <c r="AI341" s="551"/>
      <c r="AJ341" s="551"/>
      <c r="AK341" s="551"/>
      <c r="AL341" s="551"/>
      <c r="AM341" s="551"/>
      <c r="AN341" s="551"/>
      <c r="AO341" s="551"/>
      <c r="AP341" s="551"/>
      <c r="AQ341" s="551"/>
      <c r="AR341" s="551"/>
      <c r="AS341" s="551"/>
      <c r="AT341" s="551"/>
      <c r="AU341" s="551"/>
      <c r="AV341" s="551"/>
    </row>
    <row r="342" spans="1:48" hidden="1">
      <c r="A342" s="542" t="s">
        <v>5449</v>
      </c>
      <c r="B342" s="542" t="s">
        <v>442</v>
      </c>
      <c r="C342" s="541" t="s">
        <v>5450</v>
      </c>
      <c r="D342" s="542" t="s">
        <v>453</v>
      </c>
      <c r="E342" s="541" t="s">
        <v>4319</v>
      </c>
      <c r="F342" s="541" t="s">
        <v>4319</v>
      </c>
      <c r="G342" s="558" t="b">
        <f>EXACT(CYPTYPES[[#This Row],[Archived_Discipline (MM_Discipline)]],CYPTYPES[[#This Row],[Discipline (MM_Discipline)]])</f>
        <v>1</v>
      </c>
      <c r="H342" s="564" t="s">
        <v>453</v>
      </c>
      <c r="I342" s="565" t="s">
        <v>453</v>
      </c>
      <c r="J342" s="554" t="s">
        <v>453</v>
      </c>
      <c r="K342" s="554" t="s">
        <v>453</v>
      </c>
      <c r="L342" s="556" t="s">
        <v>453</v>
      </c>
      <c r="M342" s="542" t="s">
        <v>4239</v>
      </c>
      <c r="N342" s="565" t="s">
        <v>453</v>
      </c>
      <c r="O342" s="557" t="s">
        <v>4208</v>
      </c>
      <c r="P342" s="558" t="s">
        <v>4523</v>
      </c>
      <c r="Q342" s="566" t="s">
        <v>4523</v>
      </c>
      <c r="R342" s="558" t="b">
        <f>EXACT(CYPTYPES[[#This Row],[Archived_System (MM_System)]],CYPTYPES[[#This Row],[Rationalized System]])</f>
        <v>1</v>
      </c>
      <c r="S342" s="542" t="s">
        <v>4210</v>
      </c>
      <c r="T342" s="542"/>
      <c r="U342" s="542" t="s">
        <v>4211</v>
      </c>
      <c r="V342" s="544" t="s">
        <v>453</v>
      </c>
      <c r="W342" s="544" t="s">
        <v>456</v>
      </c>
      <c r="X342" s="544"/>
      <c r="Y342" s="544" t="s">
        <v>827</v>
      </c>
      <c r="Z342" s="544" t="str">
        <f>VLOOKUP(CYPTYPES[[#This Row],[SBS Number]],Equipment[],2,FALSE)</f>
        <v>Fire Protection</v>
      </c>
      <c r="AA342" s="544" t="str">
        <f>IF(OR(ISBLANK(Y342),LEN(Y342)=0),"",VLOOKUP(Y342,Equipment[],3,FALSE))</f>
        <v>RTO</v>
      </c>
      <c r="AB342" s="544" t="str">
        <f>IF(OR(ISBLANK(Y342),LEN(Y342)=0),"",VLOOKUP(Y342,Equipment[],4,FALSE))</f>
        <v>RTO</v>
      </c>
      <c r="AC342" s="544" t="s">
        <v>4708</v>
      </c>
      <c r="AD342" s="544" t="s">
        <v>4709</v>
      </c>
      <c r="AE342" s="544"/>
      <c r="AF342" s="544"/>
      <c r="AG342" s="544"/>
      <c r="AH342" s="551"/>
      <c r="AI342" s="551"/>
      <c r="AJ342" s="551"/>
      <c r="AK342" s="551"/>
      <c r="AL342" s="551"/>
      <c r="AM342" s="551"/>
      <c r="AN342" s="551"/>
      <c r="AO342" s="551"/>
      <c r="AP342" s="551"/>
      <c r="AQ342" s="551"/>
      <c r="AR342" s="551"/>
      <c r="AS342" s="551"/>
      <c r="AT342" s="551"/>
      <c r="AU342" s="551"/>
      <c r="AV342" s="551"/>
    </row>
    <row r="343" spans="1:48" hidden="1">
      <c r="A343" s="542" t="s">
        <v>5451</v>
      </c>
      <c r="B343" s="542" t="s">
        <v>442</v>
      </c>
      <c r="C343" s="541" t="s">
        <v>5452</v>
      </c>
      <c r="D343" s="542" t="s">
        <v>453</v>
      </c>
      <c r="E343" s="541" t="s">
        <v>4319</v>
      </c>
      <c r="F343" s="541" t="s">
        <v>4319</v>
      </c>
      <c r="G343" s="544" t="b">
        <f>EXACT(CYPTYPES[[#This Row],[Archived_Discipline (MM_Discipline)]],CYPTYPES[[#This Row],[Discipline (MM_Discipline)]])</f>
        <v>1</v>
      </c>
      <c r="H343" s="565" t="s">
        <v>453</v>
      </c>
      <c r="I343" s="561" t="s">
        <v>453</v>
      </c>
      <c r="J343" s="554" t="s">
        <v>453</v>
      </c>
      <c r="K343" s="554" t="s">
        <v>453</v>
      </c>
      <c r="L343" s="556" t="s">
        <v>453</v>
      </c>
      <c r="M343" s="542" t="s">
        <v>4239</v>
      </c>
      <c r="N343" s="565" t="s">
        <v>453</v>
      </c>
      <c r="O343" s="557" t="s">
        <v>4208</v>
      </c>
      <c r="P343" s="544" t="s">
        <v>4523</v>
      </c>
      <c r="Q343" s="563" t="s">
        <v>4523</v>
      </c>
      <c r="R343" s="544" t="b">
        <f>EXACT(CYPTYPES[[#This Row],[Archived_System (MM_System)]],CYPTYPES[[#This Row],[Rationalized System]])</f>
        <v>1</v>
      </c>
      <c r="S343" s="542" t="s">
        <v>4210</v>
      </c>
      <c r="T343" s="542"/>
      <c r="U343" s="542" t="s">
        <v>4211</v>
      </c>
      <c r="V343" s="544" t="s">
        <v>453</v>
      </c>
      <c r="W343" s="544" t="s">
        <v>456</v>
      </c>
      <c r="X343" s="544"/>
      <c r="Y343" s="544" t="s">
        <v>827</v>
      </c>
      <c r="Z343" s="544" t="str">
        <f>VLOOKUP(CYPTYPES[[#This Row],[SBS Number]],Equipment[],2,FALSE)</f>
        <v>Fire Protection</v>
      </c>
      <c r="AA343" s="544" t="str">
        <f>IF(OR(ISBLANK(Y343),LEN(Y343)=0),"",VLOOKUP(Y343,Equipment[],3,FALSE))</f>
        <v>RTO</v>
      </c>
      <c r="AB343" s="544" t="str">
        <f>IF(OR(ISBLANK(Y343),LEN(Y343)=0),"",VLOOKUP(Y343,Equipment[],4,FALSE))</f>
        <v>RTO</v>
      </c>
      <c r="AC343" s="544" t="s">
        <v>4459</v>
      </c>
      <c r="AD343" s="544" t="s">
        <v>4460</v>
      </c>
      <c r="AE343" s="544" t="s">
        <v>4557</v>
      </c>
      <c r="AF343" s="544" t="s">
        <v>4558</v>
      </c>
      <c r="AG343" s="544"/>
      <c r="AH343" s="551"/>
      <c r="AI343" s="551"/>
      <c r="AJ343" s="551"/>
      <c r="AK343" s="551"/>
      <c r="AL343" s="551"/>
      <c r="AM343" s="551"/>
      <c r="AN343" s="551"/>
      <c r="AO343" s="551"/>
      <c r="AP343" s="551"/>
      <c r="AQ343" s="551"/>
      <c r="AR343" s="551"/>
      <c r="AS343" s="551"/>
      <c r="AT343" s="551"/>
      <c r="AU343" s="551"/>
      <c r="AV343" s="551"/>
    </row>
    <row r="344" spans="1:48" hidden="1">
      <c r="A344" s="542" t="s">
        <v>5453</v>
      </c>
      <c r="B344" s="542" t="s">
        <v>442</v>
      </c>
      <c r="C344" s="541" t="s">
        <v>5454</v>
      </c>
      <c r="D344" s="542"/>
      <c r="E344" s="541" t="s">
        <v>4381</v>
      </c>
      <c r="F344" s="541" t="s">
        <v>5202</v>
      </c>
      <c r="G344" s="544" t="b">
        <f>EXACT(CYPTYPES[[#This Row],[Archived_Discipline (MM_Discipline)]],CYPTYPES[[#This Row],[Discipline (MM_Discipline)]])</f>
        <v>0</v>
      </c>
      <c r="H344" s="217" t="s">
        <v>452</v>
      </c>
      <c r="I344" s="225" t="s">
        <v>452</v>
      </c>
      <c r="J344" s="554" t="s">
        <v>453</v>
      </c>
      <c r="K344" s="541" t="s">
        <v>452</v>
      </c>
      <c r="L344" s="556" t="s">
        <v>453</v>
      </c>
      <c r="M344" s="542" t="s">
        <v>454</v>
      </c>
      <c r="N344" s="542" t="s">
        <v>452</v>
      </c>
      <c r="O344" s="557" t="s">
        <v>4208</v>
      </c>
      <c r="P344" s="568" t="s">
        <v>4381</v>
      </c>
      <c r="Q344" s="563" t="s">
        <v>4381</v>
      </c>
      <c r="R344" s="568" t="b">
        <f>EXACT(CYPTYPES[[#This Row],[Archived_System (MM_System)]],CYPTYPES[[#This Row],[Rationalized System]])</f>
        <v>1</v>
      </c>
      <c r="S344" s="542" t="s">
        <v>5455</v>
      </c>
      <c r="T344" s="542" t="s">
        <v>4383</v>
      </c>
      <c r="U344" s="542" t="s">
        <v>4211</v>
      </c>
      <c r="V344" s="544" t="s">
        <v>452</v>
      </c>
      <c r="W344" s="544" t="s">
        <v>456</v>
      </c>
      <c r="X344" s="544"/>
      <c r="Y344" s="544"/>
      <c r="Z344" s="544"/>
      <c r="AA344" s="544"/>
      <c r="AB344" s="544"/>
      <c r="AC344" s="544"/>
      <c r="AD344" s="544"/>
      <c r="AE344" s="301"/>
      <c r="AF344" s="544"/>
      <c r="AG344" s="544"/>
      <c r="AH344" s="551"/>
      <c r="AI344" s="551"/>
      <c r="AJ344" s="551"/>
      <c r="AK344" s="551"/>
      <c r="AL344" s="551"/>
      <c r="AM344" s="551"/>
      <c r="AN344" s="551"/>
      <c r="AO344" s="551"/>
      <c r="AP344" s="551"/>
      <c r="AQ344" s="551"/>
      <c r="AR344" s="551"/>
      <c r="AS344" s="551"/>
      <c r="AT344" s="551"/>
      <c r="AU344" s="551"/>
      <c r="AV344" s="551"/>
    </row>
    <row r="345" spans="1:48" hidden="1">
      <c r="A345" s="542" t="s">
        <v>5456</v>
      </c>
      <c r="B345" s="542" t="s">
        <v>442</v>
      </c>
      <c r="C345" s="541" t="s">
        <v>5457</v>
      </c>
      <c r="D345" s="542" t="s">
        <v>453</v>
      </c>
      <c r="E345" s="541" t="s">
        <v>4207</v>
      </c>
      <c r="F345" s="541" t="s">
        <v>4207</v>
      </c>
      <c r="G345" s="544" t="b">
        <f>EXACT(CYPTYPES[[#This Row],[Archived_Discipline (MM_Discipline)]],CYPTYPES[[#This Row],[Discipline (MM_Discipline)]])</f>
        <v>1</v>
      </c>
      <c r="H345" s="559" t="s">
        <v>452</v>
      </c>
      <c r="I345" s="565" t="s">
        <v>453</v>
      </c>
      <c r="J345" s="541" t="s">
        <v>452</v>
      </c>
      <c r="K345" s="554" t="s">
        <v>453</v>
      </c>
      <c r="L345" s="556" t="s">
        <v>453</v>
      </c>
      <c r="M345" s="542" t="s">
        <v>4239</v>
      </c>
      <c r="N345" s="565" t="s">
        <v>453</v>
      </c>
      <c r="O345" s="557" t="s">
        <v>4208</v>
      </c>
      <c r="P345" s="544" t="s">
        <v>4334</v>
      </c>
      <c r="Q345" s="563" t="s">
        <v>4334</v>
      </c>
      <c r="R345" s="544" t="b">
        <f>EXACT(CYPTYPES[[#This Row],[Archived_System (MM_System)]],CYPTYPES[[#This Row],[Rationalized System]])</f>
        <v>1</v>
      </c>
      <c r="S345" s="542" t="s">
        <v>4210</v>
      </c>
      <c r="T345" s="542" t="s">
        <v>5458</v>
      </c>
      <c r="U345" s="542" t="s">
        <v>4211</v>
      </c>
      <c r="V345" s="544" t="s">
        <v>453</v>
      </c>
      <c r="W345" s="544" t="s">
        <v>456</v>
      </c>
      <c r="X345" s="544"/>
      <c r="Y345" s="544" t="s">
        <v>4212</v>
      </c>
      <c r="Z345" s="544" t="str">
        <f>VLOOKUP(CYPTYPES[[#This Row],[SBS Number]],Equipment[],2,FALSE)</f>
        <v>Hydraulic System</v>
      </c>
      <c r="AA345" s="544" t="str">
        <f>IF(OR(ISBLANK(Y345),LEN(Y345)=0),"",VLOOKUP(Y345,Equipment[],3,FALSE))</f>
        <v>MCo</v>
      </c>
      <c r="AB345" s="544" t="str">
        <f>IF(OR(ISBLANK(Y345),LEN(Y345)=0),"",VLOOKUP(Y345,Equipment[],4,FALSE))</f>
        <v>RTO</v>
      </c>
      <c r="AC345" s="544" t="s">
        <v>4950</v>
      </c>
      <c r="AD345" s="544" t="s">
        <v>4951</v>
      </c>
      <c r="AE345" s="544" t="s">
        <v>5459</v>
      </c>
      <c r="AF345" s="544" t="s">
        <v>5460</v>
      </c>
      <c r="AG345" s="544"/>
      <c r="AH345" s="551"/>
      <c r="AI345" s="551"/>
      <c r="AJ345" s="551"/>
      <c r="AK345" s="551"/>
      <c r="AL345" s="551"/>
      <c r="AM345" s="551"/>
      <c r="AN345" s="551"/>
      <c r="AO345" s="551"/>
      <c r="AP345" s="551"/>
      <c r="AQ345" s="551"/>
      <c r="AR345" s="551"/>
      <c r="AS345" s="551"/>
      <c r="AT345" s="551"/>
      <c r="AU345" s="551"/>
      <c r="AV345" s="551"/>
    </row>
    <row r="346" spans="1:48" hidden="1">
      <c r="A346" s="489" t="s">
        <v>5461</v>
      </c>
      <c r="B346" s="291" t="s">
        <v>534</v>
      </c>
      <c r="C346" s="482" t="s">
        <v>5462</v>
      </c>
      <c r="D346" s="225" t="s">
        <v>444</v>
      </c>
      <c r="E346" s="117" t="s">
        <v>4637</v>
      </c>
      <c r="F346" s="117" t="s">
        <v>4220</v>
      </c>
      <c r="G346" s="544" t="b">
        <f>EXACT(CYPTYPES[[#This Row],[Archived_Discipline (MM_Discipline)]],CYPTYPES[[#This Row],[Discipline (MM_Discipline)]])</f>
        <v>0</v>
      </c>
      <c r="H346" s="504" t="s">
        <v>452</v>
      </c>
      <c r="I346" s="451" t="s">
        <v>452</v>
      </c>
      <c r="J346" s="554" t="s">
        <v>453</v>
      </c>
      <c r="K346" s="541" t="s">
        <v>452</v>
      </c>
      <c r="L346" s="292" t="s">
        <v>453</v>
      </c>
      <c r="M346" s="542" t="s">
        <v>454</v>
      </c>
      <c r="N346" s="451" t="s">
        <v>452</v>
      </c>
      <c r="O346" s="557" t="s">
        <v>4208</v>
      </c>
      <c r="P346" s="293" t="s">
        <v>4374</v>
      </c>
      <c r="Q346" s="294" t="s">
        <v>4374</v>
      </c>
      <c r="R346" s="293" t="b">
        <f>EXACT(CYPTYPES[[#This Row],[Archived_System (MM_System)]],CYPTYPES[[#This Row],[Rationalized System]])</f>
        <v>1</v>
      </c>
      <c r="S346" s="451" t="s">
        <v>5463</v>
      </c>
      <c r="T346" s="451" t="s">
        <v>5464</v>
      </c>
      <c r="U346" s="291" t="s">
        <v>4639</v>
      </c>
      <c r="V346" s="522" t="s">
        <v>453</v>
      </c>
      <c r="W346" s="522" t="s">
        <v>456</v>
      </c>
      <c r="X346" s="451"/>
      <c r="Y346" s="522" t="s">
        <v>4222</v>
      </c>
      <c r="Z346" s="451" t="s">
        <v>4640</v>
      </c>
      <c r="AA346" s="522" t="s">
        <v>4641</v>
      </c>
      <c r="AB346" s="522" t="s">
        <v>4642</v>
      </c>
      <c r="AC346" s="522"/>
      <c r="AD346" s="522" t="s">
        <v>4376</v>
      </c>
      <c r="AE346" s="522"/>
      <c r="AF346" s="293"/>
      <c r="AG346" s="293"/>
      <c r="AH346" s="551"/>
      <c r="AI346" s="551"/>
      <c r="AJ346" s="551"/>
      <c r="AK346" s="551"/>
      <c r="AL346" s="551"/>
      <c r="AM346" s="551"/>
      <c r="AN346" s="551"/>
      <c r="AO346" s="551"/>
      <c r="AP346" s="551"/>
      <c r="AQ346" s="551"/>
      <c r="AR346" s="551"/>
      <c r="AS346" s="551"/>
      <c r="AT346" s="551"/>
      <c r="AU346" s="551"/>
      <c r="AV346" s="551"/>
    </row>
    <row r="347" spans="1:48" hidden="1">
      <c r="A347" s="489" t="s">
        <v>5465</v>
      </c>
      <c r="B347" s="291" t="s">
        <v>534</v>
      </c>
      <c r="C347" s="482" t="s">
        <v>5466</v>
      </c>
      <c r="D347" s="225" t="s">
        <v>444</v>
      </c>
      <c r="E347" s="117" t="s">
        <v>4637</v>
      </c>
      <c r="F347" s="117" t="s">
        <v>4220</v>
      </c>
      <c r="G347" s="544" t="b">
        <f>EXACT(CYPTYPES[[#This Row],[Archived_Discipline (MM_Discipline)]],CYPTYPES[[#This Row],[Discipline (MM_Discipline)]])</f>
        <v>0</v>
      </c>
      <c r="H347" s="504" t="s">
        <v>452</v>
      </c>
      <c r="I347" s="451" t="s">
        <v>452</v>
      </c>
      <c r="J347" s="554" t="s">
        <v>453</v>
      </c>
      <c r="K347" s="541" t="s">
        <v>452</v>
      </c>
      <c r="L347" s="292" t="s">
        <v>453</v>
      </c>
      <c r="M347" s="542" t="s">
        <v>454</v>
      </c>
      <c r="N347" s="451" t="s">
        <v>452</v>
      </c>
      <c r="O347" s="557" t="s">
        <v>4208</v>
      </c>
      <c r="P347" s="293" t="s">
        <v>4374</v>
      </c>
      <c r="Q347" s="294" t="s">
        <v>4374</v>
      </c>
      <c r="R347" s="293" t="b">
        <f>EXACT(CYPTYPES[[#This Row],[Archived_System (MM_System)]],CYPTYPES[[#This Row],[Rationalized System]])</f>
        <v>1</v>
      </c>
      <c r="S347" s="451" t="s">
        <v>5463</v>
      </c>
      <c r="T347" s="451" t="s">
        <v>5464</v>
      </c>
      <c r="U347" s="291" t="s">
        <v>4639</v>
      </c>
      <c r="V347" s="522" t="s">
        <v>453</v>
      </c>
      <c r="W347" s="522" t="s">
        <v>456</v>
      </c>
      <c r="X347" s="451"/>
      <c r="Y347" s="522" t="s">
        <v>4222</v>
      </c>
      <c r="Z347" s="451" t="s">
        <v>4640</v>
      </c>
      <c r="AA347" s="522" t="s">
        <v>4641</v>
      </c>
      <c r="AB347" s="522" t="s">
        <v>4642</v>
      </c>
      <c r="AC347" s="522" t="s">
        <v>5467</v>
      </c>
      <c r="AD347" s="522" t="s">
        <v>5468</v>
      </c>
      <c r="AE347" s="522" t="s">
        <v>5469</v>
      </c>
      <c r="AF347" s="293" t="s">
        <v>5470</v>
      </c>
      <c r="AG347" s="293"/>
      <c r="AH347" s="551"/>
      <c r="AI347" s="551"/>
      <c r="AJ347" s="551"/>
      <c r="AK347" s="551"/>
      <c r="AL347" s="551"/>
      <c r="AM347" s="551"/>
      <c r="AN347" s="551"/>
      <c r="AO347" s="551"/>
      <c r="AP347" s="551"/>
      <c r="AQ347" s="551"/>
      <c r="AR347" s="551"/>
      <c r="AS347" s="551"/>
      <c r="AT347" s="551"/>
      <c r="AU347" s="551"/>
      <c r="AV347" s="551"/>
    </row>
    <row r="348" spans="1:48" hidden="1">
      <c r="A348" s="542" t="s">
        <v>5471</v>
      </c>
      <c r="B348" s="542" t="s">
        <v>442</v>
      </c>
      <c r="C348" s="541" t="s">
        <v>5472</v>
      </c>
      <c r="D348" s="542" t="s">
        <v>453</v>
      </c>
      <c r="E348" s="541" t="s">
        <v>4319</v>
      </c>
      <c r="F348" s="541" t="s">
        <v>4319</v>
      </c>
      <c r="G348" s="544" t="b">
        <f>EXACT(CYPTYPES[[#This Row],[Archived_Discipline (MM_Discipline)]],CYPTYPES[[#This Row],[Discipline (MM_Discipline)]])</f>
        <v>1</v>
      </c>
      <c r="H348" s="565" t="s">
        <v>453</v>
      </c>
      <c r="I348" s="561" t="s">
        <v>453</v>
      </c>
      <c r="J348" s="554" t="s">
        <v>453</v>
      </c>
      <c r="K348" s="554" t="s">
        <v>453</v>
      </c>
      <c r="L348" s="556" t="s">
        <v>453</v>
      </c>
      <c r="M348" s="542" t="s">
        <v>4239</v>
      </c>
      <c r="N348" s="565" t="s">
        <v>453</v>
      </c>
      <c r="O348" s="557" t="s">
        <v>4208</v>
      </c>
      <c r="P348" s="544" t="s">
        <v>5458</v>
      </c>
      <c r="Q348" s="563" t="s">
        <v>5458</v>
      </c>
      <c r="R348" s="544" t="b">
        <f>EXACT(CYPTYPES[[#This Row],[Archived_System (MM_System)]],CYPTYPES[[#This Row],[Rationalized System]])</f>
        <v>1</v>
      </c>
      <c r="S348" s="542" t="s">
        <v>4210</v>
      </c>
      <c r="T348" s="542"/>
      <c r="U348" s="542" t="s">
        <v>4211</v>
      </c>
      <c r="V348" s="544" t="s">
        <v>453</v>
      </c>
      <c r="W348" s="544" t="s">
        <v>456</v>
      </c>
      <c r="X348" s="544"/>
      <c r="Y348" s="544" t="s">
        <v>827</v>
      </c>
      <c r="Z348" s="544" t="str">
        <f>VLOOKUP(CYPTYPES[[#This Row],[SBS Number]],Equipment[],2,FALSE)</f>
        <v>Fire Protection</v>
      </c>
      <c r="AA348" s="544" t="str">
        <f>IF(OR(ISBLANK(Y348),LEN(Y348)=0),"",VLOOKUP(Y348,Equipment[],3,FALSE))</f>
        <v>RTO</v>
      </c>
      <c r="AB348" s="544" t="str">
        <f>IF(OR(ISBLANK(Y348),LEN(Y348)=0),"",VLOOKUP(Y348,Equipment[],4,FALSE))</f>
        <v>RTO</v>
      </c>
      <c r="AC348" s="544" t="s">
        <v>5036</v>
      </c>
      <c r="AD348" s="544" t="s">
        <v>5037</v>
      </c>
      <c r="AE348" s="544" t="s">
        <v>5038</v>
      </c>
      <c r="AF348" s="544" t="s">
        <v>5039</v>
      </c>
      <c r="AG348" s="544"/>
      <c r="AH348" s="551"/>
      <c r="AI348" s="551"/>
      <c r="AJ348" s="551"/>
      <c r="AK348" s="551"/>
      <c r="AL348" s="551"/>
      <c r="AM348" s="551"/>
      <c r="AN348" s="551"/>
      <c r="AO348" s="551"/>
      <c r="AP348" s="551"/>
      <c r="AQ348" s="551"/>
      <c r="AR348" s="551"/>
      <c r="AS348" s="551"/>
      <c r="AT348" s="551"/>
      <c r="AU348" s="551"/>
      <c r="AV348" s="551"/>
    </row>
    <row r="349" spans="1:48" hidden="1">
      <c r="A349" s="542" t="s">
        <v>5473</v>
      </c>
      <c r="B349" s="542" t="s">
        <v>442</v>
      </c>
      <c r="C349" s="541" t="s">
        <v>5474</v>
      </c>
      <c r="D349" s="542" t="s">
        <v>453</v>
      </c>
      <c r="E349" s="541" t="s">
        <v>4449</v>
      </c>
      <c r="F349" s="541" t="s">
        <v>11</v>
      </c>
      <c r="G349" s="544" t="b">
        <f>EXACT(CYPTYPES[[#This Row],[Archived_Discipline (MM_Discipline)]],CYPTYPES[[#This Row],[Discipline (MM_Discipline)]])</f>
        <v>0</v>
      </c>
      <c r="H349" s="564" t="s">
        <v>453</v>
      </c>
      <c r="I349" s="565" t="s">
        <v>453</v>
      </c>
      <c r="J349" s="554" t="s">
        <v>453</v>
      </c>
      <c r="K349" s="554" t="s">
        <v>453</v>
      </c>
      <c r="L349" s="556" t="s">
        <v>453</v>
      </c>
      <c r="M349" s="542" t="s">
        <v>4239</v>
      </c>
      <c r="N349" s="565" t="s">
        <v>453</v>
      </c>
      <c r="O349" s="557" t="s">
        <v>4208</v>
      </c>
      <c r="P349" s="544" t="s">
        <v>4374</v>
      </c>
      <c r="Q349" s="569" t="s">
        <v>4450</v>
      </c>
      <c r="R349" s="544" t="b">
        <f>EXACT(CYPTYPES[[#This Row],[Archived_System (MM_System)]],CYPTYPES[[#This Row],[Rationalized System]])</f>
        <v>0</v>
      </c>
      <c r="S349" s="542" t="s">
        <v>4210</v>
      </c>
      <c r="T349" s="542"/>
      <c r="U349" s="542" t="s">
        <v>4211</v>
      </c>
      <c r="V349" s="544" t="s">
        <v>453</v>
      </c>
      <c r="W349" s="544" t="s">
        <v>456</v>
      </c>
      <c r="X349" s="544"/>
      <c r="Y349" s="544" t="s">
        <v>4275</v>
      </c>
      <c r="Z349" s="544" t="str">
        <f>VLOOKUP(CYPTYPES[[#This Row],[SBS Number]],Equipment[],2,FALSE)</f>
        <v>MVAC</v>
      </c>
      <c r="AA349" s="544" t="str">
        <f>IF(OR(ISBLANK(Y349),LEN(Y349)=0),"",VLOOKUP(Y349,Equipment[],3,FALSE))</f>
        <v>MCo</v>
      </c>
      <c r="AB349" s="544" t="str">
        <f>IF(OR(ISBLANK(Y349),LEN(Y349)=0),"",VLOOKUP(Y349,Equipment[],4,FALSE))</f>
        <v>RTO</v>
      </c>
      <c r="AC349" s="544" t="s">
        <v>4534</v>
      </c>
      <c r="AD349" s="544" t="s">
        <v>4535</v>
      </c>
      <c r="AE349" s="544"/>
      <c r="AF349" s="544"/>
      <c r="AG349" s="544"/>
      <c r="AH349" s="551"/>
      <c r="AI349" s="551"/>
      <c r="AJ349" s="551"/>
      <c r="AK349" s="551"/>
      <c r="AL349" s="551"/>
      <c r="AM349" s="551"/>
      <c r="AN349" s="551"/>
      <c r="AO349" s="551"/>
      <c r="AP349" s="551"/>
      <c r="AQ349" s="551"/>
      <c r="AR349" s="551"/>
      <c r="AS349" s="551"/>
      <c r="AT349" s="551"/>
      <c r="AU349" s="551"/>
      <c r="AV349" s="551"/>
    </row>
    <row r="350" spans="1:48" hidden="1">
      <c r="A350" s="225" t="s">
        <v>5475</v>
      </c>
      <c r="B350" s="542" t="s">
        <v>442</v>
      </c>
      <c r="C350" s="404" t="s">
        <v>5476</v>
      </c>
      <c r="D350" s="225" t="s">
        <v>444</v>
      </c>
      <c r="E350" s="541" t="s">
        <v>11</v>
      </c>
      <c r="F350" s="541" t="s">
        <v>11</v>
      </c>
      <c r="G350" s="544" t="b">
        <f>EXACT(CYPTYPES[[#This Row],[Archived_Discipline (MM_Discipline)]],CYPTYPES[[#This Row],[Discipline (MM_Discipline)]])</f>
        <v>1</v>
      </c>
      <c r="H350" s="217" t="s">
        <v>452</v>
      </c>
      <c r="I350" s="225" t="s">
        <v>452</v>
      </c>
      <c r="J350" s="554" t="s">
        <v>453</v>
      </c>
      <c r="K350" s="541" t="s">
        <v>452</v>
      </c>
      <c r="L350" s="556" t="s">
        <v>453</v>
      </c>
      <c r="M350" s="542" t="s">
        <v>454</v>
      </c>
      <c r="N350" s="225" t="s">
        <v>452</v>
      </c>
      <c r="O350" s="557" t="s">
        <v>4208</v>
      </c>
      <c r="P350" s="544" t="s">
        <v>4268</v>
      </c>
      <c r="Q350" s="563" t="s">
        <v>4268</v>
      </c>
      <c r="R350" s="544" t="b">
        <f>EXACT(CYPTYPES[[#This Row],[Archived_System (MM_System)]],CYPTYPES[[#This Row],[Rationalized System]])</f>
        <v>1</v>
      </c>
      <c r="S350" s="225" t="s">
        <v>5463</v>
      </c>
      <c r="T350" s="225" t="s">
        <v>5477</v>
      </c>
      <c r="U350" s="542" t="s">
        <v>4639</v>
      </c>
      <c r="V350" s="297" t="s">
        <v>453</v>
      </c>
      <c r="W350" s="297" t="s">
        <v>456</v>
      </c>
      <c r="X350" s="225"/>
      <c r="Y350" s="297" t="s">
        <v>4269</v>
      </c>
      <c r="Z350" s="225" t="s">
        <v>5144</v>
      </c>
      <c r="AA350" s="297" t="s">
        <v>4641</v>
      </c>
      <c r="AB350" s="297" t="s">
        <v>4642</v>
      </c>
      <c r="AC350" s="297" t="s">
        <v>5478</v>
      </c>
      <c r="AD350" s="297" t="s">
        <v>5479</v>
      </c>
      <c r="AE350" s="297" t="s">
        <v>5372</v>
      </c>
      <c r="AF350" s="544" t="s">
        <v>5373</v>
      </c>
      <c r="AG350" s="544"/>
      <c r="AH350" s="551"/>
      <c r="AI350" s="551"/>
      <c r="AJ350" s="551"/>
      <c r="AK350" s="551"/>
      <c r="AL350" s="551"/>
      <c r="AM350" s="551"/>
      <c r="AN350" s="551"/>
      <c r="AO350" s="551"/>
      <c r="AP350" s="551"/>
      <c r="AQ350" s="551"/>
      <c r="AR350" s="551"/>
      <c r="AS350" s="551"/>
      <c r="AT350" s="551"/>
      <c r="AU350" s="551"/>
      <c r="AV350" s="551"/>
    </row>
    <row r="351" spans="1:48" hidden="1">
      <c r="A351" s="225" t="s">
        <v>5480</v>
      </c>
      <c r="B351" s="542" t="s">
        <v>442</v>
      </c>
      <c r="C351" s="404" t="s">
        <v>5481</v>
      </c>
      <c r="D351" s="225" t="s">
        <v>444</v>
      </c>
      <c r="E351" s="541" t="s">
        <v>11</v>
      </c>
      <c r="F351" s="541" t="s">
        <v>11</v>
      </c>
      <c r="G351" s="558" t="b">
        <f>EXACT(CYPTYPES[[#This Row],[Archived_Discipline (MM_Discipline)]],CYPTYPES[[#This Row],[Discipline (MM_Discipline)]])</f>
        <v>1</v>
      </c>
      <c r="H351" s="217" t="s">
        <v>452</v>
      </c>
      <c r="I351" s="225" t="s">
        <v>452</v>
      </c>
      <c r="J351" s="554" t="s">
        <v>453</v>
      </c>
      <c r="K351" s="541" t="s">
        <v>452</v>
      </c>
      <c r="L351" s="556" t="s">
        <v>453</v>
      </c>
      <c r="M351" s="542" t="s">
        <v>454</v>
      </c>
      <c r="N351" s="225" t="s">
        <v>452</v>
      </c>
      <c r="O351" s="557" t="s">
        <v>4208</v>
      </c>
      <c r="P351" s="558" t="s">
        <v>4268</v>
      </c>
      <c r="Q351" s="566" t="s">
        <v>4268</v>
      </c>
      <c r="R351" s="544" t="b">
        <f>EXACT(CYPTYPES[[#This Row],[Archived_System (MM_System)]],CYPTYPES[[#This Row],[Rationalized System]])</f>
        <v>1</v>
      </c>
      <c r="S351" s="225" t="s">
        <v>5463</v>
      </c>
      <c r="T351" s="225" t="s">
        <v>5477</v>
      </c>
      <c r="U351" s="542" t="s">
        <v>4639</v>
      </c>
      <c r="V351" s="297" t="s">
        <v>453</v>
      </c>
      <c r="W351" s="297" t="s">
        <v>456</v>
      </c>
      <c r="X351" s="225"/>
      <c r="Y351" s="297" t="s">
        <v>4269</v>
      </c>
      <c r="Z351" s="225" t="s">
        <v>5144</v>
      </c>
      <c r="AA351" s="297" t="s">
        <v>4641</v>
      </c>
      <c r="AB351" s="297" t="s">
        <v>4642</v>
      </c>
      <c r="AC351" s="297" t="s">
        <v>5482</v>
      </c>
      <c r="AD351" s="297" t="s">
        <v>5483</v>
      </c>
      <c r="AE351" s="297"/>
      <c r="AF351" s="544"/>
      <c r="AG351" s="544"/>
      <c r="AH351" s="551"/>
      <c r="AI351" s="551"/>
      <c r="AJ351" s="551"/>
      <c r="AK351" s="551"/>
      <c r="AL351" s="551"/>
      <c r="AM351" s="551"/>
      <c r="AN351" s="551"/>
      <c r="AO351" s="551"/>
      <c r="AP351" s="551"/>
      <c r="AQ351" s="551"/>
      <c r="AR351" s="551"/>
      <c r="AS351" s="551"/>
      <c r="AT351" s="551"/>
      <c r="AU351" s="551"/>
      <c r="AV351" s="551"/>
    </row>
    <row r="352" spans="1:48" hidden="1">
      <c r="A352" s="542" t="s">
        <v>5484</v>
      </c>
      <c r="B352" s="542" t="s">
        <v>442</v>
      </c>
      <c r="C352" s="541" t="s">
        <v>5485</v>
      </c>
      <c r="D352" s="542" t="s">
        <v>453</v>
      </c>
      <c r="E352" s="541" t="s">
        <v>4449</v>
      </c>
      <c r="F352" s="541" t="s">
        <v>11</v>
      </c>
      <c r="G352" s="544" t="b">
        <f>EXACT(CYPTYPES[[#This Row],[Archived_Discipline (MM_Discipline)]],CYPTYPES[[#This Row],[Discipline (MM_Discipline)]])</f>
        <v>0</v>
      </c>
      <c r="H352" s="542" t="s">
        <v>452</v>
      </c>
      <c r="I352" s="561" t="s">
        <v>453</v>
      </c>
      <c r="J352" s="541" t="s">
        <v>452</v>
      </c>
      <c r="K352" s="554" t="s">
        <v>453</v>
      </c>
      <c r="L352" s="556" t="s">
        <v>453</v>
      </c>
      <c r="M352" s="542" t="s">
        <v>4239</v>
      </c>
      <c r="N352" s="565" t="s">
        <v>453</v>
      </c>
      <c r="O352" s="557" t="s">
        <v>4208</v>
      </c>
      <c r="P352" s="544" t="s">
        <v>4374</v>
      </c>
      <c r="Q352" s="563" t="s">
        <v>4450</v>
      </c>
      <c r="R352" s="544" t="b">
        <f>EXACT(CYPTYPES[[#This Row],[Archived_System (MM_System)]],CYPTYPES[[#This Row],[Rationalized System]])</f>
        <v>0</v>
      </c>
      <c r="S352" s="542" t="s">
        <v>4210</v>
      </c>
      <c r="T352" s="542"/>
      <c r="U352" s="542" t="s">
        <v>4211</v>
      </c>
      <c r="V352" s="544" t="s">
        <v>453</v>
      </c>
      <c r="W352" s="544" t="s">
        <v>456</v>
      </c>
      <c r="X352" s="544"/>
      <c r="Y352" s="544" t="s">
        <v>4477</v>
      </c>
      <c r="Z352" s="544" t="str">
        <f>VLOOKUP(CYPTYPES[[#This Row],[SBS Number]],Equipment[],2,FALSE)</f>
        <v>Tunnel Ventilation</v>
      </c>
      <c r="AA352" s="544" t="str">
        <f>IF(OR(ISBLANK(Y352),LEN(Y352)=0),"",VLOOKUP(Y352,Equipment[],3,FALSE))</f>
        <v>MCo</v>
      </c>
      <c r="AB352" s="544" t="str">
        <f>IF(OR(ISBLANK(Y352),LEN(Y352)=0),"",VLOOKUP(Y352,Equipment[],4,FALSE))</f>
        <v>RTO</v>
      </c>
      <c r="AC352" s="544" t="s">
        <v>4534</v>
      </c>
      <c r="AD352" s="544" t="s">
        <v>4535</v>
      </c>
      <c r="AE352" s="544"/>
      <c r="AF352" s="544"/>
      <c r="AG352" s="544"/>
      <c r="AH352" s="551"/>
      <c r="AI352" s="551"/>
      <c r="AJ352" s="551"/>
      <c r="AK352" s="551"/>
      <c r="AL352" s="551"/>
      <c r="AM352" s="551"/>
      <c r="AN352" s="551"/>
      <c r="AO352" s="551"/>
      <c r="AP352" s="551"/>
      <c r="AQ352" s="551"/>
      <c r="AR352" s="551"/>
      <c r="AS352" s="551"/>
      <c r="AT352" s="551"/>
      <c r="AU352" s="551"/>
      <c r="AV352" s="551"/>
    </row>
    <row r="353" spans="1:48" hidden="1">
      <c r="A353" s="225" t="s">
        <v>5486</v>
      </c>
      <c r="B353" s="542" t="s">
        <v>442</v>
      </c>
      <c r="C353" s="404" t="s">
        <v>5487</v>
      </c>
      <c r="D353" s="225" t="s">
        <v>444</v>
      </c>
      <c r="E353" s="541" t="s">
        <v>11</v>
      </c>
      <c r="F353" s="541" t="s">
        <v>11</v>
      </c>
      <c r="G353" s="544" t="b">
        <f>EXACT(CYPTYPES[[#This Row],[Archived_Discipline (MM_Discipline)]],CYPTYPES[[#This Row],[Discipline (MM_Discipline)]])</f>
        <v>1</v>
      </c>
      <c r="H353" s="217" t="s">
        <v>452</v>
      </c>
      <c r="I353" s="225" t="s">
        <v>452</v>
      </c>
      <c r="J353" s="554" t="s">
        <v>453</v>
      </c>
      <c r="K353" s="541" t="s">
        <v>452</v>
      </c>
      <c r="L353" s="556" t="s">
        <v>453</v>
      </c>
      <c r="M353" s="542" t="s">
        <v>454</v>
      </c>
      <c r="N353" s="225" t="s">
        <v>452</v>
      </c>
      <c r="O353" s="557" t="s">
        <v>4208</v>
      </c>
      <c r="P353" s="544" t="s">
        <v>4268</v>
      </c>
      <c r="Q353" s="563" t="s">
        <v>4268</v>
      </c>
      <c r="R353" s="544" t="b">
        <f>EXACT(CYPTYPES[[#This Row],[Archived_System (MM_System)]],CYPTYPES[[#This Row],[Rationalized System]])</f>
        <v>1</v>
      </c>
      <c r="S353" s="225" t="s">
        <v>5463</v>
      </c>
      <c r="T353" s="225" t="s">
        <v>5477</v>
      </c>
      <c r="U353" s="542" t="s">
        <v>4639</v>
      </c>
      <c r="V353" s="297" t="s">
        <v>453</v>
      </c>
      <c r="W353" s="297" t="s">
        <v>456</v>
      </c>
      <c r="X353" s="225"/>
      <c r="Y353" s="297" t="s">
        <v>4269</v>
      </c>
      <c r="Z353" s="225" t="s">
        <v>5144</v>
      </c>
      <c r="AA353" s="297" t="s">
        <v>4641</v>
      </c>
      <c r="AB353" s="297" t="s">
        <v>4642</v>
      </c>
      <c r="AC353" s="297" t="s">
        <v>5488</v>
      </c>
      <c r="AD353" s="297" t="s">
        <v>5489</v>
      </c>
      <c r="AE353" s="297" t="s">
        <v>5490</v>
      </c>
      <c r="AF353" s="544" t="s">
        <v>5491</v>
      </c>
      <c r="AG353" s="544"/>
      <c r="AH353" s="551"/>
      <c r="AI353" s="551"/>
      <c r="AJ353" s="551"/>
      <c r="AK353" s="551"/>
      <c r="AL353" s="551"/>
      <c r="AM353" s="551"/>
      <c r="AN353" s="551"/>
      <c r="AO353" s="551"/>
      <c r="AP353" s="551"/>
      <c r="AQ353" s="551"/>
      <c r="AR353" s="551"/>
      <c r="AS353" s="551"/>
      <c r="AT353" s="551"/>
      <c r="AU353" s="551"/>
      <c r="AV353" s="551"/>
    </row>
    <row r="354" spans="1:48" hidden="1">
      <c r="A354" s="542" t="s">
        <v>5492</v>
      </c>
      <c r="B354" s="542" t="s">
        <v>442</v>
      </c>
      <c r="C354" s="541" t="s">
        <v>5493</v>
      </c>
      <c r="D354" s="542" t="s">
        <v>453</v>
      </c>
      <c r="E354" s="541" t="s">
        <v>11</v>
      </c>
      <c r="F354" s="541" t="s">
        <v>11</v>
      </c>
      <c r="G354" s="544" t="b">
        <f>EXACT(CYPTYPES[[#This Row],[Archived_Discipline (MM_Discipline)]],CYPTYPES[[#This Row],[Discipline (MM_Discipline)]])</f>
        <v>1</v>
      </c>
      <c r="H354" s="564" t="s">
        <v>453</v>
      </c>
      <c r="I354" s="565" t="s">
        <v>453</v>
      </c>
      <c r="J354" s="554" t="s">
        <v>453</v>
      </c>
      <c r="K354" s="554" t="s">
        <v>453</v>
      </c>
      <c r="L354" s="556" t="s">
        <v>453</v>
      </c>
      <c r="M354" s="542" t="s">
        <v>4239</v>
      </c>
      <c r="N354" s="542" t="s">
        <v>452</v>
      </c>
      <c r="O354" s="557" t="s">
        <v>4208</v>
      </c>
      <c r="P354" s="544" t="s">
        <v>52</v>
      </c>
      <c r="Q354" s="563" t="s">
        <v>52</v>
      </c>
      <c r="R354" s="544" t="b">
        <f>EXACT(CYPTYPES[[#This Row],[Archived_System (MM_System)]],CYPTYPES[[#This Row],[Rationalized System]])</f>
        <v>1</v>
      </c>
      <c r="S354" s="542" t="s">
        <v>4210</v>
      </c>
      <c r="T354" s="542"/>
      <c r="U354" s="542" t="s">
        <v>4211</v>
      </c>
      <c r="V354" s="544" t="s">
        <v>453</v>
      </c>
      <c r="W354" s="544" t="s">
        <v>456</v>
      </c>
      <c r="X354" s="544"/>
      <c r="Y354" s="544" t="s">
        <v>4275</v>
      </c>
      <c r="Z354" s="544" t="str">
        <f>VLOOKUP(CYPTYPES[[#This Row],[SBS Number]],Equipment[],2,FALSE)</f>
        <v>MVAC</v>
      </c>
      <c r="AA354" s="544" t="str">
        <f>IF(OR(ISBLANK(Y354),LEN(Y354)=0),"",VLOOKUP(Y354,Equipment[],3,FALSE))</f>
        <v>MCo</v>
      </c>
      <c r="AB354" s="544" t="str">
        <f>IF(OR(ISBLANK(Y354),LEN(Y354)=0),"",VLOOKUP(Y354,Equipment[],4,FALSE))</f>
        <v>RTO</v>
      </c>
      <c r="AC354" s="544" t="s">
        <v>4541</v>
      </c>
      <c r="AD354" s="544" t="s">
        <v>4542</v>
      </c>
      <c r="AE354" s="544" t="s">
        <v>4543</v>
      </c>
      <c r="AF354" s="544" t="s">
        <v>4544</v>
      </c>
      <c r="AG354" s="544"/>
      <c r="AH354" s="551"/>
      <c r="AI354" s="551"/>
      <c r="AJ354" s="551"/>
      <c r="AK354" s="551"/>
      <c r="AL354" s="551"/>
      <c r="AM354" s="551"/>
      <c r="AN354" s="551"/>
      <c r="AO354" s="551"/>
      <c r="AP354" s="551"/>
      <c r="AQ354" s="551"/>
      <c r="AR354" s="551"/>
      <c r="AS354" s="551"/>
      <c r="AT354" s="551"/>
      <c r="AU354" s="551"/>
      <c r="AV354" s="551"/>
    </row>
    <row r="355" spans="1:48" hidden="1">
      <c r="A355" s="542" t="s">
        <v>5494</v>
      </c>
      <c r="B355" s="542" t="s">
        <v>442</v>
      </c>
      <c r="C355" s="541" t="s">
        <v>5495</v>
      </c>
      <c r="D355" s="542" t="s">
        <v>453</v>
      </c>
      <c r="E355" s="541" t="s">
        <v>4207</v>
      </c>
      <c r="F355" s="541" t="s">
        <v>4207</v>
      </c>
      <c r="G355" s="544" t="b">
        <f>EXACT(CYPTYPES[[#This Row],[Archived_Discipline (MM_Discipline)]],CYPTYPES[[#This Row],[Discipline (MM_Discipline)]])</f>
        <v>1</v>
      </c>
      <c r="H355" s="564" t="s">
        <v>453</v>
      </c>
      <c r="I355" s="565" t="s">
        <v>453</v>
      </c>
      <c r="J355" s="554" t="s">
        <v>453</v>
      </c>
      <c r="K355" s="554" t="s">
        <v>453</v>
      </c>
      <c r="L355" s="556" t="s">
        <v>453</v>
      </c>
      <c r="M355" s="542" t="s">
        <v>4239</v>
      </c>
      <c r="N355" s="565" t="s">
        <v>453</v>
      </c>
      <c r="O355" s="557" t="s">
        <v>4208</v>
      </c>
      <c r="P355" s="544" t="s">
        <v>5496</v>
      </c>
      <c r="Q355" s="563" t="s">
        <v>5496</v>
      </c>
      <c r="R355" s="544" t="b">
        <f>EXACT(CYPTYPES[[#This Row],[Archived_System (MM_System)]],CYPTYPES[[#This Row],[Rationalized System]])</f>
        <v>1</v>
      </c>
      <c r="S355" s="542" t="s">
        <v>4210</v>
      </c>
      <c r="T355" s="542"/>
      <c r="U355" s="542" t="s">
        <v>4211</v>
      </c>
      <c r="V355" s="544" t="s">
        <v>453</v>
      </c>
      <c r="W355" s="544" t="s">
        <v>456</v>
      </c>
      <c r="X355" s="544"/>
      <c r="Y355" s="544" t="s">
        <v>4212</v>
      </c>
      <c r="Z355" s="544" t="str">
        <f>VLOOKUP(CYPTYPES[[#This Row],[SBS Number]],Equipment[],2,FALSE)</f>
        <v>Hydraulic System</v>
      </c>
      <c r="AA355" s="544" t="str">
        <f>IF(OR(ISBLANK(Y355),LEN(Y355)=0),"",VLOOKUP(Y355,Equipment[],3,FALSE))</f>
        <v>MCo</v>
      </c>
      <c r="AB355" s="544" t="str">
        <f>IF(OR(ISBLANK(Y355),LEN(Y355)=0),"",VLOOKUP(Y355,Equipment[],4,FALSE))</f>
        <v>RTO</v>
      </c>
      <c r="AC355" s="544" t="s">
        <v>4213</v>
      </c>
      <c r="AD355" s="544" t="s">
        <v>4214</v>
      </c>
      <c r="AE355" s="544" t="s">
        <v>5497</v>
      </c>
      <c r="AF355" s="544" t="s">
        <v>5498</v>
      </c>
      <c r="AG355" s="544"/>
      <c r="AH355" s="551"/>
      <c r="AI355" s="551"/>
      <c r="AJ355" s="551"/>
      <c r="AK355" s="551"/>
      <c r="AL355" s="551"/>
      <c r="AM355" s="551"/>
      <c r="AN355" s="551"/>
      <c r="AO355" s="551"/>
      <c r="AP355" s="551"/>
      <c r="AQ355" s="551"/>
      <c r="AR355" s="551"/>
      <c r="AS355" s="551"/>
      <c r="AT355" s="551"/>
      <c r="AU355" s="551"/>
      <c r="AV355" s="551"/>
    </row>
    <row r="356" spans="1:48" hidden="1">
      <c r="A356" s="542" t="s">
        <v>5499</v>
      </c>
      <c r="B356" s="542" t="s">
        <v>442</v>
      </c>
      <c r="C356" s="541" t="s">
        <v>5500</v>
      </c>
      <c r="D356" s="542" t="s">
        <v>444</v>
      </c>
      <c r="E356" s="541" t="s">
        <v>4219</v>
      </c>
      <c r="F356" s="541" t="s">
        <v>4220</v>
      </c>
      <c r="G356" s="544" t="b">
        <f>EXACT(CYPTYPES[[#This Row],[Archived_Discipline (MM_Discipline)]],CYPTYPES[[#This Row],[Discipline (MM_Discipline)]])</f>
        <v>0</v>
      </c>
      <c r="H356" s="564" t="s">
        <v>453</v>
      </c>
      <c r="I356" s="565" t="s">
        <v>453</v>
      </c>
      <c r="J356" s="554" t="s">
        <v>453</v>
      </c>
      <c r="K356" s="554" t="s">
        <v>453</v>
      </c>
      <c r="L356" s="556" t="s">
        <v>453</v>
      </c>
      <c r="M356" s="542" t="s">
        <v>4239</v>
      </c>
      <c r="N356" s="565" t="s">
        <v>453</v>
      </c>
      <c r="O356" s="557" t="s">
        <v>4208</v>
      </c>
      <c r="P356" s="544" t="s">
        <v>4221</v>
      </c>
      <c r="Q356" s="563" t="s">
        <v>4221</v>
      </c>
      <c r="R356" s="544" t="b">
        <f>EXACT(CYPTYPES[[#This Row],[Archived_System (MM_System)]],CYPTYPES[[#This Row],[Rationalized System]])</f>
        <v>1</v>
      </c>
      <c r="S356" s="542" t="s">
        <v>4329</v>
      </c>
      <c r="T356" s="542"/>
      <c r="U356" s="542" t="s">
        <v>4211</v>
      </c>
      <c r="V356" s="544" t="s">
        <v>453</v>
      </c>
      <c r="W356" s="544" t="s">
        <v>456</v>
      </c>
      <c r="X356" s="563"/>
      <c r="Y356" s="544" t="s">
        <v>4222</v>
      </c>
      <c r="Z356" s="544" t="str">
        <f>VLOOKUP(CYPTYPES[[#This Row],[SBS Number]],Equipment[],2,FALSE)</f>
        <v>LV Power</v>
      </c>
      <c r="AA356" s="544" t="str">
        <f>IF(OR(ISBLANK(Y356),LEN(Y356)=0),"",VLOOKUP(Y356,Equipment[],3,FALSE))</f>
        <v>MCo</v>
      </c>
      <c r="AB356" s="544" t="str">
        <f>IF(OR(ISBLANK(Y356),LEN(Y356)=0),"",VLOOKUP(Y356,Equipment[],4,FALSE))</f>
        <v>RTO</v>
      </c>
      <c r="AC356" s="567" t="s">
        <v>5501</v>
      </c>
      <c r="AD356" s="567" t="s">
        <v>4488</v>
      </c>
      <c r="AE356" s="544" t="s">
        <v>5502</v>
      </c>
      <c r="AF356" s="544" t="s">
        <v>5503</v>
      </c>
      <c r="AG356" s="544"/>
      <c r="AH356" s="551"/>
      <c r="AI356" s="551"/>
      <c r="AJ356" s="551"/>
      <c r="AK356" s="551"/>
      <c r="AL356" s="551"/>
      <c r="AM356" s="551"/>
      <c r="AN356" s="551"/>
      <c r="AO356" s="551"/>
      <c r="AP356" s="551"/>
      <c r="AQ356" s="551"/>
      <c r="AR356" s="551"/>
      <c r="AS356" s="551"/>
      <c r="AT356" s="551"/>
      <c r="AU356" s="551"/>
      <c r="AV356" s="551"/>
    </row>
    <row r="357" spans="1:48" hidden="1">
      <c r="A357" s="542" t="s">
        <v>5504</v>
      </c>
      <c r="B357" s="542" t="s">
        <v>442</v>
      </c>
      <c r="C357" s="541" t="s">
        <v>5505</v>
      </c>
      <c r="D357" s="542" t="s">
        <v>444</v>
      </c>
      <c r="E357" s="541" t="s">
        <v>4219</v>
      </c>
      <c r="F357" s="541" t="s">
        <v>4220</v>
      </c>
      <c r="G357" s="544" t="b">
        <f>EXACT(CYPTYPES[[#This Row],[Archived_Discipline (MM_Discipline)]],CYPTYPES[[#This Row],[Discipline (MM_Discipline)]])</f>
        <v>0</v>
      </c>
      <c r="H357" s="559" t="s">
        <v>452</v>
      </c>
      <c r="I357" s="565" t="s">
        <v>453</v>
      </c>
      <c r="J357" s="541" t="s">
        <v>452</v>
      </c>
      <c r="K357" s="541" t="s">
        <v>452</v>
      </c>
      <c r="L357" s="556" t="s">
        <v>453</v>
      </c>
      <c r="M357" s="542" t="s">
        <v>4248</v>
      </c>
      <c r="N357" s="542" t="s">
        <v>452</v>
      </c>
      <c r="O357" s="557" t="s">
        <v>4208</v>
      </c>
      <c r="P357" s="544" t="s">
        <v>4221</v>
      </c>
      <c r="Q357" s="563" t="s">
        <v>4221</v>
      </c>
      <c r="R357" s="544" t="b">
        <f>EXACT(CYPTYPES[[#This Row],[Archived_System (MM_System)]],CYPTYPES[[#This Row],[Rationalized System]])</f>
        <v>1</v>
      </c>
      <c r="S357" s="542" t="s">
        <v>4343</v>
      </c>
      <c r="T357" s="542"/>
      <c r="U357" s="542" t="s">
        <v>4211</v>
      </c>
      <c r="V357" s="544" t="s">
        <v>453</v>
      </c>
      <c r="W357" s="544" t="s">
        <v>456</v>
      </c>
      <c r="X357" s="544"/>
      <c r="Y357" s="544" t="s">
        <v>4222</v>
      </c>
      <c r="Z357" s="544" t="str">
        <f>VLOOKUP(CYPTYPES[[#This Row],[SBS Number]],Equipment[],2,FALSE)</f>
        <v>LV Power</v>
      </c>
      <c r="AA357" s="544" t="str">
        <f>IF(OR(ISBLANK(Y357),LEN(Y357)=0),"",VLOOKUP(Y357,Equipment[],3,FALSE))</f>
        <v>MCo</v>
      </c>
      <c r="AB357" s="544" t="str">
        <f>IF(OR(ISBLANK(Y357),LEN(Y357)=0),"",VLOOKUP(Y357,Equipment[],4,FALSE))</f>
        <v>RTO</v>
      </c>
      <c r="AC357" s="567"/>
      <c r="AD357" s="567" t="s">
        <v>4376</v>
      </c>
      <c r="AE357" s="544"/>
      <c r="AF357" s="544"/>
      <c r="AG357" s="544"/>
      <c r="AH357" s="551"/>
      <c r="AI357" s="551"/>
      <c r="AJ357" s="551"/>
      <c r="AK357" s="551"/>
      <c r="AL357" s="551"/>
      <c r="AM357" s="551"/>
      <c r="AN357" s="551"/>
      <c r="AO357" s="551"/>
      <c r="AP357" s="551"/>
      <c r="AQ357" s="551"/>
      <c r="AR357" s="551"/>
      <c r="AS357" s="551"/>
      <c r="AT357" s="551"/>
      <c r="AU357" s="551"/>
      <c r="AV357" s="551"/>
    </row>
    <row r="358" spans="1:48" hidden="1">
      <c r="A358" s="542" t="s">
        <v>5506</v>
      </c>
      <c r="B358" s="542" t="s">
        <v>442</v>
      </c>
      <c r="C358" s="541" t="s">
        <v>5507</v>
      </c>
      <c r="D358" s="225" t="s">
        <v>444</v>
      </c>
      <c r="E358" s="541" t="s">
        <v>4381</v>
      </c>
      <c r="F358" s="541" t="s">
        <v>4418</v>
      </c>
      <c r="G358" s="544" t="b">
        <f>EXACT(CYPTYPES[[#This Row],[Archived_Discipline (MM_Discipline)]],CYPTYPES[[#This Row],[Discipline (MM_Discipline)]])</f>
        <v>0</v>
      </c>
      <c r="H358" s="225" t="s">
        <v>452</v>
      </c>
      <c r="I358" s="199" t="s">
        <v>452</v>
      </c>
      <c r="J358" s="554" t="s">
        <v>453</v>
      </c>
      <c r="K358" s="541" t="s">
        <v>452</v>
      </c>
      <c r="L358" s="556" t="s">
        <v>453</v>
      </c>
      <c r="M358" s="542" t="s">
        <v>454</v>
      </c>
      <c r="N358" s="225" t="s">
        <v>452</v>
      </c>
      <c r="O358" s="557" t="s">
        <v>4208</v>
      </c>
      <c r="P358" s="544" t="s">
        <v>5508</v>
      </c>
      <c r="Q358" s="563" t="s">
        <v>5508</v>
      </c>
      <c r="R358" s="544" t="b">
        <f>EXACT(CYPTYPES[[#This Row],[Archived_System (MM_System)]],CYPTYPES[[#This Row],[Rationalized System]])</f>
        <v>1</v>
      </c>
      <c r="S358" s="225" t="s">
        <v>5463</v>
      </c>
      <c r="T358" s="225" t="s">
        <v>5477</v>
      </c>
      <c r="U358" s="542" t="s">
        <v>4639</v>
      </c>
      <c r="V358" s="297" t="s">
        <v>453</v>
      </c>
      <c r="W358" s="297" t="s">
        <v>456</v>
      </c>
      <c r="X358" s="225"/>
      <c r="Y358" s="297" t="s">
        <v>4212</v>
      </c>
      <c r="Z358" s="225" t="s">
        <v>5509</v>
      </c>
      <c r="AA358" s="297" t="s">
        <v>4641</v>
      </c>
      <c r="AB358" s="297" t="s">
        <v>4642</v>
      </c>
      <c r="AC358" s="297" t="s">
        <v>5510</v>
      </c>
      <c r="AD358" s="297" t="s">
        <v>5511</v>
      </c>
      <c r="AE358" s="297"/>
      <c r="AF358" s="544"/>
      <c r="AG358" s="544"/>
      <c r="AH358" s="551"/>
      <c r="AI358" s="551"/>
      <c r="AJ358" s="551"/>
      <c r="AK358" s="551"/>
      <c r="AL358" s="551"/>
      <c r="AM358" s="551"/>
      <c r="AN358" s="551"/>
      <c r="AO358" s="551"/>
      <c r="AP358" s="551"/>
      <c r="AQ358" s="551"/>
      <c r="AR358" s="551"/>
      <c r="AS358" s="551"/>
      <c r="AT358" s="551"/>
      <c r="AU358" s="551"/>
      <c r="AV358" s="551"/>
    </row>
    <row r="359" spans="1:48" hidden="1">
      <c r="A359" s="542" t="s">
        <v>5512</v>
      </c>
      <c r="B359" s="542" t="s">
        <v>442</v>
      </c>
      <c r="C359" s="541" t="s">
        <v>5513</v>
      </c>
      <c r="D359" s="225" t="s">
        <v>444</v>
      </c>
      <c r="E359" s="541" t="s">
        <v>4381</v>
      </c>
      <c r="F359" s="541" t="s">
        <v>4418</v>
      </c>
      <c r="G359" s="558" t="b">
        <f>EXACT(CYPTYPES[[#This Row],[Archived_Discipline (MM_Discipline)]],CYPTYPES[[#This Row],[Discipline (MM_Discipline)]])</f>
        <v>0</v>
      </c>
      <c r="H359" s="225" t="s">
        <v>452</v>
      </c>
      <c r="I359" s="225" t="s">
        <v>452</v>
      </c>
      <c r="J359" s="541" t="s">
        <v>452</v>
      </c>
      <c r="K359" s="541" t="s">
        <v>452</v>
      </c>
      <c r="L359" s="556" t="s">
        <v>453</v>
      </c>
      <c r="M359" s="542" t="s">
        <v>454</v>
      </c>
      <c r="N359" s="225" t="s">
        <v>452</v>
      </c>
      <c r="O359" s="557" t="s">
        <v>4208</v>
      </c>
      <c r="P359" s="558" t="s">
        <v>4556</v>
      </c>
      <c r="Q359" s="566" t="s">
        <v>4556</v>
      </c>
      <c r="R359" s="558" t="b">
        <f>EXACT(CYPTYPES[[#This Row],[Archived_System (MM_System)]],CYPTYPES[[#This Row],[Rationalized System]])</f>
        <v>1</v>
      </c>
      <c r="S359" s="225" t="s">
        <v>5463</v>
      </c>
      <c r="T359" s="225" t="s">
        <v>5477</v>
      </c>
      <c r="U359" s="542" t="s">
        <v>4639</v>
      </c>
      <c r="V359" s="297" t="s">
        <v>453</v>
      </c>
      <c r="W359" s="297" t="s">
        <v>456</v>
      </c>
      <c r="X359" s="225"/>
      <c r="Y359" s="297" t="s">
        <v>4212</v>
      </c>
      <c r="Z359" s="225" t="s">
        <v>5509</v>
      </c>
      <c r="AA359" s="297" t="s">
        <v>4641</v>
      </c>
      <c r="AB359" s="297" t="s">
        <v>4642</v>
      </c>
      <c r="AC359" s="297" t="s">
        <v>5514</v>
      </c>
      <c r="AD359" s="297" t="s">
        <v>5515</v>
      </c>
      <c r="AE359" s="297"/>
      <c r="AF359" s="544"/>
      <c r="AG359" s="544"/>
      <c r="AH359" s="551"/>
      <c r="AI359" s="551"/>
      <c r="AJ359" s="551"/>
      <c r="AK359" s="551"/>
      <c r="AL359" s="551"/>
      <c r="AM359" s="551"/>
      <c r="AN359" s="551"/>
      <c r="AO359" s="551"/>
      <c r="AP359" s="551"/>
      <c r="AQ359" s="551"/>
      <c r="AR359" s="551"/>
      <c r="AS359" s="551"/>
      <c r="AT359" s="551"/>
      <c r="AU359" s="551"/>
      <c r="AV359" s="551"/>
    </row>
    <row r="360" spans="1:48" hidden="1">
      <c r="A360" s="542" t="s">
        <v>5516</v>
      </c>
      <c r="B360" s="542" t="s">
        <v>442</v>
      </c>
      <c r="C360" s="541" t="s">
        <v>5517</v>
      </c>
      <c r="D360" s="542" t="s">
        <v>453</v>
      </c>
      <c r="E360" s="541" t="s">
        <v>4207</v>
      </c>
      <c r="F360" s="541" t="s">
        <v>4207</v>
      </c>
      <c r="G360" s="544" t="b">
        <f>EXACT(CYPTYPES[[#This Row],[Archived_Discipline (MM_Discipline)]],CYPTYPES[[#This Row],[Discipline (MM_Discipline)]])</f>
        <v>1</v>
      </c>
      <c r="H360" s="559" t="s">
        <v>452</v>
      </c>
      <c r="I360" s="542" t="s">
        <v>452</v>
      </c>
      <c r="J360" s="541" t="s">
        <v>452</v>
      </c>
      <c r="K360" s="555" t="s">
        <v>453</v>
      </c>
      <c r="L360" s="556" t="s">
        <v>453</v>
      </c>
      <c r="M360" s="542" t="s">
        <v>463</v>
      </c>
      <c r="N360" s="565" t="s">
        <v>453</v>
      </c>
      <c r="O360" s="557" t="s">
        <v>4208</v>
      </c>
      <c r="P360" s="544" t="s">
        <v>5518</v>
      </c>
      <c r="Q360" s="563"/>
      <c r="R360" s="544" t="b">
        <f>EXACT(CYPTYPES[[#This Row],[Archived_System (MM_System)]],CYPTYPES[[#This Row],[Rationalized System]])</f>
        <v>0</v>
      </c>
      <c r="S360" s="542" t="s">
        <v>4210</v>
      </c>
      <c r="T360" s="542"/>
      <c r="U360" s="542" t="s">
        <v>4211</v>
      </c>
      <c r="V360" s="544" t="s">
        <v>453</v>
      </c>
      <c r="W360" s="544" t="s">
        <v>456</v>
      </c>
      <c r="X360" s="544"/>
      <c r="Y360" s="544" t="s">
        <v>4212</v>
      </c>
      <c r="Z360" s="544" t="str">
        <f>VLOOKUP(CYPTYPES[[#This Row],[SBS Number]],Equipment[],2,FALSE)</f>
        <v>Hydraulic System</v>
      </c>
      <c r="AA360" s="544" t="str">
        <f>IF(OR(ISBLANK(Y360),LEN(Y360)=0),"",VLOOKUP(Y360,Equipment[],3,FALSE))</f>
        <v>MCo</v>
      </c>
      <c r="AB360" s="544" t="str">
        <f>IF(OR(ISBLANK(Y360),LEN(Y360)=0),"",VLOOKUP(Y360,Equipment[],4,FALSE))</f>
        <v>RTO</v>
      </c>
      <c r="AC360" s="544" t="s">
        <v>5519</v>
      </c>
      <c r="AD360" s="544" t="s">
        <v>5520</v>
      </c>
      <c r="AE360" s="544"/>
      <c r="AF360" s="544"/>
      <c r="AG360" s="544"/>
      <c r="AH360" s="551"/>
      <c r="AI360" s="551"/>
      <c r="AJ360" s="551"/>
      <c r="AK360" s="551"/>
      <c r="AL360" s="551"/>
      <c r="AM360" s="551"/>
      <c r="AN360" s="551"/>
      <c r="AO360" s="551"/>
      <c r="AP360" s="551"/>
      <c r="AQ360" s="551"/>
      <c r="AR360" s="551"/>
      <c r="AS360" s="551"/>
      <c r="AT360" s="551"/>
      <c r="AU360" s="551"/>
      <c r="AV360" s="551"/>
    </row>
    <row r="361" spans="1:48" hidden="1">
      <c r="A361" s="542" t="s">
        <v>5521</v>
      </c>
      <c r="B361" s="542" t="s">
        <v>442</v>
      </c>
      <c r="C361" s="541" t="s">
        <v>5522</v>
      </c>
      <c r="D361" s="542" t="s">
        <v>444</v>
      </c>
      <c r="E361" s="541" t="s">
        <v>4219</v>
      </c>
      <c r="F361" s="541" t="s">
        <v>4220</v>
      </c>
      <c r="G361" s="544" t="b">
        <f>EXACT(CYPTYPES[[#This Row],[Archived_Discipline (MM_Discipline)]],CYPTYPES[[#This Row],[Discipline (MM_Discipline)]])</f>
        <v>0</v>
      </c>
      <c r="H361" s="542" t="s">
        <v>452</v>
      </c>
      <c r="I361" s="561" t="s">
        <v>453</v>
      </c>
      <c r="J361" s="541" t="s">
        <v>452</v>
      </c>
      <c r="K361" s="554" t="s">
        <v>453</v>
      </c>
      <c r="L361" s="556" t="s">
        <v>453</v>
      </c>
      <c r="M361" s="542" t="s">
        <v>4239</v>
      </c>
      <c r="N361" s="542" t="s">
        <v>452</v>
      </c>
      <c r="O361" s="557" t="s">
        <v>4208</v>
      </c>
      <c r="P361" s="544" t="s">
        <v>4221</v>
      </c>
      <c r="Q361" s="569" t="s">
        <v>4221</v>
      </c>
      <c r="R361" s="544" t="b">
        <f>EXACT(CYPTYPES[[#This Row],[Archived_System (MM_System)]],CYPTYPES[[#This Row],[Rationalized System]])</f>
        <v>1</v>
      </c>
      <c r="S361" s="542" t="s">
        <v>4343</v>
      </c>
      <c r="T361" s="542"/>
      <c r="U361" s="542" t="s">
        <v>4211</v>
      </c>
      <c r="V361" s="544" t="s">
        <v>453</v>
      </c>
      <c r="W361" s="544" t="s">
        <v>456</v>
      </c>
      <c r="X361" s="544"/>
      <c r="Y361" s="544" t="s">
        <v>4222</v>
      </c>
      <c r="Z361" s="544" t="str">
        <f>VLOOKUP(CYPTYPES[[#This Row],[SBS Number]],Equipment[],2,FALSE)</f>
        <v>LV Power</v>
      </c>
      <c r="AA361" s="544" t="str">
        <f>IF(OR(ISBLANK(Y361),LEN(Y361)=0),"",VLOOKUP(Y361,Equipment[],3,FALSE))</f>
        <v>MCo</v>
      </c>
      <c r="AB361" s="544" t="str">
        <f>IF(OR(ISBLANK(Y361),LEN(Y361)=0),"",VLOOKUP(Y361,Equipment[],4,FALSE))</f>
        <v>RTO</v>
      </c>
      <c r="AC361" s="567"/>
      <c r="AD361" s="567" t="s">
        <v>4376</v>
      </c>
      <c r="AE361" s="544"/>
      <c r="AF361" s="544"/>
      <c r="AG361" s="544"/>
      <c r="AH361" s="551"/>
      <c r="AI361" s="551"/>
      <c r="AJ361" s="551"/>
      <c r="AK361" s="551"/>
      <c r="AL361" s="551"/>
      <c r="AM361" s="551"/>
      <c r="AN361" s="551"/>
      <c r="AO361" s="551"/>
      <c r="AP361" s="551"/>
      <c r="AQ361" s="551"/>
      <c r="AR361" s="551"/>
      <c r="AS361" s="551"/>
      <c r="AT361" s="551"/>
      <c r="AU361" s="551"/>
      <c r="AV361" s="551"/>
    </row>
    <row r="362" spans="1:48" hidden="1">
      <c r="A362" s="542" t="s">
        <v>5523</v>
      </c>
      <c r="B362" s="542" t="s">
        <v>442</v>
      </c>
      <c r="C362" s="541" t="s">
        <v>5524</v>
      </c>
      <c r="D362" s="225" t="s">
        <v>444</v>
      </c>
      <c r="E362" s="541" t="s">
        <v>4381</v>
      </c>
      <c r="F362" s="541" t="s">
        <v>4418</v>
      </c>
      <c r="G362" s="544" t="b">
        <f>EXACT(CYPTYPES[[#This Row],[Archived_Discipline (MM_Discipline)]],CYPTYPES[[#This Row],[Discipline (MM_Discipline)]])</f>
        <v>0</v>
      </c>
      <c r="H362" s="217" t="s">
        <v>452</v>
      </c>
      <c r="I362" s="225" t="s">
        <v>452</v>
      </c>
      <c r="J362" s="554" t="s">
        <v>453</v>
      </c>
      <c r="K362" s="541" t="s">
        <v>452</v>
      </c>
      <c r="L362" s="556" t="s">
        <v>453</v>
      </c>
      <c r="M362" s="542" t="s">
        <v>454</v>
      </c>
      <c r="N362" s="225" t="s">
        <v>452</v>
      </c>
      <c r="O362" s="557" t="s">
        <v>4208</v>
      </c>
      <c r="P362" s="544" t="s">
        <v>5508</v>
      </c>
      <c r="Q362" s="563" t="s">
        <v>5508</v>
      </c>
      <c r="R362" s="544" t="b">
        <f>EXACT(CYPTYPES[[#This Row],[Archived_System (MM_System)]],CYPTYPES[[#This Row],[Rationalized System]])</f>
        <v>1</v>
      </c>
      <c r="S362" s="225" t="s">
        <v>5463</v>
      </c>
      <c r="T362" s="225" t="s">
        <v>5477</v>
      </c>
      <c r="U362" s="542" t="s">
        <v>4639</v>
      </c>
      <c r="V362" s="297" t="s">
        <v>453</v>
      </c>
      <c r="W362" s="297" t="s">
        <v>456</v>
      </c>
      <c r="X362" s="225"/>
      <c r="Y362" s="297" t="s">
        <v>4212</v>
      </c>
      <c r="Z362" s="225" t="s">
        <v>5509</v>
      </c>
      <c r="AA362" s="297" t="s">
        <v>4641</v>
      </c>
      <c r="AB362" s="297" t="s">
        <v>4642</v>
      </c>
      <c r="AC362" s="297" t="s">
        <v>5525</v>
      </c>
      <c r="AD362" s="297" t="s">
        <v>5526</v>
      </c>
      <c r="AE362" s="297"/>
      <c r="AF362" s="544"/>
      <c r="AG362" s="544"/>
      <c r="AH362" s="551"/>
      <c r="AI362" s="551"/>
      <c r="AJ362" s="551"/>
      <c r="AK362" s="551"/>
      <c r="AL362" s="551"/>
      <c r="AM362" s="551"/>
      <c r="AN362" s="551"/>
      <c r="AO362" s="551"/>
      <c r="AP362" s="551"/>
      <c r="AQ362" s="551"/>
      <c r="AR362" s="551"/>
      <c r="AS362" s="551"/>
      <c r="AT362" s="551"/>
      <c r="AU362" s="551"/>
      <c r="AV362" s="551"/>
    </row>
    <row r="363" spans="1:48" hidden="1">
      <c r="A363" s="542" t="s">
        <v>5527</v>
      </c>
      <c r="B363" s="542" t="s">
        <v>442</v>
      </c>
      <c r="C363" s="541" t="s">
        <v>5528</v>
      </c>
      <c r="D363" s="542" t="s">
        <v>444</v>
      </c>
      <c r="E363" s="541" t="s">
        <v>4229</v>
      </c>
      <c r="F363" s="541" t="s">
        <v>4229</v>
      </c>
      <c r="G363" s="544" t="b">
        <f>EXACT(CYPTYPES[[#This Row],[Archived_Discipline (MM_Discipline)]],CYPTYPES[[#This Row],[Discipline (MM_Discipline)]])</f>
        <v>1</v>
      </c>
      <c r="H363" s="542" t="s">
        <v>452</v>
      </c>
      <c r="I363" s="561" t="s">
        <v>453</v>
      </c>
      <c r="J363" s="541" t="s">
        <v>452</v>
      </c>
      <c r="K363" s="554" t="s">
        <v>453</v>
      </c>
      <c r="L363" s="556" t="s">
        <v>453</v>
      </c>
      <c r="M363" s="542" t="s">
        <v>4239</v>
      </c>
      <c r="N363" s="565" t="s">
        <v>453</v>
      </c>
      <c r="O363" s="557" t="s">
        <v>4208</v>
      </c>
      <c r="P363" s="544" t="s">
        <v>4230</v>
      </c>
      <c r="Q363" s="563" t="s">
        <v>4231</v>
      </c>
      <c r="R363" s="544" t="b">
        <f>EXACT(CYPTYPES[[#This Row],[Archived_System (MM_System)]],CYPTYPES[[#This Row],[Rationalized System]])</f>
        <v>0</v>
      </c>
      <c r="S363" s="542" t="s">
        <v>4343</v>
      </c>
      <c r="T363" s="542"/>
      <c r="U363" s="542" t="s">
        <v>4211</v>
      </c>
      <c r="V363" s="544" t="s">
        <v>453</v>
      </c>
      <c r="W363" s="544" t="s">
        <v>456</v>
      </c>
      <c r="X363" s="544"/>
      <c r="Y363" s="544" t="s">
        <v>4233</v>
      </c>
      <c r="Z363" s="544" t="str">
        <f>VLOOKUP(CYPTYPES[[#This Row],[SBS Number]],Equipment[],2,FALSE)</f>
        <v>Control Systems</v>
      </c>
      <c r="AA363" s="544" t="str">
        <f>IF(OR(ISBLANK(Y363),LEN(Y363)=0),"",VLOOKUP(Y363,Equipment[],3,FALSE))</f>
        <v>Unallocated</v>
      </c>
      <c r="AB363" s="544" t="str">
        <f>IF(OR(ISBLANK(Y363),LEN(Y363)=0),"",VLOOKUP(Y363,Equipment[],4,FALSE))</f>
        <v>Unallocated</v>
      </c>
      <c r="AC363" s="567"/>
      <c r="AD363" s="567" t="s">
        <v>4376</v>
      </c>
      <c r="AE363" s="544"/>
      <c r="AF363" s="544"/>
      <c r="AG363" s="544"/>
      <c r="AH363" s="551"/>
      <c r="AI363" s="551"/>
      <c r="AJ363" s="551"/>
      <c r="AK363" s="551"/>
      <c r="AL363" s="551"/>
      <c r="AM363" s="551"/>
      <c r="AN363" s="551"/>
      <c r="AO363" s="551"/>
      <c r="AP363" s="551"/>
      <c r="AQ363" s="551"/>
      <c r="AR363" s="551"/>
      <c r="AS363" s="551"/>
      <c r="AT363" s="551"/>
      <c r="AU363" s="551"/>
      <c r="AV363" s="551"/>
    </row>
    <row r="364" spans="1:48" hidden="1">
      <c r="A364" s="542" t="s">
        <v>5529</v>
      </c>
      <c r="B364" s="542" t="s">
        <v>442</v>
      </c>
      <c r="C364" s="541" t="s">
        <v>5530</v>
      </c>
      <c r="D364" s="542" t="s">
        <v>453</v>
      </c>
      <c r="E364" s="541" t="s">
        <v>4207</v>
      </c>
      <c r="F364" s="541" t="s">
        <v>4207</v>
      </c>
      <c r="G364" s="544" t="b">
        <f>EXACT(CYPTYPES[[#This Row],[Archived_Discipline (MM_Discipline)]],CYPTYPES[[#This Row],[Discipline (MM_Discipline)]])</f>
        <v>1</v>
      </c>
      <c r="H364" s="553" t="s">
        <v>453</v>
      </c>
      <c r="I364" s="542" t="s">
        <v>452</v>
      </c>
      <c r="J364" s="554" t="s">
        <v>453</v>
      </c>
      <c r="K364" s="555" t="s">
        <v>453</v>
      </c>
      <c r="L364" s="556" t="s">
        <v>453</v>
      </c>
      <c r="M364" s="542" t="s">
        <v>463</v>
      </c>
      <c r="N364" s="565" t="s">
        <v>453</v>
      </c>
      <c r="O364" s="557" t="s">
        <v>4208</v>
      </c>
      <c r="P364" s="544" t="s">
        <v>4458</v>
      </c>
      <c r="Q364" s="563" t="s">
        <v>4458</v>
      </c>
      <c r="R364" s="544" t="b">
        <f>EXACT(CYPTYPES[[#This Row],[Archived_System (MM_System)]],CYPTYPES[[#This Row],[Rationalized System]])</f>
        <v>1</v>
      </c>
      <c r="S364" s="542" t="s">
        <v>4210</v>
      </c>
      <c r="T364" s="542"/>
      <c r="U364" s="542" t="s">
        <v>4211</v>
      </c>
      <c r="V364" s="544" t="s">
        <v>453</v>
      </c>
      <c r="W364" s="544" t="s">
        <v>456</v>
      </c>
      <c r="X364" s="544"/>
      <c r="Y364" s="544" t="s">
        <v>4212</v>
      </c>
      <c r="Z364" s="544" t="str">
        <f>VLOOKUP(CYPTYPES[[#This Row],[SBS Number]],Equipment[],2,FALSE)</f>
        <v>Hydraulic System</v>
      </c>
      <c r="AA364" s="544" t="str">
        <f>IF(OR(ISBLANK(Y364),LEN(Y364)=0),"",VLOOKUP(Y364,Equipment[],3,FALSE))</f>
        <v>MCo</v>
      </c>
      <c r="AB364" s="544" t="str">
        <f>IF(OR(ISBLANK(Y364),LEN(Y364)=0),"",VLOOKUP(Y364,Equipment[],4,FALSE))</f>
        <v>RTO</v>
      </c>
      <c r="AC364" s="544" t="s">
        <v>4213</v>
      </c>
      <c r="AD364" s="544" t="s">
        <v>4214</v>
      </c>
      <c r="AE364" s="544" t="s">
        <v>5497</v>
      </c>
      <c r="AF364" s="544" t="s">
        <v>5498</v>
      </c>
      <c r="AG364" s="544"/>
      <c r="AH364" s="551"/>
      <c r="AI364" s="551"/>
      <c r="AJ364" s="551"/>
      <c r="AK364" s="551"/>
      <c r="AL364" s="551"/>
      <c r="AM364" s="551"/>
      <c r="AN364" s="551"/>
      <c r="AO364" s="551"/>
      <c r="AP364" s="551"/>
      <c r="AQ364" s="551"/>
      <c r="AR364" s="551"/>
      <c r="AS364" s="551"/>
      <c r="AT364" s="551"/>
      <c r="AU364" s="551"/>
      <c r="AV364" s="551"/>
    </row>
    <row r="365" spans="1:48" hidden="1">
      <c r="A365" s="542" t="s">
        <v>5531</v>
      </c>
      <c r="B365" s="542" t="s">
        <v>442</v>
      </c>
      <c r="C365" s="541" t="s">
        <v>5532</v>
      </c>
      <c r="D365" s="542" t="s">
        <v>453</v>
      </c>
      <c r="E365" s="541" t="s">
        <v>11</v>
      </c>
      <c r="F365" s="541" t="s">
        <v>11</v>
      </c>
      <c r="G365" s="544" t="b">
        <f>EXACT(CYPTYPES[[#This Row],[Archived_Discipline (MM_Discipline)]],CYPTYPES[[#This Row],[Discipline (MM_Discipline)]])</f>
        <v>1</v>
      </c>
      <c r="H365" s="559" t="s">
        <v>452</v>
      </c>
      <c r="I365" s="542" t="s">
        <v>452</v>
      </c>
      <c r="J365" s="541" t="s">
        <v>452</v>
      </c>
      <c r="K365" s="555" t="s">
        <v>453</v>
      </c>
      <c r="L365" s="556" t="s">
        <v>453</v>
      </c>
      <c r="M365" s="542" t="s">
        <v>463</v>
      </c>
      <c r="N365" s="565" t="s">
        <v>453</v>
      </c>
      <c r="O365" s="557" t="s">
        <v>4208</v>
      </c>
      <c r="P365" s="544" t="s">
        <v>4374</v>
      </c>
      <c r="Q365" s="563"/>
      <c r="R365" s="544" t="b">
        <f>EXACT(CYPTYPES[[#This Row],[Archived_System (MM_System)]],CYPTYPES[[#This Row],[Rationalized System]])</f>
        <v>0</v>
      </c>
      <c r="S365" s="542" t="s">
        <v>4210</v>
      </c>
      <c r="T365" s="542"/>
      <c r="U365" s="542" t="s">
        <v>4211</v>
      </c>
      <c r="V365" s="544" t="s">
        <v>453</v>
      </c>
      <c r="W365" s="544" t="s">
        <v>456</v>
      </c>
      <c r="X365" s="544"/>
      <c r="Y365" s="544" t="s">
        <v>4269</v>
      </c>
      <c r="Z365" s="544" t="str">
        <f>VLOOKUP(CYPTYPES[[#This Row],[SBS Number]],Equipment[],2,FALSE)</f>
        <v>Mechanical Systems</v>
      </c>
      <c r="AA365" s="544" t="str">
        <f>IF(OR(ISBLANK(Y365),LEN(Y365)=0),"",VLOOKUP(Y365,Equipment[],3,FALSE))</f>
        <v>MCo</v>
      </c>
      <c r="AB365" s="544" t="str">
        <f>IF(OR(ISBLANK(Y365),LEN(Y365)=0),"",VLOOKUP(Y365,Equipment[],4,FALSE))</f>
        <v>RTO</v>
      </c>
      <c r="AC365" s="544" t="s">
        <v>5372</v>
      </c>
      <c r="AD365" s="544" t="s">
        <v>5373</v>
      </c>
      <c r="AE365" s="544" t="s">
        <v>5533</v>
      </c>
      <c r="AF365" s="544" t="s">
        <v>5534</v>
      </c>
      <c r="AG365" s="544"/>
      <c r="AH365" s="551"/>
      <c r="AI365" s="551"/>
      <c r="AJ365" s="551"/>
      <c r="AK365" s="551"/>
      <c r="AL365" s="551"/>
      <c r="AM365" s="551"/>
      <c r="AN365" s="551"/>
      <c r="AO365" s="551"/>
      <c r="AP365" s="551"/>
      <c r="AQ365" s="551"/>
      <c r="AR365" s="551"/>
      <c r="AS365" s="551"/>
      <c r="AT365" s="551"/>
      <c r="AU365" s="551"/>
      <c r="AV365" s="551"/>
    </row>
    <row r="366" spans="1:48" hidden="1">
      <c r="A366" s="302" t="s">
        <v>744</v>
      </c>
      <c r="B366" s="542" t="s">
        <v>442</v>
      </c>
      <c r="C366" s="493" t="s">
        <v>5535</v>
      </c>
      <c r="D366" s="542"/>
      <c r="E366" s="404" t="s">
        <v>4850</v>
      </c>
      <c r="F366" s="404" t="s">
        <v>4850</v>
      </c>
      <c r="G366" s="544" t="b">
        <f>EXACT(CYPTYPES[[#This Row],[Archived_Discipline (MM_Discipline)]],CYPTYPES[[#This Row],[Discipline (MM_Discipline)]])</f>
        <v>1</v>
      </c>
      <c r="H366" s="225" t="s">
        <v>452</v>
      </c>
      <c r="I366" s="576" t="s">
        <v>453</v>
      </c>
      <c r="J366" s="541" t="s">
        <v>452</v>
      </c>
      <c r="K366" s="554" t="s">
        <v>453</v>
      </c>
      <c r="L366" s="556" t="s">
        <v>453</v>
      </c>
      <c r="M366" s="542" t="s">
        <v>4239</v>
      </c>
      <c r="N366" s="225" t="s">
        <v>452</v>
      </c>
      <c r="O366" s="557" t="s">
        <v>4208</v>
      </c>
      <c r="P366" s="544"/>
      <c r="Q366" s="410" t="s">
        <v>5536</v>
      </c>
      <c r="R366" s="544" t="b">
        <f>EXACT(CYPTYPES[[#This Row],[Archived_System (MM_System)]],CYPTYPES[[#This Row],[Rationalized System]])</f>
        <v>0</v>
      </c>
      <c r="S366" s="542" t="s">
        <v>5053</v>
      </c>
      <c r="T366" s="542"/>
      <c r="U366" s="542" t="s">
        <v>4211</v>
      </c>
      <c r="V366" s="297" t="s">
        <v>453</v>
      </c>
      <c r="W366" s="544" t="s">
        <v>456</v>
      </c>
      <c r="X366" s="544"/>
      <c r="Y366" s="544"/>
      <c r="Z366" s="544"/>
      <c r="AA366" s="544"/>
      <c r="AB366" s="544"/>
      <c r="AC366" s="544"/>
      <c r="AD366" s="544"/>
      <c r="AE366" s="301"/>
      <c r="AF366" s="544"/>
      <c r="AG366" s="544"/>
      <c r="AH366" s="551"/>
      <c r="AI366" s="551"/>
      <c r="AJ366" s="551"/>
      <c r="AK366" s="551"/>
      <c r="AL366" s="551"/>
      <c r="AM366" s="551"/>
      <c r="AN366" s="551"/>
      <c r="AO366" s="551"/>
      <c r="AP366" s="551"/>
      <c r="AQ366" s="551"/>
      <c r="AR366" s="551"/>
      <c r="AS366" s="551"/>
      <c r="AT366" s="551"/>
      <c r="AU366" s="551"/>
      <c r="AV366" s="551"/>
    </row>
    <row r="367" spans="1:48" hidden="1">
      <c r="A367" s="542" t="s">
        <v>5537</v>
      </c>
      <c r="B367" s="542" t="s">
        <v>442</v>
      </c>
      <c r="C367" s="541" t="s">
        <v>5538</v>
      </c>
      <c r="D367" s="542" t="s">
        <v>453</v>
      </c>
      <c r="E367" s="541" t="s">
        <v>4255</v>
      </c>
      <c r="F367" s="541" t="s">
        <v>4220</v>
      </c>
      <c r="G367" s="544" t="b">
        <f>EXACT(CYPTYPES[[#This Row],[Archived_Discipline (MM_Discipline)]],CYPTYPES[[#This Row],[Discipline (MM_Discipline)]])</f>
        <v>0</v>
      </c>
      <c r="H367" s="559" t="s">
        <v>452</v>
      </c>
      <c r="I367" s="542" t="s">
        <v>452</v>
      </c>
      <c r="J367" s="541" t="s">
        <v>452</v>
      </c>
      <c r="K367" s="555" t="s">
        <v>453</v>
      </c>
      <c r="L367" s="556" t="s">
        <v>453</v>
      </c>
      <c r="M367" s="542" t="s">
        <v>463</v>
      </c>
      <c r="N367" s="565" t="s">
        <v>453</v>
      </c>
      <c r="O367" s="557" t="s">
        <v>4208</v>
      </c>
      <c r="P367" s="544" t="s">
        <v>4230</v>
      </c>
      <c r="Q367" s="247" t="s">
        <v>4282</v>
      </c>
      <c r="R367" s="544" t="b">
        <f>EXACT(CYPTYPES[[#This Row],[Archived_System (MM_System)]],CYPTYPES[[#This Row],[Rationalized System]])</f>
        <v>0</v>
      </c>
      <c r="S367" s="542" t="s">
        <v>4210</v>
      </c>
      <c r="T367" s="542"/>
      <c r="U367" s="542" t="s">
        <v>4211</v>
      </c>
      <c r="V367" s="544" t="s">
        <v>453</v>
      </c>
      <c r="W367" s="544" t="s">
        <v>456</v>
      </c>
      <c r="X367" s="544"/>
      <c r="Y367" s="544" t="s">
        <v>4358</v>
      </c>
      <c r="Z367" s="544" t="str">
        <f>VLOOKUP(CYPTYPES[[#This Row],[SBS Number]],Equipment[],2,FALSE)</f>
        <v>ICT/OCS</v>
      </c>
      <c r="AA367" s="544" t="str">
        <f>IF(OR(ISBLANK(Y367),LEN(Y367)=0),"",VLOOKUP(Y367,Equipment[],3,FALSE))</f>
        <v>Unallocated</v>
      </c>
      <c r="AB367" s="544" t="str">
        <f>IF(OR(ISBLANK(Y367),LEN(Y367)=0),"",VLOOKUP(Y367,Equipment[],4,FALSE))</f>
        <v>Unallocated</v>
      </c>
      <c r="AC367" s="544" t="s">
        <v>4369</v>
      </c>
      <c r="AD367" s="544" t="s">
        <v>4370</v>
      </c>
      <c r="AE367" s="544" t="s">
        <v>4863</v>
      </c>
      <c r="AF367" s="544" t="s">
        <v>4864</v>
      </c>
      <c r="AG367" s="544"/>
      <c r="AH367" s="551"/>
      <c r="AI367" s="551"/>
      <c r="AJ367" s="551"/>
      <c r="AK367" s="551"/>
      <c r="AL367" s="551"/>
      <c r="AM367" s="551"/>
      <c r="AN367" s="551"/>
      <c r="AO367" s="551"/>
      <c r="AP367" s="551"/>
      <c r="AQ367" s="551"/>
      <c r="AR367" s="551"/>
      <c r="AS367" s="551"/>
      <c r="AT367" s="551"/>
      <c r="AU367" s="551"/>
      <c r="AV367" s="551"/>
    </row>
    <row r="368" spans="1:48" hidden="1">
      <c r="A368" s="542" t="s">
        <v>5539</v>
      </c>
      <c r="B368" s="542" t="s">
        <v>442</v>
      </c>
      <c r="C368" s="541" t="s">
        <v>5540</v>
      </c>
      <c r="D368" s="542" t="s">
        <v>453</v>
      </c>
      <c r="E368" s="541" t="s">
        <v>4207</v>
      </c>
      <c r="F368" s="541" t="s">
        <v>4207</v>
      </c>
      <c r="G368" s="544" t="b">
        <f>EXACT(CYPTYPES[[#This Row],[Archived_Discipline (MM_Discipline)]],CYPTYPES[[#This Row],[Discipline (MM_Discipline)]])</f>
        <v>1</v>
      </c>
      <c r="H368" s="560" t="s">
        <v>453</v>
      </c>
      <c r="I368" s="543" t="s">
        <v>452</v>
      </c>
      <c r="J368" s="554" t="s">
        <v>453</v>
      </c>
      <c r="K368" s="555" t="s">
        <v>453</v>
      </c>
      <c r="L368" s="556" t="s">
        <v>453</v>
      </c>
      <c r="M368" s="542" t="s">
        <v>463</v>
      </c>
      <c r="N368" s="565" t="s">
        <v>453</v>
      </c>
      <c r="O368" s="557" t="s">
        <v>4208</v>
      </c>
      <c r="P368" s="544" t="s">
        <v>4334</v>
      </c>
      <c r="Q368" s="563" t="s">
        <v>4334</v>
      </c>
      <c r="R368" s="544" t="b">
        <f>EXACT(CYPTYPES[[#This Row],[Archived_System (MM_System)]],CYPTYPES[[#This Row],[Rationalized System]])</f>
        <v>1</v>
      </c>
      <c r="S368" s="542" t="s">
        <v>4210</v>
      </c>
      <c r="T368" s="542" t="s">
        <v>5458</v>
      </c>
      <c r="U368" s="542" t="s">
        <v>4211</v>
      </c>
      <c r="V368" s="544" t="s">
        <v>453</v>
      </c>
      <c r="W368" s="544" t="s">
        <v>456</v>
      </c>
      <c r="X368" s="544"/>
      <c r="Y368" s="544" t="s">
        <v>4212</v>
      </c>
      <c r="Z368" s="544" t="str">
        <f>VLOOKUP(CYPTYPES[[#This Row],[SBS Number]],Equipment[],2,FALSE)</f>
        <v>Hydraulic System</v>
      </c>
      <c r="AA368" s="544" t="str">
        <f>IF(OR(ISBLANK(Y368),LEN(Y368)=0),"",VLOOKUP(Y368,Equipment[],3,FALSE))</f>
        <v>MCo</v>
      </c>
      <c r="AB368" s="544" t="str">
        <f>IF(OR(ISBLANK(Y368),LEN(Y368)=0),"",VLOOKUP(Y368,Equipment[],4,FALSE))</f>
        <v>RTO</v>
      </c>
      <c r="AC368" s="544" t="s">
        <v>5541</v>
      </c>
      <c r="AD368" s="544" t="s">
        <v>5542</v>
      </c>
      <c r="AE368" s="544" t="s">
        <v>5543</v>
      </c>
      <c r="AF368" s="544" t="s">
        <v>5544</v>
      </c>
      <c r="AG368" s="544"/>
      <c r="AH368" s="551"/>
      <c r="AI368" s="551"/>
      <c r="AJ368" s="551"/>
      <c r="AK368" s="551"/>
      <c r="AL368" s="551"/>
      <c r="AM368" s="551"/>
      <c r="AN368" s="551"/>
      <c r="AO368" s="551"/>
      <c r="AP368" s="551"/>
      <c r="AQ368" s="551"/>
      <c r="AR368" s="551"/>
      <c r="AS368" s="551"/>
      <c r="AT368" s="551"/>
      <c r="AU368" s="551"/>
      <c r="AV368" s="551"/>
    </row>
    <row r="369" spans="1:48" hidden="1">
      <c r="A369" s="542" t="s">
        <v>5545</v>
      </c>
      <c r="B369" s="542" t="s">
        <v>442</v>
      </c>
      <c r="C369" s="541" t="s">
        <v>5546</v>
      </c>
      <c r="D369" s="542" t="s">
        <v>453</v>
      </c>
      <c r="E369" s="541" t="s">
        <v>4207</v>
      </c>
      <c r="F369" s="541" t="s">
        <v>4207</v>
      </c>
      <c r="G369" s="544" t="b">
        <f>EXACT(CYPTYPES[[#This Row],[Archived_Discipline (MM_Discipline)]],CYPTYPES[[#This Row],[Discipline (MM_Discipline)]])</f>
        <v>1</v>
      </c>
      <c r="H369" s="559" t="s">
        <v>452</v>
      </c>
      <c r="I369" s="542" t="s">
        <v>452</v>
      </c>
      <c r="J369" s="541" t="s">
        <v>452</v>
      </c>
      <c r="K369" s="555" t="s">
        <v>453</v>
      </c>
      <c r="L369" s="556" t="s">
        <v>453</v>
      </c>
      <c r="M369" s="542" t="s">
        <v>463</v>
      </c>
      <c r="N369" s="542" t="s">
        <v>452</v>
      </c>
      <c r="O369" s="557" t="s">
        <v>4208</v>
      </c>
      <c r="P369" s="544" t="s">
        <v>5496</v>
      </c>
      <c r="Q369" s="563"/>
      <c r="R369" s="544" t="b">
        <f>EXACT(CYPTYPES[[#This Row],[Archived_System (MM_System)]],CYPTYPES[[#This Row],[Rationalized System]])</f>
        <v>0</v>
      </c>
      <c r="S369" s="542" t="s">
        <v>4210</v>
      </c>
      <c r="T369" s="542"/>
      <c r="U369" s="542" t="s">
        <v>4211</v>
      </c>
      <c r="V369" s="544" t="s">
        <v>453</v>
      </c>
      <c r="W369" s="544" t="s">
        <v>456</v>
      </c>
      <c r="X369" s="544"/>
      <c r="Y369" s="544" t="s">
        <v>4212</v>
      </c>
      <c r="Z369" s="544" t="str">
        <f>VLOOKUP(CYPTYPES[[#This Row],[SBS Number]],Equipment[],2,FALSE)</f>
        <v>Hydraulic System</v>
      </c>
      <c r="AA369" s="544" t="str">
        <f>IF(OR(ISBLANK(Y369),LEN(Y369)=0),"",VLOOKUP(Y369,Equipment[],3,FALSE))</f>
        <v>MCo</v>
      </c>
      <c r="AB369" s="544" t="str">
        <f>IF(OR(ISBLANK(Y369),LEN(Y369)=0),"",VLOOKUP(Y369,Equipment[],4,FALSE))</f>
        <v>RTO</v>
      </c>
      <c r="AC369" s="544" t="s">
        <v>4213</v>
      </c>
      <c r="AD369" s="544" t="s">
        <v>4214</v>
      </c>
      <c r="AE369" s="544" t="s">
        <v>5497</v>
      </c>
      <c r="AF369" s="544" t="s">
        <v>5498</v>
      </c>
      <c r="AG369" s="544"/>
      <c r="AH369" s="551"/>
      <c r="AI369" s="551"/>
      <c r="AJ369" s="551"/>
      <c r="AK369" s="551"/>
      <c r="AL369" s="551"/>
      <c r="AM369" s="551"/>
      <c r="AN369" s="551"/>
      <c r="AO369" s="551"/>
      <c r="AP369" s="551"/>
      <c r="AQ369" s="551"/>
      <c r="AR369" s="551"/>
      <c r="AS369" s="551"/>
      <c r="AT369" s="551"/>
      <c r="AU369" s="551"/>
      <c r="AV369" s="551"/>
    </row>
    <row r="370" spans="1:48" hidden="1">
      <c r="A370" s="542" t="s">
        <v>5547</v>
      </c>
      <c r="B370" s="542" t="s">
        <v>442</v>
      </c>
      <c r="C370" s="541" t="s">
        <v>5548</v>
      </c>
      <c r="D370" s="542" t="s">
        <v>453</v>
      </c>
      <c r="E370" s="541" t="s">
        <v>4207</v>
      </c>
      <c r="F370" s="541" t="s">
        <v>4207</v>
      </c>
      <c r="G370" s="544" t="b">
        <f>EXACT(CYPTYPES[[#This Row],[Archived_Discipline (MM_Discipline)]],CYPTYPES[[#This Row],[Discipline (MM_Discipline)]])</f>
        <v>1</v>
      </c>
      <c r="H370" s="542" t="s">
        <v>452</v>
      </c>
      <c r="I370" s="543" t="s">
        <v>452</v>
      </c>
      <c r="J370" s="541" t="s">
        <v>452</v>
      </c>
      <c r="K370" s="541" t="s">
        <v>452</v>
      </c>
      <c r="L370" s="556" t="s">
        <v>453</v>
      </c>
      <c r="M370" s="542" t="s">
        <v>454</v>
      </c>
      <c r="N370" s="542" t="s">
        <v>452</v>
      </c>
      <c r="O370" s="557" t="s">
        <v>4208</v>
      </c>
      <c r="P370" s="544" t="s">
        <v>4374</v>
      </c>
      <c r="Q370" s="569"/>
      <c r="R370" s="544" t="b">
        <f>EXACT(CYPTYPES[[#This Row],[Archived_System (MM_System)]],CYPTYPES[[#This Row],[Rationalized System]])</f>
        <v>0</v>
      </c>
      <c r="S370" s="542" t="s">
        <v>4210</v>
      </c>
      <c r="T370" s="542"/>
      <c r="U370" s="542" t="s">
        <v>4211</v>
      </c>
      <c r="V370" s="544" t="s">
        <v>453</v>
      </c>
      <c r="W370" s="544" t="s">
        <v>477</v>
      </c>
      <c r="X370" s="544"/>
      <c r="Y370" s="544" t="s">
        <v>4212</v>
      </c>
      <c r="Z370" s="544" t="str">
        <f>VLOOKUP(CYPTYPES[[#This Row],[SBS Number]],Equipment[],2,FALSE)</f>
        <v>Hydraulic System</v>
      </c>
      <c r="AA370" s="544" t="str">
        <f>IF(OR(ISBLANK(Y370),LEN(Y370)=0),"",VLOOKUP(Y370,Equipment[],3,FALSE))</f>
        <v>MCo</v>
      </c>
      <c r="AB370" s="544" t="str">
        <f>IF(OR(ISBLANK(Y370),LEN(Y370)=0),"",VLOOKUP(Y370,Equipment[],4,FALSE))</f>
        <v>RTO</v>
      </c>
      <c r="AC370" s="567"/>
      <c r="AD370" s="567" t="s">
        <v>4376</v>
      </c>
      <c r="AE370" s="544"/>
      <c r="AF370" s="544"/>
      <c r="AG370" s="544"/>
      <c r="AH370" s="551"/>
      <c r="AI370" s="551"/>
      <c r="AJ370" s="551"/>
      <c r="AK370" s="551"/>
      <c r="AL370" s="551"/>
      <c r="AM370" s="551"/>
      <c r="AN370" s="551"/>
      <c r="AO370" s="551"/>
      <c r="AP370" s="551"/>
      <c r="AQ370" s="551"/>
      <c r="AR370" s="551"/>
      <c r="AS370" s="551"/>
      <c r="AT370" s="551"/>
      <c r="AU370" s="551"/>
      <c r="AV370" s="551"/>
    </row>
    <row r="371" spans="1:48" hidden="1">
      <c r="A371" s="542" t="s">
        <v>5549</v>
      </c>
      <c r="B371" s="542" t="s">
        <v>442</v>
      </c>
      <c r="C371" s="541" t="s">
        <v>5550</v>
      </c>
      <c r="D371" s="542" t="s">
        <v>453</v>
      </c>
      <c r="E371" s="541" t="s">
        <v>4319</v>
      </c>
      <c r="F371" s="541" t="s">
        <v>4319</v>
      </c>
      <c r="G371" s="544" t="b">
        <f>EXACT(CYPTYPES[[#This Row],[Archived_Discipline (MM_Discipline)]],CYPTYPES[[#This Row],[Discipline (MM_Discipline)]])</f>
        <v>1</v>
      </c>
      <c r="H371" s="565" t="s">
        <v>453</v>
      </c>
      <c r="I371" s="565" t="s">
        <v>453</v>
      </c>
      <c r="J371" s="554" t="s">
        <v>453</v>
      </c>
      <c r="K371" s="554" t="s">
        <v>453</v>
      </c>
      <c r="L371" s="556" t="s">
        <v>453</v>
      </c>
      <c r="M371" s="542" t="s">
        <v>4239</v>
      </c>
      <c r="N371" s="565" t="s">
        <v>453</v>
      </c>
      <c r="O371" s="557" t="s">
        <v>4208</v>
      </c>
      <c r="P371" s="544" t="s">
        <v>5458</v>
      </c>
      <c r="Q371" s="569" t="s">
        <v>5458</v>
      </c>
      <c r="R371" s="544" t="b">
        <f>EXACT(CYPTYPES[[#This Row],[Archived_System (MM_System)]],CYPTYPES[[#This Row],[Rationalized System]])</f>
        <v>1</v>
      </c>
      <c r="S371" s="542" t="s">
        <v>4210</v>
      </c>
      <c r="T371" s="542"/>
      <c r="U371" s="542" t="s">
        <v>4211</v>
      </c>
      <c r="V371" s="544" t="s">
        <v>453</v>
      </c>
      <c r="W371" s="544" t="s">
        <v>456</v>
      </c>
      <c r="X371" s="544"/>
      <c r="Y371" s="544" t="s">
        <v>827</v>
      </c>
      <c r="Z371" s="544" t="str">
        <f>VLOOKUP(CYPTYPES[[#This Row],[SBS Number]],Equipment[],2,FALSE)</f>
        <v>Fire Protection</v>
      </c>
      <c r="AA371" s="544" t="str">
        <f>IF(OR(ISBLANK(Y371),LEN(Y371)=0),"",VLOOKUP(Y371,Equipment[],3,FALSE))</f>
        <v>RTO</v>
      </c>
      <c r="AB371" s="544" t="str">
        <f>IF(OR(ISBLANK(Y371),LEN(Y371)=0),"",VLOOKUP(Y371,Equipment[],4,FALSE))</f>
        <v>RTO</v>
      </c>
      <c r="AC371" s="544" t="s">
        <v>4737</v>
      </c>
      <c r="AD371" s="544" t="s">
        <v>4738</v>
      </c>
      <c r="AE371" s="544"/>
      <c r="AF371" s="544"/>
      <c r="AG371" s="544"/>
      <c r="AH371" s="551"/>
      <c r="AI371" s="551"/>
      <c r="AJ371" s="551"/>
      <c r="AK371" s="551"/>
      <c r="AL371" s="551"/>
      <c r="AM371" s="551"/>
      <c r="AN371" s="551"/>
      <c r="AO371" s="551"/>
      <c r="AP371" s="551"/>
      <c r="AQ371" s="551"/>
      <c r="AR371" s="551"/>
      <c r="AS371" s="551"/>
      <c r="AT371" s="551"/>
      <c r="AU371" s="551"/>
      <c r="AV371" s="551"/>
    </row>
    <row r="372" spans="1:48" hidden="1">
      <c r="A372" s="542" t="s">
        <v>5551</v>
      </c>
      <c r="B372" s="542" t="s">
        <v>442</v>
      </c>
      <c r="C372" s="541" t="s">
        <v>5552</v>
      </c>
      <c r="D372" s="542" t="s">
        <v>444</v>
      </c>
      <c r="E372" s="541" t="s">
        <v>4319</v>
      </c>
      <c r="F372" s="541" t="s">
        <v>4319</v>
      </c>
      <c r="G372" s="544" t="b">
        <f>EXACT(CYPTYPES[[#This Row],[Archived_Discipline (MM_Discipline)]],CYPTYPES[[#This Row],[Discipline (MM_Discipline)]])</f>
        <v>1</v>
      </c>
      <c r="H372" s="542" t="s">
        <v>452</v>
      </c>
      <c r="I372" s="565" t="s">
        <v>453</v>
      </c>
      <c r="J372" s="541" t="s">
        <v>452</v>
      </c>
      <c r="K372" s="554" t="s">
        <v>453</v>
      </c>
      <c r="L372" s="556" t="s">
        <v>453</v>
      </c>
      <c r="M372" s="542" t="s">
        <v>4239</v>
      </c>
      <c r="N372" s="565" t="s">
        <v>453</v>
      </c>
      <c r="O372" s="557" t="s">
        <v>4208</v>
      </c>
      <c r="P372" s="544" t="s">
        <v>5458</v>
      </c>
      <c r="Q372" s="563" t="s">
        <v>5458</v>
      </c>
      <c r="R372" s="544" t="b">
        <f>EXACT(CYPTYPES[[#This Row],[Archived_System (MM_System)]],CYPTYPES[[#This Row],[Rationalized System]])</f>
        <v>1</v>
      </c>
      <c r="S372" s="542" t="s">
        <v>4329</v>
      </c>
      <c r="T372" s="542"/>
      <c r="U372" s="542" t="s">
        <v>4211</v>
      </c>
      <c r="V372" s="544" t="s">
        <v>453</v>
      </c>
      <c r="W372" s="544" t="s">
        <v>456</v>
      </c>
      <c r="X372" s="563"/>
      <c r="Y372" s="544" t="s">
        <v>827</v>
      </c>
      <c r="Z372" s="544" t="str">
        <f>VLOOKUP(CYPTYPES[[#This Row],[SBS Number]],Equipment[],2,FALSE)</f>
        <v>Fire Protection</v>
      </c>
      <c r="AA372" s="544" t="str">
        <f>IF(OR(ISBLANK(Y372),LEN(Y372)=0),"",VLOOKUP(Y372,Equipment[],3,FALSE))</f>
        <v>RTO</v>
      </c>
      <c r="AB372" s="544" t="str">
        <f>IF(OR(ISBLANK(Y372),LEN(Y372)=0),"",VLOOKUP(Y372,Equipment[],4,FALSE))</f>
        <v>RTO</v>
      </c>
      <c r="AC372" s="567" t="s">
        <v>5553</v>
      </c>
      <c r="AD372" s="567" t="s">
        <v>5554</v>
      </c>
      <c r="AE372" s="544"/>
      <c r="AF372" s="544"/>
      <c r="AG372" s="544"/>
      <c r="AH372" s="551"/>
      <c r="AI372" s="551"/>
      <c r="AJ372" s="551"/>
      <c r="AK372" s="551"/>
      <c r="AL372" s="551"/>
      <c r="AM372" s="551"/>
      <c r="AN372" s="551"/>
      <c r="AO372" s="551"/>
      <c r="AP372" s="551"/>
      <c r="AQ372" s="551"/>
      <c r="AR372" s="551"/>
      <c r="AS372" s="551"/>
      <c r="AT372" s="551"/>
      <c r="AU372" s="551"/>
      <c r="AV372" s="551"/>
    </row>
    <row r="373" spans="1:48" hidden="1">
      <c r="A373" s="542" t="s">
        <v>5555</v>
      </c>
      <c r="B373" s="542" t="s">
        <v>4317</v>
      </c>
      <c r="C373" s="541" t="s">
        <v>5556</v>
      </c>
      <c r="D373" s="542" t="s">
        <v>444</v>
      </c>
      <c r="E373" s="541" t="s">
        <v>4319</v>
      </c>
      <c r="F373" s="541" t="s">
        <v>4319</v>
      </c>
      <c r="G373" s="544" t="b">
        <f>EXACT(CYPTYPES[[#This Row],[Archived_Discipline (MM_Discipline)]],CYPTYPES[[#This Row],[Discipline (MM_Discipline)]])</f>
        <v>1</v>
      </c>
      <c r="H373" s="542" t="s">
        <v>452</v>
      </c>
      <c r="I373" s="565" t="s">
        <v>453</v>
      </c>
      <c r="J373" s="541" t="s">
        <v>452</v>
      </c>
      <c r="K373" s="541" t="s">
        <v>452</v>
      </c>
      <c r="L373" s="542" t="s">
        <v>452</v>
      </c>
      <c r="M373" s="542" t="s">
        <v>4248</v>
      </c>
      <c r="N373" s="542" t="s">
        <v>452</v>
      </c>
      <c r="O373" s="557" t="s">
        <v>4208</v>
      </c>
      <c r="P373" s="544" t="s">
        <v>444</v>
      </c>
      <c r="Q373" s="569"/>
      <c r="R373" s="544" t="b">
        <f>EXACT(CYPTYPES[[#This Row],[Archived_System (MM_System)]],CYPTYPES[[#This Row],[Rationalized System]])</f>
        <v>0</v>
      </c>
      <c r="S373" s="542" t="s">
        <v>4320</v>
      </c>
      <c r="T373" s="542" t="s">
        <v>4321</v>
      </c>
      <c r="U373" s="542" t="s">
        <v>4322</v>
      </c>
      <c r="V373" s="544" t="s">
        <v>453</v>
      </c>
      <c r="W373" s="544" t="s">
        <v>456</v>
      </c>
      <c r="X373" s="544" t="s">
        <v>444</v>
      </c>
      <c r="Y373" s="544" t="s">
        <v>827</v>
      </c>
      <c r="Z373" s="544" t="str">
        <f>VLOOKUP(CYPTYPES[[#This Row],[SBS Number]],Equipment[],2,FALSE)</f>
        <v>Fire Protection</v>
      </c>
      <c r="AA373" s="544" t="str">
        <f>IF(OR(ISBLANK(Y373),LEN(Y373)=0),"",VLOOKUP(Y373,Equipment[],3,FALSE))</f>
        <v>RTO</v>
      </c>
      <c r="AB373" s="544" t="str">
        <f>IF(OR(ISBLANK(Y373),LEN(Y373)=0),"",VLOOKUP(Y373,Equipment[],4,FALSE))</f>
        <v>RTO</v>
      </c>
      <c r="AC373" s="544" t="s">
        <v>444</v>
      </c>
      <c r="AD373" s="544" t="s">
        <v>444</v>
      </c>
      <c r="AE373" s="544" t="s">
        <v>444</v>
      </c>
      <c r="AF373" s="544" t="s">
        <v>444</v>
      </c>
      <c r="AG373" s="544"/>
      <c r="AH373" s="551"/>
      <c r="AI373" s="551"/>
      <c r="AJ373" s="551"/>
      <c r="AK373" s="551"/>
      <c r="AL373" s="551"/>
      <c r="AM373" s="551"/>
      <c r="AN373" s="551"/>
      <c r="AO373" s="551"/>
      <c r="AP373" s="551"/>
      <c r="AQ373" s="551"/>
      <c r="AR373" s="551"/>
      <c r="AS373" s="551"/>
      <c r="AT373" s="551"/>
      <c r="AU373" s="551"/>
      <c r="AV373" s="551"/>
    </row>
    <row r="374" spans="1:48" hidden="1">
      <c r="A374" s="488" t="s">
        <v>5557</v>
      </c>
      <c r="B374" s="459" t="s">
        <v>442</v>
      </c>
      <c r="C374" s="460" t="s">
        <v>5558</v>
      </c>
      <c r="D374" s="459"/>
      <c r="E374" s="460"/>
      <c r="F374" s="460" t="s">
        <v>4207</v>
      </c>
      <c r="G374" s="481" t="b">
        <f>EXACT(CYPTYPES[[#This Row],[Archived_Discipline (MM_Discipline)]],CYPTYPES[[#This Row],[Discipline (MM_Discipline)]])</f>
        <v>0</v>
      </c>
      <c r="H374" s="217" t="s">
        <v>452</v>
      </c>
      <c r="I374" s="459" t="s">
        <v>452</v>
      </c>
      <c r="J374" s="511" t="s">
        <v>453</v>
      </c>
      <c r="K374" s="460" t="s">
        <v>452</v>
      </c>
      <c r="L374" s="459" t="s">
        <v>453</v>
      </c>
      <c r="M374" s="225" t="s">
        <v>454</v>
      </c>
      <c r="N374" s="577" t="s">
        <v>200</v>
      </c>
      <c r="O374" s="578" t="s">
        <v>4208</v>
      </c>
      <c r="P374" s="579"/>
      <c r="Q374" s="580"/>
      <c r="R374" s="579" t="b">
        <f>EXACT(CYPTYPES[[#This Row],[Archived_System (MM_System)]],CYPTYPES[[#This Row],[Rationalized System]])</f>
        <v>1</v>
      </c>
      <c r="S374" s="577"/>
      <c r="T374" s="577"/>
      <c r="U374" s="228" t="s">
        <v>4211</v>
      </c>
      <c r="V374" s="579"/>
      <c r="W374" s="544" t="s">
        <v>456</v>
      </c>
      <c r="X374" s="579"/>
      <c r="Y374" s="579"/>
      <c r="Z374" s="579"/>
      <c r="AA374" s="579"/>
      <c r="AB374" s="579"/>
      <c r="AC374" s="579"/>
      <c r="AD374" s="579"/>
      <c r="AE374" s="530"/>
      <c r="AF374" s="579"/>
      <c r="AG374" s="544"/>
      <c r="AH374" s="551"/>
      <c r="AI374" s="551"/>
      <c r="AJ374" s="551"/>
      <c r="AK374" s="551"/>
      <c r="AL374" s="551"/>
      <c r="AM374" s="551"/>
      <c r="AN374" s="551"/>
      <c r="AO374" s="551"/>
      <c r="AP374" s="551"/>
      <c r="AQ374" s="551"/>
      <c r="AR374" s="551"/>
      <c r="AS374" s="551"/>
      <c r="AT374" s="551"/>
      <c r="AU374" s="551"/>
      <c r="AV374" s="551"/>
    </row>
    <row r="375" spans="1:48" hidden="1">
      <c r="A375" s="489" t="s">
        <v>5559</v>
      </c>
      <c r="B375" s="291" t="s">
        <v>534</v>
      </c>
      <c r="C375" s="482" t="s">
        <v>5560</v>
      </c>
      <c r="D375" s="225" t="s">
        <v>444</v>
      </c>
      <c r="E375" s="117" t="s">
        <v>4637</v>
      </c>
      <c r="F375" s="117" t="s">
        <v>4220</v>
      </c>
      <c r="G375" s="544" t="b">
        <f>EXACT(CYPTYPES[[#This Row],[Archived_Discipline (MM_Discipline)]],CYPTYPES[[#This Row],[Discipline (MM_Discipline)]])</f>
        <v>0</v>
      </c>
      <c r="H375" s="504" t="s">
        <v>452</v>
      </c>
      <c r="I375" s="451" t="s">
        <v>452</v>
      </c>
      <c r="J375" s="541" t="s">
        <v>452</v>
      </c>
      <c r="K375" s="541" t="s">
        <v>452</v>
      </c>
      <c r="L375" s="292" t="s">
        <v>453</v>
      </c>
      <c r="M375" s="542" t="s">
        <v>454</v>
      </c>
      <c r="N375" s="451" t="s">
        <v>452</v>
      </c>
      <c r="O375" s="557" t="s">
        <v>4208</v>
      </c>
      <c r="P375" s="293" t="s">
        <v>4374</v>
      </c>
      <c r="Q375" s="294" t="s">
        <v>4374</v>
      </c>
      <c r="R375" s="293" t="b">
        <f>EXACT(CYPTYPES[[#This Row],[Archived_System (MM_System)]],CYPTYPES[[#This Row],[Rationalized System]])</f>
        <v>1</v>
      </c>
      <c r="S375" s="451" t="s">
        <v>5463</v>
      </c>
      <c r="T375" s="451" t="s">
        <v>5464</v>
      </c>
      <c r="U375" s="291" t="s">
        <v>4639</v>
      </c>
      <c r="V375" s="522" t="s">
        <v>453</v>
      </c>
      <c r="W375" s="522" t="s">
        <v>456</v>
      </c>
      <c r="X375" s="451"/>
      <c r="Y375" s="522" t="s">
        <v>4222</v>
      </c>
      <c r="Z375" s="451" t="s">
        <v>4640</v>
      </c>
      <c r="AA375" s="522" t="s">
        <v>4641</v>
      </c>
      <c r="AB375" s="522" t="s">
        <v>4642</v>
      </c>
      <c r="AC375" s="522" t="s">
        <v>4643</v>
      </c>
      <c r="AD375" s="522" t="s">
        <v>4867</v>
      </c>
      <c r="AE375" s="522"/>
      <c r="AF375" s="293"/>
      <c r="AG375" s="293"/>
      <c r="AH375" s="551"/>
      <c r="AI375" s="551"/>
      <c r="AJ375" s="551"/>
      <c r="AK375" s="551"/>
      <c r="AL375" s="551"/>
      <c r="AM375" s="551"/>
      <c r="AN375" s="551"/>
      <c r="AO375" s="551"/>
      <c r="AP375" s="551"/>
      <c r="AQ375" s="551"/>
      <c r="AR375" s="551"/>
      <c r="AS375" s="551"/>
      <c r="AT375" s="551"/>
      <c r="AU375" s="551"/>
      <c r="AV375" s="551"/>
    </row>
    <row r="376" spans="1:48" hidden="1">
      <c r="A376" s="489" t="s">
        <v>5561</v>
      </c>
      <c r="B376" s="291" t="s">
        <v>534</v>
      </c>
      <c r="C376" s="482" t="s">
        <v>5562</v>
      </c>
      <c r="D376" s="225" t="s">
        <v>444</v>
      </c>
      <c r="E376" s="117" t="s">
        <v>4637</v>
      </c>
      <c r="F376" s="117" t="s">
        <v>4220</v>
      </c>
      <c r="G376" s="544" t="b">
        <f>EXACT(CYPTYPES[[#This Row],[Archived_Discipline (MM_Discipline)]],CYPTYPES[[#This Row],[Discipline (MM_Discipline)]])</f>
        <v>0</v>
      </c>
      <c r="H376" s="504" t="s">
        <v>452</v>
      </c>
      <c r="I376" s="451" t="s">
        <v>452</v>
      </c>
      <c r="J376" s="541" t="s">
        <v>452</v>
      </c>
      <c r="K376" s="541" t="s">
        <v>452</v>
      </c>
      <c r="L376" s="292" t="s">
        <v>453</v>
      </c>
      <c r="M376" s="542" t="s">
        <v>454</v>
      </c>
      <c r="N376" s="451" t="s">
        <v>452</v>
      </c>
      <c r="O376" s="557" t="s">
        <v>4208</v>
      </c>
      <c r="P376" s="293" t="s">
        <v>4374</v>
      </c>
      <c r="Q376" s="294" t="s">
        <v>4374</v>
      </c>
      <c r="R376" s="293" t="b">
        <f>EXACT(CYPTYPES[[#This Row],[Archived_System (MM_System)]],CYPTYPES[[#This Row],[Rationalized System]])</f>
        <v>1</v>
      </c>
      <c r="S376" s="451" t="s">
        <v>5463</v>
      </c>
      <c r="T376" s="451" t="s">
        <v>5464</v>
      </c>
      <c r="U376" s="291" t="s">
        <v>4639</v>
      </c>
      <c r="V376" s="522" t="s">
        <v>453</v>
      </c>
      <c r="W376" s="522" t="s">
        <v>456</v>
      </c>
      <c r="X376" s="451"/>
      <c r="Y376" s="522" t="s">
        <v>4222</v>
      </c>
      <c r="Z376" s="451" t="s">
        <v>4640</v>
      </c>
      <c r="AA376" s="522" t="s">
        <v>4641</v>
      </c>
      <c r="AB376" s="522" t="s">
        <v>4642</v>
      </c>
      <c r="AC376" s="522" t="s">
        <v>5467</v>
      </c>
      <c r="AD376" s="522" t="s">
        <v>5468</v>
      </c>
      <c r="AE376" s="522" t="s">
        <v>5563</v>
      </c>
      <c r="AF376" s="293" t="s">
        <v>4646</v>
      </c>
      <c r="AG376" s="293"/>
      <c r="AH376" s="551"/>
      <c r="AI376" s="551"/>
      <c r="AJ376" s="551"/>
      <c r="AK376" s="551"/>
      <c r="AL376" s="551"/>
      <c r="AM376" s="551"/>
      <c r="AN376" s="551"/>
      <c r="AO376" s="551"/>
      <c r="AP376" s="551"/>
      <c r="AQ376" s="551"/>
      <c r="AR376" s="551"/>
      <c r="AS376" s="551"/>
      <c r="AT376" s="551"/>
      <c r="AU376" s="551"/>
      <c r="AV376" s="551"/>
    </row>
    <row r="377" spans="1:48" hidden="1">
      <c r="A377" s="542" t="s">
        <v>5564</v>
      </c>
      <c r="B377" s="542" t="s">
        <v>442</v>
      </c>
      <c r="C377" s="541" t="s">
        <v>5565</v>
      </c>
      <c r="D377" s="542" t="s">
        <v>453</v>
      </c>
      <c r="E377" s="541" t="s">
        <v>4207</v>
      </c>
      <c r="F377" s="541" t="s">
        <v>4207</v>
      </c>
      <c r="G377" s="544" t="b">
        <f>EXACT(CYPTYPES[[#This Row],[Archived_Discipline (MM_Discipline)]],CYPTYPES[[#This Row],[Discipline (MM_Discipline)]])</f>
        <v>1</v>
      </c>
      <c r="H377" s="564" t="s">
        <v>453</v>
      </c>
      <c r="I377" s="565" t="s">
        <v>453</v>
      </c>
      <c r="J377" s="554" t="s">
        <v>453</v>
      </c>
      <c r="K377" s="554" t="s">
        <v>453</v>
      </c>
      <c r="L377" s="556" t="s">
        <v>453</v>
      </c>
      <c r="M377" s="542" t="s">
        <v>4239</v>
      </c>
      <c r="N377" s="565" t="s">
        <v>453</v>
      </c>
      <c r="O377" s="557" t="s">
        <v>4208</v>
      </c>
      <c r="P377" s="544" t="s">
        <v>5068</v>
      </c>
      <c r="Q377" s="563" t="s">
        <v>5068</v>
      </c>
      <c r="R377" s="544" t="b">
        <f>EXACT(CYPTYPES[[#This Row],[Archived_System (MM_System)]],CYPTYPES[[#This Row],[Rationalized System]])</f>
        <v>1</v>
      </c>
      <c r="S377" s="542" t="s">
        <v>4210</v>
      </c>
      <c r="T377" s="542"/>
      <c r="U377" s="542" t="s">
        <v>4211</v>
      </c>
      <c r="V377" s="544" t="s">
        <v>453</v>
      </c>
      <c r="W377" s="544" t="s">
        <v>456</v>
      </c>
      <c r="X377" s="544"/>
      <c r="Y377" s="544" t="s">
        <v>4212</v>
      </c>
      <c r="Z377" s="544" t="str">
        <f>VLOOKUP(CYPTYPES[[#This Row],[SBS Number]],Equipment[],2,FALSE)</f>
        <v>Hydraulic System</v>
      </c>
      <c r="AA377" s="544" t="str">
        <f>IF(OR(ISBLANK(Y377),LEN(Y377)=0),"",VLOOKUP(Y377,Equipment[],3,FALSE))</f>
        <v>MCo</v>
      </c>
      <c r="AB377" s="544" t="str">
        <f>IF(OR(ISBLANK(Y377),LEN(Y377)=0),"",VLOOKUP(Y377,Equipment[],4,FALSE))</f>
        <v>RTO</v>
      </c>
      <c r="AC377" s="544" t="s">
        <v>4950</v>
      </c>
      <c r="AD377" s="544" t="s">
        <v>4951</v>
      </c>
      <c r="AE377" s="544" t="s">
        <v>5080</v>
      </c>
      <c r="AF377" s="544" t="s">
        <v>5081</v>
      </c>
      <c r="AG377" s="544"/>
      <c r="AH377" s="551"/>
      <c r="AI377" s="551"/>
      <c r="AJ377" s="551"/>
      <c r="AK377" s="551"/>
      <c r="AL377" s="551"/>
      <c r="AM377" s="551"/>
      <c r="AN377" s="551"/>
      <c r="AO377" s="551"/>
      <c r="AP377" s="551"/>
      <c r="AQ377" s="551"/>
      <c r="AR377" s="551"/>
      <c r="AS377" s="551"/>
      <c r="AT377" s="551"/>
      <c r="AU377" s="551"/>
      <c r="AV377" s="551"/>
    </row>
    <row r="378" spans="1:48" hidden="1">
      <c r="A378" s="542" t="s">
        <v>5566</v>
      </c>
      <c r="B378" s="542" t="s">
        <v>442</v>
      </c>
      <c r="C378" s="541" t="s">
        <v>5567</v>
      </c>
      <c r="D378" s="542" t="s">
        <v>453</v>
      </c>
      <c r="E378" s="541" t="s">
        <v>4207</v>
      </c>
      <c r="F378" s="541" t="s">
        <v>4207</v>
      </c>
      <c r="G378" s="544" t="b">
        <f>EXACT(CYPTYPES[[#This Row],[Archived_Discipline (MM_Discipline)]],CYPTYPES[[#This Row],[Discipline (MM_Discipline)]])</f>
        <v>1</v>
      </c>
      <c r="H378" s="559" t="s">
        <v>452</v>
      </c>
      <c r="I378" s="542" t="s">
        <v>452</v>
      </c>
      <c r="J378" s="541" t="s">
        <v>452</v>
      </c>
      <c r="K378" s="555" t="s">
        <v>453</v>
      </c>
      <c r="L378" s="556" t="s">
        <v>453</v>
      </c>
      <c r="M378" s="542" t="s">
        <v>463</v>
      </c>
      <c r="N378" s="565" t="s">
        <v>453</v>
      </c>
      <c r="O378" s="557" t="s">
        <v>4208</v>
      </c>
      <c r="P378" s="544" t="s">
        <v>4518</v>
      </c>
      <c r="Q378" s="563"/>
      <c r="R378" s="544" t="b">
        <f>EXACT(CYPTYPES[[#This Row],[Archived_System (MM_System)]],CYPTYPES[[#This Row],[Rationalized System]])</f>
        <v>0</v>
      </c>
      <c r="S378" s="542" t="s">
        <v>4210</v>
      </c>
      <c r="T378" s="542"/>
      <c r="U378" s="542" t="s">
        <v>4211</v>
      </c>
      <c r="V378" s="544" t="s">
        <v>453</v>
      </c>
      <c r="W378" s="544" t="s">
        <v>477</v>
      </c>
      <c r="X378" s="544"/>
      <c r="Y378" s="544" t="s">
        <v>4212</v>
      </c>
      <c r="Z378" s="544" t="str">
        <f>VLOOKUP(CYPTYPES[[#This Row],[SBS Number]],Equipment[],2,FALSE)</f>
        <v>Hydraulic System</v>
      </c>
      <c r="AA378" s="544" t="str">
        <f>IF(OR(ISBLANK(Y378),LEN(Y378)=0),"",VLOOKUP(Y378,Equipment[],3,FALSE))</f>
        <v>MCo</v>
      </c>
      <c r="AB378" s="544" t="str">
        <f>IF(OR(ISBLANK(Y378),LEN(Y378)=0),"",VLOOKUP(Y378,Equipment[],4,FALSE))</f>
        <v>RTO</v>
      </c>
      <c r="AC378" s="544" t="s">
        <v>4918</v>
      </c>
      <c r="AD378" s="544" t="s">
        <v>4919</v>
      </c>
      <c r="AE378" s="544" t="s">
        <v>5568</v>
      </c>
      <c r="AF378" s="544" t="s">
        <v>5569</v>
      </c>
      <c r="AG378" s="544"/>
      <c r="AH378" s="551"/>
      <c r="AI378" s="551"/>
      <c r="AJ378" s="551"/>
      <c r="AK378" s="551"/>
      <c r="AL378" s="551"/>
      <c r="AM378" s="551"/>
      <c r="AN378" s="551"/>
      <c r="AO378" s="551"/>
      <c r="AP378" s="551"/>
      <c r="AQ378" s="551"/>
      <c r="AR378" s="551"/>
      <c r="AS378" s="551"/>
      <c r="AT378" s="551"/>
      <c r="AU378" s="551"/>
      <c r="AV378" s="551"/>
    </row>
    <row r="379" spans="1:48" hidden="1">
      <c r="A379" s="542" t="s">
        <v>5570</v>
      </c>
      <c r="B379" s="542" t="s">
        <v>442</v>
      </c>
      <c r="C379" s="541" t="s">
        <v>5571</v>
      </c>
      <c r="D379" s="542" t="s">
        <v>453</v>
      </c>
      <c r="E379" s="541" t="s">
        <v>4229</v>
      </c>
      <c r="F379" s="541" t="s">
        <v>4229</v>
      </c>
      <c r="G379" s="544" t="b">
        <f>EXACT(CYPTYPES[[#This Row],[Archived_Discipline (MM_Discipline)]],CYPTYPES[[#This Row],[Discipline (MM_Discipline)]])</f>
        <v>1</v>
      </c>
      <c r="H379" s="559" t="s">
        <v>452</v>
      </c>
      <c r="I379" s="542" t="s">
        <v>452</v>
      </c>
      <c r="J379" s="541" t="s">
        <v>452</v>
      </c>
      <c r="K379" s="555" t="s">
        <v>453</v>
      </c>
      <c r="L379" s="556" t="s">
        <v>453</v>
      </c>
      <c r="M379" s="542" t="s">
        <v>463</v>
      </c>
      <c r="N379" s="565" t="s">
        <v>453</v>
      </c>
      <c r="O379" s="557" t="s">
        <v>4208</v>
      </c>
      <c r="P379" s="544" t="s">
        <v>4230</v>
      </c>
      <c r="Q379" s="557" t="s">
        <v>4231</v>
      </c>
      <c r="R379" s="558" t="b">
        <f>EXACT(CYPTYPES[[#This Row],[Archived_System (MM_System)]],CYPTYPES[[#This Row],[Rationalized System]])</f>
        <v>0</v>
      </c>
      <c r="S379" s="542" t="s">
        <v>4210</v>
      </c>
      <c r="T379" s="542"/>
      <c r="U379" s="542" t="s">
        <v>4211</v>
      </c>
      <c r="V379" s="544" t="s">
        <v>453</v>
      </c>
      <c r="W379" s="544" t="s">
        <v>456</v>
      </c>
      <c r="X379" s="544"/>
      <c r="Y379" s="544" t="s">
        <v>4358</v>
      </c>
      <c r="Z379" s="544" t="str">
        <f>VLOOKUP(CYPTYPES[[#This Row],[SBS Number]],Equipment[],2,FALSE)</f>
        <v>ICT/OCS</v>
      </c>
      <c r="AA379" s="544" t="str">
        <f>IF(OR(ISBLANK(Y379),LEN(Y379)=0),"",VLOOKUP(Y379,Equipment[],3,FALSE))</f>
        <v>Unallocated</v>
      </c>
      <c r="AB379" s="544" t="str">
        <f>IF(OR(ISBLANK(Y379),LEN(Y379)=0),"",VLOOKUP(Y379,Equipment[],4,FALSE))</f>
        <v>Unallocated</v>
      </c>
      <c r="AC379" s="544" t="s">
        <v>5572</v>
      </c>
      <c r="AD379" s="544" t="s">
        <v>4413</v>
      </c>
      <c r="AE379" s="544"/>
      <c r="AF379" s="544"/>
      <c r="AG379" s="544"/>
      <c r="AH379" s="551"/>
      <c r="AI379" s="551"/>
      <c r="AJ379" s="551"/>
      <c r="AK379" s="551"/>
      <c r="AL379" s="551"/>
      <c r="AM379" s="551"/>
      <c r="AN379" s="551"/>
      <c r="AO379" s="551"/>
      <c r="AP379" s="551"/>
      <c r="AQ379" s="551"/>
      <c r="AR379" s="551"/>
      <c r="AS379" s="551"/>
      <c r="AT379" s="551"/>
      <c r="AU379" s="551"/>
      <c r="AV379" s="551"/>
    </row>
    <row r="380" spans="1:48" hidden="1">
      <c r="A380" s="542" t="s">
        <v>5573</v>
      </c>
      <c r="B380" s="542" t="s">
        <v>442</v>
      </c>
      <c r="C380" s="541" t="s">
        <v>5574</v>
      </c>
      <c r="D380" s="542" t="s">
        <v>453</v>
      </c>
      <c r="E380" s="541" t="s">
        <v>4207</v>
      </c>
      <c r="F380" s="541" t="s">
        <v>4207</v>
      </c>
      <c r="G380" s="544" t="b">
        <f>EXACT(CYPTYPES[[#This Row],[Archived_Discipline (MM_Discipline)]],CYPTYPES[[#This Row],[Discipline (MM_Discipline)]])</f>
        <v>1</v>
      </c>
      <c r="H380" s="542" t="s">
        <v>452</v>
      </c>
      <c r="I380" s="561" t="s">
        <v>453</v>
      </c>
      <c r="J380" s="541" t="s">
        <v>452</v>
      </c>
      <c r="K380" s="554" t="s">
        <v>453</v>
      </c>
      <c r="L380" s="556" t="s">
        <v>453</v>
      </c>
      <c r="M380" s="542" t="s">
        <v>4239</v>
      </c>
      <c r="N380" s="565" t="s">
        <v>453</v>
      </c>
      <c r="O380" s="557" t="s">
        <v>4208</v>
      </c>
      <c r="P380" s="544" t="s">
        <v>4334</v>
      </c>
      <c r="Q380" s="563"/>
      <c r="R380" s="544" t="b">
        <f>EXACT(CYPTYPES[[#This Row],[Archived_System (MM_System)]],CYPTYPES[[#This Row],[Rationalized System]])</f>
        <v>0</v>
      </c>
      <c r="S380" s="542" t="s">
        <v>4210</v>
      </c>
      <c r="T380" s="542" t="s">
        <v>5458</v>
      </c>
      <c r="U380" s="542" t="s">
        <v>4211</v>
      </c>
      <c r="V380" s="544" t="s">
        <v>453</v>
      </c>
      <c r="W380" s="544" t="s">
        <v>477</v>
      </c>
      <c r="X380" s="544"/>
      <c r="Y380" s="544" t="s">
        <v>4212</v>
      </c>
      <c r="Z380" s="544" t="str">
        <f>VLOOKUP(CYPTYPES[[#This Row],[SBS Number]],Equipment[],2,FALSE)</f>
        <v>Hydraulic System</v>
      </c>
      <c r="AA380" s="544" t="str">
        <f>IF(OR(ISBLANK(Y380),LEN(Y380)=0),"",VLOOKUP(Y380,Equipment[],3,FALSE))</f>
        <v>MCo</v>
      </c>
      <c r="AB380" s="544" t="str">
        <f>IF(OR(ISBLANK(Y380),LEN(Y380)=0),"",VLOOKUP(Y380,Equipment[],4,FALSE))</f>
        <v>RTO</v>
      </c>
      <c r="AC380" s="544" t="s">
        <v>5541</v>
      </c>
      <c r="AD380" s="544" t="s">
        <v>5542</v>
      </c>
      <c r="AE380" s="544" t="s">
        <v>444</v>
      </c>
      <c r="AF380" s="544" t="s">
        <v>444</v>
      </c>
      <c r="AG380" s="544"/>
      <c r="AH380" s="551"/>
      <c r="AI380" s="551"/>
      <c r="AJ380" s="551"/>
      <c r="AK380" s="551"/>
      <c r="AL380" s="551"/>
      <c r="AM380" s="551"/>
      <c r="AN380" s="551"/>
      <c r="AO380" s="551"/>
      <c r="AP380" s="551"/>
      <c r="AQ380" s="551"/>
      <c r="AR380" s="551"/>
      <c r="AS380" s="551"/>
      <c r="AT380" s="551"/>
      <c r="AU380" s="551"/>
      <c r="AV380" s="551"/>
    </row>
    <row r="381" spans="1:48" hidden="1">
      <c r="A381" s="542" t="s">
        <v>5575</v>
      </c>
      <c r="B381" s="542" t="s">
        <v>442</v>
      </c>
      <c r="C381" s="541" t="s">
        <v>5576</v>
      </c>
      <c r="D381" s="542" t="s">
        <v>453</v>
      </c>
      <c r="E381" s="541" t="s">
        <v>5577</v>
      </c>
      <c r="F381" s="541" t="s">
        <v>5577</v>
      </c>
      <c r="G381" s="544" t="b">
        <f>EXACT(CYPTYPES[[#This Row],[Archived_Discipline (MM_Discipline)]],CYPTYPES[[#This Row],[Discipline (MM_Discipline)]])</f>
        <v>1</v>
      </c>
      <c r="H381" s="542" t="s">
        <v>452</v>
      </c>
      <c r="I381" s="542" t="s">
        <v>452</v>
      </c>
      <c r="J381" s="541" t="s">
        <v>452</v>
      </c>
      <c r="K381" s="555" t="s">
        <v>453</v>
      </c>
      <c r="L381" s="556" t="s">
        <v>453</v>
      </c>
      <c r="M381" s="542" t="s">
        <v>463</v>
      </c>
      <c r="N381" s="565" t="s">
        <v>453</v>
      </c>
      <c r="O381" s="557" t="s">
        <v>4208</v>
      </c>
      <c r="P381" s="544" t="s">
        <v>5068</v>
      </c>
      <c r="Q381" s="563"/>
      <c r="R381" s="544" t="b">
        <f>EXACT(CYPTYPES[[#This Row],[Archived_System (MM_System)]],CYPTYPES[[#This Row],[Rationalized System]])</f>
        <v>0</v>
      </c>
      <c r="S381" s="542" t="s">
        <v>4210</v>
      </c>
      <c r="T381" s="542"/>
      <c r="U381" s="542" t="s">
        <v>4211</v>
      </c>
      <c r="V381" s="544" t="s">
        <v>453</v>
      </c>
      <c r="W381" s="544" t="s">
        <v>456</v>
      </c>
      <c r="X381" s="544"/>
      <c r="Y381" s="544" t="s">
        <v>4212</v>
      </c>
      <c r="Z381" s="544" t="str">
        <f>VLOOKUP(CYPTYPES[[#This Row],[SBS Number]],Equipment[],2,FALSE)</f>
        <v>Hydraulic System</v>
      </c>
      <c r="AA381" s="544" t="str">
        <f>IF(OR(ISBLANK(Y381),LEN(Y381)=0),"",VLOOKUP(Y381,Equipment[],3,FALSE))</f>
        <v>MCo</v>
      </c>
      <c r="AB381" s="544" t="str">
        <f>IF(OR(ISBLANK(Y381),LEN(Y381)=0),"",VLOOKUP(Y381,Equipment[],4,FALSE))</f>
        <v>RTO</v>
      </c>
      <c r="AC381" s="544" t="s">
        <v>4950</v>
      </c>
      <c r="AD381" s="544" t="s">
        <v>4951</v>
      </c>
      <c r="AE381" s="544" t="s">
        <v>5080</v>
      </c>
      <c r="AF381" s="544" t="s">
        <v>5081</v>
      </c>
      <c r="AG381" s="544"/>
      <c r="AH381" s="551"/>
      <c r="AI381" s="551"/>
      <c r="AJ381" s="551"/>
      <c r="AK381" s="551"/>
      <c r="AL381" s="551"/>
      <c r="AM381" s="551"/>
      <c r="AN381" s="551"/>
      <c r="AO381" s="551"/>
      <c r="AP381" s="551"/>
      <c r="AQ381" s="551"/>
      <c r="AR381" s="551"/>
      <c r="AS381" s="551"/>
      <c r="AT381" s="551"/>
      <c r="AU381" s="551"/>
      <c r="AV381" s="551"/>
    </row>
    <row r="382" spans="1:48" hidden="1">
      <c r="A382" s="542" t="s">
        <v>5578</v>
      </c>
      <c r="B382" s="542" t="s">
        <v>442</v>
      </c>
      <c r="C382" s="541" t="s">
        <v>5579</v>
      </c>
      <c r="D382" s="542" t="s">
        <v>453</v>
      </c>
      <c r="E382" s="541" t="s">
        <v>4207</v>
      </c>
      <c r="F382" s="541" t="s">
        <v>4207</v>
      </c>
      <c r="G382" s="544" t="b">
        <f>EXACT(CYPTYPES[[#This Row],[Archived_Discipline (MM_Discipline)]],CYPTYPES[[#This Row],[Discipline (MM_Discipline)]])</f>
        <v>1</v>
      </c>
      <c r="H382" s="559" t="s">
        <v>452</v>
      </c>
      <c r="I382" s="542" t="s">
        <v>452</v>
      </c>
      <c r="J382" s="541" t="s">
        <v>452</v>
      </c>
      <c r="K382" s="555" t="s">
        <v>453</v>
      </c>
      <c r="L382" s="556" t="s">
        <v>453</v>
      </c>
      <c r="M382" s="542" t="s">
        <v>463</v>
      </c>
      <c r="N382" s="565" t="s">
        <v>453</v>
      </c>
      <c r="O382" s="557" t="s">
        <v>4208</v>
      </c>
      <c r="P382" s="544" t="s">
        <v>5068</v>
      </c>
      <c r="Q382" s="563"/>
      <c r="R382" s="544" t="b">
        <f>EXACT(CYPTYPES[[#This Row],[Archived_System (MM_System)]],CYPTYPES[[#This Row],[Rationalized System]])</f>
        <v>0</v>
      </c>
      <c r="S382" s="542" t="s">
        <v>4210</v>
      </c>
      <c r="T382" s="542"/>
      <c r="U382" s="542" t="s">
        <v>4211</v>
      </c>
      <c r="V382" s="544" t="s">
        <v>453</v>
      </c>
      <c r="W382" s="544" t="s">
        <v>456</v>
      </c>
      <c r="X382" s="544"/>
      <c r="Y382" s="544" t="s">
        <v>4212</v>
      </c>
      <c r="Z382" s="544" t="str">
        <f>VLOOKUP(CYPTYPES[[#This Row],[SBS Number]],Equipment[],2,FALSE)</f>
        <v>Hydraulic System</v>
      </c>
      <c r="AA382" s="544" t="str">
        <f>IF(OR(ISBLANK(Y382),LEN(Y382)=0),"",VLOOKUP(Y382,Equipment[],3,FALSE))</f>
        <v>MCo</v>
      </c>
      <c r="AB382" s="544" t="str">
        <f>IF(OR(ISBLANK(Y382),LEN(Y382)=0),"",VLOOKUP(Y382,Equipment[],4,FALSE))</f>
        <v>RTO</v>
      </c>
      <c r="AC382" s="544" t="s">
        <v>4459</v>
      </c>
      <c r="AD382" s="544" t="s">
        <v>4460</v>
      </c>
      <c r="AE382" s="544" t="s">
        <v>444</v>
      </c>
      <c r="AF382" s="544" t="s">
        <v>444</v>
      </c>
      <c r="AG382" s="544"/>
      <c r="AH382" s="551"/>
      <c r="AI382" s="551"/>
      <c r="AJ382" s="551"/>
      <c r="AK382" s="551"/>
      <c r="AL382" s="551"/>
      <c r="AM382" s="551"/>
      <c r="AN382" s="551"/>
      <c r="AO382" s="551"/>
      <c r="AP382" s="551"/>
      <c r="AQ382" s="551"/>
      <c r="AR382" s="551"/>
      <c r="AS382" s="551"/>
      <c r="AT382" s="551"/>
      <c r="AU382" s="551"/>
      <c r="AV382" s="551"/>
    </row>
    <row r="383" spans="1:48" hidden="1">
      <c r="A383" s="542" t="s">
        <v>5580</v>
      </c>
      <c r="B383" s="542" t="s">
        <v>442</v>
      </c>
      <c r="C383" s="541" t="s">
        <v>5581</v>
      </c>
      <c r="D383" s="542" t="s">
        <v>453</v>
      </c>
      <c r="E383" s="541" t="s">
        <v>4312</v>
      </c>
      <c r="F383" s="541" t="s">
        <v>4220</v>
      </c>
      <c r="G383" s="544" t="b">
        <f>EXACT(CYPTYPES[[#This Row],[Archived_Discipline (MM_Discipline)]],CYPTYPES[[#This Row],[Discipline (MM_Discipline)]])</f>
        <v>0</v>
      </c>
      <c r="H383" s="564" t="s">
        <v>453</v>
      </c>
      <c r="I383" s="565" t="s">
        <v>453</v>
      </c>
      <c r="J383" s="554" t="s">
        <v>453</v>
      </c>
      <c r="K383" s="554" t="s">
        <v>453</v>
      </c>
      <c r="L383" s="556" t="s">
        <v>453</v>
      </c>
      <c r="M383" s="542" t="s">
        <v>4239</v>
      </c>
      <c r="N383" s="565" t="s">
        <v>453</v>
      </c>
      <c r="O383" s="557" t="s">
        <v>4208</v>
      </c>
      <c r="P383" s="544" t="s">
        <v>4313</v>
      </c>
      <c r="Q383" s="563" t="s">
        <v>5582</v>
      </c>
      <c r="R383" s="544" t="b">
        <f>EXACT(CYPTYPES[[#This Row],[Archived_System (MM_System)]],CYPTYPES[[#This Row],[Rationalized System]])</f>
        <v>0</v>
      </c>
      <c r="S383" s="542" t="s">
        <v>4210</v>
      </c>
      <c r="T383" s="542"/>
      <c r="U383" s="542" t="s">
        <v>4211</v>
      </c>
      <c r="V383" s="544" t="s">
        <v>453</v>
      </c>
      <c r="W383" s="544" t="s">
        <v>456</v>
      </c>
      <c r="X383" s="544"/>
      <c r="Y383" s="544" t="s">
        <v>4910</v>
      </c>
      <c r="Z383" s="544" t="str">
        <f>VLOOKUP(CYPTYPES[[#This Row],[SBS Number]],Equipment[],2,FALSE)</f>
        <v>Station Substation</v>
      </c>
      <c r="AA383" s="544" t="str">
        <f>IF(OR(ISBLANK(Y383),LEN(Y383)=0),"",VLOOKUP(Y383,Equipment[],3,FALSE))</f>
        <v>MCo</v>
      </c>
      <c r="AB383" s="544" t="str">
        <f>IF(OR(ISBLANK(Y383),LEN(Y383)=0),"",VLOOKUP(Y383,Equipment[],4,FALSE))</f>
        <v>RTO</v>
      </c>
      <c r="AC383" s="544" t="s">
        <v>4840</v>
      </c>
      <c r="AD383" s="544" t="s">
        <v>4841</v>
      </c>
      <c r="AE383" s="544"/>
      <c r="AF383" s="544"/>
      <c r="AG383" s="544"/>
      <c r="AH383" s="551"/>
      <c r="AI383" s="551"/>
      <c r="AJ383" s="551"/>
      <c r="AK383" s="551"/>
      <c r="AL383" s="551"/>
      <c r="AM383" s="551"/>
      <c r="AN383" s="551"/>
      <c r="AO383" s="551"/>
      <c r="AP383" s="551"/>
      <c r="AQ383" s="551"/>
      <c r="AR383" s="551"/>
      <c r="AS383" s="551"/>
      <c r="AT383" s="551"/>
      <c r="AU383" s="551"/>
      <c r="AV383" s="551"/>
    </row>
    <row r="384" spans="1:48" hidden="1">
      <c r="A384" s="542" t="s">
        <v>5583</v>
      </c>
      <c r="B384" s="542" t="s">
        <v>442</v>
      </c>
      <c r="C384" s="541" t="s">
        <v>5584</v>
      </c>
      <c r="D384" s="542" t="s">
        <v>452</v>
      </c>
      <c r="E384" s="541" t="s">
        <v>4312</v>
      </c>
      <c r="F384" s="541" t="s">
        <v>4220</v>
      </c>
      <c r="G384" s="544" t="b">
        <f>EXACT(CYPTYPES[[#This Row],[Archived_Discipline (MM_Discipline)]],CYPTYPES[[#This Row],[Discipline (MM_Discipline)]])</f>
        <v>0</v>
      </c>
      <c r="H384" s="564" t="s">
        <v>453</v>
      </c>
      <c r="I384" s="565" t="s">
        <v>453</v>
      </c>
      <c r="J384" s="554" t="s">
        <v>453</v>
      </c>
      <c r="K384" s="554" t="s">
        <v>453</v>
      </c>
      <c r="L384" s="556" t="s">
        <v>453</v>
      </c>
      <c r="M384" s="542" t="s">
        <v>4239</v>
      </c>
      <c r="N384" s="565" t="s">
        <v>453</v>
      </c>
      <c r="O384" s="557" t="s">
        <v>4208</v>
      </c>
      <c r="P384" s="544" t="s">
        <v>4313</v>
      </c>
      <c r="Q384" s="563" t="s">
        <v>5582</v>
      </c>
      <c r="R384" s="544" t="b">
        <f>EXACT(CYPTYPES[[#This Row],[Archived_System (MM_System)]],CYPTYPES[[#This Row],[Rationalized System]])</f>
        <v>0</v>
      </c>
      <c r="S384" s="542" t="s">
        <v>4210</v>
      </c>
      <c r="T384" s="542"/>
      <c r="U384" s="542" t="s">
        <v>4211</v>
      </c>
      <c r="V384" s="544" t="s">
        <v>453</v>
      </c>
      <c r="W384" s="544" t="s">
        <v>456</v>
      </c>
      <c r="X384" s="544"/>
      <c r="Y384" s="544" t="s">
        <v>4910</v>
      </c>
      <c r="Z384" s="544" t="str">
        <f>VLOOKUP(CYPTYPES[[#This Row],[SBS Number]],Equipment[],2,FALSE)</f>
        <v>Station Substation</v>
      </c>
      <c r="AA384" s="544" t="str">
        <f>IF(OR(ISBLANK(Y384),LEN(Y384)=0),"",VLOOKUP(Y384,Equipment[],3,FALSE))</f>
        <v>MCo</v>
      </c>
      <c r="AB384" s="544" t="str">
        <f>IF(OR(ISBLANK(Y384),LEN(Y384)=0),"",VLOOKUP(Y384,Equipment[],4,FALSE))</f>
        <v>RTO</v>
      </c>
      <c r="AC384" s="544" t="s">
        <v>4512</v>
      </c>
      <c r="AD384" s="544" t="s">
        <v>4513</v>
      </c>
      <c r="AE384" s="544" t="s">
        <v>4530</v>
      </c>
      <c r="AF384" s="544" t="s">
        <v>4531</v>
      </c>
      <c r="AG384" s="544"/>
      <c r="AH384" s="551"/>
      <c r="AI384" s="551"/>
      <c r="AJ384" s="551"/>
      <c r="AK384" s="551"/>
      <c r="AL384" s="551"/>
      <c r="AM384" s="551"/>
      <c r="AN384" s="551"/>
      <c r="AO384" s="551"/>
      <c r="AP384" s="551"/>
      <c r="AQ384" s="551"/>
      <c r="AR384" s="551"/>
      <c r="AS384" s="551"/>
      <c r="AT384" s="551"/>
      <c r="AU384" s="551"/>
      <c r="AV384" s="551"/>
    </row>
    <row r="385" spans="1:48" hidden="1">
      <c r="A385" s="542" t="s">
        <v>5585</v>
      </c>
      <c r="B385" s="542" t="s">
        <v>442</v>
      </c>
      <c r="C385" s="541" t="s">
        <v>5586</v>
      </c>
      <c r="D385" s="542" t="s">
        <v>453</v>
      </c>
      <c r="E385" s="541" t="s">
        <v>4312</v>
      </c>
      <c r="F385" s="541" t="s">
        <v>4220</v>
      </c>
      <c r="G385" s="544" t="b">
        <f>EXACT(CYPTYPES[[#This Row],[Archived_Discipline (MM_Discipline)]],CYPTYPES[[#This Row],[Discipline (MM_Discipline)]])</f>
        <v>0</v>
      </c>
      <c r="H385" s="564" t="s">
        <v>453</v>
      </c>
      <c r="I385" s="565" t="s">
        <v>453</v>
      </c>
      <c r="J385" s="554" t="s">
        <v>453</v>
      </c>
      <c r="K385" s="554" t="s">
        <v>453</v>
      </c>
      <c r="L385" s="556" t="s">
        <v>453</v>
      </c>
      <c r="M385" s="542" t="s">
        <v>4239</v>
      </c>
      <c r="N385" s="565" t="s">
        <v>453</v>
      </c>
      <c r="O385" s="557" t="s">
        <v>4208</v>
      </c>
      <c r="P385" s="544" t="s">
        <v>4313</v>
      </c>
      <c r="Q385" s="563" t="s">
        <v>5582</v>
      </c>
      <c r="R385" s="544" t="b">
        <f>EXACT(CYPTYPES[[#This Row],[Archived_System (MM_System)]],CYPTYPES[[#This Row],[Rationalized System]])</f>
        <v>0</v>
      </c>
      <c r="S385" s="542" t="s">
        <v>4210</v>
      </c>
      <c r="T385" s="542"/>
      <c r="U385" s="542" t="s">
        <v>4211</v>
      </c>
      <c r="V385" s="544" t="s">
        <v>453</v>
      </c>
      <c r="W385" s="544" t="s">
        <v>477</v>
      </c>
      <c r="X385" s="544"/>
      <c r="Y385" s="544" t="s">
        <v>4910</v>
      </c>
      <c r="Z385" s="544" t="str">
        <f>VLOOKUP(CYPTYPES[[#This Row],[SBS Number]],Equipment[],2,FALSE)</f>
        <v>Station Substation</v>
      </c>
      <c r="AA385" s="544" t="str">
        <f>IF(OR(ISBLANK(Y385),LEN(Y385)=0),"",VLOOKUP(Y385,Equipment[],3,FALSE))</f>
        <v>MCo</v>
      </c>
      <c r="AB385" s="544" t="str">
        <f>IF(OR(ISBLANK(Y385),LEN(Y385)=0),"",VLOOKUP(Y385,Equipment[],4,FALSE))</f>
        <v>RTO</v>
      </c>
      <c r="AC385" s="544" t="s">
        <v>4512</v>
      </c>
      <c r="AD385" s="544" t="s">
        <v>4513</v>
      </c>
      <c r="AE385" s="544" t="s">
        <v>4530</v>
      </c>
      <c r="AF385" s="544" t="s">
        <v>4531</v>
      </c>
      <c r="AG385" s="544"/>
      <c r="AH385" s="551"/>
      <c r="AI385" s="551"/>
      <c r="AJ385" s="551"/>
      <c r="AK385" s="551"/>
      <c r="AL385" s="551"/>
      <c r="AM385" s="551"/>
      <c r="AN385" s="551"/>
      <c r="AO385" s="551"/>
      <c r="AP385" s="551"/>
      <c r="AQ385" s="551"/>
      <c r="AR385" s="551"/>
      <c r="AS385" s="551"/>
      <c r="AT385" s="551"/>
      <c r="AU385" s="551"/>
      <c r="AV385" s="551"/>
    </row>
    <row r="386" spans="1:48" hidden="1">
      <c r="A386" s="542" t="s">
        <v>5587</v>
      </c>
      <c r="B386" s="542" t="s">
        <v>442</v>
      </c>
      <c r="C386" s="541" t="s">
        <v>5588</v>
      </c>
      <c r="D386" s="542" t="s">
        <v>453</v>
      </c>
      <c r="E386" s="541" t="s">
        <v>4312</v>
      </c>
      <c r="F386" s="541" t="s">
        <v>4220</v>
      </c>
      <c r="G386" s="544" t="b">
        <f>EXACT(CYPTYPES[[#This Row],[Archived_Discipline (MM_Discipline)]],CYPTYPES[[#This Row],[Discipline (MM_Discipline)]])</f>
        <v>0</v>
      </c>
      <c r="H386" s="559" t="s">
        <v>452</v>
      </c>
      <c r="I386" s="565" t="s">
        <v>453</v>
      </c>
      <c r="J386" s="541" t="s">
        <v>452</v>
      </c>
      <c r="K386" s="554" t="s">
        <v>453</v>
      </c>
      <c r="L386" s="556" t="s">
        <v>453</v>
      </c>
      <c r="M386" s="542" t="s">
        <v>4239</v>
      </c>
      <c r="N386" s="542" t="s">
        <v>452</v>
      </c>
      <c r="O386" s="557" t="s">
        <v>4208</v>
      </c>
      <c r="P386" s="544" t="s">
        <v>4313</v>
      </c>
      <c r="Q386" s="563" t="s">
        <v>4313</v>
      </c>
      <c r="R386" s="544" t="b">
        <f>EXACT(CYPTYPES[[#This Row],[Archived_System (MM_System)]],CYPTYPES[[#This Row],[Rationalized System]])</f>
        <v>1</v>
      </c>
      <c r="S386" s="542" t="s">
        <v>4210</v>
      </c>
      <c r="T386" s="542"/>
      <c r="U386" s="542" t="s">
        <v>4211</v>
      </c>
      <c r="V386" s="544" t="s">
        <v>453</v>
      </c>
      <c r="W386" s="544" t="s">
        <v>477</v>
      </c>
      <c r="X386" s="544"/>
      <c r="Y386" s="544" t="s">
        <v>4910</v>
      </c>
      <c r="Z386" s="544" t="str">
        <f>VLOOKUP(CYPTYPES[[#This Row],[SBS Number]],Equipment[],2,FALSE)</f>
        <v>Station Substation</v>
      </c>
      <c r="AA386" s="544" t="str">
        <f>IF(OR(ISBLANK(Y386),LEN(Y386)=0),"",VLOOKUP(Y386,Equipment[],3,FALSE))</f>
        <v>MCo</v>
      </c>
      <c r="AB386" s="544" t="str">
        <f>IF(OR(ISBLANK(Y386),LEN(Y386)=0),"",VLOOKUP(Y386,Equipment[],4,FALSE))</f>
        <v>RTO</v>
      </c>
      <c r="AC386" s="544" t="s">
        <v>4958</v>
      </c>
      <c r="AD386" s="544" t="s">
        <v>4959</v>
      </c>
      <c r="AE386" s="544" t="s">
        <v>4960</v>
      </c>
      <c r="AF386" s="544" t="s">
        <v>4961</v>
      </c>
      <c r="AG386" s="544"/>
      <c r="AH386" s="551"/>
      <c r="AI386" s="551"/>
      <c r="AJ386" s="551"/>
      <c r="AK386" s="551"/>
      <c r="AL386" s="551"/>
      <c r="AM386" s="551"/>
      <c r="AN386" s="551"/>
      <c r="AO386" s="551"/>
      <c r="AP386" s="551"/>
      <c r="AQ386" s="551"/>
      <c r="AR386" s="551"/>
      <c r="AS386" s="551"/>
      <c r="AT386" s="551"/>
      <c r="AU386" s="551"/>
      <c r="AV386" s="551"/>
    </row>
    <row r="387" spans="1:48" hidden="1">
      <c r="A387" s="542" t="s">
        <v>5589</v>
      </c>
      <c r="B387" s="542" t="s">
        <v>442</v>
      </c>
      <c r="C387" s="541" t="s">
        <v>5590</v>
      </c>
      <c r="D387" s="542" t="s">
        <v>453</v>
      </c>
      <c r="E387" s="541" t="s">
        <v>4312</v>
      </c>
      <c r="F387" s="541" t="s">
        <v>4220</v>
      </c>
      <c r="G387" s="544" t="b">
        <f>EXACT(CYPTYPES[[#This Row],[Archived_Discipline (MM_Discipline)]],CYPTYPES[[#This Row],[Discipline (MM_Discipline)]])</f>
        <v>0</v>
      </c>
      <c r="H387" s="542" t="s">
        <v>452</v>
      </c>
      <c r="I387" s="543" t="s">
        <v>452</v>
      </c>
      <c r="J387" s="541" t="s">
        <v>452</v>
      </c>
      <c r="K387" s="555" t="s">
        <v>453</v>
      </c>
      <c r="L387" s="556" t="s">
        <v>453</v>
      </c>
      <c r="M387" s="542" t="s">
        <v>463</v>
      </c>
      <c r="N387" s="565" t="s">
        <v>453</v>
      </c>
      <c r="O387" s="557" t="s">
        <v>4208</v>
      </c>
      <c r="P387" s="544" t="s">
        <v>4313</v>
      </c>
      <c r="Q387" s="563" t="s">
        <v>4313</v>
      </c>
      <c r="R387" s="544" t="b">
        <f>EXACT(CYPTYPES[[#This Row],[Archived_System (MM_System)]],CYPTYPES[[#This Row],[Rationalized System]])</f>
        <v>1</v>
      </c>
      <c r="S387" s="542" t="s">
        <v>4210</v>
      </c>
      <c r="T387" s="542"/>
      <c r="U387" s="542" t="s">
        <v>4211</v>
      </c>
      <c r="V387" s="544" t="s">
        <v>453</v>
      </c>
      <c r="W387" s="544" t="s">
        <v>477</v>
      </c>
      <c r="X387" s="544"/>
      <c r="Y387" s="544" t="s">
        <v>4910</v>
      </c>
      <c r="Z387" s="544" t="str">
        <f>VLOOKUP(CYPTYPES[[#This Row],[SBS Number]],Equipment[],2,FALSE)</f>
        <v>Station Substation</v>
      </c>
      <c r="AA387" s="544" t="str">
        <f>IF(OR(ISBLANK(Y387),LEN(Y387)=0),"",VLOOKUP(Y387,Equipment[],3,FALSE))</f>
        <v>MCo</v>
      </c>
      <c r="AB387" s="544" t="str">
        <f>IF(OR(ISBLANK(Y387),LEN(Y387)=0),"",VLOOKUP(Y387,Equipment[],4,FALSE))</f>
        <v>RTO</v>
      </c>
      <c r="AC387" s="544" t="s">
        <v>4958</v>
      </c>
      <c r="AD387" s="544" t="s">
        <v>4959</v>
      </c>
      <c r="AE387" s="544" t="s">
        <v>5591</v>
      </c>
      <c r="AF387" s="544" t="s">
        <v>5592</v>
      </c>
      <c r="AG387" s="544"/>
      <c r="AH387" s="551"/>
      <c r="AI387" s="551"/>
      <c r="AJ387" s="551"/>
      <c r="AK387" s="551"/>
      <c r="AL387" s="551"/>
      <c r="AM387" s="551"/>
      <c r="AN387" s="551"/>
      <c r="AO387" s="551"/>
      <c r="AP387" s="551"/>
      <c r="AQ387" s="551"/>
      <c r="AR387" s="551"/>
      <c r="AS387" s="551"/>
      <c r="AT387" s="551"/>
      <c r="AU387" s="551"/>
      <c r="AV387" s="551"/>
    </row>
    <row r="388" spans="1:48" hidden="1">
      <c r="A388" s="542" t="s">
        <v>5593</v>
      </c>
      <c r="B388" s="542" t="s">
        <v>442</v>
      </c>
      <c r="C388" s="541" t="s">
        <v>5594</v>
      </c>
      <c r="D388" s="542" t="s">
        <v>444</v>
      </c>
      <c r="E388" s="541" t="s">
        <v>4312</v>
      </c>
      <c r="F388" s="541" t="s">
        <v>4220</v>
      </c>
      <c r="G388" s="544" t="b">
        <f>EXACT(CYPTYPES[[#This Row],[Archived_Discipline (MM_Discipline)]],CYPTYPES[[#This Row],[Discipline (MM_Discipline)]])</f>
        <v>0</v>
      </c>
      <c r="H388" s="542" t="s">
        <v>452</v>
      </c>
      <c r="I388" s="565" t="s">
        <v>453</v>
      </c>
      <c r="J388" s="541" t="s">
        <v>452</v>
      </c>
      <c r="K388" s="554" t="s">
        <v>453</v>
      </c>
      <c r="L388" s="556" t="s">
        <v>453</v>
      </c>
      <c r="M388" s="542" t="s">
        <v>4239</v>
      </c>
      <c r="N388" s="565" t="s">
        <v>453</v>
      </c>
      <c r="O388" s="557" t="s">
        <v>4208</v>
      </c>
      <c r="P388" s="544" t="s">
        <v>4313</v>
      </c>
      <c r="Q388" s="563" t="s">
        <v>4313</v>
      </c>
      <c r="R388" s="544" t="b">
        <f>EXACT(CYPTYPES[[#This Row],[Archived_System (MM_System)]],CYPTYPES[[#This Row],[Rationalized System]])</f>
        <v>1</v>
      </c>
      <c r="S388" s="542" t="s">
        <v>4343</v>
      </c>
      <c r="T388" s="542"/>
      <c r="U388" s="542" t="s">
        <v>4211</v>
      </c>
      <c r="V388" s="544" t="s">
        <v>453</v>
      </c>
      <c r="W388" s="544" t="s">
        <v>456</v>
      </c>
      <c r="X388" s="544"/>
      <c r="Y388" s="544" t="s">
        <v>4486</v>
      </c>
      <c r="Z388" s="544" t="str">
        <f>VLOOKUP(CYPTYPES[[#This Row],[SBS Number]],Equipment[],2,FALSE)</f>
        <v>Power</v>
      </c>
      <c r="AA388" s="544" t="str">
        <f>IF(OR(ISBLANK(Y388),LEN(Y388)=0),"",VLOOKUP(Y388,Equipment[],3,FALSE))</f>
        <v>Unallocated</v>
      </c>
      <c r="AB388" s="544" t="str">
        <f>IF(OR(ISBLANK(Y388),LEN(Y388)=0),"",VLOOKUP(Y388,Equipment[],4,FALSE))</f>
        <v>Unallocated</v>
      </c>
      <c r="AC388" s="544" t="s">
        <v>4583</v>
      </c>
      <c r="AD388" s="544" t="s">
        <v>4584</v>
      </c>
      <c r="AE388" s="544" t="s">
        <v>4671</v>
      </c>
      <c r="AF388" s="544" t="s">
        <v>4672</v>
      </c>
      <c r="AG388" s="544"/>
      <c r="AH388" s="551"/>
      <c r="AI388" s="551"/>
      <c r="AJ388" s="551"/>
      <c r="AK388" s="551"/>
      <c r="AL388" s="551"/>
      <c r="AM388" s="551"/>
      <c r="AN388" s="551"/>
      <c r="AO388" s="551"/>
      <c r="AP388" s="551"/>
      <c r="AQ388" s="551"/>
      <c r="AR388" s="551"/>
      <c r="AS388" s="551"/>
      <c r="AT388" s="551"/>
      <c r="AU388" s="551"/>
      <c r="AV388" s="551"/>
    </row>
    <row r="389" spans="1:48" hidden="1">
      <c r="A389" s="542" t="s">
        <v>5595</v>
      </c>
      <c r="B389" s="542" t="s">
        <v>442</v>
      </c>
      <c r="C389" s="541" t="s">
        <v>5596</v>
      </c>
      <c r="D389" s="542" t="s">
        <v>453</v>
      </c>
      <c r="E389" s="541" t="s">
        <v>4312</v>
      </c>
      <c r="F389" s="541" t="s">
        <v>4220</v>
      </c>
      <c r="G389" s="544" t="b">
        <f>EXACT(CYPTYPES[[#This Row],[Archived_Discipline (MM_Discipline)]],CYPTYPES[[#This Row],[Discipline (MM_Discipline)]])</f>
        <v>0</v>
      </c>
      <c r="H389" s="559" t="s">
        <v>452</v>
      </c>
      <c r="I389" s="565" t="s">
        <v>453</v>
      </c>
      <c r="J389" s="541" t="s">
        <v>452</v>
      </c>
      <c r="K389" s="554" t="s">
        <v>453</v>
      </c>
      <c r="L389" s="556" t="s">
        <v>453</v>
      </c>
      <c r="M389" s="542" t="s">
        <v>4239</v>
      </c>
      <c r="N389" s="542" t="s">
        <v>452</v>
      </c>
      <c r="O389" s="557" t="s">
        <v>4208</v>
      </c>
      <c r="P389" s="544" t="s">
        <v>4313</v>
      </c>
      <c r="Q389" s="563" t="s">
        <v>4313</v>
      </c>
      <c r="R389" s="544" t="b">
        <f>EXACT(CYPTYPES[[#This Row],[Archived_System (MM_System)]],CYPTYPES[[#This Row],[Rationalized System]])</f>
        <v>1</v>
      </c>
      <c r="S389" s="542" t="s">
        <v>4210</v>
      </c>
      <c r="T389" s="542"/>
      <c r="U389" s="542" t="s">
        <v>4211</v>
      </c>
      <c r="V389" s="544" t="s">
        <v>453</v>
      </c>
      <c r="W389" s="544" t="s">
        <v>456</v>
      </c>
      <c r="X389" s="544"/>
      <c r="Y389" s="544" t="s">
        <v>4910</v>
      </c>
      <c r="Z389" s="544" t="str">
        <f>VLOOKUP(CYPTYPES[[#This Row],[SBS Number]],Equipment[],2,FALSE)</f>
        <v>Station Substation</v>
      </c>
      <c r="AA389" s="544" t="str">
        <f>IF(OR(ISBLANK(Y389),LEN(Y389)=0),"",VLOOKUP(Y389,Equipment[],3,FALSE))</f>
        <v>MCo</v>
      </c>
      <c r="AB389" s="544" t="str">
        <f>IF(OR(ISBLANK(Y389),LEN(Y389)=0),"",VLOOKUP(Y389,Equipment[],4,FALSE))</f>
        <v>RTO</v>
      </c>
      <c r="AC389" s="544" t="s">
        <v>4249</v>
      </c>
      <c r="AD389" s="544" t="s">
        <v>4250</v>
      </c>
      <c r="AE389" s="544" t="s">
        <v>5597</v>
      </c>
      <c r="AF389" s="544" t="s">
        <v>5598</v>
      </c>
      <c r="AG389" s="544"/>
      <c r="AH389" s="551"/>
      <c r="AI389" s="551"/>
      <c r="AJ389" s="551"/>
      <c r="AK389" s="551"/>
      <c r="AL389" s="551"/>
      <c r="AM389" s="551"/>
      <c r="AN389" s="551"/>
      <c r="AO389" s="551"/>
      <c r="AP389" s="551"/>
      <c r="AQ389" s="551"/>
      <c r="AR389" s="551"/>
      <c r="AS389" s="551"/>
      <c r="AT389" s="551"/>
      <c r="AU389" s="551"/>
      <c r="AV389" s="551"/>
    </row>
    <row r="390" spans="1:48" hidden="1">
      <c r="A390" s="542" t="s">
        <v>5599</v>
      </c>
      <c r="B390" s="542" t="s">
        <v>442</v>
      </c>
      <c r="C390" s="541" t="s">
        <v>5600</v>
      </c>
      <c r="D390" s="542" t="s">
        <v>453</v>
      </c>
      <c r="E390" s="541" t="s">
        <v>4219</v>
      </c>
      <c r="F390" s="541" t="s">
        <v>4220</v>
      </c>
      <c r="G390" s="544" t="b">
        <f>EXACT(CYPTYPES[[#This Row],[Archived_Discipline (MM_Discipline)]],CYPTYPES[[#This Row],[Discipline (MM_Discipline)]])</f>
        <v>0</v>
      </c>
      <c r="H390" s="564" t="s">
        <v>453</v>
      </c>
      <c r="I390" s="565" t="s">
        <v>453</v>
      </c>
      <c r="J390" s="554" t="s">
        <v>453</v>
      </c>
      <c r="K390" s="554" t="s">
        <v>453</v>
      </c>
      <c r="L390" s="556" t="s">
        <v>453</v>
      </c>
      <c r="M390" s="542" t="s">
        <v>4239</v>
      </c>
      <c r="N390" s="542" t="s">
        <v>452</v>
      </c>
      <c r="O390" s="557" t="s">
        <v>4208</v>
      </c>
      <c r="P390" s="544" t="s">
        <v>4221</v>
      </c>
      <c r="Q390" s="563" t="s">
        <v>4221</v>
      </c>
      <c r="R390" s="544" t="b">
        <f>EXACT(CYPTYPES[[#This Row],[Archived_System (MM_System)]],CYPTYPES[[#This Row],[Rationalized System]])</f>
        <v>1</v>
      </c>
      <c r="S390" s="542" t="s">
        <v>4210</v>
      </c>
      <c r="T390" s="542"/>
      <c r="U390" s="542" t="s">
        <v>4211</v>
      </c>
      <c r="V390" s="544" t="s">
        <v>453</v>
      </c>
      <c r="W390" s="544" t="s">
        <v>456</v>
      </c>
      <c r="X390" s="544"/>
      <c r="Y390" s="544" t="s">
        <v>4222</v>
      </c>
      <c r="Z390" s="544" t="str">
        <f>VLOOKUP(CYPTYPES[[#This Row],[SBS Number]],Equipment[],2,FALSE)</f>
        <v>LV Power</v>
      </c>
      <c r="AA390" s="544" t="str">
        <f>IF(OR(ISBLANK(Y390),LEN(Y390)=0),"",VLOOKUP(Y390,Equipment[],3,FALSE))</f>
        <v>MCo</v>
      </c>
      <c r="AB390" s="544" t="str">
        <f>IF(OR(ISBLANK(Y390),LEN(Y390)=0),"",VLOOKUP(Y390,Equipment[],4,FALSE))</f>
        <v>RTO</v>
      </c>
      <c r="AC390" s="544" t="s">
        <v>4344</v>
      </c>
      <c r="AD390" s="544" t="s">
        <v>4345</v>
      </c>
      <c r="AE390" s="544" t="s">
        <v>5601</v>
      </c>
      <c r="AF390" s="544" t="s">
        <v>5602</v>
      </c>
      <c r="AG390" s="544" t="s">
        <v>4272</v>
      </c>
      <c r="AH390" s="551"/>
      <c r="AI390" s="551"/>
      <c r="AJ390" s="551"/>
      <c r="AK390" s="551"/>
      <c r="AL390" s="551"/>
      <c r="AM390" s="551"/>
      <c r="AN390" s="551"/>
      <c r="AO390" s="551"/>
      <c r="AP390" s="551"/>
      <c r="AQ390" s="551"/>
      <c r="AR390" s="551"/>
      <c r="AS390" s="551"/>
      <c r="AT390" s="551"/>
      <c r="AU390" s="551"/>
      <c r="AV390" s="551"/>
    </row>
    <row r="391" spans="1:48" hidden="1">
      <c r="A391" s="542" t="s">
        <v>5603</v>
      </c>
      <c r="B391" s="542" t="s">
        <v>442</v>
      </c>
      <c r="C391" s="541" t="s">
        <v>5604</v>
      </c>
      <c r="D391" s="542" t="s">
        <v>453</v>
      </c>
      <c r="E391" s="541" t="s">
        <v>4312</v>
      </c>
      <c r="F391" s="541" t="s">
        <v>4220</v>
      </c>
      <c r="G391" s="544" t="b">
        <f>EXACT(CYPTYPES[[#This Row],[Archived_Discipline (MM_Discipline)]],CYPTYPES[[#This Row],[Discipline (MM_Discipline)]])</f>
        <v>0</v>
      </c>
      <c r="H391" s="542" t="s">
        <v>452</v>
      </c>
      <c r="I391" s="543" t="s">
        <v>452</v>
      </c>
      <c r="J391" s="541" t="s">
        <v>452</v>
      </c>
      <c r="K391" s="555" t="s">
        <v>453</v>
      </c>
      <c r="L391" s="556" t="s">
        <v>453</v>
      </c>
      <c r="M391" s="542" t="s">
        <v>463</v>
      </c>
      <c r="N391" s="542" t="s">
        <v>452</v>
      </c>
      <c r="O391" s="557" t="s">
        <v>4208</v>
      </c>
      <c r="P391" s="544" t="s">
        <v>4313</v>
      </c>
      <c r="Q391" s="563" t="s">
        <v>4313</v>
      </c>
      <c r="R391" s="544" t="b">
        <f>EXACT(CYPTYPES[[#This Row],[Archived_System (MM_System)]],CYPTYPES[[#This Row],[Rationalized System]])</f>
        <v>1</v>
      </c>
      <c r="S391" s="542" t="s">
        <v>4210</v>
      </c>
      <c r="T391" s="542"/>
      <c r="U391" s="542" t="s">
        <v>4211</v>
      </c>
      <c r="V391" s="544" t="s">
        <v>453</v>
      </c>
      <c r="W391" s="544" t="s">
        <v>477</v>
      </c>
      <c r="X391" s="544"/>
      <c r="Y391" s="544" t="s">
        <v>4910</v>
      </c>
      <c r="Z391" s="544" t="str">
        <f>VLOOKUP(CYPTYPES[[#This Row],[SBS Number]],Equipment[],2,FALSE)</f>
        <v>Station Substation</v>
      </c>
      <c r="AA391" s="544" t="str">
        <f>IF(OR(ISBLANK(Y391),LEN(Y391)=0),"",VLOOKUP(Y391,Equipment[],3,FALSE))</f>
        <v>MCo</v>
      </c>
      <c r="AB391" s="544" t="str">
        <f>IF(OR(ISBLANK(Y391),LEN(Y391)=0),"",VLOOKUP(Y391,Equipment[],4,FALSE))</f>
        <v>RTO</v>
      </c>
      <c r="AC391" s="544" t="s">
        <v>5605</v>
      </c>
      <c r="AD391" s="544" t="s">
        <v>5606</v>
      </c>
      <c r="AE391" s="544"/>
      <c r="AF391" s="544"/>
      <c r="AG391" s="544"/>
      <c r="AH391" s="551"/>
      <c r="AI391" s="551"/>
      <c r="AJ391" s="551"/>
      <c r="AK391" s="551"/>
      <c r="AL391" s="551"/>
      <c r="AM391" s="551"/>
      <c r="AN391" s="551"/>
      <c r="AO391" s="551"/>
      <c r="AP391" s="551"/>
      <c r="AQ391" s="551"/>
      <c r="AR391" s="551"/>
      <c r="AS391" s="551"/>
      <c r="AT391" s="551"/>
      <c r="AU391" s="551"/>
      <c r="AV391" s="551"/>
    </row>
    <row r="392" spans="1:48" hidden="1">
      <c r="A392" s="227" t="s">
        <v>5607</v>
      </c>
      <c r="B392" s="542" t="s">
        <v>442</v>
      </c>
      <c r="C392" s="491" t="s">
        <v>5608</v>
      </c>
      <c r="D392" s="225" t="s">
        <v>453</v>
      </c>
      <c r="E392" s="541" t="s">
        <v>4637</v>
      </c>
      <c r="F392" s="541" t="s">
        <v>4220</v>
      </c>
      <c r="G392" s="544" t="b">
        <f>EXACT(CYPTYPES[[#This Row],[Archived_Discipline (MM_Discipline)]],CYPTYPES[[#This Row],[Discipline (MM_Discipline)]])</f>
        <v>0</v>
      </c>
      <c r="H392" s="217" t="s">
        <v>452</v>
      </c>
      <c r="I392" s="225" t="s">
        <v>452</v>
      </c>
      <c r="J392" s="541" t="s">
        <v>452</v>
      </c>
      <c r="K392" s="555" t="s">
        <v>453</v>
      </c>
      <c r="L392" s="556" t="s">
        <v>453</v>
      </c>
      <c r="M392" s="542" t="s">
        <v>463</v>
      </c>
      <c r="N392" s="225" t="s">
        <v>452</v>
      </c>
      <c r="O392" s="557" t="s">
        <v>4208</v>
      </c>
      <c r="P392" s="544" t="s">
        <v>4374</v>
      </c>
      <c r="Q392" s="563" t="s">
        <v>4374</v>
      </c>
      <c r="R392" s="544" t="b">
        <f>EXACT(CYPTYPES[[#This Row],[Archived_System (MM_System)]],CYPTYPES[[#This Row],[Rationalized System]])</f>
        <v>1</v>
      </c>
      <c r="S392" s="225" t="s">
        <v>4210</v>
      </c>
      <c r="T392" s="225"/>
      <c r="U392" s="542" t="s">
        <v>4639</v>
      </c>
      <c r="V392" s="297" t="s">
        <v>453</v>
      </c>
      <c r="W392" s="297" t="s">
        <v>456</v>
      </c>
      <c r="X392" s="225"/>
      <c r="Y392" s="297" t="s">
        <v>4222</v>
      </c>
      <c r="Z392" s="225" t="s">
        <v>4640</v>
      </c>
      <c r="AA392" s="297" t="s">
        <v>4641</v>
      </c>
      <c r="AB392" s="297" t="s">
        <v>4642</v>
      </c>
      <c r="AC392" s="297" t="s">
        <v>4643</v>
      </c>
      <c r="AD392" s="297" t="s">
        <v>4644</v>
      </c>
      <c r="AE392" s="297" t="s">
        <v>4645</v>
      </c>
      <c r="AF392" s="544" t="s">
        <v>4646</v>
      </c>
      <c r="AG392" s="544"/>
      <c r="AH392" s="551"/>
      <c r="AI392" s="551"/>
      <c r="AJ392" s="551"/>
      <c r="AK392" s="551"/>
      <c r="AL392" s="551"/>
      <c r="AM392" s="551"/>
      <c r="AN392" s="551"/>
      <c r="AO392" s="551"/>
      <c r="AP392" s="551"/>
      <c r="AQ392" s="551"/>
      <c r="AR392" s="551"/>
      <c r="AS392" s="551"/>
      <c r="AT392" s="551"/>
      <c r="AU392" s="551"/>
      <c r="AV392" s="551"/>
    </row>
    <row r="393" spans="1:48" hidden="1">
      <c r="A393" s="227" t="s">
        <v>5609</v>
      </c>
      <c r="B393" s="542" t="s">
        <v>442</v>
      </c>
      <c r="C393" s="491" t="s">
        <v>5610</v>
      </c>
      <c r="D393" s="225" t="s">
        <v>453</v>
      </c>
      <c r="E393" s="541" t="s">
        <v>4637</v>
      </c>
      <c r="F393" s="541" t="s">
        <v>4220</v>
      </c>
      <c r="G393" s="544" t="b">
        <f>EXACT(CYPTYPES[[#This Row],[Archived_Discipline (MM_Discipline)]],CYPTYPES[[#This Row],[Discipline (MM_Discipline)]])</f>
        <v>0</v>
      </c>
      <c r="H393" s="299" t="s">
        <v>453</v>
      </c>
      <c r="I393" s="199" t="s">
        <v>452</v>
      </c>
      <c r="J393" s="554" t="s">
        <v>453</v>
      </c>
      <c r="K393" s="555" t="s">
        <v>453</v>
      </c>
      <c r="L393" s="556" t="s">
        <v>453</v>
      </c>
      <c r="M393" s="542" t="s">
        <v>463</v>
      </c>
      <c r="N393" s="227" t="s">
        <v>453</v>
      </c>
      <c r="O393" s="557" t="s">
        <v>4208</v>
      </c>
      <c r="P393" s="544" t="s">
        <v>4374</v>
      </c>
      <c r="Q393" s="569" t="s">
        <v>4381</v>
      </c>
      <c r="R393" s="544" t="b">
        <f>EXACT(CYPTYPES[[#This Row],[Archived_System (MM_System)]],CYPTYPES[[#This Row],[Rationalized System]])</f>
        <v>0</v>
      </c>
      <c r="S393" s="225" t="s">
        <v>4210</v>
      </c>
      <c r="T393" s="225"/>
      <c r="U393" s="542" t="s">
        <v>4639</v>
      </c>
      <c r="V393" s="297" t="s">
        <v>453</v>
      </c>
      <c r="W393" s="297" t="s">
        <v>456</v>
      </c>
      <c r="X393" s="225"/>
      <c r="Y393" s="297" t="s">
        <v>4222</v>
      </c>
      <c r="Z393" s="225" t="s">
        <v>4640</v>
      </c>
      <c r="AA393" s="297" t="s">
        <v>4641</v>
      </c>
      <c r="AB393" s="297" t="s">
        <v>4642</v>
      </c>
      <c r="AC393" s="297" t="s">
        <v>4643</v>
      </c>
      <c r="AD393" s="297" t="s">
        <v>4644</v>
      </c>
      <c r="AE393" s="297"/>
      <c r="AF393" s="544"/>
      <c r="AG393" s="544"/>
      <c r="AH393" s="551"/>
      <c r="AI393" s="551"/>
      <c r="AJ393" s="551"/>
      <c r="AK393" s="551"/>
      <c r="AL393" s="551"/>
      <c r="AM393" s="551"/>
      <c r="AN393" s="551"/>
      <c r="AO393" s="551"/>
      <c r="AP393" s="551"/>
      <c r="AQ393" s="551"/>
      <c r="AR393" s="551"/>
      <c r="AS393" s="551"/>
      <c r="AT393" s="551"/>
      <c r="AU393" s="551"/>
      <c r="AV393" s="551"/>
    </row>
    <row r="394" spans="1:48" hidden="1">
      <c r="A394" s="225" t="s">
        <v>5611</v>
      </c>
      <c r="B394" s="542" t="s">
        <v>442</v>
      </c>
      <c r="C394" s="404" t="s">
        <v>5612</v>
      </c>
      <c r="D394" s="542" t="s">
        <v>453</v>
      </c>
      <c r="E394" s="541" t="s">
        <v>4219</v>
      </c>
      <c r="F394" s="541" t="s">
        <v>4220</v>
      </c>
      <c r="G394" s="544" t="b">
        <f>EXACT(CYPTYPES[[#This Row],[Archived_Discipline (MM_Discipline)]],CYPTYPES[[#This Row],[Discipline (MM_Discipline)]])</f>
        <v>0</v>
      </c>
      <c r="H394" s="559" t="s">
        <v>452</v>
      </c>
      <c r="I394" s="542" t="s">
        <v>452</v>
      </c>
      <c r="J394" s="541" t="s">
        <v>452</v>
      </c>
      <c r="K394" s="555" t="s">
        <v>453</v>
      </c>
      <c r="L394" s="556" t="s">
        <v>453</v>
      </c>
      <c r="M394" s="542" t="s">
        <v>463</v>
      </c>
      <c r="N394" s="565" t="s">
        <v>453</v>
      </c>
      <c r="O394" s="557" t="s">
        <v>4208</v>
      </c>
      <c r="P394" s="544" t="s">
        <v>4221</v>
      </c>
      <c r="Q394" s="563" t="s">
        <v>4221</v>
      </c>
      <c r="R394" s="544" t="b">
        <f>EXACT(CYPTYPES[[#This Row],[Archived_System (MM_System)]],CYPTYPES[[#This Row],[Rationalized System]])</f>
        <v>1</v>
      </c>
      <c r="S394" s="542" t="s">
        <v>4210</v>
      </c>
      <c r="T394" s="542"/>
      <c r="U394" s="542" t="s">
        <v>4211</v>
      </c>
      <c r="V394" s="544" t="s">
        <v>453</v>
      </c>
      <c r="W394" s="544" t="s">
        <v>456</v>
      </c>
      <c r="X394" s="544"/>
      <c r="Y394" s="544" t="s">
        <v>4275</v>
      </c>
      <c r="Z394" s="544" t="str">
        <f>VLOOKUP(CYPTYPES[[#This Row],[SBS Number]],Equipment[],2,FALSE)</f>
        <v>MVAC</v>
      </c>
      <c r="AA394" s="544" t="str">
        <f>IF(OR(ISBLANK(Y394),LEN(Y394)=0),"",VLOOKUP(Y394,Equipment[],3,FALSE))</f>
        <v>MCo</v>
      </c>
      <c r="AB394" s="544" t="str">
        <f>IF(OR(ISBLANK(Y394),LEN(Y394)=0),"",VLOOKUP(Y394,Equipment[],4,FALSE))</f>
        <v>RTO</v>
      </c>
      <c r="AC394" s="544" t="s">
        <v>4692</v>
      </c>
      <c r="AD394" s="544" t="s">
        <v>4693</v>
      </c>
      <c r="AE394" s="544" t="s">
        <v>4694</v>
      </c>
      <c r="AF394" s="544" t="s">
        <v>4695</v>
      </c>
      <c r="AG394" s="544"/>
      <c r="AH394" s="551"/>
      <c r="AI394" s="551"/>
      <c r="AJ394" s="551"/>
      <c r="AK394" s="551"/>
      <c r="AL394" s="551"/>
      <c r="AM394" s="551"/>
      <c r="AN394" s="551"/>
      <c r="AO394" s="551"/>
      <c r="AP394" s="551"/>
      <c r="AQ394" s="551"/>
      <c r="AR394" s="551"/>
      <c r="AS394" s="551"/>
      <c r="AT394" s="551"/>
      <c r="AU394" s="551"/>
      <c r="AV394" s="551"/>
    </row>
    <row r="395" spans="1:48" hidden="1">
      <c r="A395" s="542" t="s">
        <v>5613</v>
      </c>
      <c r="B395" s="542" t="s">
        <v>442</v>
      </c>
      <c r="C395" s="541" t="s">
        <v>5614</v>
      </c>
      <c r="D395" s="542" t="s">
        <v>453</v>
      </c>
      <c r="E395" s="541" t="s">
        <v>11</v>
      </c>
      <c r="F395" s="541" t="s">
        <v>11</v>
      </c>
      <c r="G395" s="544" t="b">
        <f>EXACT(CYPTYPES[[#This Row],[Archived_Discipline (MM_Discipline)]],CYPTYPES[[#This Row],[Discipline (MM_Discipline)]])</f>
        <v>1</v>
      </c>
      <c r="H395" s="542" t="s">
        <v>452</v>
      </c>
      <c r="I395" s="543" t="s">
        <v>452</v>
      </c>
      <c r="J395" s="541" t="s">
        <v>452</v>
      </c>
      <c r="K395" s="555" t="s">
        <v>453</v>
      </c>
      <c r="L395" s="556" t="s">
        <v>453</v>
      </c>
      <c r="M395" s="542" t="s">
        <v>463</v>
      </c>
      <c r="N395" s="565" t="s">
        <v>453</v>
      </c>
      <c r="O395" s="557" t="s">
        <v>4208</v>
      </c>
      <c r="P395" s="544" t="s">
        <v>4704</v>
      </c>
      <c r="Q395" s="569"/>
      <c r="R395" s="544" t="b">
        <f>EXACT(CYPTYPES[[#This Row],[Archived_System (MM_System)]],CYPTYPES[[#This Row],[Rationalized System]])</f>
        <v>0</v>
      </c>
      <c r="S395" s="542" t="s">
        <v>4210</v>
      </c>
      <c r="T395" s="542"/>
      <c r="U395" s="542" t="s">
        <v>4211</v>
      </c>
      <c r="V395" s="544" t="s">
        <v>453</v>
      </c>
      <c r="W395" s="544" t="s">
        <v>456</v>
      </c>
      <c r="X395" s="544"/>
      <c r="Y395" s="544" t="s">
        <v>4212</v>
      </c>
      <c r="Z395" s="544" t="str">
        <f>VLOOKUP(CYPTYPES[[#This Row],[SBS Number]],Equipment[],2,FALSE)</f>
        <v>Hydraulic System</v>
      </c>
      <c r="AA395" s="544" t="str">
        <f>IF(OR(ISBLANK(Y395),LEN(Y395)=0),"",VLOOKUP(Y395,Equipment[],3,FALSE))</f>
        <v>MCo</v>
      </c>
      <c r="AB395" s="544" t="str">
        <f>IF(OR(ISBLANK(Y395),LEN(Y395)=0),"",VLOOKUP(Y395,Equipment[],4,FALSE))</f>
        <v>RTO</v>
      </c>
      <c r="AC395" s="544" t="s">
        <v>5615</v>
      </c>
      <c r="AD395" s="544" t="s">
        <v>5616</v>
      </c>
      <c r="AE395" s="544" t="s">
        <v>5617</v>
      </c>
      <c r="AF395" s="544" t="s">
        <v>5618</v>
      </c>
      <c r="AG395" s="544"/>
      <c r="AH395" s="551"/>
      <c r="AI395" s="551"/>
      <c r="AJ395" s="551"/>
      <c r="AK395" s="551"/>
      <c r="AL395" s="551"/>
      <c r="AM395" s="551"/>
      <c r="AN395" s="551"/>
      <c r="AO395" s="551"/>
      <c r="AP395" s="551"/>
      <c r="AQ395" s="551"/>
      <c r="AR395" s="551"/>
      <c r="AS395" s="551"/>
      <c r="AT395" s="551"/>
      <c r="AU395" s="551"/>
      <c r="AV395" s="551"/>
    </row>
    <row r="396" spans="1:48" hidden="1">
      <c r="A396" s="542" t="s">
        <v>5619</v>
      </c>
      <c r="B396" s="542" t="s">
        <v>442</v>
      </c>
      <c r="C396" s="541" t="s">
        <v>5620</v>
      </c>
      <c r="D396" s="542" t="s">
        <v>453</v>
      </c>
      <c r="E396" s="541" t="s">
        <v>4229</v>
      </c>
      <c r="F396" s="541" t="s">
        <v>4229</v>
      </c>
      <c r="G396" s="544" t="b">
        <f>EXACT(CYPTYPES[[#This Row],[Archived_Discipline (MM_Discipline)]],CYPTYPES[[#This Row],[Discipline (MM_Discipline)]])</f>
        <v>1</v>
      </c>
      <c r="H396" s="565" t="s">
        <v>453</v>
      </c>
      <c r="I396" s="565" t="s">
        <v>453</v>
      </c>
      <c r="J396" s="554" t="s">
        <v>453</v>
      </c>
      <c r="K396" s="554" t="s">
        <v>453</v>
      </c>
      <c r="L396" s="556" t="s">
        <v>453</v>
      </c>
      <c r="M396" s="542" t="s">
        <v>4239</v>
      </c>
      <c r="N396" s="542" t="s">
        <v>452</v>
      </c>
      <c r="O396" s="557" t="s">
        <v>4208</v>
      </c>
      <c r="P396" s="544" t="s">
        <v>4230</v>
      </c>
      <c r="Q396" s="563" t="s">
        <v>4231</v>
      </c>
      <c r="R396" s="544" t="b">
        <f>EXACT(CYPTYPES[[#This Row],[Archived_System (MM_System)]],CYPTYPES[[#This Row],[Rationalized System]])</f>
        <v>0</v>
      </c>
      <c r="S396" s="542" t="s">
        <v>4210</v>
      </c>
      <c r="T396" s="542"/>
      <c r="U396" s="542" t="s">
        <v>4211</v>
      </c>
      <c r="V396" s="544" t="s">
        <v>453</v>
      </c>
      <c r="W396" s="544" t="s">
        <v>456</v>
      </c>
      <c r="X396" s="544"/>
      <c r="Y396" s="544" t="s">
        <v>4233</v>
      </c>
      <c r="Z396" s="544" t="str">
        <f>VLOOKUP(CYPTYPES[[#This Row],[SBS Number]],Equipment[],2,FALSE)</f>
        <v>Control Systems</v>
      </c>
      <c r="AA396" s="544" t="str">
        <f>IF(OR(ISBLANK(Y396),LEN(Y396)=0),"",VLOOKUP(Y396,Equipment[],3,FALSE))</f>
        <v>Unallocated</v>
      </c>
      <c r="AB396" s="544" t="str">
        <f>IF(OR(ISBLANK(Y396),LEN(Y396)=0),"",VLOOKUP(Y396,Equipment[],4,FALSE))</f>
        <v>Unallocated</v>
      </c>
      <c r="AC396" s="544" t="s">
        <v>4430</v>
      </c>
      <c r="AD396" s="544" t="s">
        <v>4431</v>
      </c>
      <c r="AE396" s="544" t="s">
        <v>5621</v>
      </c>
      <c r="AF396" s="544" t="s">
        <v>5622</v>
      </c>
      <c r="AG396" s="544" t="s">
        <v>4272</v>
      </c>
      <c r="AH396" s="551"/>
      <c r="AI396" s="551"/>
      <c r="AJ396" s="551"/>
      <c r="AK396" s="551"/>
      <c r="AL396" s="551"/>
      <c r="AM396" s="551"/>
      <c r="AN396" s="551"/>
      <c r="AO396" s="551"/>
      <c r="AP396" s="551"/>
      <c r="AQ396" s="551"/>
      <c r="AR396" s="551"/>
      <c r="AS396" s="551"/>
      <c r="AT396" s="551"/>
      <c r="AU396" s="551"/>
      <c r="AV396" s="551"/>
    </row>
    <row r="397" spans="1:48" hidden="1">
      <c r="A397" s="542" t="s">
        <v>5623</v>
      </c>
      <c r="B397" s="542" t="s">
        <v>442</v>
      </c>
      <c r="C397" s="541" t="s">
        <v>5624</v>
      </c>
      <c r="D397" s="542" t="s">
        <v>453</v>
      </c>
      <c r="E397" s="541" t="s">
        <v>4607</v>
      </c>
      <c r="F397" s="541" t="s">
        <v>4220</v>
      </c>
      <c r="G397" s="544" t="b">
        <f>EXACT(CYPTYPES[[#This Row],[Archived_Discipline (MM_Discipline)]],CYPTYPES[[#This Row],[Discipline (MM_Discipline)]])</f>
        <v>0</v>
      </c>
      <c r="H397" s="564" t="s">
        <v>453</v>
      </c>
      <c r="I397" s="565" t="s">
        <v>453</v>
      </c>
      <c r="J397" s="554" t="s">
        <v>453</v>
      </c>
      <c r="K397" s="554" t="s">
        <v>453</v>
      </c>
      <c r="L397" s="556" t="s">
        <v>453</v>
      </c>
      <c r="M397" s="542" t="s">
        <v>4239</v>
      </c>
      <c r="N397" s="542" t="s">
        <v>452</v>
      </c>
      <c r="O397" s="557" t="s">
        <v>4208</v>
      </c>
      <c r="P397" s="544" t="s">
        <v>4607</v>
      </c>
      <c r="Q397" s="247" t="s">
        <v>4608</v>
      </c>
      <c r="R397" s="544" t="b">
        <f>EXACT(CYPTYPES[[#This Row],[Archived_System (MM_System)]],CYPTYPES[[#This Row],[Rationalized System]])</f>
        <v>0</v>
      </c>
      <c r="S397" s="542" t="s">
        <v>4210</v>
      </c>
      <c r="T397" s="542"/>
      <c r="U397" s="542" t="s">
        <v>4211</v>
      </c>
      <c r="V397" s="544" t="s">
        <v>453</v>
      </c>
      <c r="W397" s="544" t="s">
        <v>456</v>
      </c>
      <c r="X397" s="544"/>
      <c r="Y397" s="544" t="s">
        <v>4609</v>
      </c>
      <c r="Z397" s="544" t="str">
        <f>VLOOKUP(CYPTYPES[[#This Row],[SBS Number]],Equipment[],2,FALSE)</f>
        <v>Earthing And Bonding</v>
      </c>
      <c r="AA397" s="544" t="str">
        <f>IF(OR(ISBLANK(Y397),LEN(Y397)=0),"",VLOOKUP(Y397,Equipment[],3,FALSE))</f>
        <v>RTO</v>
      </c>
      <c r="AB397" s="544" t="str">
        <f>IF(OR(ISBLANK(Y397),LEN(Y397)=0),"",VLOOKUP(Y397,Equipment[],4,FALSE))</f>
        <v>RTO</v>
      </c>
      <c r="AC397" s="544" t="s">
        <v>4610</v>
      </c>
      <c r="AD397" s="544" t="s">
        <v>4611</v>
      </c>
      <c r="AE397" s="544" t="s">
        <v>4612</v>
      </c>
      <c r="AF397" s="544" t="s">
        <v>4613</v>
      </c>
      <c r="AG397" s="544"/>
      <c r="AH397" s="551"/>
      <c r="AI397" s="551"/>
      <c r="AJ397" s="551"/>
      <c r="AK397" s="551"/>
      <c r="AL397" s="551"/>
      <c r="AM397" s="551"/>
      <c r="AN397" s="551"/>
      <c r="AO397" s="551"/>
      <c r="AP397" s="551"/>
      <c r="AQ397" s="551"/>
      <c r="AR397" s="551"/>
      <c r="AS397" s="551"/>
      <c r="AT397" s="551"/>
      <c r="AU397" s="551"/>
      <c r="AV397" s="551"/>
    </row>
    <row r="398" spans="1:48" hidden="1">
      <c r="A398" s="542" t="s">
        <v>5625</v>
      </c>
      <c r="B398" s="542" t="s">
        <v>442</v>
      </c>
      <c r="C398" s="541" t="s">
        <v>5626</v>
      </c>
      <c r="D398" s="542" t="s">
        <v>453</v>
      </c>
      <c r="E398" s="541" t="s">
        <v>4312</v>
      </c>
      <c r="F398" s="541" t="s">
        <v>4220</v>
      </c>
      <c r="G398" s="544" t="b">
        <f>EXACT(CYPTYPES[[#This Row],[Archived_Discipline (MM_Discipline)]],CYPTYPES[[#This Row],[Discipline (MM_Discipline)]])</f>
        <v>0</v>
      </c>
      <c r="H398" s="560" t="s">
        <v>453</v>
      </c>
      <c r="I398" s="543" t="s">
        <v>452</v>
      </c>
      <c r="J398" s="554" t="s">
        <v>453</v>
      </c>
      <c r="K398" s="555" t="s">
        <v>453</v>
      </c>
      <c r="L398" s="556" t="s">
        <v>453</v>
      </c>
      <c r="M398" s="542" t="s">
        <v>463</v>
      </c>
      <c r="N398" s="565" t="s">
        <v>453</v>
      </c>
      <c r="O398" s="557" t="s">
        <v>4208</v>
      </c>
      <c r="P398" s="544" t="s">
        <v>4313</v>
      </c>
      <c r="Q398" s="563" t="s">
        <v>5582</v>
      </c>
      <c r="R398" s="544" t="b">
        <f>EXACT(CYPTYPES[[#This Row],[Archived_System (MM_System)]],CYPTYPES[[#This Row],[Rationalized System]])</f>
        <v>0</v>
      </c>
      <c r="S398" s="542" t="s">
        <v>4210</v>
      </c>
      <c r="T398" s="542"/>
      <c r="U398" s="542" t="s">
        <v>4211</v>
      </c>
      <c r="V398" s="544" t="s">
        <v>453</v>
      </c>
      <c r="W398" s="544" t="s">
        <v>456</v>
      </c>
      <c r="X398" s="544"/>
      <c r="Y398" s="544" t="s">
        <v>4910</v>
      </c>
      <c r="Z398" s="544" t="str">
        <f>VLOOKUP(CYPTYPES[[#This Row],[SBS Number]],Equipment[],2,FALSE)</f>
        <v>Station Substation</v>
      </c>
      <c r="AA398" s="544" t="str">
        <f>IF(OR(ISBLANK(Y398),LEN(Y398)=0),"",VLOOKUP(Y398,Equipment[],3,FALSE))</f>
        <v>MCo</v>
      </c>
      <c r="AB398" s="544" t="str">
        <f>IF(OR(ISBLANK(Y398),LEN(Y398)=0),"",VLOOKUP(Y398,Equipment[],4,FALSE))</f>
        <v>RTO</v>
      </c>
      <c r="AC398" s="544" t="s">
        <v>4583</v>
      </c>
      <c r="AD398" s="544" t="s">
        <v>4584</v>
      </c>
      <c r="AE398" s="544"/>
      <c r="AF398" s="544"/>
      <c r="AG398" s="544"/>
      <c r="AH398" s="551"/>
      <c r="AI398" s="551"/>
      <c r="AJ398" s="551"/>
      <c r="AK398" s="551"/>
      <c r="AL398" s="551"/>
      <c r="AM398" s="551"/>
      <c r="AN398" s="551"/>
      <c r="AO398" s="551"/>
      <c r="AP398" s="551"/>
      <c r="AQ398" s="551"/>
      <c r="AR398" s="551"/>
      <c r="AS398" s="551"/>
      <c r="AT398" s="551"/>
      <c r="AU398" s="551"/>
      <c r="AV398" s="551"/>
    </row>
    <row r="399" spans="1:48" hidden="1">
      <c r="A399" s="542" t="s">
        <v>5627</v>
      </c>
      <c r="B399" s="542" t="s">
        <v>442</v>
      </c>
      <c r="C399" s="541" t="s">
        <v>5628</v>
      </c>
      <c r="D399" s="542" t="s">
        <v>453</v>
      </c>
      <c r="E399" s="541" t="s">
        <v>4312</v>
      </c>
      <c r="F399" s="541" t="s">
        <v>4220</v>
      </c>
      <c r="G399" s="544" t="b">
        <f>EXACT(CYPTYPES[[#This Row],[Archived_Discipline (MM_Discipline)]],CYPTYPES[[#This Row],[Discipline (MM_Discipline)]])</f>
        <v>0</v>
      </c>
      <c r="H399" s="559" t="s">
        <v>452</v>
      </c>
      <c r="I399" s="565" t="s">
        <v>453</v>
      </c>
      <c r="J399" s="541" t="s">
        <v>452</v>
      </c>
      <c r="K399" s="541" t="s">
        <v>452</v>
      </c>
      <c r="L399" s="556" t="s">
        <v>453</v>
      </c>
      <c r="M399" s="542" t="s">
        <v>4248</v>
      </c>
      <c r="N399" s="565" t="s">
        <v>453</v>
      </c>
      <c r="O399" s="557" t="s">
        <v>4208</v>
      </c>
      <c r="P399" s="544" t="s">
        <v>4313</v>
      </c>
      <c r="Q399" s="563" t="s">
        <v>4313</v>
      </c>
      <c r="R399" s="544" t="b">
        <f>EXACT(CYPTYPES[[#This Row],[Archived_System (MM_System)]],CYPTYPES[[#This Row],[Rationalized System]])</f>
        <v>1</v>
      </c>
      <c r="S399" s="542" t="s">
        <v>4210</v>
      </c>
      <c r="T399" s="542"/>
      <c r="U399" s="542" t="s">
        <v>4211</v>
      </c>
      <c r="V399" s="544" t="s">
        <v>453</v>
      </c>
      <c r="W399" s="544" t="s">
        <v>477</v>
      </c>
      <c r="X399" s="544"/>
      <c r="Y399" s="544" t="s">
        <v>4609</v>
      </c>
      <c r="Z399" s="544" t="str">
        <f>VLOOKUP(CYPTYPES[[#This Row],[SBS Number]],Equipment[],2,FALSE)</f>
        <v>Earthing And Bonding</v>
      </c>
      <c r="AA399" s="544" t="str">
        <f>IF(OR(ISBLANK(Y399),LEN(Y399)=0),"",VLOOKUP(Y399,Equipment[],3,FALSE))</f>
        <v>RTO</v>
      </c>
      <c r="AB399" s="544" t="str">
        <f>IF(OR(ISBLANK(Y399),LEN(Y399)=0),"",VLOOKUP(Y399,Equipment[],4,FALSE))</f>
        <v>RTO</v>
      </c>
      <c r="AC399" s="544" t="s">
        <v>4958</v>
      </c>
      <c r="AD399" s="544" t="s">
        <v>4959</v>
      </c>
      <c r="AE399" s="544" t="s">
        <v>4987</v>
      </c>
      <c r="AF399" s="544" t="s">
        <v>4988</v>
      </c>
      <c r="AG399" s="544"/>
      <c r="AH399" s="551"/>
      <c r="AI399" s="551"/>
      <c r="AJ399" s="551"/>
      <c r="AK399" s="551"/>
      <c r="AL399" s="551"/>
      <c r="AM399" s="551"/>
      <c r="AN399" s="551"/>
      <c r="AO399" s="551"/>
      <c r="AP399" s="551"/>
      <c r="AQ399" s="551"/>
      <c r="AR399" s="551"/>
      <c r="AS399" s="551"/>
      <c r="AT399" s="551"/>
      <c r="AU399" s="551"/>
      <c r="AV399" s="551"/>
    </row>
    <row r="400" spans="1:48" hidden="1">
      <c r="A400" s="542" t="s">
        <v>5629</v>
      </c>
      <c r="B400" s="542" t="s">
        <v>4317</v>
      </c>
      <c r="C400" s="541" t="s">
        <v>5630</v>
      </c>
      <c r="D400" s="542" t="s">
        <v>444</v>
      </c>
      <c r="E400" s="541" t="s">
        <v>4207</v>
      </c>
      <c r="F400" s="541" t="s">
        <v>4207</v>
      </c>
      <c r="G400" s="544" t="b">
        <f>EXACT(CYPTYPES[[#This Row],[Archived_Discipline (MM_Discipline)]],CYPTYPES[[#This Row],[Discipline (MM_Discipline)]])</f>
        <v>1</v>
      </c>
      <c r="H400" s="542" t="s">
        <v>452</v>
      </c>
      <c r="I400" s="543" t="s">
        <v>452</v>
      </c>
      <c r="J400" s="541" t="s">
        <v>452</v>
      </c>
      <c r="K400" s="541" t="s">
        <v>452</v>
      </c>
      <c r="L400" s="542" t="s">
        <v>452</v>
      </c>
      <c r="M400" s="542" t="s">
        <v>4248</v>
      </c>
      <c r="N400" s="542" t="s">
        <v>452</v>
      </c>
      <c r="O400" s="557" t="s">
        <v>4208</v>
      </c>
      <c r="P400" s="544" t="s">
        <v>444</v>
      </c>
      <c r="Q400" s="563"/>
      <c r="R400" s="544" t="b">
        <f>EXACT(CYPTYPES[[#This Row],[Archived_System (MM_System)]],CYPTYPES[[#This Row],[Rationalized System]])</f>
        <v>0</v>
      </c>
      <c r="S400" s="542" t="s">
        <v>4320</v>
      </c>
      <c r="T400" s="542" t="s">
        <v>4321</v>
      </c>
      <c r="U400" s="542" t="s">
        <v>4322</v>
      </c>
      <c r="V400" s="544" t="s">
        <v>453</v>
      </c>
      <c r="W400" s="544" t="s">
        <v>456</v>
      </c>
      <c r="X400" s="544"/>
      <c r="Y400" s="544" t="s">
        <v>4212</v>
      </c>
      <c r="Z400" s="544" t="str">
        <f>VLOOKUP(CYPTYPES[[#This Row],[SBS Number]],Equipment[],2,FALSE)</f>
        <v>Hydraulic System</v>
      </c>
      <c r="AA400" s="544" t="str">
        <f>IF(OR(ISBLANK(Y400),LEN(Y400)=0),"",VLOOKUP(Y400,Equipment[],3,FALSE))</f>
        <v>MCo</v>
      </c>
      <c r="AB400" s="544" t="str">
        <f>IF(OR(ISBLANK(Y400),LEN(Y400)=0),"",VLOOKUP(Y400,Equipment[],4,FALSE))</f>
        <v>RTO</v>
      </c>
      <c r="AC400" s="544" t="s">
        <v>444</v>
      </c>
      <c r="AD400" s="544" t="s">
        <v>444</v>
      </c>
      <c r="AE400" s="544" t="s">
        <v>444</v>
      </c>
      <c r="AF400" s="544" t="s">
        <v>444</v>
      </c>
      <c r="AG400" s="544"/>
      <c r="AH400" s="551"/>
      <c r="AI400" s="551"/>
      <c r="AJ400" s="551"/>
      <c r="AK400" s="551"/>
      <c r="AL400" s="551"/>
      <c r="AM400" s="551"/>
      <c r="AN400" s="551"/>
      <c r="AO400" s="551"/>
      <c r="AP400" s="551"/>
      <c r="AQ400" s="551"/>
      <c r="AR400" s="551"/>
      <c r="AS400" s="551"/>
      <c r="AT400" s="551"/>
      <c r="AU400" s="551"/>
      <c r="AV400" s="551"/>
    </row>
    <row r="401" spans="1:48" hidden="1">
      <c r="A401" s="542" t="s">
        <v>5631</v>
      </c>
      <c r="B401" s="542" t="s">
        <v>442</v>
      </c>
      <c r="C401" s="541" t="s">
        <v>5632</v>
      </c>
      <c r="D401" s="542" t="s">
        <v>444</v>
      </c>
      <c r="E401" s="541" t="s">
        <v>4219</v>
      </c>
      <c r="F401" s="541" t="s">
        <v>4220</v>
      </c>
      <c r="G401" s="544" t="b">
        <f>EXACT(CYPTYPES[[#This Row],[Archived_Discipline (MM_Discipline)]],CYPTYPES[[#This Row],[Discipline (MM_Discipline)]])</f>
        <v>0</v>
      </c>
      <c r="H401" s="542" t="s">
        <v>452</v>
      </c>
      <c r="I401" s="542" t="s">
        <v>452</v>
      </c>
      <c r="J401" s="541" t="s">
        <v>452</v>
      </c>
      <c r="K401" s="541" t="s">
        <v>452</v>
      </c>
      <c r="L401" s="556" t="s">
        <v>453</v>
      </c>
      <c r="M401" s="542" t="s">
        <v>454</v>
      </c>
      <c r="N401" s="542" t="s">
        <v>452</v>
      </c>
      <c r="O401" s="557" t="s">
        <v>4208</v>
      </c>
      <c r="P401" s="544" t="s">
        <v>4221</v>
      </c>
      <c r="Q401" s="563" t="s">
        <v>4221</v>
      </c>
      <c r="R401" s="544" t="b">
        <f>EXACT(CYPTYPES[[#This Row],[Archived_System (MM_System)]],CYPTYPES[[#This Row],[Rationalized System]])</f>
        <v>1</v>
      </c>
      <c r="S401" s="542" t="s">
        <v>4343</v>
      </c>
      <c r="T401" s="542"/>
      <c r="U401" s="542" t="s">
        <v>4211</v>
      </c>
      <c r="V401" s="544" t="s">
        <v>453</v>
      </c>
      <c r="W401" s="544" t="s">
        <v>456</v>
      </c>
      <c r="X401" s="544"/>
      <c r="Y401" s="544" t="s">
        <v>4486</v>
      </c>
      <c r="Z401" s="544" t="str">
        <f>VLOOKUP(CYPTYPES[[#This Row],[SBS Number]],Equipment[],2,FALSE)</f>
        <v>Power</v>
      </c>
      <c r="AA401" s="544" t="str">
        <f>IF(OR(ISBLANK(Y401),LEN(Y401)=0),"",VLOOKUP(Y401,Equipment[],3,FALSE))</f>
        <v>Unallocated</v>
      </c>
      <c r="AB401" s="544" t="str">
        <f>IF(OR(ISBLANK(Y401),LEN(Y401)=0),"",VLOOKUP(Y401,Equipment[],4,FALSE))</f>
        <v>Unallocated</v>
      </c>
      <c r="AC401" s="567"/>
      <c r="AD401" s="567" t="s">
        <v>4376</v>
      </c>
      <c r="AE401" s="544"/>
      <c r="AF401" s="544"/>
      <c r="AG401" s="544"/>
      <c r="AH401" s="551"/>
      <c r="AI401" s="551"/>
      <c r="AJ401" s="551"/>
      <c r="AK401" s="551"/>
      <c r="AL401" s="551"/>
      <c r="AM401" s="551"/>
      <c r="AN401" s="551"/>
      <c r="AO401" s="551"/>
      <c r="AP401" s="551"/>
      <c r="AQ401" s="551"/>
      <c r="AR401" s="551"/>
      <c r="AS401" s="551"/>
      <c r="AT401" s="551"/>
      <c r="AU401" s="551"/>
      <c r="AV401" s="551"/>
    </row>
    <row r="402" spans="1:48" hidden="1">
      <c r="A402" s="542" t="s">
        <v>5633</v>
      </c>
      <c r="B402" s="542" t="s">
        <v>442</v>
      </c>
      <c r="C402" s="541" t="s">
        <v>5634</v>
      </c>
      <c r="D402" s="542"/>
      <c r="E402" s="541" t="s">
        <v>4229</v>
      </c>
      <c r="F402" s="541" t="s">
        <v>4229</v>
      </c>
      <c r="G402" s="544" t="b">
        <f>EXACT(CYPTYPES[[#This Row],[Archived_Discipline (MM_Discipline)]],CYPTYPES[[#This Row],[Discipline (MM_Discipline)]])</f>
        <v>1</v>
      </c>
      <c r="H402" s="217" t="s">
        <v>452</v>
      </c>
      <c r="I402" s="227" t="s">
        <v>453</v>
      </c>
      <c r="J402" s="541" t="s">
        <v>452</v>
      </c>
      <c r="K402" s="541" t="s">
        <v>452</v>
      </c>
      <c r="L402" s="556" t="s">
        <v>453</v>
      </c>
      <c r="M402" s="542" t="s">
        <v>4248</v>
      </c>
      <c r="N402" s="225" t="s">
        <v>452</v>
      </c>
      <c r="O402" s="557" t="s">
        <v>4208</v>
      </c>
      <c r="P402" s="544" t="s">
        <v>4230</v>
      </c>
      <c r="Q402" s="563" t="s">
        <v>4231</v>
      </c>
      <c r="R402" s="544" t="b">
        <f>EXACT(CYPTYPES[[#This Row],[Archived_System (MM_System)]],CYPTYPES[[#This Row],[Rationalized System]])</f>
        <v>0</v>
      </c>
      <c r="S402" s="542" t="s">
        <v>5053</v>
      </c>
      <c r="T402" s="542"/>
      <c r="U402" s="542" t="s">
        <v>4211</v>
      </c>
      <c r="V402" s="297" t="s">
        <v>453</v>
      </c>
      <c r="W402" s="544"/>
      <c r="X402" s="544"/>
      <c r="Y402" s="544"/>
      <c r="Z402" s="544"/>
      <c r="AA402" s="544"/>
      <c r="AB402" s="544"/>
      <c r="AC402" s="544"/>
      <c r="AD402" s="544"/>
      <c r="AE402" s="301"/>
      <c r="AF402" s="544"/>
      <c r="AG402" s="544"/>
      <c r="AH402" s="551"/>
      <c r="AI402" s="551"/>
      <c r="AJ402" s="551"/>
      <c r="AK402" s="551"/>
      <c r="AL402" s="551"/>
      <c r="AM402" s="551"/>
      <c r="AN402" s="551"/>
      <c r="AO402" s="551"/>
      <c r="AP402" s="551"/>
      <c r="AQ402" s="551"/>
      <c r="AR402" s="551"/>
      <c r="AS402" s="551"/>
      <c r="AT402" s="551"/>
      <c r="AU402" s="551"/>
      <c r="AV402" s="551"/>
    </row>
    <row r="403" spans="1:48" hidden="1">
      <c r="A403" s="542" t="s">
        <v>5635</v>
      </c>
      <c r="B403" s="542" t="s">
        <v>442</v>
      </c>
      <c r="C403" s="541" t="s">
        <v>5636</v>
      </c>
      <c r="D403" s="542" t="s">
        <v>453</v>
      </c>
      <c r="E403" s="541" t="s">
        <v>4312</v>
      </c>
      <c r="F403" s="541" t="s">
        <v>4220</v>
      </c>
      <c r="G403" s="544" t="b">
        <f>EXACT(CYPTYPES[[#This Row],[Archived_Discipline (MM_Discipline)]],CYPTYPES[[#This Row],[Discipline (MM_Discipline)]])</f>
        <v>0</v>
      </c>
      <c r="H403" s="542" t="s">
        <v>452</v>
      </c>
      <c r="I403" s="561" t="s">
        <v>453</v>
      </c>
      <c r="J403" s="541" t="s">
        <v>452</v>
      </c>
      <c r="K403" s="554" t="s">
        <v>453</v>
      </c>
      <c r="L403" s="556" t="s">
        <v>453</v>
      </c>
      <c r="M403" s="542" t="s">
        <v>4239</v>
      </c>
      <c r="N403" s="542" t="s">
        <v>452</v>
      </c>
      <c r="O403" s="557" t="s">
        <v>4208</v>
      </c>
      <c r="P403" s="544" t="s">
        <v>4313</v>
      </c>
      <c r="Q403" s="563" t="s">
        <v>4313</v>
      </c>
      <c r="R403" s="544" t="b">
        <f>EXACT(CYPTYPES[[#This Row],[Archived_System (MM_System)]],CYPTYPES[[#This Row],[Rationalized System]])</f>
        <v>1</v>
      </c>
      <c r="S403" s="542" t="s">
        <v>4210</v>
      </c>
      <c r="T403" s="542"/>
      <c r="U403" s="542" t="s">
        <v>4211</v>
      </c>
      <c r="V403" s="544" t="s">
        <v>453</v>
      </c>
      <c r="W403" s="544" t="s">
        <v>477</v>
      </c>
      <c r="X403" s="544"/>
      <c r="Y403" s="544" t="s">
        <v>4910</v>
      </c>
      <c r="Z403" s="544" t="str">
        <f>VLOOKUP(CYPTYPES[[#This Row],[SBS Number]],Equipment[],2,FALSE)</f>
        <v>Station Substation</v>
      </c>
      <c r="AA403" s="544" t="str">
        <f>IF(OR(ISBLANK(Y403),LEN(Y403)=0),"",VLOOKUP(Y403,Equipment[],3,FALSE))</f>
        <v>MCo</v>
      </c>
      <c r="AB403" s="544" t="str">
        <f>IF(OR(ISBLANK(Y403),LEN(Y403)=0),"",VLOOKUP(Y403,Equipment[],4,FALSE))</f>
        <v>RTO</v>
      </c>
      <c r="AC403" s="544" t="s">
        <v>4958</v>
      </c>
      <c r="AD403" s="544" t="s">
        <v>4959</v>
      </c>
      <c r="AE403" s="544" t="s">
        <v>4978</v>
      </c>
      <c r="AF403" s="544" t="s">
        <v>4979</v>
      </c>
      <c r="AG403" s="544"/>
      <c r="AH403" s="551"/>
      <c r="AI403" s="551"/>
      <c r="AJ403" s="551"/>
      <c r="AK403" s="551"/>
      <c r="AL403" s="551"/>
      <c r="AM403" s="551"/>
      <c r="AN403" s="551"/>
      <c r="AO403" s="551"/>
      <c r="AP403" s="551"/>
      <c r="AQ403" s="551"/>
      <c r="AR403" s="551"/>
      <c r="AS403" s="551"/>
      <c r="AT403" s="551"/>
      <c r="AU403" s="551"/>
      <c r="AV403" s="551"/>
    </row>
    <row r="404" spans="1:48" hidden="1">
      <c r="A404" s="542" t="s">
        <v>5637</v>
      </c>
      <c r="B404" s="542" t="s">
        <v>442</v>
      </c>
      <c r="C404" s="541" t="s">
        <v>5638</v>
      </c>
      <c r="D404" s="542" t="s">
        <v>453</v>
      </c>
      <c r="E404" s="541" t="s">
        <v>4319</v>
      </c>
      <c r="F404" s="541" t="s">
        <v>4319</v>
      </c>
      <c r="G404" s="558" t="b">
        <f>EXACT(CYPTYPES[[#This Row],[Archived_Discipline (MM_Discipline)]],CYPTYPES[[#This Row],[Discipline (MM_Discipline)]])</f>
        <v>1</v>
      </c>
      <c r="H404" s="559" t="s">
        <v>452</v>
      </c>
      <c r="I404" s="542" t="s">
        <v>452</v>
      </c>
      <c r="J404" s="541" t="s">
        <v>452</v>
      </c>
      <c r="K404" s="555" t="s">
        <v>453</v>
      </c>
      <c r="L404" s="556" t="s">
        <v>453</v>
      </c>
      <c r="M404" s="542" t="s">
        <v>463</v>
      </c>
      <c r="N404" s="542" t="s">
        <v>452</v>
      </c>
      <c r="O404" s="557" t="s">
        <v>4208</v>
      </c>
      <c r="P404" s="558" t="s">
        <v>4523</v>
      </c>
      <c r="Q404" s="566" t="s">
        <v>4523</v>
      </c>
      <c r="R404" s="544" t="b">
        <f>EXACT(CYPTYPES[[#This Row],[Archived_System (MM_System)]],CYPTYPES[[#This Row],[Rationalized System]])</f>
        <v>1</v>
      </c>
      <c r="S404" s="542" t="s">
        <v>4210</v>
      </c>
      <c r="T404" s="542"/>
      <c r="U404" s="542" t="s">
        <v>4211</v>
      </c>
      <c r="V404" s="544" t="s">
        <v>453</v>
      </c>
      <c r="W404" s="544" t="s">
        <v>456</v>
      </c>
      <c r="X404" s="544"/>
      <c r="Y404" s="544" t="s">
        <v>827</v>
      </c>
      <c r="Z404" s="544" t="str">
        <f>VLOOKUP(CYPTYPES[[#This Row],[SBS Number]],Equipment[],2,FALSE)</f>
        <v>Fire Protection</v>
      </c>
      <c r="AA404" s="544" t="str">
        <f>IF(OR(ISBLANK(Y404),LEN(Y404)=0),"",VLOOKUP(Y404,Equipment[],3,FALSE))</f>
        <v>RTO</v>
      </c>
      <c r="AB404" s="544" t="str">
        <f>IF(OR(ISBLANK(Y404),LEN(Y404)=0),"",VLOOKUP(Y404,Equipment[],4,FALSE))</f>
        <v>RTO</v>
      </c>
      <c r="AC404" s="544" t="s">
        <v>4435</v>
      </c>
      <c r="AD404" s="544" t="s">
        <v>4436</v>
      </c>
      <c r="AE404" s="544" t="s">
        <v>5639</v>
      </c>
      <c r="AF404" s="544" t="s">
        <v>5640</v>
      </c>
      <c r="AG404" s="544"/>
      <c r="AH404" s="551"/>
      <c r="AI404" s="551"/>
      <c r="AJ404" s="551"/>
      <c r="AK404" s="551"/>
      <c r="AL404" s="551"/>
      <c r="AM404" s="551"/>
      <c r="AN404" s="551"/>
      <c r="AO404" s="551"/>
      <c r="AP404" s="551"/>
      <c r="AQ404" s="551"/>
      <c r="AR404" s="551"/>
      <c r="AS404" s="551"/>
      <c r="AT404" s="551"/>
      <c r="AU404" s="551"/>
      <c r="AV404" s="551"/>
    </row>
    <row r="405" spans="1:48" hidden="1">
      <c r="A405" s="542" t="s">
        <v>5641</v>
      </c>
      <c r="B405" s="542" t="s">
        <v>442</v>
      </c>
      <c r="C405" s="541" t="s">
        <v>5642</v>
      </c>
      <c r="D405" s="542" t="s">
        <v>453</v>
      </c>
      <c r="E405" s="541" t="s">
        <v>4312</v>
      </c>
      <c r="F405" s="541" t="s">
        <v>4220</v>
      </c>
      <c r="G405" s="544" t="b">
        <f>EXACT(CYPTYPES[[#This Row],[Archived_Discipline (MM_Discipline)]],CYPTYPES[[#This Row],[Discipline (MM_Discipline)]])</f>
        <v>0</v>
      </c>
      <c r="H405" s="564" t="s">
        <v>453</v>
      </c>
      <c r="I405" s="565" t="s">
        <v>453</v>
      </c>
      <c r="J405" s="554" t="s">
        <v>453</v>
      </c>
      <c r="K405" s="554" t="s">
        <v>453</v>
      </c>
      <c r="L405" s="556" t="s">
        <v>453</v>
      </c>
      <c r="M405" s="542" t="s">
        <v>4239</v>
      </c>
      <c r="N405" s="542" t="s">
        <v>452</v>
      </c>
      <c r="O405" s="557" t="s">
        <v>4208</v>
      </c>
      <c r="P405" s="544" t="s">
        <v>4313</v>
      </c>
      <c r="Q405" s="563" t="s">
        <v>5582</v>
      </c>
      <c r="R405" s="544" t="b">
        <f>EXACT(CYPTYPES[[#This Row],[Archived_System (MM_System)]],CYPTYPES[[#This Row],[Rationalized System]])</f>
        <v>0</v>
      </c>
      <c r="S405" s="542" t="s">
        <v>4210</v>
      </c>
      <c r="T405" s="542"/>
      <c r="U405" s="542" t="s">
        <v>4211</v>
      </c>
      <c r="V405" s="544" t="s">
        <v>453</v>
      </c>
      <c r="W405" s="544" t="s">
        <v>456</v>
      </c>
      <c r="X405" s="544"/>
      <c r="Y405" s="544" t="s">
        <v>4910</v>
      </c>
      <c r="Z405" s="544" t="str">
        <f>VLOOKUP(CYPTYPES[[#This Row],[SBS Number]],Equipment[],2,FALSE)</f>
        <v>Station Substation</v>
      </c>
      <c r="AA405" s="544" t="str">
        <f>IF(OR(ISBLANK(Y405),LEN(Y405)=0),"",VLOOKUP(Y405,Equipment[],3,FALSE))</f>
        <v>MCo</v>
      </c>
      <c r="AB405" s="544" t="str">
        <f>IF(OR(ISBLANK(Y405),LEN(Y405)=0),"",VLOOKUP(Y405,Equipment[],4,FALSE))</f>
        <v>RTO</v>
      </c>
      <c r="AC405" s="544" t="s">
        <v>4583</v>
      </c>
      <c r="AD405" s="544" t="s">
        <v>4584</v>
      </c>
      <c r="AE405" s="544" t="s">
        <v>4790</v>
      </c>
      <c r="AF405" s="544" t="s">
        <v>4791</v>
      </c>
      <c r="AG405" s="544"/>
      <c r="AH405" s="551"/>
      <c r="AI405" s="551"/>
      <c r="AJ405" s="551"/>
      <c r="AK405" s="551"/>
      <c r="AL405" s="551"/>
      <c r="AM405" s="551"/>
      <c r="AN405" s="551"/>
      <c r="AO405" s="551"/>
      <c r="AP405" s="551"/>
      <c r="AQ405" s="551"/>
      <c r="AR405" s="551"/>
      <c r="AS405" s="551"/>
      <c r="AT405" s="551"/>
      <c r="AU405" s="551"/>
      <c r="AV405" s="551"/>
    </row>
    <row r="406" spans="1:48" hidden="1">
      <c r="A406" s="542" t="s">
        <v>5643</v>
      </c>
      <c r="B406" s="542" t="s">
        <v>442</v>
      </c>
      <c r="C406" s="541" t="s">
        <v>5644</v>
      </c>
      <c r="D406" s="542" t="s">
        <v>453</v>
      </c>
      <c r="E406" s="541" t="s">
        <v>4312</v>
      </c>
      <c r="F406" s="541" t="s">
        <v>4220</v>
      </c>
      <c r="G406" s="544" t="b">
        <f>EXACT(CYPTYPES[[#This Row],[Archived_Discipline (MM_Discipline)]],CYPTYPES[[#This Row],[Discipline (MM_Discipline)]])</f>
        <v>0</v>
      </c>
      <c r="H406" s="542" t="s">
        <v>452</v>
      </c>
      <c r="I406" s="543" t="s">
        <v>452</v>
      </c>
      <c r="J406" s="541" t="s">
        <v>452</v>
      </c>
      <c r="K406" s="555" t="s">
        <v>453</v>
      </c>
      <c r="L406" s="556" t="s">
        <v>453</v>
      </c>
      <c r="M406" s="542" t="s">
        <v>463</v>
      </c>
      <c r="N406" s="565" t="s">
        <v>453</v>
      </c>
      <c r="O406" s="557" t="s">
        <v>4208</v>
      </c>
      <c r="P406" s="544" t="s">
        <v>4313</v>
      </c>
      <c r="Q406" s="563" t="s">
        <v>4313</v>
      </c>
      <c r="R406" s="544" t="b">
        <f>EXACT(CYPTYPES[[#This Row],[Archived_System (MM_System)]],CYPTYPES[[#This Row],[Rationalized System]])</f>
        <v>1</v>
      </c>
      <c r="S406" s="542" t="s">
        <v>4210</v>
      </c>
      <c r="T406" s="542"/>
      <c r="U406" s="542" t="s">
        <v>4211</v>
      </c>
      <c r="V406" s="544" t="s">
        <v>453</v>
      </c>
      <c r="W406" s="544" t="s">
        <v>456</v>
      </c>
      <c r="X406" s="544"/>
      <c r="Y406" s="544" t="s">
        <v>4910</v>
      </c>
      <c r="Z406" s="544" t="str">
        <f>VLOOKUP(CYPTYPES[[#This Row],[SBS Number]],Equipment[],2,FALSE)</f>
        <v>Station Substation</v>
      </c>
      <c r="AA406" s="544" t="str">
        <f>IF(OR(ISBLANK(Y406),LEN(Y406)=0),"",VLOOKUP(Y406,Equipment[],3,FALSE))</f>
        <v>MCo</v>
      </c>
      <c r="AB406" s="544" t="str">
        <f>IF(OR(ISBLANK(Y406),LEN(Y406)=0),"",VLOOKUP(Y406,Equipment[],4,FALSE))</f>
        <v>RTO</v>
      </c>
      <c r="AC406" s="544" t="s">
        <v>4583</v>
      </c>
      <c r="AD406" s="544" t="s">
        <v>4584</v>
      </c>
      <c r="AE406" s="544" t="s">
        <v>4790</v>
      </c>
      <c r="AF406" s="544" t="s">
        <v>4791</v>
      </c>
      <c r="AG406" s="544"/>
      <c r="AH406" s="551"/>
      <c r="AI406" s="551"/>
      <c r="AJ406" s="551"/>
      <c r="AK406" s="551"/>
      <c r="AL406" s="551"/>
      <c r="AM406" s="551"/>
      <c r="AN406" s="551"/>
      <c r="AO406" s="551"/>
      <c r="AP406" s="551"/>
      <c r="AQ406" s="551"/>
      <c r="AR406" s="551"/>
      <c r="AS406" s="551"/>
      <c r="AT406" s="551"/>
      <c r="AU406" s="551"/>
      <c r="AV406" s="551"/>
    </row>
    <row r="407" spans="1:48" hidden="1">
      <c r="A407" s="542" t="s">
        <v>5645</v>
      </c>
      <c r="B407" s="542" t="s">
        <v>442</v>
      </c>
      <c r="C407" s="542" t="s">
        <v>5646</v>
      </c>
      <c r="D407" s="542" t="s">
        <v>444</v>
      </c>
      <c r="E407" s="541" t="s">
        <v>4255</v>
      </c>
      <c r="F407" s="541" t="s">
        <v>4220</v>
      </c>
      <c r="G407" s="544" t="b">
        <f>EXACT(CYPTYPES[[#This Row],[Archived_Discipline (MM_Discipline)]],CYPTYPES[[#This Row],[Discipline (MM_Discipline)]])</f>
        <v>0</v>
      </c>
      <c r="H407" s="542" t="s">
        <v>452</v>
      </c>
      <c r="I407" s="542" t="s">
        <v>452</v>
      </c>
      <c r="J407" s="541" t="s">
        <v>452</v>
      </c>
      <c r="K407" s="541" t="s">
        <v>452</v>
      </c>
      <c r="L407" s="556" t="s">
        <v>453</v>
      </c>
      <c r="M407" s="542" t="s">
        <v>454</v>
      </c>
      <c r="N407" s="542" t="s">
        <v>452</v>
      </c>
      <c r="O407" s="557" t="s">
        <v>4208</v>
      </c>
      <c r="P407" s="544" t="s">
        <v>4230</v>
      </c>
      <c r="Q407" s="247" t="s">
        <v>4282</v>
      </c>
      <c r="R407" s="544" t="b">
        <f>EXACT(CYPTYPES[[#This Row],[Archived_System (MM_System)]],CYPTYPES[[#This Row],[Rationalized System]])</f>
        <v>0</v>
      </c>
      <c r="S407" s="542" t="s">
        <v>4343</v>
      </c>
      <c r="T407" s="542"/>
      <c r="U407" s="542" t="s">
        <v>4211</v>
      </c>
      <c r="V407" s="544" t="s">
        <v>453</v>
      </c>
      <c r="W407" s="544" t="s">
        <v>456</v>
      </c>
      <c r="X407" s="544"/>
      <c r="Y407" s="544" t="s">
        <v>4358</v>
      </c>
      <c r="Z407" s="544" t="str">
        <f>VLOOKUP(CYPTYPES[[#This Row],[SBS Number]],Equipment[],2,FALSE)</f>
        <v>ICT/OCS</v>
      </c>
      <c r="AA407" s="544" t="str">
        <f>IF(OR(ISBLANK(Y407),LEN(Y407)=0),"",VLOOKUP(Y407,Equipment[],3,FALSE))</f>
        <v>Unallocated</v>
      </c>
      <c r="AB407" s="544" t="str">
        <f>IF(OR(ISBLANK(Y407),LEN(Y407)=0),"",VLOOKUP(Y407,Equipment[],4,FALSE))</f>
        <v>Unallocated</v>
      </c>
      <c r="AC407" s="567"/>
      <c r="AD407" s="567" t="s">
        <v>4376</v>
      </c>
      <c r="AE407" s="544"/>
      <c r="AF407" s="544"/>
      <c r="AG407" s="544"/>
      <c r="AH407" s="551"/>
      <c r="AI407" s="551"/>
      <c r="AJ407" s="551"/>
      <c r="AK407" s="551"/>
      <c r="AL407" s="551"/>
      <c r="AM407" s="551"/>
      <c r="AN407" s="551"/>
      <c r="AO407" s="551"/>
      <c r="AP407" s="551"/>
      <c r="AQ407" s="551"/>
      <c r="AR407" s="551"/>
      <c r="AS407" s="551"/>
      <c r="AT407" s="551"/>
      <c r="AU407" s="551"/>
      <c r="AV407" s="551"/>
    </row>
    <row r="408" spans="1:48" hidden="1">
      <c r="A408" s="542" t="s">
        <v>5647</v>
      </c>
      <c r="B408" s="542" t="s">
        <v>442</v>
      </c>
      <c r="C408" s="541" t="s">
        <v>5648</v>
      </c>
      <c r="D408" s="542" t="s">
        <v>453</v>
      </c>
      <c r="E408" s="541" t="s">
        <v>4229</v>
      </c>
      <c r="F408" s="541" t="s">
        <v>4229</v>
      </c>
      <c r="G408" s="544" t="b">
        <f>EXACT(CYPTYPES[[#This Row],[Archived_Discipline (MM_Discipline)]],CYPTYPES[[#This Row],[Discipline (MM_Discipline)]])</f>
        <v>1</v>
      </c>
      <c r="H408" s="565" t="s">
        <v>453</v>
      </c>
      <c r="I408" s="565" t="s">
        <v>453</v>
      </c>
      <c r="J408" s="554" t="s">
        <v>453</v>
      </c>
      <c r="K408" s="554" t="s">
        <v>453</v>
      </c>
      <c r="L408" s="556" t="s">
        <v>453</v>
      </c>
      <c r="M408" s="542" t="s">
        <v>4239</v>
      </c>
      <c r="N408" s="565" t="s">
        <v>453</v>
      </c>
      <c r="O408" s="557" t="s">
        <v>4208</v>
      </c>
      <c r="P408" s="544" t="s">
        <v>4230</v>
      </c>
      <c r="Q408" s="563" t="s">
        <v>4231</v>
      </c>
      <c r="R408" s="544" t="b">
        <f>EXACT(CYPTYPES[[#This Row],[Archived_System (MM_System)]],CYPTYPES[[#This Row],[Rationalized System]])</f>
        <v>0</v>
      </c>
      <c r="S408" s="542" t="s">
        <v>4210</v>
      </c>
      <c r="T408" s="542"/>
      <c r="U408" s="542" t="s">
        <v>4211</v>
      </c>
      <c r="V408" s="544" t="s">
        <v>453</v>
      </c>
      <c r="W408" s="544" t="s">
        <v>456</v>
      </c>
      <c r="X408" s="544"/>
      <c r="Y408" s="544" t="s">
        <v>4275</v>
      </c>
      <c r="Z408" s="544" t="str">
        <f>VLOOKUP(CYPTYPES[[#This Row],[SBS Number]],Equipment[],2,FALSE)</f>
        <v>MVAC</v>
      </c>
      <c r="AA408" s="544" t="str">
        <f>IF(OR(ISBLANK(Y408),LEN(Y408)=0),"",VLOOKUP(Y408,Equipment[],3,FALSE))</f>
        <v>MCo</v>
      </c>
      <c r="AB408" s="544" t="str">
        <f>IF(OR(ISBLANK(Y408),LEN(Y408)=0),"",VLOOKUP(Y408,Equipment[],4,FALSE))</f>
        <v>RTO</v>
      </c>
      <c r="AC408" s="567"/>
      <c r="AD408" s="567" t="s">
        <v>4376</v>
      </c>
      <c r="AE408" s="544"/>
      <c r="AF408" s="544"/>
      <c r="AG408" s="544"/>
      <c r="AH408" s="551"/>
      <c r="AI408" s="551"/>
      <c r="AJ408" s="551"/>
      <c r="AK408" s="551"/>
      <c r="AL408" s="551"/>
      <c r="AM408" s="551"/>
      <c r="AN408" s="551"/>
      <c r="AO408" s="551"/>
      <c r="AP408" s="551"/>
      <c r="AQ408" s="551"/>
      <c r="AR408" s="551"/>
      <c r="AS408" s="551"/>
      <c r="AT408" s="551"/>
      <c r="AU408" s="551"/>
      <c r="AV408" s="551"/>
    </row>
    <row r="409" spans="1:48" hidden="1">
      <c r="A409" s="542" t="s">
        <v>5649</v>
      </c>
      <c r="B409" s="542" t="s">
        <v>442</v>
      </c>
      <c r="C409" s="541" t="s">
        <v>5650</v>
      </c>
      <c r="D409" s="542" t="s">
        <v>444</v>
      </c>
      <c r="E409" s="541" t="s">
        <v>4255</v>
      </c>
      <c r="F409" s="541" t="s">
        <v>4220</v>
      </c>
      <c r="G409" s="544" t="b">
        <f>EXACT(CYPTYPES[[#This Row],[Archived_Discipline (MM_Discipline)]],CYPTYPES[[#This Row],[Discipline (MM_Discipline)]])</f>
        <v>0</v>
      </c>
      <c r="H409" s="559" t="s">
        <v>452</v>
      </c>
      <c r="I409" s="542" t="s">
        <v>452</v>
      </c>
      <c r="J409" s="541" t="s">
        <v>452</v>
      </c>
      <c r="K409" s="555" t="s">
        <v>453</v>
      </c>
      <c r="L409" s="556" t="s">
        <v>453</v>
      </c>
      <c r="M409" s="542" t="s">
        <v>463</v>
      </c>
      <c r="N409" s="565" t="s">
        <v>453</v>
      </c>
      <c r="O409" s="557" t="s">
        <v>4208</v>
      </c>
      <c r="P409" s="544" t="s">
        <v>4230</v>
      </c>
      <c r="Q409" s="247" t="s">
        <v>4282</v>
      </c>
      <c r="R409" s="544" t="b">
        <f>EXACT(CYPTYPES[[#This Row],[Archived_System (MM_System)]],CYPTYPES[[#This Row],[Rationalized System]])</f>
        <v>0</v>
      </c>
      <c r="S409" s="542" t="s">
        <v>4343</v>
      </c>
      <c r="T409" s="542"/>
      <c r="U409" s="542" t="s">
        <v>4211</v>
      </c>
      <c r="V409" s="544" t="s">
        <v>453</v>
      </c>
      <c r="W409" s="544" t="s">
        <v>456</v>
      </c>
      <c r="X409" s="544"/>
      <c r="Y409" s="544" t="s">
        <v>4358</v>
      </c>
      <c r="Z409" s="544" t="str">
        <f>VLOOKUP(CYPTYPES[[#This Row],[SBS Number]],Equipment[],2,FALSE)</f>
        <v>ICT/OCS</v>
      </c>
      <c r="AA409" s="544" t="str">
        <f>IF(OR(ISBLANK(Y409),LEN(Y409)=0),"",VLOOKUP(Y409,Equipment[],3,FALSE))</f>
        <v>Unallocated</v>
      </c>
      <c r="AB409" s="544" t="str">
        <f>IF(OR(ISBLANK(Y409),LEN(Y409)=0),"",VLOOKUP(Y409,Equipment[],4,FALSE))</f>
        <v>Unallocated</v>
      </c>
      <c r="AC409" s="567"/>
      <c r="AD409" s="567" t="s">
        <v>4376</v>
      </c>
      <c r="AE409" s="544"/>
      <c r="AF409" s="544"/>
      <c r="AG409" s="544"/>
      <c r="AH409" s="551"/>
      <c r="AI409" s="551"/>
      <c r="AJ409" s="551"/>
      <c r="AK409" s="551"/>
      <c r="AL409" s="551"/>
      <c r="AM409" s="551"/>
      <c r="AN409" s="551"/>
      <c r="AO409" s="551"/>
      <c r="AP409" s="551"/>
      <c r="AQ409" s="551"/>
      <c r="AR409" s="551"/>
      <c r="AS409" s="551"/>
      <c r="AT409" s="551"/>
      <c r="AU409" s="551"/>
      <c r="AV409" s="551"/>
    </row>
    <row r="410" spans="1:48" hidden="1">
      <c r="A410" s="542" t="s">
        <v>5651</v>
      </c>
      <c r="B410" s="542" t="s">
        <v>442</v>
      </c>
      <c r="C410" s="541" t="s">
        <v>5652</v>
      </c>
      <c r="D410" s="542" t="s">
        <v>453</v>
      </c>
      <c r="E410" s="541" t="s">
        <v>4229</v>
      </c>
      <c r="F410" s="541" t="s">
        <v>4229</v>
      </c>
      <c r="G410" s="544" t="b">
        <f>EXACT(CYPTYPES[[#This Row],[Archived_Discipline (MM_Discipline)]],CYPTYPES[[#This Row],[Discipline (MM_Discipline)]])</f>
        <v>1</v>
      </c>
      <c r="H410" s="564" t="s">
        <v>453</v>
      </c>
      <c r="I410" s="565" t="s">
        <v>453</v>
      </c>
      <c r="J410" s="554" t="s">
        <v>453</v>
      </c>
      <c r="K410" s="554" t="s">
        <v>453</v>
      </c>
      <c r="L410" s="556" t="s">
        <v>453</v>
      </c>
      <c r="M410" s="542" t="s">
        <v>4239</v>
      </c>
      <c r="N410" s="565" t="s">
        <v>453</v>
      </c>
      <c r="O410" s="557" t="s">
        <v>4208</v>
      </c>
      <c r="P410" s="544" t="s">
        <v>4230</v>
      </c>
      <c r="Q410" s="563" t="s">
        <v>4231</v>
      </c>
      <c r="R410" s="544" t="b">
        <f>EXACT(CYPTYPES[[#This Row],[Archived_System (MM_System)]],CYPTYPES[[#This Row],[Rationalized System]])</f>
        <v>0</v>
      </c>
      <c r="S410" s="542" t="s">
        <v>4210</v>
      </c>
      <c r="T410" s="542"/>
      <c r="U410" s="542" t="s">
        <v>4211</v>
      </c>
      <c r="V410" s="544" t="s">
        <v>453</v>
      </c>
      <c r="W410" s="544" t="s">
        <v>477</v>
      </c>
      <c r="X410" s="544"/>
      <c r="Y410" s="544" t="s">
        <v>4222</v>
      </c>
      <c r="Z410" s="544" t="str">
        <f>VLOOKUP(CYPTYPES[[#This Row],[SBS Number]],Equipment[],2,FALSE)</f>
        <v>LV Power</v>
      </c>
      <c r="AA410" s="544" t="str">
        <f>IF(OR(ISBLANK(Y410),LEN(Y410)=0),"",VLOOKUP(Y410,Equipment[],3,FALSE))</f>
        <v>MCo</v>
      </c>
      <c r="AB410" s="544" t="str">
        <f>IF(OR(ISBLANK(Y410),LEN(Y410)=0),"",VLOOKUP(Y410,Equipment[],4,FALSE))</f>
        <v>RTO</v>
      </c>
      <c r="AC410" s="544" t="s">
        <v>5572</v>
      </c>
      <c r="AD410" s="544" t="s">
        <v>4413</v>
      </c>
      <c r="AE410" s="544" t="s">
        <v>5653</v>
      </c>
      <c r="AF410" s="544" t="s">
        <v>5654</v>
      </c>
      <c r="AG410" s="544"/>
      <c r="AH410" s="551"/>
      <c r="AI410" s="551"/>
      <c r="AJ410" s="551"/>
      <c r="AK410" s="551"/>
      <c r="AL410" s="551"/>
      <c r="AM410" s="551"/>
      <c r="AN410" s="551"/>
      <c r="AO410" s="551"/>
      <c r="AP410" s="551"/>
      <c r="AQ410" s="551"/>
      <c r="AR410" s="551"/>
      <c r="AS410" s="551"/>
      <c r="AT410" s="551"/>
      <c r="AU410" s="551"/>
      <c r="AV410" s="551"/>
    </row>
    <row r="411" spans="1:48" hidden="1">
      <c r="A411" s="542" t="s">
        <v>5655</v>
      </c>
      <c r="B411" s="542" t="s">
        <v>442</v>
      </c>
      <c r="C411" s="541" t="s">
        <v>5656</v>
      </c>
      <c r="D411" s="542" t="s">
        <v>453</v>
      </c>
      <c r="E411" s="541" t="s">
        <v>4312</v>
      </c>
      <c r="F411" s="541" t="s">
        <v>4220</v>
      </c>
      <c r="G411" s="544" t="b">
        <f>EXACT(CYPTYPES[[#This Row],[Archived_Discipline (MM_Discipline)]],CYPTYPES[[#This Row],[Discipline (MM_Discipline)]])</f>
        <v>0</v>
      </c>
      <c r="H411" s="559" t="s">
        <v>452</v>
      </c>
      <c r="I411" s="542" t="s">
        <v>452</v>
      </c>
      <c r="J411" s="541" t="s">
        <v>452</v>
      </c>
      <c r="K411" s="555" t="s">
        <v>453</v>
      </c>
      <c r="L411" s="556" t="s">
        <v>453</v>
      </c>
      <c r="M411" s="542" t="s">
        <v>463</v>
      </c>
      <c r="N411" s="565" t="s">
        <v>453</v>
      </c>
      <c r="O411" s="557" t="s">
        <v>4208</v>
      </c>
      <c r="P411" s="544" t="s">
        <v>4313</v>
      </c>
      <c r="Q411" s="563" t="s">
        <v>4313</v>
      </c>
      <c r="R411" s="544" t="b">
        <f>EXACT(CYPTYPES[[#This Row],[Archived_System (MM_System)]],CYPTYPES[[#This Row],[Rationalized System]])</f>
        <v>1</v>
      </c>
      <c r="S411" s="542" t="s">
        <v>4210</v>
      </c>
      <c r="T411" s="542"/>
      <c r="U411" s="542" t="s">
        <v>4211</v>
      </c>
      <c r="V411" s="544" t="s">
        <v>453</v>
      </c>
      <c r="W411" s="544" t="s">
        <v>456</v>
      </c>
      <c r="X411" s="544"/>
      <c r="Y411" s="544" t="s">
        <v>4910</v>
      </c>
      <c r="Z411" s="544" t="str">
        <f>VLOOKUP(CYPTYPES[[#This Row],[SBS Number]],Equipment[],2,FALSE)</f>
        <v>Station Substation</v>
      </c>
      <c r="AA411" s="544" t="str">
        <f>IF(OR(ISBLANK(Y411),LEN(Y411)=0),"",VLOOKUP(Y411,Equipment[],3,FALSE))</f>
        <v>MCo</v>
      </c>
      <c r="AB411" s="544" t="str">
        <f>IF(OR(ISBLANK(Y411),LEN(Y411)=0),"",VLOOKUP(Y411,Equipment[],4,FALSE))</f>
        <v>RTO</v>
      </c>
      <c r="AC411" s="544" t="s">
        <v>4344</v>
      </c>
      <c r="AD411" s="544" t="s">
        <v>4345</v>
      </c>
      <c r="AE411" s="544" t="s">
        <v>5657</v>
      </c>
      <c r="AF411" s="544" t="s">
        <v>5658</v>
      </c>
      <c r="AG411" s="544"/>
      <c r="AH411" s="551"/>
      <c r="AI411" s="551"/>
      <c r="AJ411" s="551"/>
      <c r="AK411" s="551"/>
      <c r="AL411" s="551"/>
      <c r="AM411" s="551"/>
      <c r="AN411" s="551"/>
      <c r="AO411" s="551"/>
      <c r="AP411" s="551"/>
      <c r="AQ411" s="551"/>
      <c r="AR411" s="551"/>
      <c r="AS411" s="551"/>
      <c r="AT411" s="551"/>
      <c r="AU411" s="551"/>
      <c r="AV411" s="551"/>
    </row>
    <row r="412" spans="1:48" hidden="1">
      <c r="A412" s="542" t="s">
        <v>5659</v>
      </c>
      <c r="B412" s="542" t="s">
        <v>442</v>
      </c>
      <c r="C412" s="541" t="s">
        <v>5660</v>
      </c>
      <c r="D412" s="542" t="s">
        <v>453</v>
      </c>
      <c r="E412" s="541" t="s">
        <v>4312</v>
      </c>
      <c r="F412" s="541" t="s">
        <v>4220</v>
      </c>
      <c r="G412" s="544" t="b">
        <f>EXACT(CYPTYPES[[#This Row],[Archived_Discipline (MM_Discipline)]],CYPTYPES[[#This Row],[Discipline (MM_Discipline)]])</f>
        <v>0</v>
      </c>
      <c r="H412" s="542" t="s">
        <v>452</v>
      </c>
      <c r="I412" s="561" t="s">
        <v>453</v>
      </c>
      <c r="J412" s="541" t="s">
        <v>452</v>
      </c>
      <c r="K412" s="541" t="s">
        <v>452</v>
      </c>
      <c r="L412" s="556" t="s">
        <v>453</v>
      </c>
      <c r="M412" s="542" t="s">
        <v>4248</v>
      </c>
      <c r="N412" s="542" t="s">
        <v>452</v>
      </c>
      <c r="O412" s="557" t="s">
        <v>4208</v>
      </c>
      <c r="P412" s="544" t="s">
        <v>4313</v>
      </c>
      <c r="Q412" s="563" t="s">
        <v>4313</v>
      </c>
      <c r="R412" s="544" t="b">
        <f>EXACT(CYPTYPES[[#This Row],[Archived_System (MM_System)]],CYPTYPES[[#This Row],[Rationalized System]])</f>
        <v>1</v>
      </c>
      <c r="S412" s="542" t="s">
        <v>4210</v>
      </c>
      <c r="T412" s="542"/>
      <c r="U412" s="542" t="s">
        <v>4211</v>
      </c>
      <c r="V412" s="544" t="s">
        <v>453</v>
      </c>
      <c r="W412" s="544" t="s">
        <v>477</v>
      </c>
      <c r="X412" s="544"/>
      <c r="Y412" s="544" t="s">
        <v>4910</v>
      </c>
      <c r="Z412" s="544" t="str">
        <f>VLOOKUP(CYPTYPES[[#This Row],[SBS Number]],Equipment[],2,FALSE)</f>
        <v>Station Substation</v>
      </c>
      <c r="AA412" s="544" t="str">
        <f>IF(OR(ISBLANK(Y412),LEN(Y412)=0),"",VLOOKUP(Y412,Equipment[],3,FALSE))</f>
        <v>MCo</v>
      </c>
      <c r="AB412" s="544" t="str">
        <f>IF(OR(ISBLANK(Y412),LEN(Y412)=0),"",VLOOKUP(Y412,Equipment[],4,FALSE))</f>
        <v>RTO</v>
      </c>
      <c r="AC412" s="544" t="s">
        <v>4400</v>
      </c>
      <c r="AD412" s="544" t="s">
        <v>4401</v>
      </c>
      <c r="AE412" s="544"/>
      <c r="AF412" s="544"/>
      <c r="AG412" s="544"/>
      <c r="AH412" s="551"/>
      <c r="AI412" s="551"/>
      <c r="AJ412" s="551"/>
      <c r="AK412" s="551"/>
      <c r="AL412" s="551"/>
      <c r="AM412" s="551"/>
      <c r="AN412" s="551"/>
      <c r="AO412" s="551"/>
      <c r="AP412" s="551"/>
      <c r="AQ412" s="551"/>
      <c r="AR412" s="551"/>
      <c r="AS412" s="551"/>
      <c r="AT412" s="551"/>
      <c r="AU412" s="551"/>
      <c r="AV412" s="551"/>
    </row>
    <row r="413" spans="1:48" hidden="1">
      <c r="A413" s="542" t="s">
        <v>5661</v>
      </c>
      <c r="B413" s="542" t="s">
        <v>442</v>
      </c>
      <c r="C413" s="541" t="s">
        <v>5662</v>
      </c>
      <c r="D413" s="542" t="s">
        <v>453</v>
      </c>
      <c r="E413" s="541" t="s">
        <v>4312</v>
      </c>
      <c r="F413" s="541" t="s">
        <v>4220</v>
      </c>
      <c r="G413" s="544" t="b">
        <f>EXACT(CYPTYPES[[#This Row],[Archived_Discipline (MM_Discipline)]],CYPTYPES[[#This Row],[Discipline (MM_Discipline)]])</f>
        <v>0</v>
      </c>
      <c r="H413" s="564" t="s">
        <v>453</v>
      </c>
      <c r="I413" s="565" t="s">
        <v>453</v>
      </c>
      <c r="J413" s="554" t="s">
        <v>453</v>
      </c>
      <c r="K413" s="554" t="s">
        <v>453</v>
      </c>
      <c r="L413" s="556" t="s">
        <v>453</v>
      </c>
      <c r="M413" s="542" t="s">
        <v>4239</v>
      </c>
      <c r="N413" s="565" t="s">
        <v>453</v>
      </c>
      <c r="O413" s="557" t="s">
        <v>4208</v>
      </c>
      <c r="P413" s="544" t="s">
        <v>4313</v>
      </c>
      <c r="Q413" s="563" t="s">
        <v>5582</v>
      </c>
      <c r="R413" s="544" t="b">
        <f>EXACT(CYPTYPES[[#This Row],[Archived_System (MM_System)]],CYPTYPES[[#This Row],[Rationalized System]])</f>
        <v>0</v>
      </c>
      <c r="S413" s="542" t="s">
        <v>4210</v>
      </c>
      <c r="T413" s="542"/>
      <c r="U413" s="542" t="s">
        <v>4211</v>
      </c>
      <c r="V413" s="544" t="s">
        <v>453</v>
      </c>
      <c r="W413" s="544" t="s">
        <v>456</v>
      </c>
      <c r="X413" s="544"/>
      <c r="Y413" s="544" t="s">
        <v>4910</v>
      </c>
      <c r="Z413" s="544" t="str">
        <f>VLOOKUP(CYPTYPES[[#This Row],[SBS Number]],Equipment[],2,FALSE)</f>
        <v>Station Substation</v>
      </c>
      <c r="AA413" s="544" t="str">
        <f>IF(OR(ISBLANK(Y413),LEN(Y413)=0),"",VLOOKUP(Y413,Equipment[],3,FALSE))</f>
        <v>MCo</v>
      </c>
      <c r="AB413" s="544" t="str">
        <f>IF(OR(ISBLANK(Y413),LEN(Y413)=0),"",VLOOKUP(Y413,Equipment[],4,FALSE))</f>
        <v>RTO</v>
      </c>
      <c r="AC413" s="544" t="s">
        <v>4958</v>
      </c>
      <c r="AD413" s="544" t="s">
        <v>4959</v>
      </c>
      <c r="AE413" s="544" t="s">
        <v>5049</v>
      </c>
      <c r="AF413" s="544" t="s">
        <v>5050</v>
      </c>
      <c r="AG413" s="544"/>
      <c r="AH413" s="551"/>
      <c r="AI413" s="551"/>
      <c r="AJ413" s="551"/>
      <c r="AK413" s="551"/>
      <c r="AL413" s="551"/>
      <c r="AM413" s="551"/>
      <c r="AN413" s="551"/>
      <c r="AO413" s="551"/>
      <c r="AP413" s="551"/>
      <c r="AQ413" s="551"/>
      <c r="AR413" s="551"/>
      <c r="AS413" s="551"/>
      <c r="AT413" s="551"/>
      <c r="AU413" s="551"/>
      <c r="AV413" s="551"/>
    </row>
    <row r="414" spans="1:48" hidden="1">
      <c r="A414" s="542" t="s">
        <v>5663</v>
      </c>
      <c r="B414" s="542" t="s">
        <v>442</v>
      </c>
      <c r="C414" s="541" t="s">
        <v>5664</v>
      </c>
      <c r="D414" s="542" t="s">
        <v>453</v>
      </c>
      <c r="E414" s="541" t="s">
        <v>4207</v>
      </c>
      <c r="F414" s="541" t="s">
        <v>4207</v>
      </c>
      <c r="G414" s="544" t="b">
        <f>EXACT(CYPTYPES[[#This Row],[Archived_Discipline (MM_Discipline)]],CYPTYPES[[#This Row],[Discipline (MM_Discipline)]])</f>
        <v>1</v>
      </c>
      <c r="H414" s="559" t="s">
        <v>452</v>
      </c>
      <c r="I414" s="542" t="s">
        <v>452</v>
      </c>
      <c r="J414" s="541" t="s">
        <v>452</v>
      </c>
      <c r="K414" s="555" t="s">
        <v>453</v>
      </c>
      <c r="L414" s="556" t="s">
        <v>453</v>
      </c>
      <c r="M414" s="542" t="s">
        <v>463</v>
      </c>
      <c r="N414" s="542" t="s">
        <v>452</v>
      </c>
      <c r="O414" s="557" t="s">
        <v>4208</v>
      </c>
      <c r="P414" s="544" t="s">
        <v>4518</v>
      </c>
      <c r="Q414" s="563"/>
      <c r="R414" s="544" t="b">
        <f>EXACT(CYPTYPES[[#This Row],[Archived_System (MM_System)]],CYPTYPES[[#This Row],[Rationalized System]])</f>
        <v>0</v>
      </c>
      <c r="S414" s="542" t="s">
        <v>4210</v>
      </c>
      <c r="T414" s="542"/>
      <c r="U414" s="542" t="s">
        <v>4211</v>
      </c>
      <c r="V414" s="544" t="s">
        <v>453</v>
      </c>
      <c r="W414" s="544" t="s">
        <v>477</v>
      </c>
      <c r="X414" s="544"/>
      <c r="Y414" s="544" t="s">
        <v>4212</v>
      </c>
      <c r="Z414" s="544" t="str">
        <f>VLOOKUP(CYPTYPES[[#This Row],[SBS Number]],Equipment[],2,FALSE)</f>
        <v>Hydraulic System</v>
      </c>
      <c r="AA414" s="544" t="str">
        <f>IF(OR(ISBLANK(Y414),LEN(Y414)=0),"",VLOOKUP(Y414,Equipment[],3,FALSE))</f>
        <v>MCo</v>
      </c>
      <c r="AB414" s="544" t="str">
        <f>IF(OR(ISBLANK(Y414),LEN(Y414)=0),"",VLOOKUP(Y414,Equipment[],4,FALSE))</f>
        <v>RTO</v>
      </c>
      <c r="AC414" s="544" t="s">
        <v>4419</v>
      </c>
      <c r="AD414" s="544" t="s">
        <v>4420</v>
      </c>
      <c r="AE414" s="544" t="s">
        <v>4421</v>
      </c>
      <c r="AF414" s="544" t="s">
        <v>4422</v>
      </c>
      <c r="AG414" s="544"/>
      <c r="AH414" s="551"/>
      <c r="AI414" s="551"/>
      <c r="AJ414" s="551"/>
      <c r="AK414" s="551"/>
      <c r="AL414" s="551"/>
      <c r="AM414" s="551"/>
      <c r="AN414" s="551"/>
      <c r="AO414" s="551"/>
      <c r="AP414" s="551"/>
      <c r="AQ414" s="551"/>
      <c r="AR414" s="551"/>
      <c r="AS414" s="551"/>
      <c r="AT414" s="551"/>
      <c r="AU414" s="551"/>
      <c r="AV414" s="551"/>
    </row>
    <row r="415" spans="1:48" hidden="1">
      <c r="A415" s="542" t="s">
        <v>5665</v>
      </c>
      <c r="B415" s="542" t="s">
        <v>4317</v>
      </c>
      <c r="C415" s="541" t="s">
        <v>5666</v>
      </c>
      <c r="D415" s="542" t="s">
        <v>444</v>
      </c>
      <c r="E415" s="541" t="s">
        <v>4319</v>
      </c>
      <c r="F415" s="541" t="s">
        <v>4319</v>
      </c>
      <c r="G415" s="544" t="b">
        <f>EXACT(CYPTYPES[[#This Row],[Archived_Discipline (MM_Discipline)]],CYPTYPES[[#This Row],[Discipline (MM_Discipline)]])</f>
        <v>1</v>
      </c>
      <c r="H415" s="559" t="s">
        <v>452</v>
      </c>
      <c r="I415" s="542" t="s">
        <v>452</v>
      </c>
      <c r="J415" s="541" t="s">
        <v>452</v>
      </c>
      <c r="K415" s="541" t="s">
        <v>452</v>
      </c>
      <c r="L415" s="542" t="s">
        <v>452</v>
      </c>
      <c r="M415" s="542" t="s">
        <v>4248</v>
      </c>
      <c r="N415" s="542" t="s">
        <v>452</v>
      </c>
      <c r="O415" s="557" t="s">
        <v>4208</v>
      </c>
      <c r="P415" s="544" t="s">
        <v>444</v>
      </c>
      <c r="Q415" s="563"/>
      <c r="R415" s="544" t="b">
        <f>EXACT(CYPTYPES[[#This Row],[Archived_System (MM_System)]],CYPTYPES[[#This Row],[Rationalized System]])</f>
        <v>0</v>
      </c>
      <c r="S415" s="542" t="s">
        <v>4320</v>
      </c>
      <c r="T415" s="542" t="s">
        <v>4321</v>
      </c>
      <c r="U415" s="542" t="s">
        <v>4322</v>
      </c>
      <c r="V415" s="544" t="s">
        <v>453</v>
      </c>
      <c r="W415" s="544" t="s">
        <v>456</v>
      </c>
      <c r="X415" s="544"/>
      <c r="Y415" s="544" t="s">
        <v>827</v>
      </c>
      <c r="Z415" s="544" t="s">
        <v>444</v>
      </c>
      <c r="AA415" s="544" t="str">
        <f>IF(OR(ISBLANK(Y415),LEN(Y415)=0),"",VLOOKUP(Y415,Equipment[],3,FALSE))</f>
        <v>RTO</v>
      </c>
      <c r="AB415" s="544" t="str">
        <f>IF(OR(ISBLANK(Y415),LEN(Y415)=0),"",VLOOKUP(Y415,Equipment[],4,FALSE))</f>
        <v>RTO</v>
      </c>
      <c r="AC415" s="544" t="s">
        <v>444</v>
      </c>
      <c r="AD415" s="544" t="s">
        <v>444</v>
      </c>
      <c r="AE415" s="544" t="s">
        <v>444</v>
      </c>
      <c r="AF415" s="544" t="s">
        <v>444</v>
      </c>
      <c r="AG415" s="544"/>
      <c r="AH415" s="551"/>
      <c r="AI415" s="551"/>
      <c r="AJ415" s="551"/>
      <c r="AK415" s="551"/>
      <c r="AL415" s="551"/>
      <c r="AM415" s="551"/>
      <c r="AN415" s="551"/>
      <c r="AO415" s="551"/>
      <c r="AP415" s="551"/>
      <c r="AQ415" s="551"/>
      <c r="AR415" s="551"/>
      <c r="AS415" s="551"/>
      <c r="AT415" s="551"/>
      <c r="AU415" s="551"/>
      <c r="AV415" s="551"/>
    </row>
    <row r="416" spans="1:48" hidden="1">
      <c r="A416" s="542" t="s">
        <v>5667</v>
      </c>
      <c r="B416" s="542" t="s">
        <v>442</v>
      </c>
      <c r="C416" s="541" t="s">
        <v>5668</v>
      </c>
      <c r="D416" s="542" t="s">
        <v>453</v>
      </c>
      <c r="E416" s="541" t="s">
        <v>4312</v>
      </c>
      <c r="F416" s="541" t="s">
        <v>4220</v>
      </c>
      <c r="G416" s="544" t="b">
        <f>EXACT(CYPTYPES[[#This Row],[Archived_Discipline (MM_Discipline)]],CYPTYPES[[#This Row],[Discipline (MM_Discipline)]])</f>
        <v>0</v>
      </c>
      <c r="H416" s="559" t="s">
        <v>452</v>
      </c>
      <c r="I416" s="565" t="s">
        <v>453</v>
      </c>
      <c r="J416" s="541" t="s">
        <v>452</v>
      </c>
      <c r="K416" s="541" t="s">
        <v>452</v>
      </c>
      <c r="L416" s="556" t="s">
        <v>453</v>
      </c>
      <c r="M416" s="542" t="s">
        <v>4248</v>
      </c>
      <c r="N416" s="542" t="s">
        <v>452</v>
      </c>
      <c r="O416" s="557" t="s">
        <v>4208</v>
      </c>
      <c r="P416" s="544" t="s">
        <v>4313</v>
      </c>
      <c r="Q416" s="563" t="s">
        <v>4313</v>
      </c>
      <c r="R416" s="544" t="b">
        <f>EXACT(CYPTYPES[[#This Row],[Archived_System (MM_System)]],CYPTYPES[[#This Row],[Rationalized System]])</f>
        <v>1</v>
      </c>
      <c r="S416" s="542" t="s">
        <v>4210</v>
      </c>
      <c r="T416" s="542"/>
      <c r="U416" s="542" t="s">
        <v>4211</v>
      </c>
      <c r="V416" s="544" t="s">
        <v>453</v>
      </c>
      <c r="W416" s="544" t="s">
        <v>477</v>
      </c>
      <c r="X416" s="544"/>
      <c r="Y416" s="544" t="s">
        <v>4910</v>
      </c>
      <c r="Z416" s="544" t="str">
        <f>VLOOKUP(CYPTYPES[[#This Row],[SBS Number]],Equipment[],2,FALSE)</f>
        <v>Station Substation</v>
      </c>
      <c r="AA416" s="544" t="str">
        <f>IF(OR(ISBLANK(Y416),LEN(Y416)=0),"",VLOOKUP(Y416,Equipment[],3,FALSE))</f>
        <v>MCo</v>
      </c>
      <c r="AB416" s="544" t="str">
        <f>IF(OR(ISBLANK(Y416),LEN(Y416)=0),"",VLOOKUP(Y416,Equipment[],4,FALSE))</f>
        <v>RTO</v>
      </c>
      <c r="AC416" s="544" t="s">
        <v>4958</v>
      </c>
      <c r="AD416" s="544" t="s">
        <v>4959</v>
      </c>
      <c r="AE416" s="544" t="s">
        <v>5669</v>
      </c>
      <c r="AF416" s="544" t="s">
        <v>5670</v>
      </c>
      <c r="AG416" s="544"/>
      <c r="AH416" s="551"/>
      <c r="AI416" s="551"/>
      <c r="AJ416" s="551"/>
      <c r="AK416" s="551"/>
      <c r="AL416" s="551"/>
      <c r="AM416" s="551"/>
      <c r="AN416" s="551"/>
      <c r="AO416" s="551"/>
      <c r="AP416" s="551"/>
      <c r="AQ416" s="551"/>
      <c r="AR416" s="551"/>
      <c r="AS416" s="551"/>
      <c r="AT416" s="551"/>
      <c r="AU416" s="551"/>
      <c r="AV416" s="551"/>
    </row>
    <row r="417" spans="1:48" hidden="1">
      <c r="A417" s="542" t="s">
        <v>5671</v>
      </c>
      <c r="B417" s="542" t="s">
        <v>442</v>
      </c>
      <c r="C417" s="541" t="s">
        <v>5672</v>
      </c>
      <c r="D417" s="542" t="s">
        <v>453</v>
      </c>
      <c r="E417" s="541" t="s">
        <v>4312</v>
      </c>
      <c r="F417" s="541" t="s">
        <v>4220</v>
      </c>
      <c r="G417" s="544" t="b">
        <f>EXACT(CYPTYPES[[#This Row],[Archived_Discipline (MM_Discipline)]],CYPTYPES[[#This Row],[Discipline (MM_Discipline)]])</f>
        <v>0</v>
      </c>
      <c r="H417" s="542" t="s">
        <v>452</v>
      </c>
      <c r="I417" s="561" t="s">
        <v>453</v>
      </c>
      <c r="J417" s="541" t="s">
        <v>452</v>
      </c>
      <c r="K417" s="541" t="s">
        <v>452</v>
      </c>
      <c r="L417" s="556" t="s">
        <v>453</v>
      </c>
      <c r="M417" s="542" t="s">
        <v>4248</v>
      </c>
      <c r="N417" s="542" t="s">
        <v>452</v>
      </c>
      <c r="O417" s="557" t="s">
        <v>4208</v>
      </c>
      <c r="P417" s="544" t="s">
        <v>4313</v>
      </c>
      <c r="Q417" s="563" t="s">
        <v>5582</v>
      </c>
      <c r="R417" s="544" t="b">
        <f>EXACT(CYPTYPES[[#This Row],[Archived_System (MM_System)]],CYPTYPES[[#This Row],[Rationalized System]])</f>
        <v>0</v>
      </c>
      <c r="S417" s="542" t="s">
        <v>4210</v>
      </c>
      <c r="T417" s="542"/>
      <c r="U417" s="542" t="s">
        <v>4211</v>
      </c>
      <c r="V417" s="544" t="s">
        <v>453</v>
      </c>
      <c r="W417" s="544" t="s">
        <v>477</v>
      </c>
      <c r="X417" s="544"/>
      <c r="Y417" s="544" t="s">
        <v>4910</v>
      </c>
      <c r="Z417" s="544" t="str">
        <f>VLOOKUP(CYPTYPES[[#This Row],[SBS Number]],Equipment[],2,FALSE)</f>
        <v>Station Substation</v>
      </c>
      <c r="AA417" s="544" t="str">
        <f>IF(OR(ISBLANK(Y417),LEN(Y417)=0),"",VLOOKUP(Y417,Equipment[],3,FALSE))</f>
        <v>MCo</v>
      </c>
      <c r="AB417" s="544" t="str">
        <f>IF(OR(ISBLANK(Y417),LEN(Y417)=0),"",VLOOKUP(Y417,Equipment[],4,FALSE))</f>
        <v>RTO</v>
      </c>
      <c r="AC417" s="544" t="s">
        <v>4958</v>
      </c>
      <c r="AD417" s="544" t="s">
        <v>4959</v>
      </c>
      <c r="AE417" s="544" t="s">
        <v>5669</v>
      </c>
      <c r="AF417" s="544" t="s">
        <v>5670</v>
      </c>
      <c r="AG417" s="544"/>
      <c r="AH417" s="551"/>
      <c r="AI417" s="551"/>
      <c r="AJ417" s="551"/>
      <c r="AK417" s="551"/>
      <c r="AL417" s="551"/>
      <c r="AM417" s="551"/>
      <c r="AN417" s="551"/>
      <c r="AO417" s="551"/>
      <c r="AP417" s="551"/>
      <c r="AQ417" s="551"/>
      <c r="AR417" s="551"/>
      <c r="AS417" s="551"/>
      <c r="AT417" s="551"/>
      <c r="AU417" s="551"/>
      <c r="AV417" s="551"/>
    </row>
    <row r="418" spans="1:48" hidden="1">
      <c r="A418" s="542" t="s">
        <v>5673</v>
      </c>
      <c r="B418" s="542" t="s">
        <v>442</v>
      </c>
      <c r="C418" s="541" t="s">
        <v>5674</v>
      </c>
      <c r="D418" s="542" t="s">
        <v>453</v>
      </c>
      <c r="E418" s="541" t="s">
        <v>4312</v>
      </c>
      <c r="F418" s="541" t="s">
        <v>4220</v>
      </c>
      <c r="G418" s="544" t="b">
        <f>EXACT(CYPTYPES[[#This Row],[Archived_Discipline (MM_Discipline)]],CYPTYPES[[#This Row],[Discipline (MM_Discipline)]])</f>
        <v>0</v>
      </c>
      <c r="H418" s="542" t="s">
        <v>452</v>
      </c>
      <c r="I418" s="565" t="s">
        <v>453</v>
      </c>
      <c r="J418" s="541" t="s">
        <v>452</v>
      </c>
      <c r="K418" s="554" t="s">
        <v>453</v>
      </c>
      <c r="L418" s="556" t="s">
        <v>453</v>
      </c>
      <c r="M418" s="542" t="s">
        <v>4239</v>
      </c>
      <c r="N418" s="542" t="s">
        <v>452</v>
      </c>
      <c r="O418" s="557" t="s">
        <v>4208</v>
      </c>
      <c r="P418" s="544" t="s">
        <v>4313</v>
      </c>
      <c r="Q418" s="563" t="s">
        <v>4313</v>
      </c>
      <c r="R418" s="544" t="b">
        <f>EXACT(CYPTYPES[[#This Row],[Archived_System (MM_System)]],CYPTYPES[[#This Row],[Rationalized System]])</f>
        <v>1</v>
      </c>
      <c r="S418" s="542" t="s">
        <v>4210</v>
      </c>
      <c r="T418" s="542"/>
      <c r="U418" s="542" t="s">
        <v>4211</v>
      </c>
      <c r="V418" s="544" t="s">
        <v>453</v>
      </c>
      <c r="W418" s="544" t="s">
        <v>477</v>
      </c>
      <c r="X418" s="544"/>
      <c r="Y418" s="544" t="s">
        <v>4910</v>
      </c>
      <c r="Z418" s="544" t="str">
        <f>VLOOKUP(CYPTYPES[[#This Row],[SBS Number]],Equipment[],2,FALSE)</f>
        <v>Station Substation</v>
      </c>
      <c r="AA418" s="544" t="str">
        <f>IF(OR(ISBLANK(Y418),LEN(Y418)=0),"",VLOOKUP(Y418,Equipment[],3,FALSE))</f>
        <v>MCo</v>
      </c>
      <c r="AB418" s="544" t="str">
        <f>IF(OR(ISBLANK(Y418),LEN(Y418)=0),"",VLOOKUP(Y418,Equipment[],4,FALSE))</f>
        <v>RTO</v>
      </c>
      <c r="AC418" s="544" t="s">
        <v>4223</v>
      </c>
      <c r="AD418" s="544" t="s">
        <v>4224</v>
      </c>
      <c r="AE418" s="544" t="s">
        <v>5075</v>
      </c>
      <c r="AF418" s="544" t="s">
        <v>5076</v>
      </c>
      <c r="AG418" s="544"/>
      <c r="AH418" s="551"/>
      <c r="AI418" s="551"/>
      <c r="AJ418" s="551"/>
      <c r="AK418" s="551"/>
      <c r="AL418" s="551"/>
      <c r="AM418" s="551"/>
      <c r="AN418" s="551"/>
      <c r="AO418" s="551"/>
      <c r="AP418" s="551"/>
      <c r="AQ418" s="551"/>
      <c r="AR418" s="551"/>
      <c r="AS418" s="551"/>
      <c r="AT418" s="551"/>
      <c r="AU418" s="551"/>
      <c r="AV418" s="551"/>
    </row>
    <row r="419" spans="1:48" hidden="1">
      <c r="A419" s="542" t="s">
        <v>5675</v>
      </c>
      <c r="B419" s="542" t="s">
        <v>442</v>
      </c>
      <c r="C419" s="541" t="s">
        <v>5676</v>
      </c>
      <c r="D419" s="225"/>
      <c r="E419" s="541" t="s">
        <v>4207</v>
      </c>
      <c r="F419" s="541" t="s">
        <v>4207</v>
      </c>
      <c r="G419" s="544" t="b">
        <f>EXACT(CYPTYPES[[#This Row],[Archived_Discipline (MM_Discipline)]],CYPTYPES[[#This Row],[Discipline (MM_Discipline)]])</f>
        <v>1</v>
      </c>
      <c r="H419" s="217" t="s">
        <v>452</v>
      </c>
      <c r="I419" s="225" t="s">
        <v>452</v>
      </c>
      <c r="J419" s="554" t="s">
        <v>453</v>
      </c>
      <c r="K419" s="404" t="s">
        <v>452</v>
      </c>
      <c r="L419" s="556" t="s">
        <v>453</v>
      </c>
      <c r="M419" s="542" t="s">
        <v>454</v>
      </c>
      <c r="N419" s="225" t="s">
        <v>452</v>
      </c>
      <c r="O419" s="557" t="s">
        <v>4208</v>
      </c>
      <c r="P419" s="568" t="s">
        <v>4381</v>
      </c>
      <c r="Q419" s="563" t="s">
        <v>4381</v>
      </c>
      <c r="R419" s="568" t="b">
        <f>EXACT(CYPTYPES[[#This Row],[Archived_System (MM_System)]],CYPTYPES[[#This Row],[Rationalized System]])</f>
        <v>1</v>
      </c>
      <c r="S419" s="542" t="s">
        <v>4382</v>
      </c>
      <c r="T419" s="542" t="s">
        <v>4383</v>
      </c>
      <c r="U419" s="542" t="s">
        <v>4211</v>
      </c>
      <c r="V419" s="297" t="s">
        <v>452</v>
      </c>
      <c r="W419" s="544" t="s">
        <v>456</v>
      </c>
      <c r="X419" s="544"/>
      <c r="Y419" s="544"/>
      <c r="Z419" s="544"/>
      <c r="AA419" s="544"/>
      <c r="AB419" s="544"/>
      <c r="AC419" s="544"/>
      <c r="AD419" s="544"/>
      <c r="AE419" s="301"/>
      <c r="AF419" s="544"/>
      <c r="AG419" s="544"/>
      <c r="AH419" s="551"/>
      <c r="AI419" s="551"/>
      <c r="AJ419" s="551"/>
      <c r="AK419" s="551"/>
      <c r="AL419" s="551"/>
      <c r="AM419" s="551"/>
      <c r="AN419" s="551"/>
      <c r="AO419" s="551"/>
      <c r="AP419" s="551"/>
      <c r="AQ419" s="551"/>
      <c r="AR419" s="551"/>
      <c r="AS419" s="551"/>
      <c r="AT419" s="551"/>
      <c r="AU419" s="551"/>
      <c r="AV419" s="551"/>
    </row>
    <row r="420" spans="1:48" hidden="1">
      <c r="A420" s="542" t="s">
        <v>5677</v>
      </c>
      <c r="B420" s="542" t="s">
        <v>442</v>
      </c>
      <c r="C420" s="541" t="s">
        <v>5678</v>
      </c>
      <c r="D420" s="542" t="s">
        <v>452</v>
      </c>
      <c r="E420" s="541" t="s">
        <v>4319</v>
      </c>
      <c r="F420" s="541" t="s">
        <v>4319</v>
      </c>
      <c r="G420" s="544" t="b">
        <f>EXACT(CYPTYPES[[#This Row],[Archived_Discipline (MM_Discipline)]],CYPTYPES[[#This Row],[Discipline (MM_Discipline)]])</f>
        <v>1</v>
      </c>
      <c r="H420" s="565" t="s">
        <v>453</v>
      </c>
      <c r="I420" s="561" t="s">
        <v>453</v>
      </c>
      <c r="J420" s="554" t="s">
        <v>453</v>
      </c>
      <c r="K420" s="554" t="s">
        <v>453</v>
      </c>
      <c r="L420" s="556" t="s">
        <v>453</v>
      </c>
      <c r="M420" s="542" t="s">
        <v>4239</v>
      </c>
      <c r="N420" s="542" t="s">
        <v>452</v>
      </c>
      <c r="O420" s="557" t="s">
        <v>4208</v>
      </c>
      <c r="P420" s="544" t="s">
        <v>4429</v>
      </c>
      <c r="Q420" s="563" t="s">
        <v>4429</v>
      </c>
      <c r="R420" s="544" t="b">
        <f>EXACT(CYPTYPES[[#This Row],[Archived_System (MM_System)]],CYPTYPES[[#This Row],[Rationalized System]])</f>
        <v>1</v>
      </c>
      <c r="S420" s="542" t="s">
        <v>4210</v>
      </c>
      <c r="T420" s="542"/>
      <c r="U420" s="542" t="s">
        <v>4211</v>
      </c>
      <c r="V420" s="544" t="s">
        <v>453</v>
      </c>
      <c r="W420" s="544" t="s">
        <v>456</v>
      </c>
      <c r="X420" s="544"/>
      <c r="Y420" s="544" t="s">
        <v>5348</v>
      </c>
      <c r="Z420" s="544" t="str">
        <f>VLOOKUP(CYPTYPES[[#This Row],[SBS Number]],Equipment[],2,FALSE)</f>
        <v>Fire Detection</v>
      </c>
      <c r="AA420" s="544" t="str">
        <f>IF(OR(ISBLANK(Y420),LEN(Y420)=0),"",VLOOKUP(Y420,Equipment[],3,FALSE))</f>
        <v>RTO</v>
      </c>
      <c r="AB420" s="544" t="str">
        <f>IF(OR(ISBLANK(Y420),LEN(Y420)=0),"",VLOOKUP(Y420,Equipment[],4,FALSE))</f>
        <v>RTO</v>
      </c>
      <c r="AC420" s="544" t="s">
        <v>4430</v>
      </c>
      <c r="AD420" s="544" t="s">
        <v>4431</v>
      </c>
      <c r="AE420" s="544" t="s">
        <v>5679</v>
      </c>
      <c r="AF420" s="544" t="s">
        <v>5680</v>
      </c>
      <c r="AG420" s="544"/>
      <c r="AH420" s="551"/>
      <c r="AI420" s="551"/>
      <c r="AJ420" s="551"/>
      <c r="AK420" s="551"/>
      <c r="AL420" s="551"/>
      <c r="AM420" s="551"/>
      <c r="AN420" s="551"/>
      <c r="AO420" s="551"/>
      <c r="AP420" s="551"/>
      <c r="AQ420" s="551"/>
      <c r="AR420" s="551"/>
      <c r="AS420" s="551"/>
      <c r="AT420" s="551"/>
      <c r="AU420" s="551"/>
      <c r="AV420" s="551"/>
    </row>
    <row r="421" spans="1:48" hidden="1">
      <c r="A421" s="542" t="s">
        <v>5681</v>
      </c>
      <c r="B421" s="542" t="s">
        <v>442</v>
      </c>
      <c r="C421" s="541" t="s">
        <v>5682</v>
      </c>
      <c r="D421" s="542" t="s">
        <v>452</v>
      </c>
      <c r="E421" s="541" t="s">
        <v>11</v>
      </c>
      <c r="F421" s="541" t="s">
        <v>11</v>
      </c>
      <c r="G421" s="544" t="b">
        <f>EXACT(CYPTYPES[[#This Row],[Archived_Discipline (MM_Discipline)]],CYPTYPES[[#This Row],[Discipline (MM_Discipline)]])</f>
        <v>1</v>
      </c>
      <c r="H421" s="542" t="s">
        <v>452</v>
      </c>
      <c r="I421" s="565" t="s">
        <v>453</v>
      </c>
      <c r="J421" s="541" t="s">
        <v>452</v>
      </c>
      <c r="K421" s="541" t="s">
        <v>452</v>
      </c>
      <c r="L421" s="556" t="s">
        <v>453</v>
      </c>
      <c r="M421" s="542" t="s">
        <v>4248</v>
      </c>
      <c r="N421" s="542" t="s">
        <v>452</v>
      </c>
      <c r="O421" s="557" t="s">
        <v>4208</v>
      </c>
      <c r="P421" s="544" t="s">
        <v>4832</v>
      </c>
      <c r="Q421" s="563" t="s">
        <v>4313</v>
      </c>
      <c r="R421" s="544" t="b">
        <f>EXACT(CYPTYPES[[#This Row],[Archived_System (MM_System)]],CYPTYPES[[#This Row],[Rationalized System]])</f>
        <v>0</v>
      </c>
      <c r="S421" s="542" t="s">
        <v>4210</v>
      </c>
      <c r="T421" s="542"/>
      <c r="U421" s="542" t="s">
        <v>4211</v>
      </c>
      <c r="V421" s="544" t="s">
        <v>453</v>
      </c>
      <c r="W421" s="544" t="s">
        <v>477</v>
      </c>
      <c r="X421" s="544"/>
      <c r="Y421" s="544" t="s">
        <v>4477</v>
      </c>
      <c r="Z421" s="544" t="str">
        <f>VLOOKUP(CYPTYPES[[#This Row],[SBS Number]],Equipment[],2,FALSE)</f>
        <v>Tunnel Ventilation</v>
      </c>
      <c r="AA421" s="544" t="str">
        <f>IF(OR(ISBLANK(Y421),LEN(Y421)=0),"",VLOOKUP(Y421,Equipment[],3,FALSE))</f>
        <v>MCo</v>
      </c>
      <c r="AB421" s="544" t="str">
        <f>IF(OR(ISBLANK(Y421),LEN(Y421)=0),"",VLOOKUP(Y421,Equipment[],4,FALSE))</f>
        <v>RTO</v>
      </c>
      <c r="AC421" s="567"/>
      <c r="AD421" s="567" t="s">
        <v>4376</v>
      </c>
      <c r="AE421" s="544"/>
      <c r="AF421" s="544"/>
      <c r="AG421" s="544"/>
      <c r="AH421" s="551"/>
      <c r="AI421" s="551"/>
      <c r="AJ421" s="551"/>
      <c r="AK421" s="551"/>
      <c r="AL421" s="551"/>
      <c r="AM421" s="551"/>
      <c r="AN421" s="551"/>
      <c r="AO421" s="551"/>
      <c r="AP421" s="551"/>
      <c r="AQ421" s="551"/>
      <c r="AR421" s="551"/>
      <c r="AS421" s="551"/>
      <c r="AT421" s="551"/>
      <c r="AU421" s="551"/>
      <c r="AV421" s="551"/>
    </row>
    <row r="422" spans="1:48" hidden="1">
      <c r="A422" s="542" t="s">
        <v>5683</v>
      </c>
      <c r="B422" s="542" t="s">
        <v>4317</v>
      </c>
      <c r="C422" s="541" t="s">
        <v>5684</v>
      </c>
      <c r="D422" s="542" t="s">
        <v>444</v>
      </c>
      <c r="E422" s="541" t="s">
        <v>4319</v>
      </c>
      <c r="F422" s="541" t="s">
        <v>4319</v>
      </c>
      <c r="G422" s="544" t="b">
        <f>EXACT(CYPTYPES[[#This Row],[Archived_Discipline (MM_Discipline)]],CYPTYPES[[#This Row],[Discipline (MM_Discipline)]])</f>
        <v>1</v>
      </c>
      <c r="H422" s="559" t="s">
        <v>452</v>
      </c>
      <c r="I422" s="565" t="s">
        <v>453</v>
      </c>
      <c r="J422" s="541" t="s">
        <v>452</v>
      </c>
      <c r="K422" s="541" t="s">
        <v>452</v>
      </c>
      <c r="L422" s="542" t="s">
        <v>452</v>
      </c>
      <c r="M422" s="542" t="s">
        <v>4248</v>
      </c>
      <c r="N422" s="542" t="s">
        <v>452</v>
      </c>
      <c r="O422" s="557" t="s">
        <v>4208</v>
      </c>
      <c r="P422" s="544" t="s">
        <v>444</v>
      </c>
      <c r="Q422" s="563" t="s">
        <v>4221</v>
      </c>
      <c r="R422" s="544" t="b">
        <f>EXACT(CYPTYPES[[#This Row],[Archived_System (MM_System)]],CYPTYPES[[#This Row],[Rationalized System]])</f>
        <v>0</v>
      </c>
      <c r="S422" s="542" t="s">
        <v>5685</v>
      </c>
      <c r="T422" s="542" t="s">
        <v>4321</v>
      </c>
      <c r="U422" s="542" t="s">
        <v>4322</v>
      </c>
      <c r="V422" s="544" t="s">
        <v>453</v>
      </c>
      <c r="W422" s="544" t="s">
        <v>456</v>
      </c>
      <c r="X422" s="544"/>
      <c r="Y422" s="544" t="s">
        <v>827</v>
      </c>
      <c r="Z422" s="544" t="str">
        <f>VLOOKUP(CYPTYPES[[#This Row],[SBS Number]],Equipment[],2,FALSE)</f>
        <v>Fire Protection</v>
      </c>
      <c r="AA422" s="544" t="str">
        <f>IF(OR(ISBLANK(Y422),LEN(Y422)=0),"",VLOOKUP(Y422,Equipment[],3,FALSE))</f>
        <v>RTO</v>
      </c>
      <c r="AB422" s="544" t="str">
        <f>IF(OR(ISBLANK(Y422),LEN(Y422)=0),"",VLOOKUP(Y422,Equipment[],4,FALSE))</f>
        <v>RTO</v>
      </c>
      <c r="AC422" s="544" t="s">
        <v>444</v>
      </c>
      <c r="AD422" s="544" t="s">
        <v>444</v>
      </c>
      <c r="AE422" s="544" t="s">
        <v>444</v>
      </c>
      <c r="AF422" s="544" t="s">
        <v>444</v>
      </c>
      <c r="AG422" s="544"/>
      <c r="AH422" s="551"/>
      <c r="AI422" s="551"/>
      <c r="AJ422" s="551"/>
      <c r="AK422" s="551"/>
      <c r="AL422" s="551"/>
      <c r="AM422" s="551"/>
      <c r="AN422" s="551"/>
      <c r="AO422" s="551"/>
      <c r="AP422" s="551"/>
      <c r="AQ422" s="551"/>
      <c r="AR422" s="551"/>
      <c r="AS422" s="551"/>
      <c r="AT422" s="551"/>
      <c r="AU422" s="551"/>
      <c r="AV422" s="551"/>
    </row>
    <row r="423" spans="1:48" hidden="1">
      <c r="A423" s="542" t="s">
        <v>5686</v>
      </c>
      <c r="B423" s="542" t="s">
        <v>442</v>
      </c>
      <c r="C423" s="541" t="s">
        <v>5687</v>
      </c>
      <c r="D423" s="542" t="s">
        <v>452</v>
      </c>
      <c r="E423" s="541" t="s">
        <v>4312</v>
      </c>
      <c r="F423" s="541" t="s">
        <v>4220</v>
      </c>
      <c r="G423" s="544" t="b">
        <f>EXACT(CYPTYPES[[#This Row],[Archived_Discipline (MM_Discipline)]],CYPTYPES[[#This Row],[Discipline (MM_Discipline)]])</f>
        <v>0</v>
      </c>
      <c r="H423" s="542" t="s">
        <v>452</v>
      </c>
      <c r="I423" s="542" t="s">
        <v>452</v>
      </c>
      <c r="J423" s="541" t="s">
        <v>452</v>
      </c>
      <c r="K423" s="555" t="s">
        <v>453</v>
      </c>
      <c r="L423" s="556" t="s">
        <v>453</v>
      </c>
      <c r="M423" s="542" t="s">
        <v>463</v>
      </c>
      <c r="N423" s="565" t="s">
        <v>453</v>
      </c>
      <c r="O423" s="557" t="s">
        <v>4208</v>
      </c>
      <c r="P423" s="544" t="s">
        <v>4313</v>
      </c>
      <c r="Q423" s="563" t="s">
        <v>5582</v>
      </c>
      <c r="R423" s="544" t="b">
        <f>EXACT(CYPTYPES[[#This Row],[Archived_System (MM_System)]],CYPTYPES[[#This Row],[Rationalized System]])</f>
        <v>0</v>
      </c>
      <c r="S423" s="542" t="s">
        <v>4210</v>
      </c>
      <c r="T423" s="542"/>
      <c r="U423" s="542" t="s">
        <v>4211</v>
      </c>
      <c r="V423" s="544" t="s">
        <v>453</v>
      </c>
      <c r="W423" s="544" t="s">
        <v>456</v>
      </c>
      <c r="X423" s="544"/>
      <c r="Y423" s="544" t="s">
        <v>4910</v>
      </c>
      <c r="Z423" s="544" t="str">
        <f>VLOOKUP(CYPTYPES[[#This Row],[SBS Number]],Equipment[],2,FALSE)</f>
        <v>Station Substation</v>
      </c>
      <c r="AA423" s="544" t="str">
        <f>IF(OR(ISBLANK(Y423),LEN(Y423)=0),"",VLOOKUP(Y423,Equipment[],3,FALSE))</f>
        <v>MCo</v>
      </c>
      <c r="AB423" s="544" t="str">
        <f>IF(OR(ISBLANK(Y423),LEN(Y423)=0),"",VLOOKUP(Y423,Equipment[],4,FALSE))</f>
        <v>RTO</v>
      </c>
      <c r="AC423" s="544" t="s">
        <v>4958</v>
      </c>
      <c r="AD423" s="544" t="s">
        <v>4959</v>
      </c>
      <c r="AE423" s="544"/>
      <c r="AF423" s="544"/>
      <c r="AG423" s="544"/>
      <c r="AH423" s="551"/>
      <c r="AI423" s="551"/>
      <c r="AJ423" s="551"/>
      <c r="AK423" s="551"/>
      <c r="AL423" s="551"/>
      <c r="AM423" s="551"/>
      <c r="AN423" s="551"/>
      <c r="AO423" s="551"/>
      <c r="AP423" s="551"/>
      <c r="AQ423" s="551"/>
      <c r="AR423" s="551"/>
      <c r="AS423" s="551"/>
      <c r="AT423" s="551"/>
      <c r="AU423" s="551"/>
      <c r="AV423" s="551"/>
    </row>
    <row r="424" spans="1:48" hidden="1">
      <c r="A424" s="296" t="s">
        <v>5688</v>
      </c>
      <c r="B424" s="542" t="s">
        <v>442</v>
      </c>
      <c r="C424" s="492" t="s">
        <v>5689</v>
      </c>
      <c r="D424" s="225" t="s">
        <v>444</v>
      </c>
      <c r="E424" s="541" t="s">
        <v>4312</v>
      </c>
      <c r="F424" s="541" t="s">
        <v>4220</v>
      </c>
      <c r="G424" s="544" t="b">
        <f>EXACT(CYPTYPES[[#This Row],[Archived_Discipline (MM_Discipline)]],CYPTYPES[[#This Row],[Discipline (MM_Discipline)]])</f>
        <v>0</v>
      </c>
      <c r="H424" s="503" t="s">
        <v>453</v>
      </c>
      <c r="I424" s="225" t="s">
        <v>452</v>
      </c>
      <c r="J424" s="554" t="s">
        <v>453</v>
      </c>
      <c r="K424" s="541" t="s">
        <v>452</v>
      </c>
      <c r="L424" s="556" t="s">
        <v>453</v>
      </c>
      <c r="M424" s="542" t="s">
        <v>454</v>
      </c>
      <c r="N424" s="227" t="s">
        <v>453</v>
      </c>
      <c r="O424" s="557" t="s">
        <v>4208</v>
      </c>
      <c r="P424" s="544" t="s">
        <v>4313</v>
      </c>
      <c r="Q424" s="563" t="s">
        <v>5582</v>
      </c>
      <c r="R424" s="544" t="b">
        <f>EXACT(CYPTYPES[[#This Row],[Archived_System (MM_System)]],CYPTYPES[[#This Row],[Rationalized System]])</f>
        <v>0</v>
      </c>
      <c r="S424" s="225" t="s">
        <v>5690</v>
      </c>
      <c r="T424" s="225" t="s">
        <v>5691</v>
      </c>
      <c r="U424" s="542" t="s">
        <v>4639</v>
      </c>
      <c r="V424" s="297" t="s">
        <v>453</v>
      </c>
      <c r="W424" s="297" t="s">
        <v>456</v>
      </c>
      <c r="X424" s="225"/>
      <c r="Y424" s="297" t="s">
        <v>4910</v>
      </c>
      <c r="Z424" s="225" t="s">
        <v>5692</v>
      </c>
      <c r="AA424" s="297" t="s">
        <v>4641</v>
      </c>
      <c r="AB424" s="297" t="s">
        <v>4642</v>
      </c>
      <c r="AC424" s="297" t="s">
        <v>5605</v>
      </c>
      <c r="AD424" s="297" t="s">
        <v>5693</v>
      </c>
      <c r="AE424" s="297"/>
      <c r="AF424" s="544"/>
      <c r="AG424" s="544"/>
      <c r="AH424" s="551"/>
      <c r="AI424" s="551"/>
      <c r="AJ424" s="551"/>
      <c r="AK424" s="551"/>
      <c r="AL424" s="551"/>
      <c r="AM424" s="551"/>
      <c r="AN424" s="551"/>
      <c r="AO424" s="551"/>
      <c r="AP424" s="551"/>
      <c r="AQ424" s="551"/>
      <c r="AR424" s="551"/>
      <c r="AS424" s="551"/>
      <c r="AT424" s="551"/>
      <c r="AU424" s="551"/>
      <c r="AV424" s="551"/>
    </row>
    <row r="425" spans="1:48" hidden="1">
      <c r="A425" s="296" t="s">
        <v>5694</v>
      </c>
      <c r="B425" s="542" t="s">
        <v>442</v>
      </c>
      <c r="C425" s="492" t="s">
        <v>5695</v>
      </c>
      <c r="D425" s="225" t="s">
        <v>444</v>
      </c>
      <c r="E425" s="541" t="s">
        <v>4373</v>
      </c>
      <c r="F425" s="541" t="s">
        <v>4220</v>
      </c>
      <c r="G425" s="544" t="b">
        <f>EXACT(CYPTYPES[[#This Row],[Archived_Discipline (MM_Discipline)]],CYPTYPES[[#This Row],[Discipline (MM_Discipline)]])</f>
        <v>0</v>
      </c>
      <c r="H425" s="217" t="s">
        <v>452</v>
      </c>
      <c r="I425" s="225" t="s">
        <v>452</v>
      </c>
      <c r="J425" s="541" t="s">
        <v>452</v>
      </c>
      <c r="K425" s="541" t="s">
        <v>452</v>
      </c>
      <c r="L425" s="556" t="s">
        <v>453</v>
      </c>
      <c r="M425" s="542" t="s">
        <v>454</v>
      </c>
      <c r="N425" s="227" t="s">
        <v>453</v>
      </c>
      <c r="O425" s="557" t="s">
        <v>4208</v>
      </c>
      <c r="P425" s="544" t="s">
        <v>4946</v>
      </c>
      <c r="Q425" s="563" t="s">
        <v>4946</v>
      </c>
      <c r="R425" s="544" t="b">
        <f>EXACT(CYPTYPES[[#This Row],[Archived_System (MM_System)]],CYPTYPES[[#This Row],[Rationalized System]])</f>
        <v>1</v>
      </c>
      <c r="S425" s="225" t="s">
        <v>5690</v>
      </c>
      <c r="T425" s="225" t="s">
        <v>5691</v>
      </c>
      <c r="U425" s="542" t="s">
        <v>4639</v>
      </c>
      <c r="V425" s="297" t="s">
        <v>453</v>
      </c>
      <c r="W425" s="297" t="s">
        <v>456</v>
      </c>
      <c r="X425" s="225"/>
      <c r="Y425" s="297" t="s">
        <v>4375</v>
      </c>
      <c r="Z425" s="225" t="s">
        <v>4655</v>
      </c>
      <c r="AA425" s="297" t="s">
        <v>4642</v>
      </c>
      <c r="AB425" s="297" t="s">
        <v>4642</v>
      </c>
      <c r="AC425" s="297" t="s">
        <v>5605</v>
      </c>
      <c r="AD425" s="297" t="s">
        <v>5693</v>
      </c>
      <c r="AE425" s="297"/>
      <c r="AF425" s="544"/>
      <c r="AG425" s="544"/>
      <c r="AH425" s="551"/>
      <c r="AI425" s="551"/>
      <c r="AJ425" s="551"/>
      <c r="AK425" s="551"/>
      <c r="AL425" s="551"/>
      <c r="AM425" s="551"/>
      <c r="AN425" s="551"/>
      <c r="AO425" s="551"/>
      <c r="AP425" s="551"/>
      <c r="AQ425" s="551"/>
      <c r="AR425" s="551"/>
      <c r="AS425" s="551"/>
      <c r="AT425" s="551"/>
      <c r="AU425" s="551"/>
      <c r="AV425" s="551"/>
    </row>
    <row r="426" spans="1:48" hidden="1">
      <c r="A426" s="542" t="s">
        <v>5696</v>
      </c>
      <c r="B426" s="542" t="s">
        <v>442</v>
      </c>
      <c r="C426" s="541" t="s">
        <v>5697</v>
      </c>
      <c r="D426" s="542" t="s">
        <v>452</v>
      </c>
      <c r="E426" s="541" t="s">
        <v>4312</v>
      </c>
      <c r="F426" s="541" t="s">
        <v>4220</v>
      </c>
      <c r="G426" s="544" t="b">
        <f>EXACT(CYPTYPES[[#This Row],[Archived_Discipline (MM_Discipline)]],CYPTYPES[[#This Row],[Discipline (MM_Discipline)]])</f>
        <v>0</v>
      </c>
      <c r="H426" s="565" t="s">
        <v>453</v>
      </c>
      <c r="I426" s="561" t="s">
        <v>453</v>
      </c>
      <c r="J426" s="554" t="s">
        <v>453</v>
      </c>
      <c r="K426" s="554" t="s">
        <v>453</v>
      </c>
      <c r="L426" s="556" t="s">
        <v>453</v>
      </c>
      <c r="M426" s="542" t="s">
        <v>4239</v>
      </c>
      <c r="N426" s="565" t="s">
        <v>453</v>
      </c>
      <c r="O426" s="557" t="s">
        <v>4208</v>
      </c>
      <c r="P426" s="544" t="s">
        <v>4313</v>
      </c>
      <c r="Q426" s="563" t="s">
        <v>5582</v>
      </c>
      <c r="R426" s="544" t="b">
        <f>EXACT(CYPTYPES[[#This Row],[Archived_System (MM_System)]],CYPTYPES[[#This Row],[Rationalized System]])</f>
        <v>0</v>
      </c>
      <c r="S426" s="542" t="s">
        <v>4210</v>
      </c>
      <c r="T426" s="542"/>
      <c r="U426" s="542" t="s">
        <v>4211</v>
      </c>
      <c r="V426" s="544" t="s">
        <v>453</v>
      </c>
      <c r="W426" s="544" t="s">
        <v>456</v>
      </c>
      <c r="X426" s="544"/>
      <c r="Y426" s="544" t="s">
        <v>4910</v>
      </c>
      <c r="Z426" s="544" t="str">
        <f>VLOOKUP(CYPTYPES[[#This Row],[SBS Number]],Equipment[],2,FALSE)</f>
        <v>Station Substation</v>
      </c>
      <c r="AA426" s="544" t="str">
        <f>IF(OR(ISBLANK(Y426),LEN(Y426)=0),"",VLOOKUP(Y426,Equipment[],3,FALSE))</f>
        <v>MCo</v>
      </c>
      <c r="AB426" s="544" t="str">
        <f>IF(OR(ISBLANK(Y426),LEN(Y426)=0),"",VLOOKUP(Y426,Equipment[],4,FALSE))</f>
        <v>RTO</v>
      </c>
      <c r="AC426" s="544" t="s">
        <v>4958</v>
      </c>
      <c r="AD426" s="544" t="s">
        <v>4959</v>
      </c>
      <c r="AE426" s="544" t="s">
        <v>5071</v>
      </c>
      <c r="AF426" s="544" t="s">
        <v>5072</v>
      </c>
      <c r="AG426" s="544"/>
      <c r="AH426" s="551"/>
      <c r="AI426" s="551"/>
      <c r="AJ426" s="551"/>
      <c r="AK426" s="551"/>
      <c r="AL426" s="551"/>
      <c r="AM426" s="551"/>
      <c r="AN426" s="551"/>
      <c r="AO426" s="551"/>
      <c r="AP426" s="551"/>
      <c r="AQ426" s="551"/>
      <c r="AR426" s="551"/>
      <c r="AS426" s="551"/>
      <c r="AT426" s="551"/>
      <c r="AU426" s="551"/>
      <c r="AV426" s="551"/>
    </row>
    <row r="427" spans="1:48" hidden="1">
      <c r="A427" s="542" t="s">
        <v>5698</v>
      </c>
      <c r="B427" s="542" t="s">
        <v>442</v>
      </c>
      <c r="C427" s="541" t="s">
        <v>5699</v>
      </c>
      <c r="D427" s="542" t="s">
        <v>453</v>
      </c>
      <c r="E427" s="541" t="s">
        <v>4207</v>
      </c>
      <c r="F427" s="541" t="s">
        <v>4457</v>
      </c>
      <c r="G427" s="544" t="b">
        <f>EXACT(CYPTYPES[[#This Row],[Archived_Discipline (MM_Discipline)]],CYPTYPES[[#This Row],[Discipline (MM_Discipline)]])</f>
        <v>0</v>
      </c>
      <c r="H427" s="565" t="s">
        <v>453</v>
      </c>
      <c r="I427" s="565" t="s">
        <v>453</v>
      </c>
      <c r="J427" s="554" t="s">
        <v>453</v>
      </c>
      <c r="K427" s="554" t="s">
        <v>453</v>
      </c>
      <c r="L427" s="556" t="s">
        <v>453</v>
      </c>
      <c r="M427" s="542" t="s">
        <v>4239</v>
      </c>
      <c r="N427" s="542" t="s">
        <v>452</v>
      </c>
      <c r="O427" s="557" t="s">
        <v>4208</v>
      </c>
      <c r="P427" s="544" t="s">
        <v>4625</v>
      </c>
      <c r="Q427" s="563" t="s">
        <v>4625</v>
      </c>
      <c r="R427" s="544" t="b">
        <f>EXACT(CYPTYPES[[#This Row],[Archived_System (MM_System)]],CYPTYPES[[#This Row],[Rationalized System]])</f>
        <v>1</v>
      </c>
      <c r="S427" s="542" t="s">
        <v>4210</v>
      </c>
      <c r="T427" s="542"/>
      <c r="U427" s="542" t="s">
        <v>4211</v>
      </c>
      <c r="V427" s="544" t="s">
        <v>453</v>
      </c>
      <c r="W427" s="544" t="s">
        <v>456</v>
      </c>
      <c r="X427" s="544"/>
      <c r="Y427" s="544" t="s">
        <v>4212</v>
      </c>
      <c r="Z427" s="544" t="str">
        <f>VLOOKUP(CYPTYPES[[#This Row],[SBS Number]],Equipment[],2,FALSE)</f>
        <v>Hydraulic System</v>
      </c>
      <c r="AA427" s="544" t="str">
        <f>IF(OR(ISBLANK(Y427),LEN(Y427)=0),"",VLOOKUP(Y427,Equipment[],3,FALSE))</f>
        <v>MCo</v>
      </c>
      <c r="AB427" s="544" t="str">
        <f>IF(OR(ISBLANK(Y427),LEN(Y427)=0),"",VLOOKUP(Y427,Equipment[],4,FALSE))</f>
        <v>RTO</v>
      </c>
      <c r="AC427" s="544" t="s">
        <v>4626</v>
      </c>
      <c r="AD427" s="544" t="s">
        <v>4627</v>
      </c>
      <c r="AE427" s="544"/>
      <c r="AF427" s="544"/>
      <c r="AG427" s="544"/>
      <c r="AH427" s="551"/>
      <c r="AI427" s="551"/>
      <c r="AJ427" s="551"/>
      <c r="AK427" s="551"/>
      <c r="AL427" s="551"/>
      <c r="AM427" s="551"/>
      <c r="AN427" s="551"/>
      <c r="AO427" s="551"/>
      <c r="AP427" s="551"/>
      <c r="AQ427" s="551"/>
      <c r="AR427" s="551"/>
      <c r="AS427" s="551"/>
      <c r="AT427" s="551"/>
      <c r="AU427" s="551"/>
      <c r="AV427" s="551"/>
    </row>
    <row r="428" spans="1:48" hidden="1">
      <c r="A428" s="542" t="s">
        <v>5700</v>
      </c>
      <c r="B428" s="542" t="s">
        <v>442</v>
      </c>
      <c r="C428" s="541" t="s">
        <v>5701</v>
      </c>
      <c r="D428" s="542" t="s">
        <v>453</v>
      </c>
      <c r="E428" s="541" t="s">
        <v>4207</v>
      </c>
      <c r="F428" s="541" t="s">
        <v>4207</v>
      </c>
      <c r="G428" s="544" t="b">
        <f>EXACT(CYPTYPES[[#This Row],[Archived_Discipline (MM_Discipline)]],CYPTYPES[[#This Row],[Discipline (MM_Discipline)]])</f>
        <v>1</v>
      </c>
      <c r="H428" s="542" t="s">
        <v>452</v>
      </c>
      <c r="I428" s="565" t="s">
        <v>453</v>
      </c>
      <c r="J428" s="541" t="s">
        <v>452</v>
      </c>
      <c r="K428" s="554" t="s">
        <v>453</v>
      </c>
      <c r="L428" s="556" t="s">
        <v>453</v>
      </c>
      <c r="M428" s="542" t="s">
        <v>4239</v>
      </c>
      <c r="N428" s="542" t="s">
        <v>452</v>
      </c>
      <c r="O428" s="557" t="s">
        <v>4208</v>
      </c>
      <c r="P428" s="544" t="s">
        <v>4625</v>
      </c>
      <c r="Q428" s="563" t="s">
        <v>4625</v>
      </c>
      <c r="R428" s="544" t="b">
        <f>EXACT(CYPTYPES[[#This Row],[Archived_System (MM_System)]],CYPTYPES[[#This Row],[Rationalized System]])</f>
        <v>1</v>
      </c>
      <c r="S428" s="542" t="s">
        <v>4210</v>
      </c>
      <c r="T428" s="542"/>
      <c r="U428" s="542" t="s">
        <v>4211</v>
      </c>
      <c r="V428" s="544" t="s">
        <v>453</v>
      </c>
      <c r="W428" s="544" t="s">
        <v>477</v>
      </c>
      <c r="X428" s="544"/>
      <c r="Y428" s="544" t="s">
        <v>4212</v>
      </c>
      <c r="Z428" s="544" t="str">
        <f>VLOOKUP(CYPTYPES[[#This Row],[SBS Number]],Equipment[],2,FALSE)</f>
        <v>Hydraulic System</v>
      </c>
      <c r="AA428" s="544" t="str">
        <f>IF(OR(ISBLANK(Y428),LEN(Y428)=0),"",VLOOKUP(Y428,Equipment[],3,FALSE))</f>
        <v>MCo</v>
      </c>
      <c r="AB428" s="544" t="str">
        <f>IF(OR(ISBLANK(Y428),LEN(Y428)=0),"",VLOOKUP(Y428,Equipment[],4,FALSE))</f>
        <v>RTO</v>
      </c>
      <c r="AC428" s="544" t="s">
        <v>4918</v>
      </c>
      <c r="AD428" s="544" t="s">
        <v>4919</v>
      </c>
      <c r="AE428" s="544" t="s">
        <v>444</v>
      </c>
      <c r="AF428" s="544" t="s">
        <v>444</v>
      </c>
      <c r="AG428" s="544"/>
      <c r="AH428" s="551"/>
      <c r="AI428" s="551"/>
      <c r="AJ428" s="551"/>
      <c r="AK428" s="551"/>
      <c r="AL428" s="551"/>
      <c r="AM428" s="551"/>
      <c r="AN428" s="551"/>
      <c r="AO428" s="551"/>
      <c r="AP428" s="551"/>
      <c r="AQ428" s="551"/>
      <c r="AR428" s="551"/>
      <c r="AS428" s="551"/>
      <c r="AT428" s="551"/>
      <c r="AU428" s="551"/>
      <c r="AV428" s="551"/>
    </row>
    <row r="429" spans="1:48" hidden="1">
      <c r="A429" s="542" t="s">
        <v>5702</v>
      </c>
      <c r="B429" s="542" t="s">
        <v>442</v>
      </c>
      <c r="C429" s="541" t="s">
        <v>5703</v>
      </c>
      <c r="D429" s="542" t="s">
        <v>453</v>
      </c>
      <c r="E429" s="541" t="s">
        <v>4207</v>
      </c>
      <c r="F429" s="541" t="s">
        <v>4207</v>
      </c>
      <c r="G429" s="544" t="b">
        <f>EXACT(CYPTYPES[[#This Row],[Archived_Discipline (MM_Discipline)]],CYPTYPES[[#This Row],[Discipline (MM_Discipline)]])</f>
        <v>1</v>
      </c>
      <c r="H429" s="565" t="s">
        <v>453</v>
      </c>
      <c r="I429" s="565" t="s">
        <v>453</v>
      </c>
      <c r="J429" s="554" t="s">
        <v>453</v>
      </c>
      <c r="K429" s="554" t="s">
        <v>453</v>
      </c>
      <c r="L429" s="556" t="s">
        <v>453</v>
      </c>
      <c r="M429" s="542" t="s">
        <v>4239</v>
      </c>
      <c r="N429" s="565" t="s">
        <v>453</v>
      </c>
      <c r="O429" s="557" t="s">
        <v>4208</v>
      </c>
      <c r="P429" s="544" t="s">
        <v>5704</v>
      </c>
      <c r="Q429" s="569" t="s">
        <v>5704</v>
      </c>
      <c r="R429" s="544" t="b">
        <f>EXACT(CYPTYPES[[#This Row],[Archived_System (MM_System)]],CYPTYPES[[#This Row],[Rationalized System]])</f>
        <v>1</v>
      </c>
      <c r="S429" s="542" t="s">
        <v>4210</v>
      </c>
      <c r="T429" s="542"/>
      <c r="U429" s="542" t="s">
        <v>4211</v>
      </c>
      <c r="V429" s="544" t="s">
        <v>453</v>
      </c>
      <c r="W429" s="544" t="s">
        <v>477</v>
      </c>
      <c r="X429" s="544"/>
      <c r="Y429" s="544" t="s">
        <v>4212</v>
      </c>
      <c r="Z429" s="544" t="str">
        <f>VLOOKUP(CYPTYPES[[#This Row],[SBS Number]],Equipment[],2,FALSE)</f>
        <v>Hydraulic System</v>
      </c>
      <c r="AA429" s="544" t="str">
        <f>IF(OR(ISBLANK(Y429),LEN(Y429)=0),"",VLOOKUP(Y429,Equipment[],3,FALSE))</f>
        <v>MCo</v>
      </c>
      <c r="AB429" s="544" t="str">
        <f>IF(OR(ISBLANK(Y429),LEN(Y429)=0),"",VLOOKUP(Y429,Equipment[],4,FALSE))</f>
        <v>RTO</v>
      </c>
      <c r="AC429" s="544" t="s">
        <v>4950</v>
      </c>
      <c r="AD429" s="544" t="s">
        <v>4951</v>
      </c>
      <c r="AE429" s="544" t="s">
        <v>5705</v>
      </c>
      <c r="AF429" s="544" t="s">
        <v>5706</v>
      </c>
      <c r="AG429" s="544"/>
      <c r="AH429" s="551"/>
      <c r="AI429" s="551"/>
      <c r="AJ429" s="551"/>
      <c r="AK429" s="551"/>
      <c r="AL429" s="551"/>
      <c r="AM429" s="551"/>
      <c r="AN429" s="551"/>
      <c r="AO429" s="551"/>
      <c r="AP429" s="551"/>
      <c r="AQ429" s="551"/>
      <c r="AR429" s="551"/>
      <c r="AS429" s="551"/>
      <c r="AT429" s="551"/>
      <c r="AU429" s="551"/>
      <c r="AV429" s="551"/>
    </row>
    <row r="430" spans="1:48" hidden="1">
      <c r="A430" s="542" t="s">
        <v>5707</v>
      </c>
      <c r="B430" s="542" t="s">
        <v>442</v>
      </c>
      <c r="C430" s="541" t="s">
        <v>3589</v>
      </c>
      <c r="D430" s="542" t="s">
        <v>452</v>
      </c>
      <c r="E430" s="541" t="s">
        <v>4207</v>
      </c>
      <c r="F430" s="541" t="s">
        <v>4207</v>
      </c>
      <c r="G430" s="544" t="b">
        <f>EXACT(CYPTYPES[[#This Row],[Archived_Discipline (MM_Discipline)]],CYPTYPES[[#This Row],[Discipline (MM_Discipline)]])</f>
        <v>1</v>
      </c>
      <c r="H430" s="565" t="s">
        <v>453</v>
      </c>
      <c r="I430" s="565" t="s">
        <v>453</v>
      </c>
      <c r="J430" s="554" t="s">
        <v>453</v>
      </c>
      <c r="K430" s="554" t="s">
        <v>453</v>
      </c>
      <c r="L430" s="556" t="s">
        <v>453</v>
      </c>
      <c r="M430" s="542" t="s">
        <v>4239</v>
      </c>
      <c r="N430" s="565" t="s">
        <v>453</v>
      </c>
      <c r="O430" s="557" t="s">
        <v>4208</v>
      </c>
      <c r="P430" s="544" t="s">
        <v>4625</v>
      </c>
      <c r="Q430" s="563" t="s">
        <v>4625</v>
      </c>
      <c r="R430" s="544" t="b">
        <f>EXACT(CYPTYPES[[#This Row],[Archived_System (MM_System)]],CYPTYPES[[#This Row],[Rationalized System]])</f>
        <v>1</v>
      </c>
      <c r="S430" s="542" t="s">
        <v>4210</v>
      </c>
      <c r="T430" s="542"/>
      <c r="U430" s="542" t="s">
        <v>4211</v>
      </c>
      <c r="V430" s="544" t="s">
        <v>453</v>
      </c>
      <c r="W430" s="544" t="s">
        <v>456</v>
      </c>
      <c r="X430" s="544"/>
      <c r="Y430" s="544" t="s">
        <v>4212</v>
      </c>
      <c r="Z430" s="544" t="str">
        <f>VLOOKUP(CYPTYPES[[#This Row],[SBS Number]],Equipment[],2,FALSE)</f>
        <v>Hydraulic System</v>
      </c>
      <c r="AA430" s="544" t="str">
        <f>IF(OR(ISBLANK(Y430),LEN(Y430)=0),"",VLOOKUP(Y430,Equipment[],3,FALSE))</f>
        <v>MCo</v>
      </c>
      <c r="AB430" s="544" t="str">
        <f>IF(OR(ISBLANK(Y430),LEN(Y430)=0),"",VLOOKUP(Y430,Equipment[],4,FALSE))</f>
        <v>RTO</v>
      </c>
      <c r="AC430" s="544" t="s">
        <v>5708</v>
      </c>
      <c r="AD430" s="544" t="s">
        <v>5709</v>
      </c>
      <c r="AE430" s="544" t="s">
        <v>5710</v>
      </c>
      <c r="AF430" s="544" t="s">
        <v>5711</v>
      </c>
      <c r="AG430" s="544"/>
      <c r="AH430" s="551"/>
      <c r="AI430" s="551"/>
      <c r="AJ430" s="551"/>
      <c r="AK430" s="551"/>
      <c r="AL430" s="551"/>
      <c r="AM430" s="551"/>
      <c r="AN430" s="551"/>
      <c r="AO430" s="551"/>
      <c r="AP430" s="551"/>
      <c r="AQ430" s="551"/>
      <c r="AR430" s="551"/>
      <c r="AS430" s="551"/>
      <c r="AT430" s="551"/>
      <c r="AU430" s="551"/>
      <c r="AV430" s="551"/>
    </row>
    <row r="431" spans="1:48" hidden="1">
      <c r="A431" s="542" t="s">
        <v>5712</v>
      </c>
      <c r="B431" s="542" t="s">
        <v>442</v>
      </c>
      <c r="C431" s="541" t="s">
        <v>5713</v>
      </c>
      <c r="D431" s="542" t="s">
        <v>453</v>
      </c>
      <c r="E431" s="541" t="s">
        <v>4319</v>
      </c>
      <c r="F431" s="541" t="s">
        <v>4319</v>
      </c>
      <c r="G431" s="544" t="b">
        <f>EXACT(CYPTYPES[[#This Row],[Archived_Discipline (MM_Discipline)]],CYPTYPES[[#This Row],[Discipline (MM_Discipline)]])</f>
        <v>1</v>
      </c>
      <c r="H431" s="565" t="s">
        <v>453</v>
      </c>
      <c r="I431" s="565" t="s">
        <v>453</v>
      </c>
      <c r="J431" s="554" t="s">
        <v>453</v>
      </c>
      <c r="K431" s="554" t="s">
        <v>453</v>
      </c>
      <c r="L431" s="556" t="s">
        <v>453</v>
      </c>
      <c r="M431" s="542" t="s">
        <v>4239</v>
      </c>
      <c r="N431" s="542" t="s">
        <v>452</v>
      </c>
      <c r="O431" s="557" t="s">
        <v>4208</v>
      </c>
      <c r="P431" s="544" t="s">
        <v>4429</v>
      </c>
      <c r="Q431" s="563" t="s">
        <v>4429</v>
      </c>
      <c r="R431" s="544" t="b">
        <f>EXACT(CYPTYPES[[#This Row],[Archived_System (MM_System)]],CYPTYPES[[#This Row],[Rationalized System]])</f>
        <v>1</v>
      </c>
      <c r="S431" s="542" t="s">
        <v>4210</v>
      </c>
      <c r="T431" s="542"/>
      <c r="U431" s="542" t="s">
        <v>4211</v>
      </c>
      <c r="V431" s="544" t="s">
        <v>453</v>
      </c>
      <c r="W431" s="544" t="s">
        <v>456</v>
      </c>
      <c r="X431" s="544"/>
      <c r="Y431" s="544" t="s">
        <v>827</v>
      </c>
      <c r="Z431" s="544" t="str">
        <f>VLOOKUP(CYPTYPES[[#This Row],[SBS Number]],Equipment[],2,FALSE)</f>
        <v>Fire Protection</v>
      </c>
      <c r="AA431" s="544" t="str">
        <f>IF(OR(ISBLANK(Y431),LEN(Y431)=0),"",VLOOKUP(Y431,Equipment[],3,FALSE))</f>
        <v>RTO</v>
      </c>
      <c r="AB431" s="544" t="str">
        <f>IF(OR(ISBLANK(Y431),LEN(Y431)=0),"",VLOOKUP(Y431,Equipment[],4,FALSE))</f>
        <v>RTO</v>
      </c>
      <c r="AC431" s="544" t="s">
        <v>4419</v>
      </c>
      <c r="AD431" s="544" t="s">
        <v>4420</v>
      </c>
      <c r="AE431" s="544" t="s">
        <v>4561</v>
      </c>
      <c r="AF431" s="544" t="s">
        <v>4562</v>
      </c>
      <c r="AG431" s="544"/>
      <c r="AH431" s="551"/>
      <c r="AI431" s="551"/>
      <c r="AJ431" s="551"/>
      <c r="AK431" s="551"/>
      <c r="AL431" s="551"/>
      <c r="AM431" s="551"/>
      <c r="AN431" s="551"/>
      <c r="AO431" s="551"/>
      <c r="AP431" s="551"/>
      <c r="AQ431" s="551"/>
      <c r="AR431" s="551"/>
      <c r="AS431" s="551"/>
      <c r="AT431" s="551"/>
      <c r="AU431" s="551"/>
      <c r="AV431" s="551"/>
    </row>
    <row r="432" spans="1:48" hidden="1">
      <c r="A432" s="542" t="s">
        <v>5714</v>
      </c>
      <c r="B432" s="542" t="s">
        <v>442</v>
      </c>
      <c r="C432" s="541" t="s">
        <v>5715</v>
      </c>
      <c r="D432" s="542" t="s">
        <v>452</v>
      </c>
      <c r="E432" s="541" t="s">
        <v>4255</v>
      </c>
      <c r="F432" s="541" t="s">
        <v>4220</v>
      </c>
      <c r="G432" s="544" t="b">
        <f>EXACT(CYPTYPES[[#This Row],[Archived_Discipline (MM_Discipline)]],CYPTYPES[[#This Row],[Discipline (MM_Discipline)]])</f>
        <v>0</v>
      </c>
      <c r="H432" s="559" t="s">
        <v>452</v>
      </c>
      <c r="I432" s="542" t="s">
        <v>452</v>
      </c>
      <c r="J432" s="541" t="s">
        <v>452</v>
      </c>
      <c r="K432" s="541" t="s">
        <v>452</v>
      </c>
      <c r="L432" s="556" t="s">
        <v>453</v>
      </c>
      <c r="M432" s="542" t="s">
        <v>454</v>
      </c>
      <c r="N432" s="542" t="s">
        <v>452</v>
      </c>
      <c r="O432" s="557" t="s">
        <v>4208</v>
      </c>
      <c r="P432" s="544" t="s">
        <v>4230</v>
      </c>
      <c r="Q432" s="247" t="s">
        <v>4282</v>
      </c>
      <c r="R432" s="544" t="b">
        <f>EXACT(CYPTYPES[[#This Row],[Archived_System (MM_System)]],CYPTYPES[[#This Row],[Rationalized System]])</f>
        <v>0</v>
      </c>
      <c r="S432" s="542" t="s">
        <v>4210</v>
      </c>
      <c r="T432" s="542"/>
      <c r="U432" s="542" t="s">
        <v>4211</v>
      </c>
      <c r="V432" s="544" t="s">
        <v>453</v>
      </c>
      <c r="W432" s="544" t="s">
        <v>456</v>
      </c>
      <c r="X432" s="544"/>
      <c r="Y432" s="544" t="s">
        <v>4358</v>
      </c>
      <c r="Z432" s="544" t="str">
        <f>VLOOKUP(CYPTYPES[[#This Row],[SBS Number]],Equipment[],2,FALSE)</f>
        <v>ICT/OCS</v>
      </c>
      <c r="AA432" s="544" t="str">
        <f>IF(OR(ISBLANK(Y432),LEN(Y432)=0),"",VLOOKUP(Y432,Equipment[],3,FALSE))</f>
        <v>Unallocated</v>
      </c>
      <c r="AB432" s="544" t="str">
        <f>IF(OR(ISBLANK(Y432),LEN(Y432)=0),"",VLOOKUP(Y432,Equipment[],4,FALSE))</f>
        <v>Unallocated</v>
      </c>
      <c r="AC432" s="544" t="s">
        <v>4465</v>
      </c>
      <c r="AD432" s="544" t="s">
        <v>4466</v>
      </c>
      <c r="AE432" s="544" t="s">
        <v>4467</v>
      </c>
      <c r="AF432" s="544" t="s">
        <v>4468</v>
      </c>
      <c r="AG432" s="544"/>
      <c r="AH432" s="551"/>
      <c r="AI432" s="551"/>
      <c r="AJ432" s="551"/>
      <c r="AK432" s="551"/>
      <c r="AL432" s="551"/>
      <c r="AM432" s="551"/>
      <c r="AN432" s="551"/>
      <c r="AO432" s="551"/>
      <c r="AP432" s="551"/>
      <c r="AQ432" s="551"/>
      <c r="AR432" s="551"/>
      <c r="AS432" s="551"/>
      <c r="AT432" s="551"/>
      <c r="AU432" s="551"/>
      <c r="AV432" s="551"/>
    </row>
    <row r="433" spans="1:48" hidden="1">
      <c r="A433" s="542" t="s">
        <v>5716</v>
      </c>
      <c r="B433" s="542" t="s">
        <v>4317</v>
      </c>
      <c r="C433" s="541" t="s">
        <v>5717</v>
      </c>
      <c r="D433" s="542" t="s">
        <v>444</v>
      </c>
      <c r="E433" s="541" t="s">
        <v>4207</v>
      </c>
      <c r="F433" s="541" t="s">
        <v>4207</v>
      </c>
      <c r="G433" s="544" t="b">
        <f>EXACT(CYPTYPES[[#This Row],[Archived_Discipline (MM_Discipline)]],CYPTYPES[[#This Row],[Discipline (MM_Discipline)]])</f>
        <v>1</v>
      </c>
      <c r="H433" s="559" t="s">
        <v>452</v>
      </c>
      <c r="I433" s="542" t="s">
        <v>452</v>
      </c>
      <c r="J433" s="541" t="s">
        <v>452</v>
      </c>
      <c r="K433" s="541" t="s">
        <v>452</v>
      </c>
      <c r="L433" s="542" t="s">
        <v>452</v>
      </c>
      <c r="M433" s="542" t="s">
        <v>4248</v>
      </c>
      <c r="N433" s="542" t="s">
        <v>452</v>
      </c>
      <c r="O433" s="557" t="s">
        <v>4208</v>
      </c>
      <c r="P433" s="544" t="s">
        <v>444</v>
      </c>
      <c r="Q433" s="563" t="s">
        <v>4313</v>
      </c>
      <c r="R433" s="544" t="b">
        <f>EXACT(CYPTYPES[[#This Row],[Archived_System (MM_System)]],CYPTYPES[[#This Row],[Rationalized System]])</f>
        <v>0</v>
      </c>
      <c r="S433" s="542" t="s">
        <v>4320</v>
      </c>
      <c r="T433" s="542" t="s">
        <v>4321</v>
      </c>
      <c r="U433" s="542" t="s">
        <v>4322</v>
      </c>
      <c r="V433" s="544" t="s">
        <v>453</v>
      </c>
      <c r="W433" s="544" t="s">
        <v>456</v>
      </c>
      <c r="X433" s="544"/>
      <c r="Y433" s="544" t="s">
        <v>2039</v>
      </c>
      <c r="Z433" s="544" t="str">
        <f>VLOOKUP(CYPTYPES[[#This Row],[SBS Number]],Equipment[],2,FALSE)</f>
        <v>Drains</v>
      </c>
      <c r="AA433" s="544" t="str">
        <f>IF(OR(ISBLANK(Y433),LEN(Y433)=0),"",VLOOKUP(Y433,Equipment[],3,FALSE))</f>
        <v>RTO</v>
      </c>
      <c r="AB433" s="544" t="str">
        <f>IF(OR(ISBLANK(Y433),LEN(Y433)=0),"",VLOOKUP(Y433,Equipment[],4,FALSE))</f>
        <v>RTO</v>
      </c>
      <c r="AC433" s="544" t="s">
        <v>444</v>
      </c>
      <c r="AD433" s="544" t="s">
        <v>444</v>
      </c>
      <c r="AE433" s="544" t="s">
        <v>444</v>
      </c>
      <c r="AF433" s="544" t="s">
        <v>444</v>
      </c>
      <c r="AG433" s="544"/>
      <c r="AH433" s="551"/>
      <c r="AI433" s="551"/>
      <c r="AJ433" s="551"/>
      <c r="AK433" s="551"/>
      <c r="AL433" s="551"/>
      <c r="AM433" s="551"/>
      <c r="AN433" s="551"/>
      <c r="AO433" s="551"/>
      <c r="AP433" s="551"/>
      <c r="AQ433" s="551"/>
      <c r="AR433" s="551"/>
      <c r="AS433" s="551"/>
      <c r="AT433" s="551"/>
      <c r="AU433" s="551"/>
      <c r="AV433" s="551"/>
    </row>
    <row r="434" spans="1:48" hidden="1">
      <c r="A434" s="542" t="s">
        <v>5718</v>
      </c>
      <c r="B434" s="542" t="s">
        <v>442</v>
      </c>
      <c r="C434" s="541" t="s">
        <v>5719</v>
      </c>
      <c r="D434" s="542" t="s">
        <v>444</v>
      </c>
      <c r="E434" s="541" t="s">
        <v>4255</v>
      </c>
      <c r="F434" s="541" t="s">
        <v>4220</v>
      </c>
      <c r="G434" s="544" t="b">
        <f>EXACT(CYPTYPES[[#This Row],[Archived_Discipline (MM_Discipline)]],CYPTYPES[[#This Row],[Discipline (MM_Discipline)]])</f>
        <v>0</v>
      </c>
      <c r="H434" s="542" t="s">
        <v>452</v>
      </c>
      <c r="I434" s="543" t="s">
        <v>452</v>
      </c>
      <c r="J434" s="541" t="s">
        <v>452</v>
      </c>
      <c r="K434" s="541" t="s">
        <v>452</v>
      </c>
      <c r="L434" s="556" t="s">
        <v>453</v>
      </c>
      <c r="M434" s="542" t="s">
        <v>454</v>
      </c>
      <c r="N434" s="542" t="s">
        <v>452</v>
      </c>
      <c r="O434" s="557" t="s">
        <v>4208</v>
      </c>
      <c r="P434" s="544" t="s">
        <v>4230</v>
      </c>
      <c r="Q434" s="247" t="s">
        <v>4282</v>
      </c>
      <c r="R434" s="544" t="b">
        <f>EXACT(CYPTYPES[[#This Row],[Archived_System (MM_System)]],CYPTYPES[[#This Row],[Rationalized System]])</f>
        <v>0</v>
      </c>
      <c r="S434" s="542" t="s">
        <v>4343</v>
      </c>
      <c r="T434" s="542"/>
      <c r="U434" s="542" t="s">
        <v>4211</v>
      </c>
      <c r="V434" s="544" t="s">
        <v>453</v>
      </c>
      <c r="W434" s="544" t="s">
        <v>456</v>
      </c>
      <c r="X434" s="544"/>
      <c r="Y434" s="544" t="s">
        <v>4358</v>
      </c>
      <c r="Z434" s="544" t="str">
        <f>VLOOKUP(CYPTYPES[[#This Row],[SBS Number]],Equipment[],2,FALSE)</f>
        <v>ICT/OCS</v>
      </c>
      <c r="AA434" s="544" t="str">
        <f>IF(OR(ISBLANK(Y434),LEN(Y434)=0),"",VLOOKUP(Y434,Equipment[],3,FALSE))</f>
        <v>Unallocated</v>
      </c>
      <c r="AB434" s="544" t="str">
        <f>IF(OR(ISBLANK(Y434),LEN(Y434)=0),"",VLOOKUP(Y434,Equipment[],4,FALSE))</f>
        <v>Unallocated</v>
      </c>
      <c r="AC434" s="567"/>
      <c r="AD434" s="567" t="s">
        <v>4376</v>
      </c>
      <c r="AE434" s="544"/>
      <c r="AF434" s="544"/>
      <c r="AG434" s="544"/>
      <c r="AH434" s="551"/>
      <c r="AI434" s="551"/>
      <c r="AJ434" s="551"/>
      <c r="AK434" s="551"/>
      <c r="AL434" s="551"/>
      <c r="AM434" s="551"/>
      <c r="AN434" s="551"/>
      <c r="AO434" s="551"/>
      <c r="AP434" s="551"/>
      <c r="AQ434" s="551"/>
      <c r="AR434" s="551"/>
      <c r="AS434" s="551"/>
      <c r="AT434" s="551"/>
      <c r="AU434" s="551"/>
      <c r="AV434" s="551"/>
    </row>
    <row r="435" spans="1:48" hidden="1">
      <c r="A435" s="542" t="s">
        <v>5720</v>
      </c>
      <c r="B435" s="542" t="s">
        <v>442</v>
      </c>
      <c r="C435" s="541" t="s">
        <v>5721</v>
      </c>
      <c r="D435" s="542" t="s">
        <v>452</v>
      </c>
      <c r="E435" s="541" t="s">
        <v>4255</v>
      </c>
      <c r="F435" s="541" t="s">
        <v>4220</v>
      </c>
      <c r="G435" s="544" t="b">
        <f>EXACT(CYPTYPES[[#This Row],[Archived_Discipline (MM_Discipline)]],CYPTYPES[[#This Row],[Discipline (MM_Discipline)]])</f>
        <v>0</v>
      </c>
      <c r="H435" s="559" t="s">
        <v>452</v>
      </c>
      <c r="I435" s="542" t="s">
        <v>452</v>
      </c>
      <c r="J435" s="541" t="s">
        <v>452</v>
      </c>
      <c r="K435" s="541" t="s">
        <v>452</v>
      </c>
      <c r="L435" s="556" t="s">
        <v>453</v>
      </c>
      <c r="M435" s="542" t="s">
        <v>454</v>
      </c>
      <c r="N435" s="542" t="s">
        <v>452</v>
      </c>
      <c r="O435" s="557" t="s">
        <v>4208</v>
      </c>
      <c r="P435" s="544" t="s">
        <v>4230</v>
      </c>
      <c r="Q435" s="247" t="s">
        <v>4282</v>
      </c>
      <c r="R435" s="544" t="b">
        <f>EXACT(CYPTYPES[[#This Row],[Archived_System (MM_System)]],CYPTYPES[[#This Row],[Rationalized System]])</f>
        <v>0</v>
      </c>
      <c r="S435" s="542" t="s">
        <v>4210</v>
      </c>
      <c r="T435" s="542"/>
      <c r="U435" s="542" t="s">
        <v>4211</v>
      </c>
      <c r="V435" s="544" t="s">
        <v>453</v>
      </c>
      <c r="W435" s="544" t="s">
        <v>456</v>
      </c>
      <c r="X435" s="544"/>
      <c r="Y435" s="544" t="s">
        <v>4358</v>
      </c>
      <c r="Z435" s="544" t="str">
        <f>VLOOKUP(CYPTYPES[[#This Row],[SBS Number]],Equipment[],2,FALSE)</f>
        <v>ICT/OCS</v>
      </c>
      <c r="AA435" s="544" t="str">
        <f>IF(OR(ISBLANK(Y435),LEN(Y435)=0),"",VLOOKUP(Y435,Equipment[],3,FALSE))</f>
        <v>Unallocated</v>
      </c>
      <c r="AB435" s="544" t="str">
        <f>IF(OR(ISBLANK(Y435),LEN(Y435)=0),"",VLOOKUP(Y435,Equipment[],4,FALSE))</f>
        <v>Unallocated</v>
      </c>
      <c r="AC435" s="544" t="s">
        <v>4369</v>
      </c>
      <c r="AD435" s="544" t="s">
        <v>4370</v>
      </c>
      <c r="AE435" s="544" t="s">
        <v>5722</v>
      </c>
      <c r="AF435" s="544" t="s">
        <v>5723</v>
      </c>
      <c r="AG435" s="544"/>
      <c r="AH435" s="551"/>
      <c r="AI435" s="551"/>
      <c r="AJ435" s="551"/>
      <c r="AK435" s="551"/>
      <c r="AL435" s="551"/>
      <c r="AM435" s="551"/>
      <c r="AN435" s="551"/>
      <c r="AO435" s="551"/>
      <c r="AP435" s="551"/>
      <c r="AQ435" s="551"/>
      <c r="AR435" s="551"/>
      <c r="AS435" s="551"/>
      <c r="AT435" s="551"/>
      <c r="AU435" s="551"/>
      <c r="AV435" s="551"/>
    </row>
    <row r="436" spans="1:48" hidden="1">
      <c r="A436" s="542" t="s">
        <v>5724</v>
      </c>
      <c r="B436" s="542" t="s">
        <v>442</v>
      </c>
      <c r="C436" s="541" t="s">
        <v>5725</v>
      </c>
      <c r="D436" s="542" t="s">
        <v>453</v>
      </c>
      <c r="E436" s="541" t="s">
        <v>4229</v>
      </c>
      <c r="F436" s="541" t="s">
        <v>4220</v>
      </c>
      <c r="G436" s="544" t="b">
        <f>EXACT(CYPTYPES[[#This Row],[Archived_Discipline (MM_Discipline)]],CYPTYPES[[#This Row],[Discipline (MM_Discipline)]])</f>
        <v>0</v>
      </c>
      <c r="H436" s="559" t="s">
        <v>452</v>
      </c>
      <c r="I436" s="565" t="s">
        <v>453</v>
      </c>
      <c r="J436" s="541" t="s">
        <v>453</v>
      </c>
      <c r="K436" s="554" t="s">
        <v>453</v>
      </c>
      <c r="L436" s="556" t="s">
        <v>453</v>
      </c>
      <c r="M436" s="542" t="s">
        <v>4239</v>
      </c>
      <c r="N436" s="542" t="s">
        <v>452</v>
      </c>
      <c r="O436" s="557" t="s">
        <v>4208</v>
      </c>
      <c r="P436" s="544" t="s">
        <v>4230</v>
      </c>
      <c r="Q436" s="563" t="s">
        <v>4231</v>
      </c>
      <c r="R436" s="544" t="b">
        <f>EXACT(CYPTYPES[[#This Row],[Archived_System (MM_System)]],CYPTYPES[[#This Row],[Rationalized System]])</f>
        <v>0</v>
      </c>
      <c r="S436" s="542" t="s">
        <v>4210</v>
      </c>
      <c r="T436" s="542"/>
      <c r="U436" s="542" t="s">
        <v>4211</v>
      </c>
      <c r="V436" s="544" t="s">
        <v>453</v>
      </c>
      <c r="W436" s="544" t="s">
        <v>477</v>
      </c>
      <c r="X436" s="544"/>
      <c r="Y436" s="544" t="s">
        <v>4233</v>
      </c>
      <c r="Z436" s="544" t="str">
        <f>VLOOKUP(CYPTYPES[[#This Row],[SBS Number]],Equipment[],2,FALSE)</f>
        <v>Control Systems</v>
      </c>
      <c r="AA436" s="544" t="str">
        <f>IF(OR(ISBLANK(Y436),LEN(Y436)=0),"",VLOOKUP(Y436,Equipment[],3,FALSE))</f>
        <v>Unallocated</v>
      </c>
      <c r="AB436" s="544" t="str">
        <f>IF(OR(ISBLANK(Y436),LEN(Y436)=0),"",VLOOKUP(Y436,Equipment[],4,FALSE))</f>
        <v>Unallocated</v>
      </c>
      <c r="AC436" s="544" t="s">
        <v>4223</v>
      </c>
      <c r="AD436" s="544" t="s">
        <v>4224</v>
      </c>
      <c r="AE436" s="544" t="s">
        <v>5726</v>
      </c>
      <c r="AF436" s="544" t="s">
        <v>5727</v>
      </c>
      <c r="AG436" s="544"/>
      <c r="AH436" s="551"/>
      <c r="AI436" s="551"/>
      <c r="AJ436" s="551"/>
      <c r="AK436" s="551"/>
      <c r="AL436" s="551"/>
      <c r="AM436" s="551"/>
      <c r="AN436" s="551"/>
      <c r="AO436" s="551"/>
      <c r="AP436" s="551"/>
      <c r="AQ436" s="551"/>
      <c r="AR436" s="551"/>
      <c r="AS436" s="551"/>
      <c r="AT436" s="551"/>
      <c r="AU436" s="551"/>
      <c r="AV436" s="551"/>
    </row>
    <row r="437" spans="1:48" hidden="1">
      <c r="A437" s="542" t="s">
        <v>5728</v>
      </c>
      <c r="B437" s="542" t="s">
        <v>442</v>
      </c>
      <c r="C437" s="541" t="s">
        <v>5729</v>
      </c>
      <c r="D437" s="542" t="s">
        <v>453</v>
      </c>
      <c r="E437" s="541" t="s">
        <v>11</v>
      </c>
      <c r="F437" s="541" t="s">
        <v>11</v>
      </c>
      <c r="G437" s="544" t="b">
        <f>EXACT(CYPTYPES[[#This Row],[Archived_Discipline (MM_Discipline)]],CYPTYPES[[#This Row],[Discipline (MM_Discipline)]])</f>
        <v>1</v>
      </c>
      <c r="H437" s="559" t="s">
        <v>452</v>
      </c>
      <c r="I437" s="542" t="s">
        <v>452</v>
      </c>
      <c r="J437" s="541" t="s">
        <v>452</v>
      </c>
      <c r="K437" s="555" t="s">
        <v>453</v>
      </c>
      <c r="L437" s="556" t="s">
        <v>453</v>
      </c>
      <c r="M437" s="542" t="s">
        <v>463</v>
      </c>
      <c r="N437" s="542" t="s">
        <v>452</v>
      </c>
      <c r="O437" s="557" t="s">
        <v>4208</v>
      </c>
      <c r="P437" s="544" t="s">
        <v>5730</v>
      </c>
      <c r="Q437" s="563"/>
      <c r="R437" s="544" t="b">
        <f>EXACT(CYPTYPES[[#This Row],[Archived_System (MM_System)]],CYPTYPES[[#This Row],[Rationalized System]])</f>
        <v>0</v>
      </c>
      <c r="S437" s="542" t="s">
        <v>4210</v>
      </c>
      <c r="T437" s="542"/>
      <c r="U437" s="542" t="s">
        <v>4211</v>
      </c>
      <c r="V437" s="544" t="s">
        <v>453</v>
      </c>
      <c r="W437" s="544" t="s">
        <v>477</v>
      </c>
      <c r="X437" s="544"/>
      <c r="Y437" s="544" t="s">
        <v>4269</v>
      </c>
      <c r="Z437" s="544" t="str">
        <f>VLOOKUP(CYPTYPES[[#This Row],[SBS Number]],Equipment[],2,FALSE)</f>
        <v>Mechanical Systems</v>
      </c>
      <c r="AA437" s="544" t="str">
        <f>IF(OR(ISBLANK(Y437),LEN(Y437)=0),"",VLOOKUP(Y437,Equipment[],3,FALSE))</f>
        <v>MCo</v>
      </c>
      <c r="AB437" s="544" t="str">
        <f>IF(OR(ISBLANK(Y437),LEN(Y437)=0),"",VLOOKUP(Y437,Equipment[],4,FALSE))</f>
        <v>RTO</v>
      </c>
      <c r="AC437" s="544" t="s">
        <v>4534</v>
      </c>
      <c r="AD437" s="544" t="s">
        <v>4535</v>
      </c>
      <c r="AE437" s="544"/>
      <c r="AF437" s="544"/>
      <c r="AG437" s="544"/>
      <c r="AH437" s="551"/>
      <c r="AI437" s="551"/>
      <c r="AJ437" s="551"/>
      <c r="AK437" s="551"/>
      <c r="AL437" s="551"/>
      <c r="AM437" s="551"/>
      <c r="AN437" s="551"/>
      <c r="AO437" s="551"/>
      <c r="AP437" s="551"/>
      <c r="AQ437" s="551"/>
      <c r="AR437" s="551"/>
      <c r="AS437" s="551"/>
      <c r="AT437" s="551"/>
      <c r="AU437" s="551"/>
      <c r="AV437" s="551"/>
    </row>
    <row r="438" spans="1:48" hidden="1">
      <c r="A438" s="542" t="s">
        <v>5731</v>
      </c>
      <c r="B438" s="542" t="s">
        <v>442</v>
      </c>
      <c r="C438" s="541" t="s">
        <v>5732</v>
      </c>
      <c r="D438" s="542" t="s">
        <v>453</v>
      </c>
      <c r="E438" s="541" t="s">
        <v>4319</v>
      </c>
      <c r="F438" s="541" t="s">
        <v>4319</v>
      </c>
      <c r="G438" s="544" t="b">
        <f>EXACT(CYPTYPES[[#This Row],[Archived_Discipline (MM_Discipline)]],CYPTYPES[[#This Row],[Discipline (MM_Discipline)]])</f>
        <v>1</v>
      </c>
      <c r="H438" s="564" t="s">
        <v>453</v>
      </c>
      <c r="I438" s="565" t="s">
        <v>453</v>
      </c>
      <c r="J438" s="554" t="s">
        <v>453</v>
      </c>
      <c r="K438" s="554" t="s">
        <v>453</v>
      </c>
      <c r="L438" s="556" t="s">
        <v>453</v>
      </c>
      <c r="M438" s="542" t="s">
        <v>4239</v>
      </c>
      <c r="N438" s="542" t="s">
        <v>452</v>
      </c>
      <c r="O438" s="557" t="s">
        <v>4208</v>
      </c>
      <c r="P438" s="544" t="s">
        <v>4429</v>
      </c>
      <c r="Q438" s="563" t="s">
        <v>4429</v>
      </c>
      <c r="R438" s="544" t="b">
        <f>EXACT(CYPTYPES[[#This Row],[Archived_System (MM_System)]],CYPTYPES[[#This Row],[Rationalized System]])</f>
        <v>1</v>
      </c>
      <c r="S438" s="542" t="s">
        <v>4210</v>
      </c>
      <c r="T438" s="542"/>
      <c r="U438" s="542" t="s">
        <v>4211</v>
      </c>
      <c r="V438" s="544" t="s">
        <v>453</v>
      </c>
      <c r="W438" s="544" t="s">
        <v>456</v>
      </c>
      <c r="X438" s="544"/>
      <c r="Y438" s="544" t="s">
        <v>827</v>
      </c>
      <c r="Z438" s="544" t="str">
        <f>VLOOKUP(CYPTYPES[[#This Row],[SBS Number]],Equipment[],2,FALSE)</f>
        <v>Fire Protection</v>
      </c>
      <c r="AA438" s="544" t="str">
        <f>IF(OR(ISBLANK(Y438),LEN(Y438)=0),"",VLOOKUP(Y438,Equipment[],3,FALSE))</f>
        <v>RTO</v>
      </c>
      <c r="AB438" s="544" t="str">
        <f>IF(OR(ISBLANK(Y438),LEN(Y438)=0),"",VLOOKUP(Y438,Equipment[],4,FALSE))</f>
        <v>RTO</v>
      </c>
      <c r="AC438" s="544" t="s">
        <v>4419</v>
      </c>
      <c r="AD438" s="544" t="s">
        <v>4420</v>
      </c>
      <c r="AE438" s="544" t="s">
        <v>4561</v>
      </c>
      <c r="AF438" s="544" t="s">
        <v>4562</v>
      </c>
      <c r="AG438" s="544"/>
      <c r="AH438" s="551"/>
      <c r="AI438" s="551"/>
      <c r="AJ438" s="551"/>
      <c r="AK438" s="551"/>
      <c r="AL438" s="551"/>
      <c r="AM438" s="551"/>
      <c r="AN438" s="551"/>
      <c r="AO438" s="551"/>
      <c r="AP438" s="551"/>
      <c r="AQ438" s="551"/>
      <c r="AR438" s="551"/>
      <c r="AS438" s="551"/>
      <c r="AT438" s="551"/>
      <c r="AU438" s="551"/>
      <c r="AV438" s="551"/>
    </row>
    <row r="439" spans="1:48" hidden="1">
      <c r="A439" s="542" t="s">
        <v>5733</v>
      </c>
      <c r="B439" s="542" t="s">
        <v>442</v>
      </c>
      <c r="C439" s="541" t="s">
        <v>5734</v>
      </c>
      <c r="D439" s="542" t="s">
        <v>453</v>
      </c>
      <c r="E439" s="541" t="s">
        <v>4319</v>
      </c>
      <c r="F439" s="541" t="s">
        <v>4319</v>
      </c>
      <c r="G439" s="544" t="b">
        <f>EXACT(CYPTYPES[[#This Row],[Archived_Discipline (MM_Discipline)]],CYPTYPES[[#This Row],[Discipline (MM_Discipline)]])</f>
        <v>1</v>
      </c>
      <c r="H439" s="559" t="s">
        <v>452</v>
      </c>
      <c r="I439" s="542" t="s">
        <v>452</v>
      </c>
      <c r="J439" s="541" t="s">
        <v>452</v>
      </c>
      <c r="K439" s="555" t="s">
        <v>453</v>
      </c>
      <c r="L439" s="556" t="s">
        <v>453</v>
      </c>
      <c r="M439" s="542" t="s">
        <v>463</v>
      </c>
      <c r="N439" s="542" t="s">
        <v>452</v>
      </c>
      <c r="O439" s="557" t="s">
        <v>4208</v>
      </c>
      <c r="P439" s="544" t="s">
        <v>4429</v>
      </c>
      <c r="Q439" s="563" t="s">
        <v>4429</v>
      </c>
      <c r="R439" s="544" t="b">
        <f>EXACT(CYPTYPES[[#This Row],[Archived_System (MM_System)]],CYPTYPES[[#This Row],[Rationalized System]])</f>
        <v>1</v>
      </c>
      <c r="S439" s="542" t="s">
        <v>4210</v>
      </c>
      <c r="T439" s="542"/>
      <c r="U439" s="542" t="s">
        <v>4211</v>
      </c>
      <c r="V439" s="544" t="s">
        <v>453</v>
      </c>
      <c r="W439" s="544" t="s">
        <v>456</v>
      </c>
      <c r="X439" s="544"/>
      <c r="Y439" s="544" t="s">
        <v>827</v>
      </c>
      <c r="Z439" s="544" t="str">
        <f>VLOOKUP(CYPTYPES[[#This Row],[SBS Number]],Equipment[],2,FALSE)</f>
        <v>Fire Protection</v>
      </c>
      <c r="AA439" s="544" t="str">
        <f>IF(OR(ISBLANK(Y439),LEN(Y439)=0),"",VLOOKUP(Y439,Equipment[],3,FALSE))</f>
        <v>RTO</v>
      </c>
      <c r="AB439" s="544" t="str">
        <f>IF(OR(ISBLANK(Y439),LEN(Y439)=0),"",VLOOKUP(Y439,Equipment[],4,FALSE))</f>
        <v>RTO</v>
      </c>
      <c r="AC439" s="544" t="s">
        <v>4435</v>
      </c>
      <c r="AD439" s="544" t="s">
        <v>4436</v>
      </c>
      <c r="AE439" s="544" t="s">
        <v>5639</v>
      </c>
      <c r="AF439" s="544" t="s">
        <v>5640</v>
      </c>
      <c r="AG439" s="544"/>
      <c r="AH439" s="551"/>
      <c r="AI439" s="551"/>
      <c r="AJ439" s="551"/>
      <c r="AK439" s="551"/>
      <c r="AL439" s="551"/>
      <c r="AM439" s="551"/>
      <c r="AN439" s="551"/>
      <c r="AO439" s="551"/>
      <c r="AP439" s="551"/>
      <c r="AQ439" s="551"/>
      <c r="AR439" s="551"/>
      <c r="AS439" s="551"/>
      <c r="AT439" s="551"/>
      <c r="AU439" s="551"/>
      <c r="AV439" s="551"/>
    </row>
    <row r="440" spans="1:48" hidden="1">
      <c r="A440" s="542" t="s">
        <v>5735</v>
      </c>
      <c r="B440" s="542" t="s">
        <v>442</v>
      </c>
      <c r="C440" s="541" t="s">
        <v>5736</v>
      </c>
      <c r="D440" s="542" t="s">
        <v>453</v>
      </c>
      <c r="E440" s="541" t="s">
        <v>4219</v>
      </c>
      <c r="F440" s="541" t="s">
        <v>4220</v>
      </c>
      <c r="G440" s="544" t="b">
        <f>EXACT(CYPTYPES[[#This Row],[Archived_Discipline (MM_Discipline)]],CYPTYPES[[#This Row],[Discipline (MM_Discipline)]])</f>
        <v>0</v>
      </c>
      <c r="H440" s="564" t="s">
        <v>453</v>
      </c>
      <c r="I440" s="565" t="s">
        <v>453</v>
      </c>
      <c r="J440" s="554" t="s">
        <v>453</v>
      </c>
      <c r="K440" s="554" t="s">
        <v>453</v>
      </c>
      <c r="L440" s="556" t="s">
        <v>453</v>
      </c>
      <c r="M440" s="542" t="s">
        <v>4239</v>
      </c>
      <c r="N440" s="542" t="s">
        <v>452</v>
      </c>
      <c r="O440" s="557" t="s">
        <v>4208</v>
      </c>
      <c r="P440" s="544" t="s">
        <v>4221</v>
      </c>
      <c r="Q440" s="563" t="s">
        <v>4221</v>
      </c>
      <c r="R440" s="544" t="b">
        <f>EXACT(CYPTYPES[[#This Row],[Archived_System (MM_System)]],CYPTYPES[[#This Row],[Rationalized System]])</f>
        <v>1</v>
      </c>
      <c r="S440" s="542" t="s">
        <v>4210</v>
      </c>
      <c r="T440" s="542"/>
      <c r="U440" s="542" t="s">
        <v>4211</v>
      </c>
      <c r="V440" s="544" t="s">
        <v>453</v>
      </c>
      <c r="W440" s="544" t="s">
        <v>456</v>
      </c>
      <c r="X440" s="544"/>
      <c r="Y440" s="544" t="s">
        <v>4222</v>
      </c>
      <c r="Z440" s="544" t="str">
        <f>VLOOKUP(CYPTYPES[[#This Row],[SBS Number]],Equipment[],2,FALSE)</f>
        <v>LV Power</v>
      </c>
      <c r="AA440" s="544" t="str">
        <f>IF(OR(ISBLANK(Y440),LEN(Y440)=0),"",VLOOKUP(Y440,Equipment[],3,FALSE))</f>
        <v>MCo</v>
      </c>
      <c r="AB440" s="544" t="str">
        <f>IF(OR(ISBLANK(Y440),LEN(Y440)=0),"",VLOOKUP(Y440,Equipment[],4,FALSE))</f>
        <v>RTO</v>
      </c>
      <c r="AC440" s="544" t="s">
        <v>4583</v>
      </c>
      <c r="AD440" s="544" t="s">
        <v>4584</v>
      </c>
      <c r="AE440" s="544" t="s">
        <v>4790</v>
      </c>
      <c r="AF440" s="544" t="s">
        <v>4791</v>
      </c>
      <c r="AG440" s="544"/>
      <c r="AH440" s="551"/>
      <c r="AI440" s="551"/>
      <c r="AJ440" s="551"/>
      <c r="AK440" s="551"/>
      <c r="AL440" s="551"/>
      <c r="AM440" s="551"/>
      <c r="AN440" s="551"/>
      <c r="AO440" s="551"/>
      <c r="AP440" s="551"/>
      <c r="AQ440" s="551"/>
      <c r="AR440" s="551"/>
      <c r="AS440" s="551"/>
      <c r="AT440" s="551"/>
      <c r="AU440" s="551"/>
      <c r="AV440" s="551"/>
    </row>
    <row r="441" spans="1:48" hidden="1">
      <c r="A441" s="542" t="s">
        <v>5737</v>
      </c>
      <c r="B441" s="542" t="s">
        <v>442</v>
      </c>
      <c r="C441" s="541" t="s">
        <v>5738</v>
      </c>
      <c r="D441" s="542" t="s">
        <v>453</v>
      </c>
      <c r="E441" s="541" t="s">
        <v>4449</v>
      </c>
      <c r="F441" s="541" t="s">
        <v>11</v>
      </c>
      <c r="G441" s="544" t="b">
        <f>EXACT(CYPTYPES[[#This Row],[Archived_Discipline (MM_Discipline)]],CYPTYPES[[#This Row],[Discipline (MM_Discipline)]])</f>
        <v>0</v>
      </c>
      <c r="H441" s="559" t="s">
        <v>452</v>
      </c>
      <c r="I441" s="565" t="s">
        <v>453</v>
      </c>
      <c r="J441" s="541" t="s">
        <v>452</v>
      </c>
      <c r="K441" s="554" t="s">
        <v>453</v>
      </c>
      <c r="L441" s="556" t="s">
        <v>453</v>
      </c>
      <c r="M441" s="542" t="s">
        <v>4239</v>
      </c>
      <c r="N441" s="565" t="s">
        <v>453</v>
      </c>
      <c r="O441" s="557" t="s">
        <v>4208</v>
      </c>
      <c r="P441" s="544" t="s">
        <v>5739</v>
      </c>
      <c r="Q441" s="563" t="s">
        <v>4450</v>
      </c>
      <c r="R441" s="544" t="b">
        <f>EXACT(CYPTYPES[[#This Row],[Archived_System (MM_System)]],CYPTYPES[[#This Row],[Rationalized System]])</f>
        <v>0</v>
      </c>
      <c r="S441" s="542" t="s">
        <v>4210</v>
      </c>
      <c r="T441" s="542"/>
      <c r="U441" s="542" t="s">
        <v>4211</v>
      </c>
      <c r="V441" s="544" t="s">
        <v>453</v>
      </c>
      <c r="W441" s="544" t="s">
        <v>456</v>
      </c>
      <c r="X441" s="544"/>
      <c r="Y441" s="544" t="s">
        <v>4477</v>
      </c>
      <c r="Z441" s="544" t="str">
        <f>VLOOKUP(CYPTYPES[[#This Row],[SBS Number]],Equipment[],2,FALSE)</f>
        <v>Tunnel Ventilation</v>
      </c>
      <c r="AA441" s="544" t="str">
        <f>IF(OR(ISBLANK(Y441),LEN(Y441)=0),"",VLOOKUP(Y441,Equipment[],3,FALSE))</f>
        <v>MCo</v>
      </c>
      <c r="AB441" s="544" t="str">
        <f>IF(OR(ISBLANK(Y441),LEN(Y441)=0),"",VLOOKUP(Y441,Equipment[],4,FALSE))</f>
        <v>RTO</v>
      </c>
      <c r="AC441" s="544" t="s">
        <v>4541</v>
      </c>
      <c r="AD441" s="544" t="s">
        <v>4542</v>
      </c>
      <c r="AE441" s="544" t="s">
        <v>5740</v>
      </c>
      <c r="AF441" s="544" t="s">
        <v>5741</v>
      </c>
      <c r="AG441" s="544"/>
      <c r="AH441" s="551"/>
      <c r="AI441" s="551"/>
      <c r="AJ441" s="551"/>
      <c r="AK441" s="551"/>
      <c r="AL441" s="551"/>
      <c r="AM441" s="551"/>
      <c r="AN441" s="551"/>
      <c r="AO441" s="551"/>
      <c r="AP441" s="551"/>
      <c r="AQ441" s="551"/>
      <c r="AR441" s="551"/>
      <c r="AS441" s="551"/>
      <c r="AT441" s="551"/>
      <c r="AU441" s="551"/>
      <c r="AV441" s="551"/>
    </row>
    <row r="442" spans="1:48" hidden="1">
      <c r="A442" s="542" t="s">
        <v>5742</v>
      </c>
      <c r="B442" s="542" t="s">
        <v>442</v>
      </c>
      <c r="C442" s="541" t="s">
        <v>5743</v>
      </c>
      <c r="D442" s="542" t="s">
        <v>452</v>
      </c>
      <c r="E442" s="541" t="s">
        <v>4229</v>
      </c>
      <c r="F442" s="541" t="s">
        <v>4229</v>
      </c>
      <c r="G442" s="544" t="b">
        <f>EXACT(CYPTYPES[[#This Row],[Archived_Discipline (MM_Discipline)]],CYPTYPES[[#This Row],[Discipline (MM_Discipline)]])</f>
        <v>1</v>
      </c>
      <c r="H442" s="559" t="s">
        <v>452</v>
      </c>
      <c r="I442" s="542" t="s">
        <v>452</v>
      </c>
      <c r="J442" s="541" t="s">
        <v>452</v>
      </c>
      <c r="K442" s="541" t="s">
        <v>452</v>
      </c>
      <c r="L442" s="556" t="s">
        <v>453</v>
      </c>
      <c r="M442" s="542" t="s">
        <v>454</v>
      </c>
      <c r="N442" s="542" t="s">
        <v>452</v>
      </c>
      <c r="O442" s="557" t="s">
        <v>4208</v>
      </c>
      <c r="P442" s="544" t="s">
        <v>4230</v>
      </c>
      <c r="Q442" s="563" t="s">
        <v>4231</v>
      </c>
      <c r="R442" s="544" t="b">
        <f>EXACT(CYPTYPES[[#This Row],[Archived_System (MM_System)]],CYPTYPES[[#This Row],[Rationalized System]])</f>
        <v>0</v>
      </c>
      <c r="S442" s="542" t="s">
        <v>4210</v>
      </c>
      <c r="T442" s="542"/>
      <c r="U442" s="542" t="s">
        <v>4211</v>
      </c>
      <c r="V442" s="544" t="s">
        <v>453</v>
      </c>
      <c r="W442" s="544" t="s">
        <v>456</v>
      </c>
      <c r="X442" s="544"/>
      <c r="Y442" s="544" t="s">
        <v>4233</v>
      </c>
      <c r="Z442" s="544" t="str">
        <f>VLOOKUP(CYPTYPES[[#This Row],[SBS Number]],Equipment[],2,FALSE)</f>
        <v>Control Systems</v>
      </c>
      <c r="AA442" s="544" t="str">
        <f>IF(OR(ISBLANK(Y442),LEN(Y442)=0),"",VLOOKUP(Y442,Equipment[],3,FALSE))</f>
        <v>Unallocated</v>
      </c>
      <c r="AB442" s="544" t="str">
        <f>IF(OR(ISBLANK(Y442),LEN(Y442)=0),"",VLOOKUP(Y442,Equipment[],4,FALSE))</f>
        <v>Unallocated</v>
      </c>
      <c r="AC442" s="544" t="s">
        <v>5572</v>
      </c>
      <c r="AD442" s="544" t="s">
        <v>4413</v>
      </c>
      <c r="AE442" s="544" t="s">
        <v>5744</v>
      </c>
      <c r="AF442" s="544" t="s">
        <v>4481</v>
      </c>
      <c r="AG442" s="544"/>
      <c r="AH442" s="551"/>
      <c r="AI442" s="551"/>
      <c r="AJ442" s="551"/>
      <c r="AK442" s="551"/>
      <c r="AL442" s="551"/>
      <c r="AM442" s="551"/>
      <c r="AN442" s="551"/>
      <c r="AO442" s="551"/>
      <c r="AP442" s="551"/>
      <c r="AQ442" s="551"/>
      <c r="AR442" s="551"/>
      <c r="AS442" s="551"/>
      <c r="AT442" s="551"/>
      <c r="AU442" s="551"/>
      <c r="AV442" s="551"/>
    </row>
    <row r="443" spans="1:48" hidden="1">
      <c r="A443" s="542" t="s">
        <v>5745</v>
      </c>
      <c r="B443" s="542" t="s">
        <v>442</v>
      </c>
      <c r="C443" s="541" t="s">
        <v>5746</v>
      </c>
      <c r="D443" s="542" t="s">
        <v>452</v>
      </c>
      <c r="E443" s="541" t="s">
        <v>11</v>
      </c>
      <c r="F443" s="541" t="s">
        <v>11</v>
      </c>
      <c r="G443" s="544" t="b">
        <f>EXACT(CYPTYPES[[#This Row],[Archived_Discipline (MM_Discipline)]],CYPTYPES[[#This Row],[Discipline (MM_Discipline)]])</f>
        <v>1</v>
      </c>
      <c r="H443" s="564" t="s">
        <v>453</v>
      </c>
      <c r="I443" s="565" t="s">
        <v>453</v>
      </c>
      <c r="J443" s="554" t="s">
        <v>453</v>
      </c>
      <c r="K443" s="554" t="s">
        <v>453</v>
      </c>
      <c r="L443" s="556" t="s">
        <v>453</v>
      </c>
      <c r="M443" s="542" t="s">
        <v>4239</v>
      </c>
      <c r="N443" s="542" t="s">
        <v>452</v>
      </c>
      <c r="O443" s="557" t="s">
        <v>4208</v>
      </c>
      <c r="P443" s="544" t="s">
        <v>5747</v>
      </c>
      <c r="Q443" s="563" t="s">
        <v>5747</v>
      </c>
      <c r="R443" s="544" t="b">
        <f>EXACT(CYPTYPES[[#This Row],[Archived_System (MM_System)]],CYPTYPES[[#This Row],[Rationalized System]])</f>
        <v>1</v>
      </c>
      <c r="S443" s="542" t="s">
        <v>4210</v>
      </c>
      <c r="T443" s="542"/>
      <c r="U443" s="542" t="s">
        <v>4211</v>
      </c>
      <c r="V443" s="544" t="s">
        <v>453</v>
      </c>
      <c r="W443" s="544" t="s">
        <v>456</v>
      </c>
      <c r="X443" s="544"/>
      <c r="Y443" s="544" t="s">
        <v>4275</v>
      </c>
      <c r="Z443" s="544" t="str">
        <f>VLOOKUP(CYPTYPES[[#This Row],[SBS Number]],Equipment[],2,FALSE)</f>
        <v>MVAC</v>
      </c>
      <c r="AA443" s="544" t="str">
        <f>IF(OR(ISBLANK(Y443),LEN(Y443)=0),"",VLOOKUP(Y443,Equipment[],3,FALSE))</f>
        <v>MCo</v>
      </c>
      <c r="AB443" s="544" t="str">
        <f>IF(OR(ISBLANK(Y443),LEN(Y443)=0),"",VLOOKUP(Y443,Equipment[],4,FALSE))</f>
        <v>RTO</v>
      </c>
      <c r="AC443" s="544" t="s">
        <v>4541</v>
      </c>
      <c r="AD443" s="544" t="s">
        <v>4542</v>
      </c>
      <c r="AE443" s="544" t="s">
        <v>4543</v>
      </c>
      <c r="AF443" s="544" t="s">
        <v>4544</v>
      </c>
      <c r="AG443" s="544"/>
      <c r="AH443" s="551"/>
      <c r="AI443" s="551"/>
      <c r="AJ443" s="551"/>
      <c r="AK443" s="551"/>
      <c r="AL443" s="551"/>
      <c r="AM443" s="551"/>
      <c r="AN443" s="551"/>
      <c r="AO443" s="551"/>
      <c r="AP443" s="551"/>
      <c r="AQ443" s="551"/>
      <c r="AR443" s="551"/>
      <c r="AS443" s="551"/>
      <c r="AT443" s="551"/>
      <c r="AU443" s="551"/>
      <c r="AV443" s="551"/>
    </row>
    <row r="444" spans="1:48" hidden="1">
      <c r="A444" s="542" t="s">
        <v>5748</v>
      </c>
      <c r="B444" s="542" t="s">
        <v>442</v>
      </c>
      <c r="C444" s="541" t="s">
        <v>5749</v>
      </c>
      <c r="D444" s="542" t="s">
        <v>444</v>
      </c>
      <c r="E444" s="541" t="s">
        <v>4255</v>
      </c>
      <c r="F444" s="541" t="s">
        <v>4220</v>
      </c>
      <c r="G444" s="544" t="b">
        <f>EXACT(CYPTYPES[[#This Row],[Archived_Discipline (MM_Discipline)]],CYPTYPES[[#This Row],[Discipline (MM_Discipline)]])</f>
        <v>0</v>
      </c>
      <c r="H444" s="559" t="s">
        <v>452</v>
      </c>
      <c r="I444" s="542" t="s">
        <v>452</v>
      </c>
      <c r="J444" s="541" t="s">
        <v>452</v>
      </c>
      <c r="K444" s="541" t="s">
        <v>452</v>
      </c>
      <c r="L444" s="556" t="s">
        <v>453</v>
      </c>
      <c r="M444" s="542" t="s">
        <v>454</v>
      </c>
      <c r="N444" s="542" t="s">
        <v>452</v>
      </c>
      <c r="O444" s="557" t="s">
        <v>4208</v>
      </c>
      <c r="P444" s="544" t="s">
        <v>4230</v>
      </c>
      <c r="Q444" s="247" t="s">
        <v>4282</v>
      </c>
      <c r="R444" s="544" t="b">
        <f>EXACT(CYPTYPES[[#This Row],[Archived_System (MM_System)]],CYPTYPES[[#This Row],[Rationalized System]])</f>
        <v>0</v>
      </c>
      <c r="S444" s="542" t="s">
        <v>4343</v>
      </c>
      <c r="T444" s="542"/>
      <c r="U444" s="542" t="s">
        <v>4211</v>
      </c>
      <c r="V444" s="544" t="s">
        <v>453</v>
      </c>
      <c r="W444" s="544" t="s">
        <v>456</v>
      </c>
      <c r="X444" s="544"/>
      <c r="Y444" s="544" t="s">
        <v>4358</v>
      </c>
      <c r="Z444" s="544" t="str">
        <f>VLOOKUP(CYPTYPES[[#This Row],[SBS Number]],Equipment[],2,FALSE)</f>
        <v>ICT/OCS</v>
      </c>
      <c r="AA444" s="544" t="str">
        <f>IF(OR(ISBLANK(Y444),LEN(Y444)=0),"",VLOOKUP(Y444,Equipment[],3,FALSE))</f>
        <v>Unallocated</v>
      </c>
      <c r="AB444" s="544" t="str">
        <f>IF(OR(ISBLANK(Y444),LEN(Y444)=0),"",VLOOKUP(Y444,Equipment[],4,FALSE))</f>
        <v>Unallocated</v>
      </c>
      <c r="AC444" s="567"/>
      <c r="AD444" s="567" t="s">
        <v>4376</v>
      </c>
      <c r="AE444" s="544"/>
      <c r="AF444" s="544"/>
      <c r="AG444" s="544"/>
      <c r="AH444" s="551"/>
      <c r="AI444" s="551"/>
      <c r="AJ444" s="551"/>
      <c r="AK444" s="551"/>
      <c r="AL444" s="551"/>
      <c r="AM444" s="551"/>
      <c r="AN444" s="551"/>
      <c r="AO444" s="551"/>
      <c r="AP444" s="551"/>
      <c r="AQ444" s="551"/>
      <c r="AR444" s="551"/>
      <c r="AS444" s="551"/>
      <c r="AT444" s="551"/>
      <c r="AU444" s="551"/>
      <c r="AV444" s="551"/>
    </row>
    <row r="445" spans="1:48" hidden="1">
      <c r="A445" s="542" t="s">
        <v>5750</v>
      </c>
      <c r="B445" s="542" t="s">
        <v>442</v>
      </c>
      <c r="C445" s="541" t="s">
        <v>5751</v>
      </c>
      <c r="D445" s="542" t="s">
        <v>452</v>
      </c>
      <c r="E445" s="541" t="s">
        <v>4219</v>
      </c>
      <c r="F445" s="541" t="s">
        <v>4220</v>
      </c>
      <c r="G445" s="544" t="b">
        <f>EXACT(CYPTYPES[[#This Row],[Archived_Discipline (MM_Discipline)]],CYPTYPES[[#This Row],[Discipline (MM_Discipline)]])</f>
        <v>0</v>
      </c>
      <c r="H445" s="542" t="s">
        <v>452</v>
      </c>
      <c r="I445" s="561" t="s">
        <v>453</v>
      </c>
      <c r="J445" s="541" t="s">
        <v>452</v>
      </c>
      <c r="K445" s="541" t="s">
        <v>452</v>
      </c>
      <c r="L445" s="556" t="s">
        <v>453</v>
      </c>
      <c r="M445" s="542" t="s">
        <v>4248</v>
      </c>
      <c r="N445" s="542" t="s">
        <v>452</v>
      </c>
      <c r="O445" s="557" t="s">
        <v>4208</v>
      </c>
      <c r="P445" s="544" t="s">
        <v>4221</v>
      </c>
      <c r="Q445" s="563" t="s">
        <v>4221</v>
      </c>
      <c r="R445" s="544" t="b">
        <f>EXACT(CYPTYPES[[#This Row],[Archived_System (MM_System)]],CYPTYPES[[#This Row],[Rationalized System]])</f>
        <v>1</v>
      </c>
      <c r="S445" s="542" t="s">
        <v>4210</v>
      </c>
      <c r="T445" s="542"/>
      <c r="U445" s="542" t="s">
        <v>4211</v>
      </c>
      <c r="V445" s="544" t="s">
        <v>453</v>
      </c>
      <c r="W445" s="544" t="s">
        <v>477</v>
      </c>
      <c r="X445" s="544"/>
      <c r="Y445" s="544" t="s">
        <v>4290</v>
      </c>
      <c r="Z445" s="544" t="str">
        <f>VLOOKUP(CYPTYPES[[#This Row],[SBS Number]],Equipment[],2,FALSE)</f>
        <v>Building Management System</v>
      </c>
      <c r="AA445" s="544" t="str">
        <f>IF(OR(ISBLANK(Y445),LEN(Y445)=0),"",VLOOKUP(Y445,Equipment[],3,FALSE))</f>
        <v>MCo</v>
      </c>
      <c r="AB445" s="544" t="str">
        <f>IF(OR(ISBLANK(Y445),LEN(Y445)=0),"",VLOOKUP(Y445,Equipment[],4,FALSE))</f>
        <v>RTO/MCo</v>
      </c>
      <c r="AC445" s="544" t="s">
        <v>4335</v>
      </c>
      <c r="AD445" s="544" t="s">
        <v>4336</v>
      </c>
      <c r="AE445" s="544" t="s">
        <v>5192</v>
      </c>
      <c r="AF445" s="544" t="s">
        <v>5193</v>
      </c>
      <c r="AG445" s="544"/>
      <c r="AH445" s="551"/>
      <c r="AI445" s="551"/>
      <c r="AJ445" s="551"/>
      <c r="AK445" s="551"/>
      <c r="AL445" s="551"/>
      <c r="AM445" s="551"/>
      <c r="AN445" s="551"/>
      <c r="AO445" s="551"/>
      <c r="AP445" s="551"/>
      <c r="AQ445" s="551"/>
      <c r="AR445" s="551"/>
      <c r="AS445" s="551"/>
      <c r="AT445" s="551"/>
      <c r="AU445" s="551"/>
      <c r="AV445" s="551"/>
    </row>
    <row r="446" spans="1:48" hidden="1">
      <c r="A446" s="542" t="s">
        <v>5752</v>
      </c>
      <c r="B446" s="542" t="s">
        <v>4317</v>
      </c>
      <c r="C446" s="541" t="s">
        <v>5753</v>
      </c>
      <c r="D446" s="225" t="s">
        <v>452</v>
      </c>
      <c r="E446" s="541" t="s">
        <v>4637</v>
      </c>
      <c r="F446" s="117" t="s">
        <v>4220</v>
      </c>
      <c r="G446" s="544" t="b">
        <f>EXACT(CYPTYPES[[#This Row],[Archived_Discipline (MM_Discipline)]],CYPTYPES[[#This Row],[Discipline (MM_Discipline)]])</f>
        <v>0</v>
      </c>
      <c r="H446" s="225" t="s">
        <v>452</v>
      </c>
      <c r="I446" s="225" t="s">
        <v>452</v>
      </c>
      <c r="J446" s="541" t="s">
        <v>452</v>
      </c>
      <c r="K446" s="541" t="s">
        <v>452</v>
      </c>
      <c r="L446" s="542" t="s">
        <v>452</v>
      </c>
      <c r="M446" s="542" t="s">
        <v>4248</v>
      </c>
      <c r="N446" s="225" t="s">
        <v>452</v>
      </c>
      <c r="O446" s="557" t="s">
        <v>4208</v>
      </c>
      <c r="P446" s="544" t="s">
        <v>4221</v>
      </c>
      <c r="Q446" s="563" t="s">
        <v>4221</v>
      </c>
      <c r="R446" s="544" t="b">
        <f>EXACT(CYPTYPES[[#This Row],[Archived_System (MM_System)]],CYPTYPES[[#This Row],[Rationalized System]])</f>
        <v>1</v>
      </c>
      <c r="S446" s="225" t="s">
        <v>4320</v>
      </c>
      <c r="T446" s="542" t="s">
        <v>4321</v>
      </c>
      <c r="U446" s="542" t="s">
        <v>4322</v>
      </c>
      <c r="V446" s="297" t="s">
        <v>453</v>
      </c>
      <c r="W446" s="297" t="s">
        <v>456</v>
      </c>
      <c r="X446" s="225"/>
      <c r="Y446" s="297" t="s">
        <v>4222</v>
      </c>
      <c r="Z446" s="225" t="s">
        <v>4640</v>
      </c>
      <c r="AA446" s="297" t="s">
        <v>4641</v>
      </c>
      <c r="AB446" s="297" t="s">
        <v>4642</v>
      </c>
      <c r="AC446" s="297" t="s">
        <v>444</v>
      </c>
      <c r="AD446" s="297" t="s">
        <v>444</v>
      </c>
      <c r="AE446" s="297" t="s">
        <v>444</v>
      </c>
      <c r="AF446" s="544" t="s">
        <v>444</v>
      </c>
      <c r="AG446" s="544"/>
      <c r="AH446" s="551"/>
      <c r="AI446" s="551"/>
      <c r="AJ446" s="551"/>
      <c r="AK446" s="551"/>
      <c r="AL446" s="551"/>
      <c r="AM446" s="551"/>
      <c r="AN446" s="551"/>
      <c r="AO446" s="551"/>
      <c r="AP446" s="551"/>
      <c r="AQ446" s="551"/>
      <c r="AR446" s="551"/>
      <c r="AS446" s="551"/>
      <c r="AT446" s="551"/>
      <c r="AU446" s="551"/>
      <c r="AV446" s="551"/>
    </row>
    <row r="447" spans="1:48" hidden="1">
      <c r="A447" s="542" t="s">
        <v>5754</v>
      </c>
      <c r="B447" s="542" t="s">
        <v>442</v>
      </c>
      <c r="C447" s="541" t="s">
        <v>5755</v>
      </c>
      <c r="D447" s="542" t="s">
        <v>453</v>
      </c>
      <c r="E447" s="541" t="s">
        <v>4607</v>
      </c>
      <c r="F447" s="541" t="s">
        <v>4220</v>
      </c>
      <c r="G447" s="544" t="b">
        <f>EXACT(CYPTYPES[[#This Row],[Archived_Discipline (MM_Discipline)]],CYPTYPES[[#This Row],[Discipline (MM_Discipline)]])</f>
        <v>0</v>
      </c>
      <c r="H447" s="559" t="s">
        <v>452</v>
      </c>
      <c r="I447" s="542" t="s">
        <v>452</v>
      </c>
      <c r="J447" s="541" t="s">
        <v>452</v>
      </c>
      <c r="K447" s="541" t="s">
        <v>452</v>
      </c>
      <c r="L447" s="556" t="s">
        <v>453</v>
      </c>
      <c r="M447" s="542" t="s">
        <v>454</v>
      </c>
      <c r="N447" s="542" t="s">
        <v>452</v>
      </c>
      <c r="O447" s="557" t="s">
        <v>4208</v>
      </c>
      <c r="P447" s="544" t="s">
        <v>4607</v>
      </c>
      <c r="Q447" s="247" t="s">
        <v>4608</v>
      </c>
      <c r="R447" s="544" t="b">
        <f>EXACT(CYPTYPES[[#This Row],[Archived_System (MM_System)]],CYPTYPES[[#This Row],[Rationalized System]])</f>
        <v>0</v>
      </c>
      <c r="S447" s="542" t="s">
        <v>4210</v>
      </c>
      <c r="T447" s="542"/>
      <c r="U447" s="542" t="s">
        <v>4211</v>
      </c>
      <c r="V447" s="544" t="s">
        <v>453</v>
      </c>
      <c r="W447" s="544" t="s">
        <v>456</v>
      </c>
      <c r="X447" s="544"/>
      <c r="Y447" s="544" t="s">
        <v>4609</v>
      </c>
      <c r="Z447" s="544" t="str">
        <f>VLOOKUP(CYPTYPES[[#This Row],[SBS Number]],Equipment[],2,FALSE)</f>
        <v>Earthing And Bonding</v>
      </c>
      <c r="AA447" s="544" t="str">
        <f>IF(OR(ISBLANK(Y447),LEN(Y447)=0),"",VLOOKUP(Y447,Equipment[],3,FALSE))</f>
        <v>RTO</v>
      </c>
      <c r="AB447" s="544" t="str">
        <f>IF(OR(ISBLANK(Y447),LEN(Y447)=0),"",VLOOKUP(Y447,Equipment[],4,FALSE))</f>
        <v>RTO</v>
      </c>
      <c r="AC447" s="544" t="s">
        <v>4610</v>
      </c>
      <c r="AD447" s="544" t="s">
        <v>4611</v>
      </c>
      <c r="AE447" s="544" t="s">
        <v>5756</v>
      </c>
      <c r="AF447" s="544" t="s">
        <v>5757</v>
      </c>
      <c r="AG447" s="544"/>
      <c r="AH447" s="551"/>
      <c r="AI447" s="551"/>
      <c r="AJ447" s="551"/>
      <c r="AK447" s="551"/>
      <c r="AL447" s="551"/>
      <c r="AM447" s="551"/>
      <c r="AN447" s="551"/>
      <c r="AO447" s="551"/>
      <c r="AP447" s="551"/>
      <c r="AQ447" s="551"/>
      <c r="AR447" s="551"/>
      <c r="AS447" s="551"/>
      <c r="AT447" s="551"/>
      <c r="AU447" s="551"/>
      <c r="AV447" s="551"/>
    </row>
    <row r="448" spans="1:48" hidden="1">
      <c r="A448" s="542" t="s">
        <v>5758</v>
      </c>
      <c r="B448" s="542" t="s">
        <v>442</v>
      </c>
      <c r="C448" s="541" t="s">
        <v>5759</v>
      </c>
      <c r="D448" s="542" t="s">
        <v>453</v>
      </c>
      <c r="E448" s="541" t="s">
        <v>4373</v>
      </c>
      <c r="F448" s="541" t="s">
        <v>4220</v>
      </c>
      <c r="G448" s="544" t="b">
        <f>EXACT(CYPTYPES[[#This Row],[Archived_Discipline (MM_Discipline)]],CYPTYPES[[#This Row],[Discipline (MM_Discipline)]])</f>
        <v>0</v>
      </c>
      <c r="H448" s="559" t="s">
        <v>452</v>
      </c>
      <c r="I448" s="542" t="s">
        <v>452</v>
      </c>
      <c r="J448" s="541" t="s">
        <v>452</v>
      </c>
      <c r="K448" s="555" t="s">
        <v>453</v>
      </c>
      <c r="L448" s="556" t="s">
        <v>453</v>
      </c>
      <c r="M448" s="542" t="s">
        <v>463</v>
      </c>
      <c r="N448" s="542" t="s">
        <v>452</v>
      </c>
      <c r="O448" s="557" t="s">
        <v>4208</v>
      </c>
      <c r="P448" s="544" t="s">
        <v>4946</v>
      </c>
      <c r="Q448" s="563" t="s">
        <v>4946</v>
      </c>
      <c r="R448" s="544" t="b">
        <f>EXACT(CYPTYPES[[#This Row],[Archived_System (MM_System)]],CYPTYPES[[#This Row],[Rationalized System]])</f>
        <v>1</v>
      </c>
      <c r="S448" s="542" t="s">
        <v>4210</v>
      </c>
      <c r="T448" s="542"/>
      <c r="U448" s="542" t="s">
        <v>4211</v>
      </c>
      <c r="V448" s="544" t="s">
        <v>453</v>
      </c>
      <c r="W448" s="544" t="s">
        <v>456</v>
      </c>
      <c r="X448" s="544"/>
      <c r="Y448" s="544" t="s">
        <v>4947</v>
      </c>
      <c r="Z448" s="544" t="str">
        <f>VLOOKUP(CYPTYPES[[#This Row],[SBS Number]],Equipment[],2,FALSE)</f>
        <v>Traction Substation</v>
      </c>
      <c r="AA448" s="544" t="str">
        <f>IF(OR(ISBLANK(Y448),LEN(Y448)=0),"",VLOOKUP(Y448,Equipment[],3,FALSE))</f>
        <v>RTO</v>
      </c>
      <c r="AB448" s="544" t="str">
        <f>IF(OR(ISBLANK(Y448),LEN(Y448)=0),"",VLOOKUP(Y448,Equipment[],4,FALSE))</f>
        <v>RTO</v>
      </c>
      <c r="AC448" s="544" t="s">
        <v>5226</v>
      </c>
      <c r="AD448" s="544" t="s">
        <v>5227</v>
      </c>
      <c r="AE448" s="544"/>
      <c r="AF448" s="544"/>
      <c r="AG448" s="544"/>
      <c r="AH448" s="551"/>
      <c r="AI448" s="551"/>
      <c r="AJ448" s="551"/>
      <c r="AK448" s="551"/>
      <c r="AL448" s="551"/>
      <c r="AM448" s="551"/>
      <c r="AN448" s="551"/>
      <c r="AO448" s="551"/>
      <c r="AP448" s="551"/>
      <c r="AQ448" s="551"/>
      <c r="AR448" s="551"/>
      <c r="AS448" s="551"/>
      <c r="AT448" s="551"/>
      <c r="AU448" s="551"/>
      <c r="AV448" s="551"/>
    </row>
    <row r="449" spans="1:48" hidden="1">
      <c r="A449" s="542" t="s">
        <v>5760</v>
      </c>
      <c r="B449" s="542" t="s">
        <v>442</v>
      </c>
      <c r="C449" s="541" t="s">
        <v>5761</v>
      </c>
      <c r="D449" s="542" t="s">
        <v>453</v>
      </c>
      <c r="E449" s="541" t="s">
        <v>4219</v>
      </c>
      <c r="F449" s="541" t="s">
        <v>4220</v>
      </c>
      <c r="G449" s="544" t="b">
        <f>EXACT(CYPTYPES[[#This Row],[Archived_Discipline (MM_Discipline)]],CYPTYPES[[#This Row],[Discipline (MM_Discipline)]])</f>
        <v>0</v>
      </c>
      <c r="H449" s="559" t="s">
        <v>452</v>
      </c>
      <c r="I449" s="565" t="s">
        <v>453</v>
      </c>
      <c r="J449" s="541" t="s">
        <v>452</v>
      </c>
      <c r="K449" s="541" t="s">
        <v>452</v>
      </c>
      <c r="L449" s="556" t="s">
        <v>453</v>
      </c>
      <c r="M449" s="542" t="s">
        <v>4248</v>
      </c>
      <c r="N449" s="542" t="s">
        <v>452</v>
      </c>
      <c r="O449" s="557" t="s">
        <v>4208</v>
      </c>
      <c r="P449" s="544" t="s">
        <v>4221</v>
      </c>
      <c r="Q449" s="569" t="s">
        <v>4221</v>
      </c>
      <c r="R449" s="544" t="b">
        <f>EXACT(CYPTYPES[[#This Row],[Archived_System (MM_System)]],CYPTYPES[[#This Row],[Rationalized System]])</f>
        <v>1</v>
      </c>
      <c r="S449" s="542" t="s">
        <v>4210</v>
      </c>
      <c r="T449" s="542"/>
      <c r="U449" s="542" t="s">
        <v>4211</v>
      </c>
      <c r="V449" s="544" t="s">
        <v>453</v>
      </c>
      <c r="W449" s="544" t="s">
        <v>456</v>
      </c>
      <c r="X449" s="544"/>
      <c r="Y449" s="544" t="s">
        <v>4222</v>
      </c>
      <c r="Z449" s="544" t="str">
        <f>VLOOKUP(CYPTYPES[[#This Row],[SBS Number]],Equipment[],2,FALSE)</f>
        <v>LV Power</v>
      </c>
      <c r="AA449" s="544" t="str">
        <f>IF(OR(ISBLANK(Y449),LEN(Y449)=0),"",VLOOKUP(Y449,Equipment[],3,FALSE))</f>
        <v>MCo</v>
      </c>
      <c r="AB449" s="544" t="str">
        <f>IF(OR(ISBLANK(Y449),LEN(Y449)=0),"",VLOOKUP(Y449,Equipment[],4,FALSE))</f>
        <v>RTO</v>
      </c>
      <c r="AC449" s="544" t="s">
        <v>4471</v>
      </c>
      <c r="AD449" s="544" t="s">
        <v>4472</v>
      </c>
      <c r="AE449" s="544" t="s">
        <v>5762</v>
      </c>
      <c r="AF449" s="544" t="s">
        <v>5763</v>
      </c>
      <c r="AG449" s="544"/>
      <c r="AH449" s="551"/>
      <c r="AI449" s="551"/>
      <c r="AJ449" s="551"/>
      <c r="AK449" s="551"/>
      <c r="AL449" s="551"/>
      <c r="AM449" s="551"/>
      <c r="AN449" s="551"/>
      <c r="AO449" s="551"/>
      <c r="AP449" s="551"/>
      <c r="AQ449" s="551"/>
      <c r="AR449" s="551"/>
      <c r="AS449" s="551"/>
      <c r="AT449" s="551"/>
      <c r="AU449" s="551"/>
      <c r="AV449" s="551"/>
    </row>
    <row r="450" spans="1:48" hidden="1">
      <c r="A450" s="542" t="s">
        <v>5764</v>
      </c>
      <c r="B450" s="542" t="s">
        <v>442</v>
      </c>
      <c r="C450" s="541" t="s">
        <v>5765</v>
      </c>
      <c r="D450" s="542" t="s">
        <v>453</v>
      </c>
      <c r="E450" s="541" t="s">
        <v>4229</v>
      </c>
      <c r="F450" s="541" t="s">
        <v>4229</v>
      </c>
      <c r="G450" s="544" t="b">
        <f>EXACT(CYPTYPES[[#This Row],[Archived_Discipline (MM_Discipline)]],CYPTYPES[[#This Row],[Discipline (MM_Discipline)]])</f>
        <v>1</v>
      </c>
      <c r="H450" s="564" t="s">
        <v>453</v>
      </c>
      <c r="I450" s="565" t="s">
        <v>453</v>
      </c>
      <c r="J450" s="554" t="s">
        <v>453</v>
      </c>
      <c r="K450" s="554" t="s">
        <v>453</v>
      </c>
      <c r="L450" s="556" t="s">
        <v>453</v>
      </c>
      <c r="M450" s="542" t="s">
        <v>4239</v>
      </c>
      <c r="N450" s="565" t="s">
        <v>453</v>
      </c>
      <c r="O450" s="557" t="s">
        <v>4208</v>
      </c>
      <c r="P450" s="544" t="s">
        <v>4230</v>
      </c>
      <c r="Q450" s="563" t="s">
        <v>4231</v>
      </c>
      <c r="R450" s="544" t="b">
        <f>EXACT(CYPTYPES[[#This Row],[Archived_System (MM_System)]],CYPTYPES[[#This Row],[Rationalized System]])</f>
        <v>0</v>
      </c>
      <c r="S450" s="542" t="s">
        <v>4210</v>
      </c>
      <c r="T450" s="542"/>
      <c r="U450" s="542" t="s">
        <v>4211</v>
      </c>
      <c r="V450" s="544" t="s">
        <v>453</v>
      </c>
      <c r="W450" s="544" t="s">
        <v>456</v>
      </c>
      <c r="X450" s="544"/>
      <c r="Y450" s="544" t="s">
        <v>3436</v>
      </c>
      <c r="Z450" s="544" t="str">
        <f>VLOOKUP(CYPTYPES[[#This Row],[SBS Number]],Equipment[],2,FALSE)</f>
        <v>Vertical Transport</v>
      </c>
      <c r="AA450" s="544" t="str">
        <f>IF(OR(ISBLANK(Y450),LEN(Y450)=0),"",VLOOKUP(Y450,Equipment[],3,FALSE))</f>
        <v>MCo</v>
      </c>
      <c r="AB450" s="544" t="str">
        <f>IF(OR(ISBLANK(Y450),LEN(Y450)=0),"",VLOOKUP(Y450,Equipment[],4,FALSE))</f>
        <v>RTO</v>
      </c>
      <c r="AC450" s="544" t="s">
        <v>4234</v>
      </c>
      <c r="AD450" s="544" t="s">
        <v>4235</v>
      </c>
      <c r="AE450" s="544" t="s">
        <v>4589</v>
      </c>
      <c r="AF450" s="544" t="s">
        <v>4590</v>
      </c>
      <c r="AG450" s="544"/>
      <c r="AH450" s="551"/>
      <c r="AI450" s="551"/>
      <c r="AJ450" s="551"/>
      <c r="AK450" s="551"/>
      <c r="AL450" s="551"/>
      <c r="AM450" s="551"/>
      <c r="AN450" s="551"/>
      <c r="AO450" s="551"/>
      <c r="AP450" s="551"/>
      <c r="AQ450" s="551"/>
      <c r="AR450" s="551"/>
      <c r="AS450" s="551"/>
      <c r="AT450" s="551"/>
      <c r="AU450" s="551"/>
      <c r="AV450" s="551"/>
    </row>
    <row r="451" spans="1:48" hidden="1">
      <c r="A451" s="227" t="s">
        <v>5766</v>
      </c>
      <c r="B451" s="542" t="s">
        <v>442</v>
      </c>
      <c r="C451" s="491" t="s">
        <v>5767</v>
      </c>
      <c r="D451" s="225" t="s">
        <v>453</v>
      </c>
      <c r="E451" s="541" t="s">
        <v>4637</v>
      </c>
      <c r="F451" s="541" t="s">
        <v>4220</v>
      </c>
      <c r="G451" s="544" t="b">
        <f>EXACT(CYPTYPES[[#This Row],[Archived_Discipline (MM_Discipline)]],CYPTYPES[[#This Row],[Discipline (MM_Discipline)]])</f>
        <v>0</v>
      </c>
      <c r="H451" s="225" t="s">
        <v>452</v>
      </c>
      <c r="I451" s="199" t="s">
        <v>452</v>
      </c>
      <c r="J451" s="541" t="s">
        <v>452</v>
      </c>
      <c r="K451" s="555" t="s">
        <v>453</v>
      </c>
      <c r="L451" s="556" t="s">
        <v>453</v>
      </c>
      <c r="M451" s="542" t="s">
        <v>463</v>
      </c>
      <c r="N451" s="225" t="s">
        <v>452</v>
      </c>
      <c r="O451" s="557" t="s">
        <v>4208</v>
      </c>
      <c r="P451" s="544" t="s">
        <v>4374</v>
      </c>
      <c r="Q451" s="563" t="s">
        <v>4374</v>
      </c>
      <c r="R451" s="544" t="b">
        <f>EXACT(CYPTYPES[[#This Row],[Archived_System (MM_System)]],CYPTYPES[[#This Row],[Rationalized System]])</f>
        <v>1</v>
      </c>
      <c r="S451" s="225" t="s">
        <v>4210</v>
      </c>
      <c r="T451" s="225"/>
      <c r="U451" s="542" t="s">
        <v>4639</v>
      </c>
      <c r="V451" s="297" t="s">
        <v>453</v>
      </c>
      <c r="W451" s="297" t="s">
        <v>456</v>
      </c>
      <c r="X451" s="225"/>
      <c r="Y451" s="297" t="s">
        <v>4222</v>
      </c>
      <c r="Z451" s="225" t="s">
        <v>4640</v>
      </c>
      <c r="AA451" s="297" t="s">
        <v>4641</v>
      </c>
      <c r="AB451" s="297" t="s">
        <v>4642</v>
      </c>
      <c r="AC451" s="297" t="s">
        <v>4643</v>
      </c>
      <c r="AD451" s="297" t="s">
        <v>4644</v>
      </c>
      <c r="AE451" s="297" t="s">
        <v>4645</v>
      </c>
      <c r="AF451" s="544" t="s">
        <v>4646</v>
      </c>
      <c r="AG451" s="544"/>
      <c r="AH451" s="551"/>
      <c r="AI451" s="551"/>
      <c r="AJ451" s="551"/>
      <c r="AK451" s="551"/>
      <c r="AL451" s="551"/>
      <c r="AM451" s="551"/>
      <c r="AN451" s="551"/>
      <c r="AO451" s="551"/>
      <c r="AP451" s="551"/>
      <c r="AQ451" s="551"/>
      <c r="AR451" s="551"/>
      <c r="AS451" s="551"/>
      <c r="AT451" s="551"/>
      <c r="AU451" s="551"/>
      <c r="AV451" s="551"/>
    </row>
    <row r="452" spans="1:48" hidden="1">
      <c r="A452" s="542" t="s">
        <v>5768</v>
      </c>
      <c r="B452" s="542" t="s">
        <v>442</v>
      </c>
      <c r="C452" s="541" t="s">
        <v>5769</v>
      </c>
      <c r="D452" s="542" t="s">
        <v>453</v>
      </c>
      <c r="E452" s="541" t="s">
        <v>4219</v>
      </c>
      <c r="F452" s="541" t="s">
        <v>4220</v>
      </c>
      <c r="G452" s="544" t="b">
        <f>EXACT(CYPTYPES[[#This Row],[Archived_Discipline (MM_Discipline)]],CYPTYPES[[#This Row],[Discipline (MM_Discipline)]])</f>
        <v>0</v>
      </c>
      <c r="H452" s="565" t="s">
        <v>453</v>
      </c>
      <c r="I452" s="565" t="s">
        <v>453</v>
      </c>
      <c r="J452" s="554" t="s">
        <v>453</v>
      </c>
      <c r="K452" s="554" t="s">
        <v>453</v>
      </c>
      <c r="L452" s="556" t="s">
        <v>453</v>
      </c>
      <c r="M452" s="542" t="s">
        <v>4239</v>
      </c>
      <c r="N452" s="565" t="s">
        <v>453</v>
      </c>
      <c r="O452" s="557" t="s">
        <v>4208</v>
      </c>
      <c r="P452" s="544" t="s">
        <v>4221</v>
      </c>
      <c r="Q452" s="563" t="s">
        <v>4221</v>
      </c>
      <c r="R452" s="544" t="b">
        <f>EXACT(CYPTYPES[[#This Row],[Archived_System (MM_System)]],CYPTYPES[[#This Row],[Rationalized System]])</f>
        <v>1</v>
      </c>
      <c r="S452" s="542" t="s">
        <v>4210</v>
      </c>
      <c r="T452" s="542"/>
      <c r="U452" s="542" t="s">
        <v>4211</v>
      </c>
      <c r="V452" s="544" t="s">
        <v>453</v>
      </c>
      <c r="W452" s="544" t="s">
        <v>456</v>
      </c>
      <c r="X452" s="544"/>
      <c r="Y452" s="544" t="s">
        <v>4404</v>
      </c>
      <c r="Z452" s="544" t="str">
        <f>VLOOKUP(CYPTYPES[[#This Row],[SBS Number]],Equipment[],2,FALSE)</f>
        <v>Station (Lighting)</v>
      </c>
      <c r="AA452" s="544" t="str">
        <f>IF(OR(ISBLANK(Y452),LEN(Y452)=0),"",VLOOKUP(Y452,Equipment[],3,FALSE))</f>
        <v>MCo</v>
      </c>
      <c r="AB452" s="544" t="str">
        <f>IF(OR(ISBLANK(Y452),LEN(Y452)=0),"",VLOOKUP(Y452,Equipment[],4,FALSE))</f>
        <v>RTO</v>
      </c>
      <c r="AC452" s="544" t="s">
        <v>4234</v>
      </c>
      <c r="AD452" s="544" t="s">
        <v>4235</v>
      </c>
      <c r="AE452" s="544" t="s">
        <v>4589</v>
      </c>
      <c r="AF452" s="544" t="s">
        <v>4590</v>
      </c>
      <c r="AG452" s="544"/>
      <c r="AH452" s="551"/>
      <c r="AI452" s="551"/>
      <c r="AJ452" s="551"/>
      <c r="AK452" s="551"/>
      <c r="AL452" s="551"/>
      <c r="AM452" s="551"/>
      <c r="AN452" s="551"/>
      <c r="AO452" s="551"/>
      <c r="AP452" s="551"/>
      <c r="AQ452" s="551"/>
      <c r="AR452" s="551"/>
      <c r="AS452" s="551"/>
      <c r="AT452" s="551"/>
      <c r="AU452" s="551"/>
      <c r="AV452" s="551"/>
    </row>
    <row r="453" spans="1:48" hidden="1">
      <c r="A453" s="542" t="s">
        <v>5770</v>
      </c>
      <c r="B453" s="542" t="s">
        <v>442</v>
      </c>
      <c r="C453" s="541" t="s">
        <v>5771</v>
      </c>
      <c r="D453" s="542" t="s">
        <v>453</v>
      </c>
      <c r="E453" s="541" t="s">
        <v>4319</v>
      </c>
      <c r="F453" s="541" t="s">
        <v>4319</v>
      </c>
      <c r="G453" s="544" t="b">
        <f>EXACT(CYPTYPES[[#This Row],[Archived_Discipline (MM_Discipline)]],CYPTYPES[[#This Row],[Discipline (MM_Discipline)]])</f>
        <v>1</v>
      </c>
      <c r="H453" s="565" t="s">
        <v>453</v>
      </c>
      <c r="I453" s="565" t="s">
        <v>453</v>
      </c>
      <c r="J453" s="554" t="s">
        <v>453</v>
      </c>
      <c r="K453" s="554" t="s">
        <v>453</v>
      </c>
      <c r="L453" s="556" t="s">
        <v>453</v>
      </c>
      <c r="M453" s="542" t="s">
        <v>4239</v>
      </c>
      <c r="N453" s="565" t="s">
        <v>453</v>
      </c>
      <c r="O453" s="557" t="s">
        <v>4208</v>
      </c>
      <c r="P453" s="544" t="s">
        <v>4429</v>
      </c>
      <c r="Q453" s="563" t="s">
        <v>4429</v>
      </c>
      <c r="R453" s="544" t="b">
        <f>EXACT(CYPTYPES[[#This Row],[Archived_System (MM_System)]],CYPTYPES[[#This Row],[Rationalized System]])</f>
        <v>1</v>
      </c>
      <c r="S453" s="542" t="s">
        <v>4210</v>
      </c>
      <c r="T453" s="542" t="s">
        <v>4232</v>
      </c>
      <c r="U453" s="542" t="s">
        <v>4211</v>
      </c>
      <c r="V453" s="544" t="s">
        <v>453</v>
      </c>
      <c r="W453" s="544" t="s">
        <v>456</v>
      </c>
      <c r="X453" s="544"/>
      <c r="Y453" s="544" t="s">
        <v>827</v>
      </c>
      <c r="Z453" s="544" t="str">
        <f>VLOOKUP(CYPTYPES[[#This Row],[SBS Number]],Equipment[],2,FALSE)</f>
        <v>Fire Protection</v>
      </c>
      <c r="AA453" s="544" t="str">
        <f>IF(OR(ISBLANK(Y453),LEN(Y453)=0),"",VLOOKUP(Y453,Equipment[],3,FALSE))</f>
        <v>RTO</v>
      </c>
      <c r="AB453" s="544" t="str">
        <f>IF(OR(ISBLANK(Y453),LEN(Y453)=0),"",VLOOKUP(Y453,Equipment[],4,FALSE))</f>
        <v>RTO</v>
      </c>
      <c r="AC453" s="544" t="s">
        <v>4430</v>
      </c>
      <c r="AD453" s="544" t="s">
        <v>4431</v>
      </c>
      <c r="AE453" s="544" t="s">
        <v>5028</v>
      </c>
      <c r="AF453" s="544" t="s">
        <v>5029</v>
      </c>
      <c r="AG453" s="544"/>
      <c r="AH453" s="551"/>
      <c r="AI453" s="551"/>
      <c r="AJ453" s="551"/>
      <c r="AK453" s="551"/>
      <c r="AL453" s="551"/>
      <c r="AM453" s="551"/>
      <c r="AN453" s="551"/>
      <c r="AO453" s="551"/>
      <c r="AP453" s="551"/>
      <c r="AQ453" s="551"/>
      <c r="AR453" s="551"/>
      <c r="AS453" s="551"/>
      <c r="AT453" s="551"/>
      <c r="AU453" s="551"/>
      <c r="AV453" s="551"/>
    </row>
    <row r="454" spans="1:48" hidden="1">
      <c r="A454" s="542" t="s">
        <v>5772</v>
      </c>
      <c r="B454" s="542" t="s">
        <v>442</v>
      </c>
      <c r="C454" s="541" t="s">
        <v>5773</v>
      </c>
      <c r="D454" s="542" t="s">
        <v>444</v>
      </c>
      <c r="E454" s="541" t="s">
        <v>4219</v>
      </c>
      <c r="F454" s="541" t="s">
        <v>4220</v>
      </c>
      <c r="G454" s="544" t="b">
        <f>EXACT(CYPTYPES[[#This Row],[Archived_Discipline (MM_Discipline)]],CYPTYPES[[#This Row],[Discipline (MM_Discipline)]])</f>
        <v>0</v>
      </c>
      <c r="H454" s="559" t="s">
        <v>452</v>
      </c>
      <c r="I454" s="565" t="s">
        <v>453</v>
      </c>
      <c r="J454" s="541" t="s">
        <v>452</v>
      </c>
      <c r="K454" s="541" t="s">
        <v>452</v>
      </c>
      <c r="L454" s="556" t="s">
        <v>453</v>
      </c>
      <c r="M454" s="542" t="s">
        <v>4248</v>
      </c>
      <c r="N454" s="542" t="s">
        <v>452</v>
      </c>
      <c r="O454" s="557" t="s">
        <v>4208</v>
      </c>
      <c r="P454" s="544" t="s">
        <v>4221</v>
      </c>
      <c r="Q454" s="569" t="s">
        <v>4221</v>
      </c>
      <c r="R454" s="544" t="b">
        <f>EXACT(CYPTYPES[[#This Row],[Archived_System (MM_System)]],CYPTYPES[[#This Row],[Rationalized System]])</f>
        <v>1</v>
      </c>
      <c r="S454" s="542" t="s">
        <v>4343</v>
      </c>
      <c r="T454" s="542"/>
      <c r="U454" s="542" t="s">
        <v>4211</v>
      </c>
      <c r="V454" s="544" t="s">
        <v>453</v>
      </c>
      <c r="W454" s="544" t="s">
        <v>456</v>
      </c>
      <c r="X454" s="544"/>
      <c r="Y454" s="544" t="s">
        <v>4404</v>
      </c>
      <c r="Z454" s="544" t="str">
        <f>VLOOKUP(CYPTYPES[[#This Row],[SBS Number]],Equipment[],2,FALSE)</f>
        <v>Station (Lighting)</v>
      </c>
      <c r="AA454" s="544" t="str">
        <f>IF(OR(ISBLANK(Y454),LEN(Y454)=0),"",VLOOKUP(Y454,Equipment[],3,FALSE))</f>
        <v>MCo</v>
      </c>
      <c r="AB454" s="544" t="str">
        <f>IF(OR(ISBLANK(Y454),LEN(Y454)=0),"",VLOOKUP(Y454,Equipment[],4,FALSE))</f>
        <v>RTO</v>
      </c>
      <c r="AC454" s="567"/>
      <c r="AD454" s="567" t="s">
        <v>4376</v>
      </c>
      <c r="AE454" s="544"/>
      <c r="AF454" s="544"/>
      <c r="AG454" s="544"/>
      <c r="AH454" s="551"/>
      <c r="AI454" s="551"/>
      <c r="AJ454" s="551"/>
      <c r="AK454" s="551"/>
      <c r="AL454" s="551"/>
      <c r="AM454" s="551"/>
      <c r="AN454" s="551"/>
      <c r="AO454" s="551"/>
      <c r="AP454" s="551"/>
      <c r="AQ454" s="551"/>
      <c r="AR454" s="551"/>
      <c r="AS454" s="551"/>
      <c r="AT454" s="551"/>
      <c r="AU454" s="551"/>
      <c r="AV454" s="551"/>
    </row>
    <row r="455" spans="1:48" hidden="1">
      <c r="A455" s="542" t="s">
        <v>5774</v>
      </c>
      <c r="B455" s="542" t="s">
        <v>442</v>
      </c>
      <c r="C455" s="541" t="s">
        <v>5775</v>
      </c>
      <c r="D455" s="542" t="s">
        <v>453</v>
      </c>
      <c r="E455" s="541" t="s">
        <v>4219</v>
      </c>
      <c r="F455" s="541" t="s">
        <v>4220</v>
      </c>
      <c r="G455" s="544" t="b">
        <f>EXACT(CYPTYPES[[#This Row],[Archived_Discipline (MM_Discipline)]],CYPTYPES[[#This Row],[Discipline (MM_Discipline)]])</f>
        <v>0</v>
      </c>
      <c r="H455" s="559" t="s">
        <v>452</v>
      </c>
      <c r="I455" s="542" t="s">
        <v>452</v>
      </c>
      <c r="J455" s="541" t="s">
        <v>452</v>
      </c>
      <c r="K455" s="555" t="s">
        <v>453</v>
      </c>
      <c r="L455" s="556" t="s">
        <v>453</v>
      </c>
      <c r="M455" s="542" t="s">
        <v>463</v>
      </c>
      <c r="N455" s="565" t="s">
        <v>453</v>
      </c>
      <c r="O455" s="557" t="s">
        <v>4208</v>
      </c>
      <c r="P455" s="544" t="s">
        <v>4221</v>
      </c>
      <c r="Q455" s="563" t="s">
        <v>4221</v>
      </c>
      <c r="R455" s="544" t="b">
        <f>EXACT(CYPTYPES[[#This Row],[Archived_System (MM_System)]],CYPTYPES[[#This Row],[Rationalized System]])</f>
        <v>1</v>
      </c>
      <c r="S455" s="542" t="s">
        <v>4329</v>
      </c>
      <c r="T455" s="542" t="s">
        <v>4232</v>
      </c>
      <c r="U455" s="542" t="s">
        <v>4211</v>
      </c>
      <c r="V455" s="544" t="s">
        <v>453</v>
      </c>
      <c r="W455" s="544" t="s">
        <v>456</v>
      </c>
      <c r="X455" s="544"/>
      <c r="Y455" s="544" t="s">
        <v>4404</v>
      </c>
      <c r="Z455" s="544" t="str">
        <f>VLOOKUP(CYPTYPES[[#This Row],[SBS Number]],Equipment[],2,FALSE)</f>
        <v>Station (Lighting)</v>
      </c>
      <c r="AA455" s="544" t="str">
        <f>IF(OR(ISBLANK(Y455),LEN(Y455)=0),"",VLOOKUP(Y455,Equipment[],3,FALSE))</f>
        <v>MCo</v>
      </c>
      <c r="AB455" s="544" t="str">
        <f>IF(OR(ISBLANK(Y455),LEN(Y455)=0),"",VLOOKUP(Y455,Equipment[],4,FALSE))</f>
        <v>RTO</v>
      </c>
      <c r="AC455" s="544" t="s">
        <v>4692</v>
      </c>
      <c r="AD455" s="544" t="s">
        <v>4693</v>
      </c>
      <c r="AE455" s="544" t="s">
        <v>5776</v>
      </c>
      <c r="AF455" s="544" t="s">
        <v>5777</v>
      </c>
      <c r="AG455" s="544"/>
      <c r="AH455" s="551"/>
      <c r="AI455" s="551"/>
      <c r="AJ455" s="551"/>
      <c r="AK455" s="551"/>
      <c r="AL455" s="551"/>
      <c r="AM455" s="551"/>
      <c r="AN455" s="551"/>
      <c r="AO455" s="551"/>
      <c r="AP455" s="551"/>
      <c r="AQ455" s="551"/>
      <c r="AR455" s="551"/>
      <c r="AS455" s="551"/>
      <c r="AT455" s="551"/>
      <c r="AU455" s="551"/>
      <c r="AV455" s="551"/>
    </row>
    <row r="456" spans="1:48" hidden="1">
      <c r="A456" s="542" t="s">
        <v>5778</v>
      </c>
      <c r="B456" s="542" t="s">
        <v>442</v>
      </c>
      <c r="C456" s="541" t="s">
        <v>5779</v>
      </c>
      <c r="D456" s="542" t="s">
        <v>453</v>
      </c>
      <c r="E456" s="541" t="s">
        <v>4607</v>
      </c>
      <c r="F456" s="541" t="s">
        <v>4220</v>
      </c>
      <c r="G456" s="544" t="b">
        <f>EXACT(CYPTYPES[[#This Row],[Archived_Discipline (MM_Discipline)]],CYPTYPES[[#This Row],[Discipline (MM_Discipline)]])</f>
        <v>0</v>
      </c>
      <c r="H456" s="564" t="s">
        <v>453</v>
      </c>
      <c r="I456" s="565" t="s">
        <v>453</v>
      </c>
      <c r="J456" s="554" t="s">
        <v>453</v>
      </c>
      <c r="K456" s="554" t="s">
        <v>453</v>
      </c>
      <c r="L456" s="556" t="s">
        <v>453</v>
      </c>
      <c r="M456" s="542" t="s">
        <v>4239</v>
      </c>
      <c r="N456" s="542" t="s">
        <v>452</v>
      </c>
      <c r="O456" s="557" t="s">
        <v>4208</v>
      </c>
      <c r="P456" s="544" t="s">
        <v>4607</v>
      </c>
      <c r="Q456" s="247" t="s">
        <v>4608</v>
      </c>
      <c r="R456" s="544" t="b">
        <f>EXACT(CYPTYPES[[#This Row],[Archived_System (MM_System)]],CYPTYPES[[#This Row],[Rationalized System]])</f>
        <v>0</v>
      </c>
      <c r="S456" s="542" t="s">
        <v>4329</v>
      </c>
      <c r="T456" s="542" t="s">
        <v>4232</v>
      </c>
      <c r="U456" s="542" t="s">
        <v>4211</v>
      </c>
      <c r="V456" s="544" t="s">
        <v>453</v>
      </c>
      <c r="W456" s="544" t="s">
        <v>456</v>
      </c>
      <c r="X456" s="544"/>
      <c r="Y456" s="544" t="s">
        <v>4609</v>
      </c>
      <c r="Z456" s="544" t="str">
        <f>VLOOKUP(CYPTYPES[[#This Row],[SBS Number]],Equipment[],2,FALSE)</f>
        <v>Earthing And Bonding</v>
      </c>
      <c r="AA456" s="544" t="str">
        <f>IF(OR(ISBLANK(Y456),LEN(Y456)=0),"",VLOOKUP(Y456,Equipment[],3,FALSE))</f>
        <v>RTO</v>
      </c>
      <c r="AB456" s="544" t="str">
        <f>IF(OR(ISBLANK(Y456),LEN(Y456)=0),"",VLOOKUP(Y456,Equipment[],4,FALSE))</f>
        <v>RTO</v>
      </c>
      <c r="AC456" s="544" t="s">
        <v>4610</v>
      </c>
      <c r="AD456" s="544" t="s">
        <v>4611</v>
      </c>
      <c r="AE456" s="544" t="s">
        <v>4612</v>
      </c>
      <c r="AF456" s="544" t="s">
        <v>4613</v>
      </c>
      <c r="AG456" s="544"/>
      <c r="AH456" s="551"/>
      <c r="AI456" s="551"/>
      <c r="AJ456" s="551"/>
      <c r="AK456" s="551"/>
      <c r="AL456" s="551"/>
      <c r="AM456" s="551"/>
      <c r="AN456" s="551"/>
      <c r="AO456" s="551"/>
      <c r="AP456" s="551"/>
      <c r="AQ456" s="551"/>
      <c r="AR456" s="551"/>
      <c r="AS456" s="551"/>
      <c r="AT456" s="551"/>
      <c r="AU456" s="551"/>
      <c r="AV456" s="551"/>
    </row>
    <row r="457" spans="1:48" hidden="1">
      <c r="A457" s="542" t="s">
        <v>5780</v>
      </c>
      <c r="B457" s="542" t="s">
        <v>442</v>
      </c>
      <c r="C457" s="541" t="s">
        <v>5781</v>
      </c>
      <c r="D457" s="542" t="s">
        <v>453</v>
      </c>
      <c r="E457" s="541" t="s">
        <v>4219</v>
      </c>
      <c r="F457" s="541" t="s">
        <v>4220</v>
      </c>
      <c r="G457" s="544" t="b">
        <f>EXACT(CYPTYPES[[#This Row],[Archived_Discipline (MM_Discipline)]],CYPTYPES[[#This Row],[Discipline (MM_Discipline)]])</f>
        <v>0</v>
      </c>
      <c r="H457" s="565" t="s">
        <v>453</v>
      </c>
      <c r="I457" s="561" t="s">
        <v>453</v>
      </c>
      <c r="J457" s="554" t="s">
        <v>453</v>
      </c>
      <c r="K457" s="554" t="s">
        <v>453</v>
      </c>
      <c r="L457" s="556" t="s">
        <v>453</v>
      </c>
      <c r="M457" s="542" t="s">
        <v>4239</v>
      </c>
      <c r="N457" s="542" t="s">
        <v>452</v>
      </c>
      <c r="O457" s="557" t="s">
        <v>4208</v>
      </c>
      <c r="P457" s="544" t="s">
        <v>4221</v>
      </c>
      <c r="Q457" s="563" t="s">
        <v>4221</v>
      </c>
      <c r="R457" s="544" t="b">
        <f>EXACT(CYPTYPES[[#This Row],[Archived_System (MM_System)]],CYPTYPES[[#This Row],[Rationalized System]])</f>
        <v>1</v>
      </c>
      <c r="S457" s="542" t="s">
        <v>4329</v>
      </c>
      <c r="T457" s="542" t="s">
        <v>4232</v>
      </c>
      <c r="U457" s="542" t="s">
        <v>4211</v>
      </c>
      <c r="V457" s="544" t="s">
        <v>453</v>
      </c>
      <c r="W457" s="544" t="s">
        <v>456</v>
      </c>
      <c r="X457" s="544"/>
      <c r="Y457" s="544" t="s">
        <v>4222</v>
      </c>
      <c r="Z457" s="544" t="str">
        <f>VLOOKUP(CYPTYPES[[#This Row],[SBS Number]],Equipment[],2,FALSE)</f>
        <v>LV Power</v>
      </c>
      <c r="AA457" s="544" t="str">
        <f>IF(OR(ISBLANK(Y457),LEN(Y457)=0),"",VLOOKUP(Y457,Equipment[],3,FALSE))</f>
        <v>MCo</v>
      </c>
      <c r="AB457" s="544" t="str">
        <f>IF(OR(ISBLANK(Y457),LEN(Y457)=0),"",VLOOKUP(Y457,Equipment[],4,FALSE))</f>
        <v>RTO</v>
      </c>
      <c r="AC457" s="544" t="s">
        <v>4583</v>
      </c>
      <c r="AD457" s="544" t="s">
        <v>4584</v>
      </c>
      <c r="AE457" s="544"/>
      <c r="AF457" s="544"/>
      <c r="AG457" s="544"/>
      <c r="AH457" s="551"/>
      <c r="AI457" s="551"/>
      <c r="AJ457" s="551"/>
      <c r="AK457" s="551"/>
      <c r="AL457" s="551"/>
      <c r="AM457" s="551"/>
      <c r="AN457" s="551"/>
      <c r="AO457" s="551"/>
      <c r="AP457" s="551"/>
      <c r="AQ457" s="551"/>
      <c r="AR457" s="551"/>
      <c r="AS457" s="551"/>
      <c r="AT457" s="551"/>
      <c r="AU457" s="551"/>
      <c r="AV457" s="551"/>
    </row>
    <row r="458" spans="1:48" hidden="1">
      <c r="A458" s="542" t="s">
        <v>5782</v>
      </c>
      <c r="B458" s="542" t="s">
        <v>442</v>
      </c>
      <c r="C458" s="541" t="s">
        <v>5783</v>
      </c>
      <c r="D458" s="542" t="s">
        <v>453</v>
      </c>
      <c r="E458" s="541" t="s">
        <v>5218</v>
      </c>
      <c r="F458" s="541" t="s">
        <v>11</v>
      </c>
      <c r="G458" s="544" t="b">
        <f>EXACT(CYPTYPES[[#This Row],[Archived_Discipline (MM_Discipline)]],CYPTYPES[[#This Row],[Discipline (MM_Discipline)]])</f>
        <v>0</v>
      </c>
      <c r="H458" s="564" t="s">
        <v>453</v>
      </c>
      <c r="I458" s="565" t="s">
        <v>453</v>
      </c>
      <c r="J458" s="554" t="s">
        <v>453</v>
      </c>
      <c r="K458" s="554" t="s">
        <v>453</v>
      </c>
      <c r="L458" s="556" t="s">
        <v>453</v>
      </c>
      <c r="M458" s="542" t="s">
        <v>4239</v>
      </c>
      <c r="N458" s="565" t="s">
        <v>453</v>
      </c>
      <c r="O458" s="557" t="s">
        <v>4208</v>
      </c>
      <c r="P458" s="544" t="s">
        <v>5219</v>
      </c>
      <c r="Q458" s="247" t="s">
        <v>5218</v>
      </c>
      <c r="R458" s="544" t="b">
        <f>EXACT(CYPTYPES[[#This Row],[Archived_System (MM_System)]],CYPTYPES[[#This Row],[Rationalized System]])</f>
        <v>0</v>
      </c>
      <c r="S458" s="542" t="s">
        <v>4329</v>
      </c>
      <c r="T458" s="542" t="s">
        <v>4232</v>
      </c>
      <c r="U458" s="542" t="s">
        <v>4211</v>
      </c>
      <c r="V458" s="544" t="s">
        <v>453</v>
      </c>
      <c r="W458" s="544" t="s">
        <v>456</v>
      </c>
      <c r="X458" s="544"/>
      <c r="Y458" s="544" t="s">
        <v>3436</v>
      </c>
      <c r="Z458" s="544" t="str">
        <f>VLOOKUP(CYPTYPES[[#This Row],[SBS Number]],Equipment[],2,FALSE)</f>
        <v>Vertical Transport</v>
      </c>
      <c r="AA458" s="544" t="str">
        <f>IF(OR(ISBLANK(Y458),LEN(Y458)=0),"",VLOOKUP(Y458,Equipment[],3,FALSE))</f>
        <v>MCo</v>
      </c>
      <c r="AB458" s="544" t="str">
        <f>IF(OR(ISBLANK(Y458),LEN(Y458)=0),"",VLOOKUP(Y458,Equipment[],4,FALSE))</f>
        <v>RTO</v>
      </c>
      <c r="AC458" s="544" t="s">
        <v>5265</v>
      </c>
      <c r="AD458" s="544" t="s">
        <v>5266</v>
      </c>
      <c r="AE458" s="544"/>
      <c r="AF458" s="544"/>
      <c r="AG458" s="544"/>
      <c r="AH458" s="551"/>
      <c r="AI458" s="551"/>
      <c r="AJ458" s="551"/>
      <c r="AK458" s="551"/>
      <c r="AL458" s="551"/>
      <c r="AM458" s="551"/>
      <c r="AN458" s="551"/>
      <c r="AO458" s="551"/>
      <c r="AP458" s="551"/>
      <c r="AQ458" s="551"/>
      <c r="AR458" s="551"/>
      <c r="AS458" s="551"/>
      <c r="AT458" s="551"/>
      <c r="AU458" s="551"/>
      <c r="AV458" s="551"/>
    </row>
    <row r="459" spans="1:48" hidden="1">
      <c r="A459" s="542" t="s">
        <v>5784</v>
      </c>
      <c r="B459" s="542" t="s">
        <v>442</v>
      </c>
      <c r="C459" s="541" t="s">
        <v>5785</v>
      </c>
      <c r="D459" s="542" t="s">
        <v>453</v>
      </c>
      <c r="E459" s="541" t="s">
        <v>4219</v>
      </c>
      <c r="F459" s="541" t="s">
        <v>4220</v>
      </c>
      <c r="G459" s="544" t="b">
        <f>EXACT(CYPTYPES[[#This Row],[Archived_Discipline (MM_Discipline)]],CYPTYPES[[#This Row],[Discipline (MM_Discipline)]])</f>
        <v>0</v>
      </c>
      <c r="H459" s="559" t="s">
        <v>452</v>
      </c>
      <c r="I459" s="542" t="s">
        <v>452</v>
      </c>
      <c r="J459" s="541" t="s">
        <v>452</v>
      </c>
      <c r="K459" s="555" t="s">
        <v>453</v>
      </c>
      <c r="L459" s="556" t="s">
        <v>453</v>
      </c>
      <c r="M459" s="542" t="s">
        <v>463</v>
      </c>
      <c r="N459" s="542" t="s">
        <v>452</v>
      </c>
      <c r="O459" s="557" t="s">
        <v>4208</v>
      </c>
      <c r="P459" s="544" t="s">
        <v>4221</v>
      </c>
      <c r="Q459" s="563" t="s">
        <v>4221</v>
      </c>
      <c r="R459" s="544" t="b">
        <f>EXACT(CYPTYPES[[#This Row],[Archived_System (MM_System)]],CYPTYPES[[#This Row],[Rationalized System]])</f>
        <v>1</v>
      </c>
      <c r="S459" s="542" t="s">
        <v>4329</v>
      </c>
      <c r="T459" s="542" t="s">
        <v>4232</v>
      </c>
      <c r="U459" s="542" t="s">
        <v>4211</v>
      </c>
      <c r="V459" s="544" t="s">
        <v>453</v>
      </c>
      <c r="W459" s="544" t="s">
        <v>456</v>
      </c>
      <c r="X459" s="544"/>
      <c r="Y459" s="544" t="s">
        <v>4222</v>
      </c>
      <c r="Z459" s="544" t="str">
        <f>VLOOKUP(CYPTYPES[[#This Row],[SBS Number]],Equipment[],2,FALSE)</f>
        <v>LV Power</v>
      </c>
      <c r="AA459" s="544" t="str">
        <f>IF(OR(ISBLANK(Y459),LEN(Y459)=0),"",VLOOKUP(Y459,Equipment[],3,FALSE))</f>
        <v>MCo</v>
      </c>
      <c r="AB459" s="544" t="str">
        <f>IF(OR(ISBLANK(Y459),LEN(Y459)=0),"",VLOOKUP(Y459,Equipment[],4,FALSE))</f>
        <v>RTO</v>
      </c>
      <c r="AC459" s="544" t="s">
        <v>4565</v>
      </c>
      <c r="AD459" s="544" t="s">
        <v>4566</v>
      </c>
      <c r="AE459" s="544" t="s">
        <v>5786</v>
      </c>
      <c r="AF459" s="544" t="s">
        <v>5787</v>
      </c>
      <c r="AG459" s="544"/>
      <c r="AH459" s="551"/>
      <c r="AI459" s="551"/>
      <c r="AJ459" s="551"/>
      <c r="AK459" s="551"/>
      <c r="AL459" s="551"/>
      <c r="AM459" s="551"/>
      <c r="AN459" s="551"/>
      <c r="AO459" s="551"/>
      <c r="AP459" s="551"/>
      <c r="AQ459" s="551"/>
      <c r="AR459" s="551"/>
      <c r="AS459" s="551"/>
      <c r="AT459" s="551"/>
      <c r="AU459" s="551"/>
      <c r="AV459" s="551"/>
    </row>
    <row r="460" spans="1:48" hidden="1">
      <c r="A460" s="542" t="s">
        <v>5788</v>
      </c>
      <c r="B460" s="542" t="s">
        <v>442</v>
      </c>
      <c r="C460" s="541" t="s">
        <v>3452</v>
      </c>
      <c r="D460" s="542" t="s">
        <v>444</v>
      </c>
      <c r="E460" s="541" t="s">
        <v>4219</v>
      </c>
      <c r="F460" s="541" t="s">
        <v>4220</v>
      </c>
      <c r="G460" s="544" t="b">
        <f>EXACT(CYPTYPES[[#This Row],[Archived_Discipline (MM_Discipline)]],CYPTYPES[[#This Row],[Discipline (MM_Discipline)]])</f>
        <v>0</v>
      </c>
      <c r="H460" s="564" t="s">
        <v>453</v>
      </c>
      <c r="I460" s="565" t="s">
        <v>453</v>
      </c>
      <c r="J460" s="554" t="s">
        <v>453</v>
      </c>
      <c r="K460" s="554" t="s">
        <v>453</v>
      </c>
      <c r="L460" s="556" t="s">
        <v>453</v>
      </c>
      <c r="M460" s="542" t="s">
        <v>4239</v>
      </c>
      <c r="N460" s="542" t="s">
        <v>452</v>
      </c>
      <c r="O460" s="557" t="s">
        <v>4208</v>
      </c>
      <c r="P460" s="544" t="s">
        <v>4221</v>
      </c>
      <c r="Q460" s="569" t="s">
        <v>4221</v>
      </c>
      <c r="R460" s="544" t="b">
        <f>EXACT(CYPTYPES[[#This Row],[Archived_System (MM_System)]],CYPTYPES[[#This Row],[Rationalized System]])</f>
        <v>1</v>
      </c>
      <c r="S460" s="542" t="s">
        <v>4343</v>
      </c>
      <c r="T460" s="542"/>
      <c r="U460" s="542" t="s">
        <v>4211</v>
      </c>
      <c r="V460" s="544" t="s">
        <v>453</v>
      </c>
      <c r="W460" s="558" t="s">
        <v>456</v>
      </c>
      <c r="X460" s="544"/>
      <c r="Y460" s="544" t="s">
        <v>4404</v>
      </c>
      <c r="Z460" s="544" t="str">
        <f>VLOOKUP(CYPTYPES[[#This Row],[SBS Number]],Equipment[],2,FALSE)</f>
        <v>Station (Lighting)</v>
      </c>
      <c r="AA460" s="544" t="str">
        <f>IF(OR(ISBLANK(Y460),LEN(Y460)=0),"",VLOOKUP(Y460,Equipment[],3,FALSE))</f>
        <v>MCo</v>
      </c>
      <c r="AB460" s="544" t="str">
        <f>IF(OR(ISBLANK(Y460),LEN(Y460)=0),"",VLOOKUP(Y460,Equipment[],4,FALSE))</f>
        <v>RTO</v>
      </c>
      <c r="AC460" s="544" t="s">
        <v>4565</v>
      </c>
      <c r="AD460" s="544" t="s">
        <v>4566</v>
      </c>
      <c r="AE460" s="544" t="s">
        <v>5789</v>
      </c>
      <c r="AF460" s="544" t="s">
        <v>5790</v>
      </c>
      <c r="AG460" s="544"/>
      <c r="AH460" s="551"/>
      <c r="AI460" s="551"/>
      <c r="AJ460" s="551"/>
      <c r="AK460" s="551"/>
      <c r="AL460" s="551"/>
      <c r="AM460" s="551"/>
      <c r="AN460" s="551"/>
      <c r="AO460" s="551"/>
      <c r="AP460" s="551"/>
      <c r="AQ460" s="551"/>
      <c r="AR460" s="551"/>
      <c r="AS460" s="551"/>
      <c r="AT460" s="551"/>
      <c r="AU460" s="551"/>
      <c r="AV460" s="551"/>
    </row>
    <row r="461" spans="1:48" hidden="1">
      <c r="A461" s="542" t="s">
        <v>5791</v>
      </c>
      <c r="B461" s="542" t="s">
        <v>442</v>
      </c>
      <c r="C461" s="541" t="s">
        <v>5792</v>
      </c>
      <c r="D461" s="542" t="s">
        <v>444</v>
      </c>
      <c r="E461" s="541" t="s">
        <v>4219</v>
      </c>
      <c r="F461" s="541" t="s">
        <v>4220</v>
      </c>
      <c r="G461" s="544" t="b">
        <f>EXACT(CYPTYPES[[#This Row],[Archived_Discipline (MM_Discipline)]],CYPTYPES[[#This Row],[Discipline (MM_Discipline)]])</f>
        <v>0</v>
      </c>
      <c r="H461" s="542" t="s">
        <v>452</v>
      </c>
      <c r="I461" s="561" t="s">
        <v>453</v>
      </c>
      <c r="J461" s="541" t="s">
        <v>452</v>
      </c>
      <c r="K461" s="541" t="s">
        <v>452</v>
      </c>
      <c r="L461" s="556" t="s">
        <v>453</v>
      </c>
      <c r="M461" s="542" t="s">
        <v>4248</v>
      </c>
      <c r="N461" s="542" t="s">
        <v>452</v>
      </c>
      <c r="O461" s="557" t="s">
        <v>4208</v>
      </c>
      <c r="P461" s="544" t="s">
        <v>4221</v>
      </c>
      <c r="Q461" s="569" t="s">
        <v>4221</v>
      </c>
      <c r="R461" s="544" t="b">
        <f>EXACT(CYPTYPES[[#This Row],[Archived_System (MM_System)]],CYPTYPES[[#This Row],[Rationalized System]])</f>
        <v>1</v>
      </c>
      <c r="S461" s="542" t="s">
        <v>4320</v>
      </c>
      <c r="T461" s="542"/>
      <c r="U461" s="542" t="s">
        <v>4211</v>
      </c>
      <c r="V461" s="544" t="s">
        <v>453</v>
      </c>
      <c r="W461" s="544" t="s">
        <v>456</v>
      </c>
      <c r="X461" s="544"/>
      <c r="Y461" s="544" t="s">
        <v>4222</v>
      </c>
      <c r="Z461" s="544" t="str">
        <f>VLOOKUP(CYPTYPES[[#This Row],[SBS Number]],Equipment[],2,FALSE)</f>
        <v>LV Power</v>
      </c>
      <c r="AA461" s="544" t="str">
        <f>IF(OR(ISBLANK(Y461),LEN(Y461)=0),"",VLOOKUP(Y461,Equipment[],3,FALSE))</f>
        <v>MCo</v>
      </c>
      <c r="AB461" s="544" t="str">
        <f>IF(OR(ISBLANK(Y461),LEN(Y461)=0),"",VLOOKUP(Y461,Equipment[],4,FALSE))</f>
        <v>RTO</v>
      </c>
      <c r="AC461" s="544" t="s">
        <v>4291</v>
      </c>
      <c r="AD461" s="544" t="s">
        <v>4292</v>
      </c>
      <c r="AE461" s="544"/>
      <c r="AF461" s="544"/>
      <c r="AG461" s="544"/>
      <c r="AH461" s="551"/>
      <c r="AI461" s="551"/>
      <c r="AJ461" s="551"/>
      <c r="AK461" s="551"/>
      <c r="AL461" s="551"/>
      <c r="AM461" s="551"/>
      <c r="AN461" s="551"/>
      <c r="AO461" s="551"/>
      <c r="AP461" s="551"/>
      <c r="AQ461" s="551"/>
      <c r="AR461" s="551"/>
      <c r="AS461" s="551"/>
      <c r="AT461" s="551"/>
      <c r="AU461" s="551"/>
      <c r="AV461" s="551"/>
    </row>
    <row r="462" spans="1:48" hidden="1">
      <c r="A462" s="542" t="s">
        <v>5793</v>
      </c>
      <c r="B462" s="542" t="s">
        <v>442</v>
      </c>
      <c r="C462" s="541" t="s">
        <v>5794</v>
      </c>
      <c r="D462" s="542" t="s">
        <v>453</v>
      </c>
      <c r="E462" s="541" t="s">
        <v>4219</v>
      </c>
      <c r="F462" s="541" t="s">
        <v>4220</v>
      </c>
      <c r="G462" s="544" t="b">
        <f>EXACT(CYPTYPES[[#This Row],[Archived_Discipline (MM_Discipline)]],CYPTYPES[[#This Row],[Discipline (MM_Discipline)]])</f>
        <v>0</v>
      </c>
      <c r="H462" s="559" t="s">
        <v>452</v>
      </c>
      <c r="I462" s="565" t="s">
        <v>453</v>
      </c>
      <c r="J462" s="541" t="s">
        <v>452</v>
      </c>
      <c r="K462" s="541" t="s">
        <v>452</v>
      </c>
      <c r="L462" s="556" t="s">
        <v>453</v>
      </c>
      <c r="M462" s="542" t="s">
        <v>4248</v>
      </c>
      <c r="N462" s="565" t="s">
        <v>453</v>
      </c>
      <c r="O462" s="557" t="s">
        <v>4208</v>
      </c>
      <c r="P462" s="544" t="s">
        <v>4221</v>
      </c>
      <c r="Q462" s="569" t="s">
        <v>4221</v>
      </c>
      <c r="R462" s="544" t="b">
        <f>EXACT(CYPTYPES[[#This Row],[Archived_System (MM_System)]],CYPTYPES[[#This Row],[Rationalized System]])</f>
        <v>1</v>
      </c>
      <c r="S462" s="542" t="s">
        <v>4329</v>
      </c>
      <c r="T462" s="542" t="s">
        <v>4232</v>
      </c>
      <c r="U462" s="542" t="s">
        <v>4211</v>
      </c>
      <c r="V462" s="544" t="s">
        <v>453</v>
      </c>
      <c r="W462" s="544" t="s">
        <v>477</v>
      </c>
      <c r="X462" s="544"/>
      <c r="Y462" s="544" t="s">
        <v>4404</v>
      </c>
      <c r="Z462" s="544" t="str">
        <f>VLOOKUP(CYPTYPES[[#This Row],[SBS Number]],Equipment[],2,FALSE)</f>
        <v>Station (Lighting)</v>
      </c>
      <c r="AA462" s="544" t="str">
        <f>IF(OR(ISBLANK(Y462),LEN(Y462)=0),"",VLOOKUP(Y462,Equipment[],3,FALSE))</f>
        <v>MCo</v>
      </c>
      <c r="AB462" s="544" t="str">
        <f>IF(OR(ISBLANK(Y462),LEN(Y462)=0),"",VLOOKUP(Y462,Equipment[],4,FALSE))</f>
        <v>RTO</v>
      </c>
      <c r="AC462" s="544" t="s">
        <v>4936</v>
      </c>
      <c r="AD462" s="544" t="s">
        <v>4937</v>
      </c>
      <c r="AE462" s="544" t="s">
        <v>4938</v>
      </c>
      <c r="AF462" s="544" t="s">
        <v>4939</v>
      </c>
      <c r="AG462" s="544"/>
      <c r="AH462" s="551"/>
      <c r="AI462" s="551"/>
      <c r="AJ462" s="551"/>
      <c r="AK462" s="551"/>
      <c r="AL462" s="551"/>
      <c r="AM462" s="551"/>
      <c r="AN462" s="551"/>
      <c r="AO462" s="551"/>
      <c r="AP462" s="551"/>
      <c r="AQ462" s="551"/>
      <c r="AR462" s="551"/>
      <c r="AS462" s="551"/>
      <c r="AT462" s="551"/>
      <c r="AU462" s="551"/>
      <c r="AV462" s="551"/>
    </row>
    <row r="463" spans="1:48" hidden="1">
      <c r="A463" s="542" t="s">
        <v>5795</v>
      </c>
      <c r="B463" s="542" t="s">
        <v>442</v>
      </c>
      <c r="C463" s="541" t="s">
        <v>5796</v>
      </c>
      <c r="D463" s="542" t="s">
        <v>453</v>
      </c>
      <c r="E463" s="541" t="s">
        <v>4219</v>
      </c>
      <c r="F463" s="541" t="s">
        <v>4220</v>
      </c>
      <c r="G463" s="544" t="b">
        <f>EXACT(CYPTYPES[[#This Row],[Archived_Discipline (MM_Discipline)]],CYPTYPES[[#This Row],[Discipline (MM_Discipline)]])</f>
        <v>0</v>
      </c>
      <c r="H463" s="565" t="s">
        <v>453</v>
      </c>
      <c r="I463" s="561" t="s">
        <v>453</v>
      </c>
      <c r="J463" s="554" t="s">
        <v>453</v>
      </c>
      <c r="K463" s="554" t="s">
        <v>453</v>
      </c>
      <c r="L463" s="556" t="s">
        <v>453</v>
      </c>
      <c r="M463" s="542" t="s">
        <v>4239</v>
      </c>
      <c r="N463" s="542" t="s">
        <v>452</v>
      </c>
      <c r="O463" s="557" t="s">
        <v>4208</v>
      </c>
      <c r="P463" s="544" t="s">
        <v>4221</v>
      </c>
      <c r="Q463" s="563" t="s">
        <v>4221</v>
      </c>
      <c r="R463" s="544" t="b">
        <f>EXACT(CYPTYPES[[#This Row],[Archived_System (MM_System)]],CYPTYPES[[#This Row],[Rationalized System]])</f>
        <v>1</v>
      </c>
      <c r="S463" s="542" t="s">
        <v>4329</v>
      </c>
      <c r="T463" s="542"/>
      <c r="U463" s="542" t="s">
        <v>4211</v>
      </c>
      <c r="V463" s="544" t="s">
        <v>453</v>
      </c>
      <c r="W463" s="544" t="s">
        <v>456</v>
      </c>
      <c r="X463" s="544"/>
      <c r="Y463" s="544" t="s">
        <v>4222</v>
      </c>
      <c r="Z463" s="544" t="str">
        <f>VLOOKUP(CYPTYPES[[#This Row],[SBS Number]],Equipment[],2,FALSE)</f>
        <v>LV Power</v>
      </c>
      <c r="AA463" s="544" t="str">
        <f>IF(OR(ISBLANK(Y463),LEN(Y463)=0),"",VLOOKUP(Y463,Equipment[],3,FALSE))</f>
        <v>MCo</v>
      </c>
      <c r="AB463" s="544" t="str">
        <f>IF(OR(ISBLANK(Y463),LEN(Y463)=0),"",VLOOKUP(Y463,Equipment[],4,FALSE))</f>
        <v>RTO</v>
      </c>
      <c r="AC463" s="544" t="s">
        <v>4583</v>
      </c>
      <c r="AD463" s="544" t="s">
        <v>4584</v>
      </c>
      <c r="AE463" s="544" t="s">
        <v>4790</v>
      </c>
      <c r="AF463" s="544" t="s">
        <v>4791</v>
      </c>
      <c r="AG463" s="544"/>
      <c r="AH463" s="551"/>
      <c r="AI463" s="551"/>
      <c r="AJ463" s="551"/>
      <c r="AK463" s="551"/>
      <c r="AL463" s="551"/>
      <c r="AM463" s="551"/>
      <c r="AN463" s="551"/>
      <c r="AO463" s="551"/>
      <c r="AP463" s="551"/>
      <c r="AQ463" s="551"/>
      <c r="AR463" s="551"/>
      <c r="AS463" s="551"/>
      <c r="AT463" s="551"/>
      <c r="AU463" s="551"/>
      <c r="AV463" s="551"/>
    </row>
    <row r="464" spans="1:48" hidden="1">
      <c r="A464" s="542" t="s">
        <v>5797</v>
      </c>
      <c r="B464" s="542" t="s">
        <v>442</v>
      </c>
      <c r="C464" s="541" t="s">
        <v>5798</v>
      </c>
      <c r="D464" s="542" t="s">
        <v>453</v>
      </c>
      <c r="E464" s="541" t="s">
        <v>4229</v>
      </c>
      <c r="F464" s="541" t="s">
        <v>4229</v>
      </c>
      <c r="G464" s="544" t="b">
        <f>EXACT(CYPTYPES[[#This Row],[Archived_Discipline (MM_Discipline)]],CYPTYPES[[#This Row],[Discipline (MM_Discipline)]])</f>
        <v>1</v>
      </c>
      <c r="H464" s="542" t="s">
        <v>452</v>
      </c>
      <c r="I464" s="542" t="s">
        <v>452</v>
      </c>
      <c r="J464" s="541" t="s">
        <v>452</v>
      </c>
      <c r="K464" s="555" t="s">
        <v>453</v>
      </c>
      <c r="L464" s="556" t="s">
        <v>453</v>
      </c>
      <c r="M464" s="542" t="s">
        <v>463</v>
      </c>
      <c r="N464" s="565" t="s">
        <v>453</v>
      </c>
      <c r="O464" s="557" t="s">
        <v>4208</v>
      </c>
      <c r="P464" s="544" t="s">
        <v>4230</v>
      </c>
      <c r="Q464" s="563" t="s">
        <v>4231</v>
      </c>
      <c r="R464" s="544" t="b">
        <f>EXACT(CYPTYPES[[#This Row],[Archived_System (MM_System)]],CYPTYPES[[#This Row],[Rationalized System]])</f>
        <v>0</v>
      </c>
      <c r="S464" s="542" t="s">
        <v>4329</v>
      </c>
      <c r="T464" s="542" t="s">
        <v>4232</v>
      </c>
      <c r="U464" s="542" t="s">
        <v>4211</v>
      </c>
      <c r="V464" s="544" t="s">
        <v>453</v>
      </c>
      <c r="W464" s="544" t="s">
        <v>456</v>
      </c>
      <c r="X464" s="544"/>
      <c r="Y464" s="544" t="s">
        <v>4233</v>
      </c>
      <c r="Z464" s="544" t="str">
        <f>VLOOKUP(CYPTYPES[[#This Row],[SBS Number]],Equipment[],2,FALSE)</f>
        <v>Control Systems</v>
      </c>
      <c r="AA464" s="544" t="str">
        <f>IF(OR(ISBLANK(Y464),LEN(Y464)=0),"",VLOOKUP(Y464,Equipment[],3,FALSE))</f>
        <v>Unallocated</v>
      </c>
      <c r="AB464" s="544" t="str">
        <f>IF(OR(ISBLANK(Y464),LEN(Y464)=0),"",VLOOKUP(Y464,Equipment[],4,FALSE))</f>
        <v>Unallocated</v>
      </c>
      <c r="AC464" s="544" t="s">
        <v>4234</v>
      </c>
      <c r="AD464" s="544" t="s">
        <v>4235</v>
      </c>
      <c r="AE464" s="544" t="s">
        <v>4589</v>
      </c>
      <c r="AF464" s="544" t="s">
        <v>4590</v>
      </c>
      <c r="AG464" s="544"/>
      <c r="AH464" s="551"/>
      <c r="AI464" s="551"/>
      <c r="AJ464" s="551"/>
      <c r="AK464" s="551"/>
      <c r="AL464" s="551"/>
      <c r="AM464" s="551"/>
      <c r="AN464" s="551"/>
      <c r="AO464" s="551"/>
      <c r="AP464" s="551"/>
      <c r="AQ464" s="551"/>
      <c r="AR464" s="551"/>
      <c r="AS464" s="551"/>
      <c r="AT464" s="551"/>
      <c r="AU464" s="551"/>
      <c r="AV464" s="551"/>
    </row>
    <row r="465" spans="1:48" hidden="1">
      <c r="A465" s="542" t="s">
        <v>5799</v>
      </c>
      <c r="B465" s="542" t="s">
        <v>442</v>
      </c>
      <c r="C465" s="541" t="s">
        <v>5800</v>
      </c>
      <c r="D465" s="542" t="s">
        <v>453</v>
      </c>
      <c r="E465" s="541" t="s">
        <v>4607</v>
      </c>
      <c r="F465" s="541" t="s">
        <v>4220</v>
      </c>
      <c r="G465" s="544" t="b">
        <f>EXACT(CYPTYPES[[#This Row],[Archived_Discipline (MM_Discipline)]],CYPTYPES[[#This Row],[Discipline (MM_Discipline)]])</f>
        <v>0</v>
      </c>
      <c r="H465" s="564" t="s">
        <v>453</v>
      </c>
      <c r="I465" s="565" t="s">
        <v>453</v>
      </c>
      <c r="J465" s="554" t="s">
        <v>453</v>
      </c>
      <c r="K465" s="554" t="s">
        <v>453</v>
      </c>
      <c r="L465" s="556" t="s">
        <v>453</v>
      </c>
      <c r="M465" s="542" t="s">
        <v>4239</v>
      </c>
      <c r="N465" s="542" t="s">
        <v>452</v>
      </c>
      <c r="O465" s="557" t="s">
        <v>4208</v>
      </c>
      <c r="P465" s="544" t="s">
        <v>4607</v>
      </c>
      <c r="Q465" s="247" t="s">
        <v>4608</v>
      </c>
      <c r="R465" s="544" t="b">
        <f>EXACT(CYPTYPES[[#This Row],[Archived_System (MM_System)]],CYPTYPES[[#This Row],[Rationalized System]])</f>
        <v>0</v>
      </c>
      <c r="S465" s="542" t="s">
        <v>4329</v>
      </c>
      <c r="T465" s="542" t="s">
        <v>4232</v>
      </c>
      <c r="U465" s="542" t="s">
        <v>4211</v>
      </c>
      <c r="V465" s="544" t="s">
        <v>453</v>
      </c>
      <c r="W465" s="544" t="s">
        <v>456</v>
      </c>
      <c r="X465" s="544"/>
      <c r="Y465" s="544" t="s">
        <v>4609</v>
      </c>
      <c r="Z465" s="544" t="str">
        <f>VLOOKUP(CYPTYPES[[#This Row],[SBS Number]],Equipment[],2,FALSE)</f>
        <v>Earthing And Bonding</v>
      </c>
      <c r="AA465" s="544" t="str">
        <f>IF(OR(ISBLANK(Y465),LEN(Y465)=0),"",VLOOKUP(Y465,Equipment[],3,FALSE))</f>
        <v>RTO</v>
      </c>
      <c r="AB465" s="544" t="str">
        <f>IF(OR(ISBLANK(Y465),LEN(Y465)=0),"",VLOOKUP(Y465,Equipment[],4,FALSE))</f>
        <v>RTO</v>
      </c>
      <c r="AC465" s="544" t="s">
        <v>4610</v>
      </c>
      <c r="AD465" s="544" t="s">
        <v>4611</v>
      </c>
      <c r="AE465" s="544" t="s">
        <v>4612</v>
      </c>
      <c r="AF465" s="544" t="s">
        <v>4613</v>
      </c>
      <c r="AG465" s="544"/>
      <c r="AH465" s="551"/>
      <c r="AI465" s="551"/>
      <c r="AJ465" s="551"/>
      <c r="AK465" s="551"/>
      <c r="AL465" s="551"/>
      <c r="AM465" s="551"/>
      <c r="AN465" s="551"/>
      <c r="AO465" s="551"/>
      <c r="AP465" s="551"/>
      <c r="AQ465" s="551"/>
      <c r="AR465" s="551"/>
      <c r="AS465" s="551"/>
      <c r="AT465" s="551"/>
      <c r="AU465" s="551"/>
      <c r="AV465" s="551"/>
    </row>
    <row r="466" spans="1:48" hidden="1">
      <c r="A466" s="542" t="s">
        <v>5801</v>
      </c>
      <c r="B466" s="542" t="s">
        <v>442</v>
      </c>
      <c r="C466" s="541" t="s">
        <v>5802</v>
      </c>
      <c r="D466" s="542" t="s">
        <v>453</v>
      </c>
      <c r="E466" s="541" t="s">
        <v>4219</v>
      </c>
      <c r="F466" s="541" t="s">
        <v>4220</v>
      </c>
      <c r="G466" s="544" t="b">
        <f>EXACT(CYPTYPES[[#This Row],[Archived_Discipline (MM_Discipline)]],CYPTYPES[[#This Row],[Discipline (MM_Discipline)]])</f>
        <v>0</v>
      </c>
      <c r="H466" s="542" t="s">
        <v>452</v>
      </c>
      <c r="I466" s="543" t="s">
        <v>452</v>
      </c>
      <c r="J466" s="541" t="s">
        <v>452</v>
      </c>
      <c r="K466" s="555" t="s">
        <v>453</v>
      </c>
      <c r="L466" s="556" t="s">
        <v>453</v>
      </c>
      <c r="M466" s="542" t="s">
        <v>463</v>
      </c>
      <c r="N466" s="565" t="s">
        <v>453</v>
      </c>
      <c r="O466" s="557" t="s">
        <v>4208</v>
      </c>
      <c r="P466" s="544" t="s">
        <v>4221</v>
      </c>
      <c r="Q466" s="569" t="s">
        <v>4221</v>
      </c>
      <c r="R466" s="544" t="b">
        <f>EXACT(CYPTYPES[[#This Row],[Archived_System (MM_System)]],CYPTYPES[[#This Row],[Rationalized System]])</f>
        <v>1</v>
      </c>
      <c r="S466" s="542" t="s">
        <v>4329</v>
      </c>
      <c r="T466" s="542" t="s">
        <v>4232</v>
      </c>
      <c r="U466" s="542" t="s">
        <v>4211</v>
      </c>
      <c r="V466" s="544" t="s">
        <v>453</v>
      </c>
      <c r="W466" s="544" t="s">
        <v>456</v>
      </c>
      <c r="X466" s="544"/>
      <c r="Y466" s="544" t="s">
        <v>4222</v>
      </c>
      <c r="Z466" s="544" t="str">
        <f>VLOOKUP(CYPTYPES[[#This Row],[SBS Number]],Equipment[],2,FALSE)</f>
        <v>LV Power</v>
      </c>
      <c r="AA466" s="544" t="str">
        <f>IF(OR(ISBLANK(Y466),LEN(Y466)=0),"",VLOOKUP(Y466,Equipment[],3,FALSE))</f>
        <v>MCo</v>
      </c>
      <c r="AB466" s="544" t="str">
        <f>IF(OR(ISBLANK(Y466),LEN(Y466)=0),"",VLOOKUP(Y466,Equipment[],4,FALSE))</f>
        <v>RTO</v>
      </c>
      <c r="AC466" s="544" t="s">
        <v>4692</v>
      </c>
      <c r="AD466" s="544" t="s">
        <v>4693</v>
      </c>
      <c r="AE466" s="544" t="s">
        <v>5776</v>
      </c>
      <c r="AF466" s="544" t="s">
        <v>5777</v>
      </c>
      <c r="AG466" s="544"/>
      <c r="AH466" s="551"/>
      <c r="AI466" s="551"/>
      <c r="AJ466" s="551"/>
      <c r="AK466" s="551"/>
      <c r="AL466" s="551"/>
      <c r="AM466" s="551"/>
      <c r="AN466" s="551"/>
      <c r="AO466" s="551"/>
      <c r="AP466" s="551"/>
      <c r="AQ466" s="551"/>
      <c r="AR466" s="551"/>
      <c r="AS466" s="551"/>
      <c r="AT466" s="551"/>
      <c r="AU466" s="551"/>
      <c r="AV466" s="551"/>
    </row>
    <row r="467" spans="1:48" hidden="1">
      <c r="A467" s="542" t="s">
        <v>5803</v>
      </c>
      <c r="B467" s="542" t="s">
        <v>442</v>
      </c>
      <c r="C467" s="541" t="s">
        <v>5804</v>
      </c>
      <c r="D467" s="542" t="s">
        <v>453</v>
      </c>
      <c r="E467" s="541" t="s">
        <v>4229</v>
      </c>
      <c r="F467" s="541" t="s">
        <v>4229</v>
      </c>
      <c r="G467" s="544" t="b">
        <f>EXACT(CYPTYPES[[#This Row],[Archived_Discipline (MM_Discipline)]],CYPTYPES[[#This Row],[Discipline (MM_Discipline)]])</f>
        <v>1</v>
      </c>
      <c r="H467" s="542" t="s">
        <v>452</v>
      </c>
      <c r="I467" s="542" t="s">
        <v>452</v>
      </c>
      <c r="J467" s="541" t="s">
        <v>452</v>
      </c>
      <c r="K467" s="541" t="s">
        <v>452</v>
      </c>
      <c r="L467" s="556" t="s">
        <v>453</v>
      </c>
      <c r="M467" s="542" t="s">
        <v>454</v>
      </c>
      <c r="N467" s="542" t="s">
        <v>452</v>
      </c>
      <c r="O467" s="557" t="s">
        <v>4208</v>
      </c>
      <c r="P467" s="544" t="s">
        <v>4230</v>
      </c>
      <c r="Q467" s="563" t="s">
        <v>4231</v>
      </c>
      <c r="R467" s="544" t="b">
        <f>EXACT(CYPTYPES[[#This Row],[Archived_System (MM_System)]],CYPTYPES[[#This Row],[Rationalized System]])</f>
        <v>0</v>
      </c>
      <c r="S467" s="542" t="s">
        <v>4210</v>
      </c>
      <c r="T467" s="542"/>
      <c r="U467" s="542" t="s">
        <v>4211</v>
      </c>
      <c r="V467" s="544" t="s">
        <v>453</v>
      </c>
      <c r="W467" s="544" t="s">
        <v>456</v>
      </c>
      <c r="X467" s="544"/>
      <c r="Y467" s="544" t="s">
        <v>4233</v>
      </c>
      <c r="Z467" s="544" t="str">
        <f>VLOOKUP(CYPTYPES[[#This Row],[SBS Number]],Equipment[],2,FALSE)</f>
        <v>Control Systems</v>
      </c>
      <c r="AA467" s="544" t="str">
        <f>IF(OR(ISBLANK(Y467),LEN(Y467)=0),"",VLOOKUP(Y467,Equipment[],3,FALSE))</f>
        <v>Unallocated</v>
      </c>
      <c r="AB467" s="544" t="str">
        <f>IF(OR(ISBLANK(Y467),LEN(Y467)=0),"",VLOOKUP(Y467,Equipment[],4,FALSE))</f>
        <v>Unallocated</v>
      </c>
      <c r="AC467" s="544" t="s">
        <v>5572</v>
      </c>
      <c r="AD467" s="544" t="s">
        <v>4413</v>
      </c>
      <c r="AE467" s="544" t="s">
        <v>5744</v>
      </c>
      <c r="AF467" s="544" t="s">
        <v>4481</v>
      </c>
      <c r="AG467" s="544"/>
      <c r="AH467" s="551"/>
      <c r="AI467" s="551"/>
      <c r="AJ467" s="551"/>
      <c r="AK467" s="551"/>
      <c r="AL467" s="551"/>
      <c r="AM467" s="551"/>
      <c r="AN467" s="551"/>
      <c r="AO467" s="551"/>
      <c r="AP467" s="551"/>
      <c r="AQ467" s="551"/>
      <c r="AR467" s="551"/>
      <c r="AS467" s="551"/>
      <c r="AT467" s="551"/>
      <c r="AU467" s="551"/>
      <c r="AV467" s="551"/>
    </row>
    <row r="468" spans="1:48" hidden="1">
      <c r="A468" s="542" t="s">
        <v>5805</v>
      </c>
      <c r="B468" s="542" t="s">
        <v>442</v>
      </c>
      <c r="C468" s="541" t="s">
        <v>5806</v>
      </c>
      <c r="D468" s="542" t="s">
        <v>453</v>
      </c>
      <c r="E468" s="541" t="s">
        <v>11</v>
      </c>
      <c r="F468" s="541" t="s">
        <v>11</v>
      </c>
      <c r="G468" s="544" t="b">
        <f>EXACT(CYPTYPES[[#This Row],[Archived_Discipline (MM_Discipline)]],CYPTYPES[[#This Row],[Discipline (MM_Discipline)]])</f>
        <v>1</v>
      </c>
      <c r="H468" s="542" t="s">
        <v>452</v>
      </c>
      <c r="I468" s="565" t="s">
        <v>453</v>
      </c>
      <c r="J468" s="541" t="s">
        <v>452</v>
      </c>
      <c r="K468" s="554" t="s">
        <v>453</v>
      </c>
      <c r="L468" s="556" t="s">
        <v>453</v>
      </c>
      <c r="M468" s="542" t="s">
        <v>4239</v>
      </c>
      <c r="N468" s="542" t="s">
        <v>452</v>
      </c>
      <c r="O468" s="557" t="s">
        <v>4208</v>
      </c>
      <c r="P468" s="544" t="s">
        <v>4374</v>
      </c>
      <c r="Q468" s="563"/>
      <c r="R468" s="544" t="b">
        <f>EXACT(CYPTYPES[[#This Row],[Archived_System (MM_System)]],CYPTYPES[[#This Row],[Rationalized System]])</f>
        <v>0</v>
      </c>
      <c r="S468" s="542" t="s">
        <v>4210</v>
      </c>
      <c r="T468" s="542"/>
      <c r="U468" s="542" t="s">
        <v>4211</v>
      </c>
      <c r="V468" s="544" t="s">
        <v>453</v>
      </c>
      <c r="W468" s="544" t="s">
        <v>456</v>
      </c>
      <c r="X468" s="544"/>
      <c r="Y468" s="544" t="s">
        <v>4290</v>
      </c>
      <c r="Z468" s="544" t="str">
        <f>VLOOKUP(CYPTYPES[[#This Row],[SBS Number]],Equipment[],2,FALSE)</f>
        <v>Building Management System</v>
      </c>
      <c r="AA468" s="544" t="str">
        <f>IF(OR(ISBLANK(Y468),LEN(Y468)=0),"",VLOOKUP(Y468,Equipment[],3,FALSE))</f>
        <v>MCo</v>
      </c>
      <c r="AB468" s="544" t="str">
        <f>IF(OR(ISBLANK(Y468),LEN(Y468)=0),"",VLOOKUP(Y468,Equipment[],4,FALSE))</f>
        <v>RTO/MCo</v>
      </c>
      <c r="AC468" s="544" t="s">
        <v>4692</v>
      </c>
      <c r="AD468" s="544" t="s">
        <v>4693</v>
      </c>
      <c r="AE468" s="544" t="s">
        <v>4694</v>
      </c>
      <c r="AF468" s="544" t="s">
        <v>4695</v>
      </c>
      <c r="AG468" s="544"/>
      <c r="AH468" s="551"/>
      <c r="AI468" s="551"/>
      <c r="AJ468" s="551"/>
      <c r="AK468" s="551"/>
      <c r="AL468" s="551"/>
      <c r="AM468" s="551"/>
      <c r="AN468" s="551"/>
      <c r="AO468" s="551"/>
      <c r="AP468" s="551"/>
      <c r="AQ468" s="551"/>
      <c r="AR468" s="551"/>
      <c r="AS468" s="551"/>
      <c r="AT468" s="551"/>
      <c r="AU468" s="551"/>
      <c r="AV468" s="551"/>
    </row>
    <row r="469" spans="1:48" hidden="1">
      <c r="A469" s="542" t="s">
        <v>5807</v>
      </c>
      <c r="B469" s="542" t="s">
        <v>442</v>
      </c>
      <c r="C469" s="541" t="s">
        <v>5808</v>
      </c>
      <c r="D469" s="542" t="s">
        <v>453</v>
      </c>
      <c r="E469" s="541" t="s">
        <v>4607</v>
      </c>
      <c r="F469" s="541" t="s">
        <v>4220</v>
      </c>
      <c r="G469" s="544" t="b">
        <f>EXACT(CYPTYPES[[#This Row],[Archived_Discipline (MM_Discipline)]],CYPTYPES[[#This Row],[Discipline (MM_Discipline)]])</f>
        <v>0</v>
      </c>
      <c r="H469" s="559" t="s">
        <v>452</v>
      </c>
      <c r="I469" s="565" t="s">
        <v>453</v>
      </c>
      <c r="J469" s="541" t="s">
        <v>452</v>
      </c>
      <c r="K469" s="541" t="s">
        <v>452</v>
      </c>
      <c r="L469" s="556" t="s">
        <v>453</v>
      </c>
      <c r="M469" s="542" t="s">
        <v>4248</v>
      </c>
      <c r="N469" s="542" t="s">
        <v>452</v>
      </c>
      <c r="O469" s="557" t="s">
        <v>4208</v>
      </c>
      <c r="P469" s="544" t="s">
        <v>4607</v>
      </c>
      <c r="Q469" s="247" t="s">
        <v>4608</v>
      </c>
      <c r="R469" s="544" t="b">
        <f>EXACT(CYPTYPES[[#This Row],[Archived_System (MM_System)]],CYPTYPES[[#This Row],[Rationalized System]])</f>
        <v>0</v>
      </c>
      <c r="S469" s="542" t="s">
        <v>4210</v>
      </c>
      <c r="T469" s="542"/>
      <c r="U469" s="542" t="s">
        <v>4211</v>
      </c>
      <c r="V469" s="544" t="s">
        <v>453</v>
      </c>
      <c r="W469" s="544" t="s">
        <v>456</v>
      </c>
      <c r="X469" s="544"/>
      <c r="Y469" s="544" t="s">
        <v>4609</v>
      </c>
      <c r="Z469" s="544" t="str">
        <f>VLOOKUP(CYPTYPES[[#This Row],[SBS Number]],Equipment[],2,FALSE)</f>
        <v>Earthing And Bonding</v>
      </c>
      <c r="AA469" s="544" t="str">
        <f>IF(OR(ISBLANK(Y469),LEN(Y469)=0),"",VLOOKUP(Y469,Equipment[],3,FALSE))</f>
        <v>RTO</v>
      </c>
      <c r="AB469" s="544" t="str">
        <f>IF(OR(ISBLANK(Y469),LEN(Y469)=0),"",VLOOKUP(Y469,Equipment[],4,FALSE))</f>
        <v>RTO</v>
      </c>
      <c r="AC469" s="544" t="s">
        <v>4610</v>
      </c>
      <c r="AD469" s="544" t="s">
        <v>4611</v>
      </c>
      <c r="AE469" s="544" t="s">
        <v>5149</v>
      </c>
      <c r="AF469" s="544" t="s">
        <v>5809</v>
      </c>
      <c r="AG469" s="544"/>
      <c r="AH469" s="551"/>
      <c r="AI469" s="551"/>
      <c r="AJ469" s="551"/>
      <c r="AK469" s="551"/>
      <c r="AL469" s="551"/>
      <c r="AM469" s="551"/>
      <c r="AN469" s="551"/>
      <c r="AO469" s="551"/>
      <c r="AP469" s="551"/>
      <c r="AQ469" s="551"/>
      <c r="AR469" s="551"/>
      <c r="AS469" s="551"/>
      <c r="AT469" s="551"/>
      <c r="AU469" s="551"/>
      <c r="AV469" s="551"/>
    </row>
    <row r="470" spans="1:48" hidden="1">
      <c r="A470" s="542" t="s">
        <v>5810</v>
      </c>
      <c r="B470" s="542" t="s">
        <v>442</v>
      </c>
      <c r="C470" s="541" t="s">
        <v>5811</v>
      </c>
      <c r="D470" s="542" t="s">
        <v>453</v>
      </c>
      <c r="E470" s="541" t="s">
        <v>4219</v>
      </c>
      <c r="F470" s="541" t="s">
        <v>4220</v>
      </c>
      <c r="G470" s="544" t="b">
        <f>EXACT(CYPTYPES[[#This Row],[Archived_Discipline (MM_Discipline)]],CYPTYPES[[#This Row],[Discipline (MM_Discipline)]])</f>
        <v>0</v>
      </c>
      <c r="H470" s="542" t="s">
        <v>452</v>
      </c>
      <c r="I470" s="561" t="s">
        <v>453</v>
      </c>
      <c r="J470" s="541" t="s">
        <v>452</v>
      </c>
      <c r="K470" s="541" t="s">
        <v>452</v>
      </c>
      <c r="L470" s="556" t="s">
        <v>453</v>
      </c>
      <c r="M470" s="542" t="s">
        <v>4248</v>
      </c>
      <c r="N470" s="542" t="s">
        <v>452</v>
      </c>
      <c r="O470" s="557" t="s">
        <v>4208</v>
      </c>
      <c r="P470" s="544" t="s">
        <v>4221</v>
      </c>
      <c r="Q470" s="563" t="s">
        <v>4221</v>
      </c>
      <c r="R470" s="544" t="b">
        <f>EXACT(CYPTYPES[[#This Row],[Archived_System (MM_System)]],CYPTYPES[[#This Row],[Rationalized System]])</f>
        <v>1</v>
      </c>
      <c r="S470" s="542" t="s">
        <v>4210</v>
      </c>
      <c r="T470" s="542"/>
      <c r="U470" s="542" t="s">
        <v>4211</v>
      </c>
      <c r="V470" s="544" t="s">
        <v>453</v>
      </c>
      <c r="W470" s="544" t="s">
        <v>477</v>
      </c>
      <c r="X470" s="544"/>
      <c r="Y470" s="544" t="s">
        <v>4222</v>
      </c>
      <c r="Z470" s="544" t="str">
        <f>VLOOKUP(CYPTYPES[[#This Row],[SBS Number]],Equipment[],2,FALSE)</f>
        <v>LV Power</v>
      </c>
      <c r="AA470" s="544" t="str">
        <f>IF(OR(ISBLANK(Y470),LEN(Y470)=0),"",VLOOKUP(Y470,Equipment[],3,FALSE))</f>
        <v>MCo</v>
      </c>
      <c r="AB470" s="544" t="str">
        <f>IF(OR(ISBLANK(Y470),LEN(Y470)=0),"",VLOOKUP(Y470,Equipment[],4,FALSE))</f>
        <v>RTO</v>
      </c>
      <c r="AC470" s="544" t="s">
        <v>4223</v>
      </c>
      <c r="AD470" s="544" t="s">
        <v>4224</v>
      </c>
      <c r="AE470" s="544" t="s">
        <v>4225</v>
      </c>
      <c r="AF470" s="544" t="s">
        <v>4226</v>
      </c>
      <c r="AG470" s="544"/>
      <c r="AH470" s="551"/>
      <c r="AI470" s="551"/>
      <c r="AJ470" s="551"/>
      <c r="AK470" s="551"/>
      <c r="AL470" s="551"/>
      <c r="AM470" s="551"/>
      <c r="AN470" s="551"/>
      <c r="AO470" s="551"/>
      <c r="AP470" s="551"/>
      <c r="AQ470" s="551"/>
      <c r="AR470" s="551"/>
      <c r="AS470" s="551"/>
      <c r="AT470" s="551"/>
      <c r="AU470" s="551"/>
      <c r="AV470" s="551"/>
    </row>
    <row r="471" spans="1:48" hidden="1">
      <c r="A471" s="542" t="s">
        <v>5812</v>
      </c>
      <c r="B471" s="542" t="s">
        <v>442</v>
      </c>
      <c r="C471" s="541" t="s">
        <v>5813</v>
      </c>
      <c r="D471" s="542" t="s">
        <v>452</v>
      </c>
      <c r="E471" s="541" t="s">
        <v>4219</v>
      </c>
      <c r="F471" s="541" t="s">
        <v>4220</v>
      </c>
      <c r="G471" s="544" t="b">
        <f>EXACT(CYPTYPES[[#This Row],[Archived_Discipline (MM_Discipline)]],CYPTYPES[[#This Row],[Discipline (MM_Discipline)]])</f>
        <v>0</v>
      </c>
      <c r="H471" s="559" t="s">
        <v>452</v>
      </c>
      <c r="I471" s="565" t="s">
        <v>453</v>
      </c>
      <c r="J471" s="541" t="s">
        <v>452</v>
      </c>
      <c r="K471" s="541" t="s">
        <v>452</v>
      </c>
      <c r="L471" s="556" t="s">
        <v>453</v>
      </c>
      <c r="M471" s="542" t="s">
        <v>4248</v>
      </c>
      <c r="N471" s="542" t="s">
        <v>452</v>
      </c>
      <c r="O471" s="557" t="s">
        <v>4208</v>
      </c>
      <c r="P471" s="544" t="s">
        <v>4221</v>
      </c>
      <c r="Q471" s="563" t="s">
        <v>4221</v>
      </c>
      <c r="R471" s="544" t="b">
        <f>EXACT(CYPTYPES[[#This Row],[Archived_System (MM_System)]],CYPTYPES[[#This Row],[Rationalized System]])</f>
        <v>1</v>
      </c>
      <c r="S471" s="542" t="s">
        <v>4210</v>
      </c>
      <c r="T471" s="542"/>
      <c r="U471" s="542" t="s">
        <v>4211</v>
      </c>
      <c r="V471" s="544" t="s">
        <v>453</v>
      </c>
      <c r="W471" s="544" t="s">
        <v>477</v>
      </c>
      <c r="X471" s="544"/>
      <c r="Y471" s="544" t="s">
        <v>4222</v>
      </c>
      <c r="Z471" s="544" t="str">
        <f>VLOOKUP(CYPTYPES[[#This Row],[SBS Number]],Equipment[],2,FALSE)</f>
        <v>LV Power</v>
      </c>
      <c r="AA471" s="544" t="str">
        <f>IF(OR(ISBLANK(Y471),LEN(Y471)=0),"",VLOOKUP(Y471,Equipment[],3,FALSE))</f>
        <v>MCo</v>
      </c>
      <c r="AB471" s="544" t="str">
        <f>IF(OR(ISBLANK(Y471),LEN(Y471)=0),"",VLOOKUP(Y471,Equipment[],4,FALSE))</f>
        <v>RTO</v>
      </c>
      <c r="AC471" s="544" t="s">
        <v>4223</v>
      </c>
      <c r="AD471" s="544" t="s">
        <v>4224</v>
      </c>
      <c r="AE471" s="544" t="s">
        <v>4225</v>
      </c>
      <c r="AF471" s="544" t="s">
        <v>4226</v>
      </c>
      <c r="AG471" s="544"/>
      <c r="AH471" s="551"/>
      <c r="AI471" s="551"/>
      <c r="AJ471" s="551"/>
      <c r="AK471" s="551"/>
      <c r="AL471" s="551"/>
      <c r="AM471" s="551"/>
      <c r="AN471" s="551"/>
      <c r="AO471" s="551"/>
      <c r="AP471" s="551"/>
      <c r="AQ471" s="551"/>
      <c r="AR471" s="551"/>
      <c r="AS471" s="551"/>
      <c r="AT471" s="551"/>
      <c r="AU471" s="551"/>
      <c r="AV471" s="551"/>
    </row>
    <row r="472" spans="1:48" hidden="1">
      <c r="A472" s="542" t="s">
        <v>5814</v>
      </c>
      <c r="B472" s="542" t="s">
        <v>442</v>
      </c>
      <c r="C472" s="541" t="s">
        <v>5815</v>
      </c>
      <c r="D472" s="542" t="s">
        <v>444</v>
      </c>
      <c r="E472" s="541" t="s">
        <v>4229</v>
      </c>
      <c r="F472" s="541" t="s">
        <v>4229</v>
      </c>
      <c r="G472" s="544" t="b">
        <f>EXACT(CYPTYPES[[#This Row],[Archived_Discipline (MM_Discipline)]],CYPTYPES[[#This Row],[Discipline (MM_Discipline)]])</f>
        <v>1</v>
      </c>
      <c r="H472" s="559" t="s">
        <v>452</v>
      </c>
      <c r="I472" s="565" t="s">
        <v>453</v>
      </c>
      <c r="J472" s="541" t="s">
        <v>452</v>
      </c>
      <c r="K472" s="541" t="s">
        <v>452</v>
      </c>
      <c r="L472" s="556" t="s">
        <v>453</v>
      </c>
      <c r="M472" s="542" t="s">
        <v>4248</v>
      </c>
      <c r="N472" s="542" t="s">
        <v>452</v>
      </c>
      <c r="O472" s="557" t="s">
        <v>4208</v>
      </c>
      <c r="P472" s="544" t="s">
        <v>4230</v>
      </c>
      <c r="Q472" s="563" t="s">
        <v>4231</v>
      </c>
      <c r="R472" s="544" t="b">
        <f>EXACT(CYPTYPES[[#This Row],[Archived_System (MM_System)]],CYPTYPES[[#This Row],[Rationalized System]])</f>
        <v>0</v>
      </c>
      <c r="S472" s="542" t="s">
        <v>4343</v>
      </c>
      <c r="T472" s="542"/>
      <c r="U472" s="542" t="s">
        <v>4211</v>
      </c>
      <c r="V472" s="544" t="s">
        <v>453</v>
      </c>
      <c r="W472" s="544" t="s">
        <v>456</v>
      </c>
      <c r="X472" s="544"/>
      <c r="Y472" s="544" t="s">
        <v>4233</v>
      </c>
      <c r="Z472" s="544" t="str">
        <f>VLOOKUP(CYPTYPES[[#This Row],[SBS Number]],Equipment[],2,FALSE)</f>
        <v>Control Systems</v>
      </c>
      <c r="AA472" s="544" t="str">
        <f>IF(OR(ISBLANK(Y472),LEN(Y472)=0),"",VLOOKUP(Y472,Equipment[],3,FALSE))</f>
        <v>Unallocated</v>
      </c>
      <c r="AB472" s="544" t="str">
        <f>IF(OR(ISBLANK(Y472),LEN(Y472)=0),"",VLOOKUP(Y472,Equipment[],4,FALSE))</f>
        <v>Unallocated</v>
      </c>
      <c r="AC472" s="544" t="s">
        <v>4471</v>
      </c>
      <c r="AD472" s="544" t="s">
        <v>5816</v>
      </c>
      <c r="AE472" s="544" t="s">
        <v>5817</v>
      </c>
      <c r="AF472" s="544"/>
      <c r="AG472" s="544"/>
      <c r="AH472" s="551"/>
      <c r="AI472" s="551"/>
      <c r="AJ472" s="551"/>
      <c r="AK472" s="551"/>
      <c r="AL472" s="551"/>
      <c r="AM472" s="551"/>
      <c r="AN472" s="551"/>
      <c r="AO472" s="551"/>
      <c r="AP472" s="551"/>
      <c r="AQ472" s="551"/>
      <c r="AR472" s="551"/>
      <c r="AS472" s="551"/>
      <c r="AT472" s="551"/>
      <c r="AU472" s="551"/>
      <c r="AV472" s="551"/>
    </row>
    <row r="473" spans="1:48" hidden="1">
      <c r="A473" s="542" t="s">
        <v>5818</v>
      </c>
      <c r="B473" s="542" t="s">
        <v>442</v>
      </c>
      <c r="C473" s="541" t="s">
        <v>5819</v>
      </c>
      <c r="D473" s="542" t="s">
        <v>452</v>
      </c>
      <c r="E473" s="541" t="s">
        <v>4255</v>
      </c>
      <c r="F473" s="541" t="s">
        <v>4220</v>
      </c>
      <c r="G473" s="544" t="b">
        <f>EXACT(CYPTYPES[[#This Row],[Archived_Discipline (MM_Discipline)]],CYPTYPES[[#This Row],[Discipline (MM_Discipline)]])</f>
        <v>0</v>
      </c>
      <c r="H473" s="559" t="s">
        <v>452</v>
      </c>
      <c r="I473" s="542" t="s">
        <v>452</v>
      </c>
      <c r="J473" s="541" t="s">
        <v>452</v>
      </c>
      <c r="K473" s="555" t="s">
        <v>453</v>
      </c>
      <c r="L473" s="556" t="s">
        <v>453</v>
      </c>
      <c r="M473" s="542" t="s">
        <v>463</v>
      </c>
      <c r="N473" s="542" t="s">
        <v>452</v>
      </c>
      <c r="O473" s="557" t="s">
        <v>4208</v>
      </c>
      <c r="P473" s="544" t="s">
        <v>4230</v>
      </c>
      <c r="Q473" s="247" t="s">
        <v>4282</v>
      </c>
      <c r="R473" s="544" t="b">
        <f>EXACT(CYPTYPES[[#This Row],[Archived_System (MM_System)]],CYPTYPES[[#This Row],[Rationalized System]])</f>
        <v>0</v>
      </c>
      <c r="S473" s="542" t="s">
        <v>4210</v>
      </c>
      <c r="T473" s="542" t="s">
        <v>4232</v>
      </c>
      <c r="U473" s="542" t="s">
        <v>4211</v>
      </c>
      <c r="V473" s="544" t="s">
        <v>453</v>
      </c>
      <c r="W473" s="544" t="s">
        <v>456</v>
      </c>
      <c r="X473" s="544"/>
      <c r="Y473" s="544" t="s">
        <v>4358</v>
      </c>
      <c r="Z473" s="544" t="str">
        <f>VLOOKUP(CYPTYPES[[#This Row],[SBS Number]],Equipment[],2,FALSE)</f>
        <v>ICT/OCS</v>
      </c>
      <c r="AA473" s="544" t="str">
        <f>IF(OR(ISBLANK(Y473),LEN(Y473)=0),"",VLOOKUP(Y473,Equipment[],3,FALSE))</f>
        <v>Unallocated</v>
      </c>
      <c r="AB473" s="544" t="str">
        <f>IF(OR(ISBLANK(Y473),LEN(Y473)=0),"",VLOOKUP(Y473,Equipment[],4,FALSE))</f>
        <v>Unallocated</v>
      </c>
      <c r="AC473" s="544" t="s">
        <v>5205</v>
      </c>
      <c r="AD473" s="544" t="s">
        <v>5206</v>
      </c>
      <c r="AE473" s="544" t="s">
        <v>5207</v>
      </c>
      <c r="AF473" s="544" t="s">
        <v>5208</v>
      </c>
      <c r="AG473" s="544"/>
      <c r="AH473" s="551"/>
      <c r="AI473" s="551"/>
      <c r="AJ473" s="551"/>
      <c r="AK473" s="551"/>
      <c r="AL473" s="551"/>
      <c r="AM473" s="551"/>
      <c r="AN473" s="551"/>
      <c r="AO473" s="551"/>
      <c r="AP473" s="551"/>
      <c r="AQ473" s="551"/>
      <c r="AR473" s="551"/>
      <c r="AS473" s="551"/>
      <c r="AT473" s="551"/>
      <c r="AU473" s="551"/>
      <c r="AV473" s="551"/>
    </row>
    <row r="474" spans="1:48" hidden="1">
      <c r="A474" s="542" t="s">
        <v>5820</v>
      </c>
      <c r="B474" s="542" t="s">
        <v>442</v>
      </c>
      <c r="C474" s="541" t="s">
        <v>5821</v>
      </c>
      <c r="D474" s="542" t="s">
        <v>452</v>
      </c>
      <c r="E474" s="541" t="s">
        <v>4219</v>
      </c>
      <c r="F474" s="541" t="s">
        <v>4220</v>
      </c>
      <c r="G474" s="544" t="b">
        <f>EXACT(CYPTYPES[[#This Row],[Archived_Discipline (MM_Discipline)]],CYPTYPES[[#This Row],[Discipline (MM_Discipline)]])</f>
        <v>0</v>
      </c>
      <c r="H474" s="559" t="s">
        <v>452</v>
      </c>
      <c r="I474" s="542" t="s">
        <v>452</v>
      </c>
      <c r="J474" s="541" t="s">
        <v>452</v>
      </c>
      <c r="K474" s="555" t="s">
        <v>453</v>
      </c>
      <c r="L474" s="556" t="s">
        <v>453</v>
      </c>
      <c r="M474" s="542" t="s">
        <v>463</v>
      </c>
      <c r="N474" s="565" t="s">
        <v>453</v>
      </c>
      <c r="O474" s="557" t="s">
        <v>4208</v>
      </c>
      <c r="P474" s="544" t="s">
        <v>4221</v>
      </c>
      <c r="Q474" s="563" t="s">
        <v>4221</v>
      </c>
      <c r="R474" s="544" t="b">
        <f>EXACT(CYPTYPES[[#This Row],[Archived_System (MM_System)]],CYPTYPES[[#This Row],[Rationalized System]])</f>
        <v>1</v>
      </c>
      <c r="S474" s="542" t="s">
        <v>4210</v>
      </c>
      <c r="T474" s="542"/>
      <c r="U474" s="542" t="s">
        <v>4211</v>
      </c>
      <c r="V474" s="544" t="s">
        <v>453</v>
      </c>
      <c r="W474" s="544" t="s">
        <v>456</v>
      </c>
      <c r="X474" s="544"/>
      <c r="Y474" s="544" t="s">
        <v>4222</v>
      </c>
      <c r="Z474" s="544" t="str">
        <f>VLOOKUP(CYPTYPES[[#This Row],[SBS Number]],Equipment[],2,FALSE)</f>
        <v>LV Power</v>
      </c>
      <c r="AA474" s="544" t="str">
        <f>IF(OR(ISBLANK(Y474),LEN(Y474)=0),"",VLOOKUP(Y474,Equipment[],3,FALSE))</f>
        <v>MCo</v>
      </c>
      <c r="AB474" s="544" t="str">
        <f>IF(OR(ISBLANK(Y474),LEN(Y474)=0),"",VLOOKUP(Y474,Equipment[],4,FALSE))</f>
        <v>RTO</v>
      </c>
      <c r="AC474" s="544" t="s">
        <v>4692</v>
      </c>
      <c r="AD474" s="544" t="s">
        <v>4693</v>
      </c>
      <c r="AE474" s="544" t="s">
        <v>5822</v>
      </c>
      <c r="AF474" s="544" t="s">
        <v>5823</v>
      </c>
      <c r="AG474" s="544"/>
      <c r="AH474" s="551"/>
      <c r="AI474" s="551"/>
      <c r="AJ474" s="551"/>
      <c r="AK474" s="551"/>
      <c r="AL474" s="551"/>
      <c r="AM474" s="551"/>
      <c r="AN474" s="551"/>
      <c r="AO474" s="551"/>
      <c r="AP474" s="551"/>
      <c r="AQ474" s="551"/>
      <c r="AR474" s="551"/>
      <c r="AS474" s="551"/>
      <c r="AT474" s="551"/>
      <c r="AU474" s="551"/>
      <c r="AV474" s="551"/>
    </row>
    <row r="475" spans="1:48" hidden="1">
      <c r="A475" s="542" t="s">
        <v>5824</v>
      </c>
      <c r="B475" s="542" t="s">
        <v>442</v>
      </c>
      <c r="C475" s="541" t="s">
        <v>5825</v>
      </c>
      <c r="D475" s="542" t="s">
        <v>452</v>
      </c>
      <c r="E475" s="541" t="s">
        <v>4229</v>
      </c>
      <c r="F475" s="541" t="s">
        <v>4229</v>
      </c>
      <c r="G475" s="544" t="b">
        <f>EXACT(CYPTYPES[[#This Row],[Archived_Discipline (MM_Discipline)]],CYPTYPES[[#This Row],[Discipline (MM_Discipline)]])</f>
        <v>1</v>
      </c>
      <c r="H475" s="564" t="s">
        <v>453</v>
      </c>
      <c r="I475" s="565" t="s">
        <v>453</v>
      </c>
      <c r="J475" s="554" t="s">
        <v>453</v>
      </c>
      <c r="K475" s="554" t="s">
        <v>453</v>
      </c>
      <c r="L475" s="556" t="s">
        <v>453</v>
      </c>
      <c r="M475" s="542" t="s">
        <v>4239</v>
      </c>
      <c r="N475" s="542" t="s">
        <v>452</v>
      </c>
      <c r="O475" s="557" t="s">
        <v>4208</v>
      </c>
      <c r="P475" s="544" t="s">
        <v>4230</v>
      </c>
      <c r="Q475" s="563" t="s">
        <v>4231</v>
      </c>
      <c r="R475" s="544" t="b">
        <f>EXACT(CYPTYPES[[#This Row],[Archived_System (MM_System)]],CYPTYPES[[#This Row],[Rationalized System]])</f>
        <v>0</v>
      </c>
      <c r="S475" s="542" t="s">
        <v>4210</v>
      </c>
      <c r="T475" s="542"/>
      <c r="U475" s="542" t="s">
        <v>4211</v>
      </c>
      <c r="V475" s="544" t="s">
        <v>453</v>
      </c>
      <c r="W475" s="544" t="s">
        <v>477</v>
      </c>
      <c r="X475" s="544"/>
      <c r="Y475" s="544" t="s">
        <v>3436</v>
      </c>
      <c r="Z475" s="544" t="str">
        <f>VLOOKUP(CYPTYPES[[#This Row],[SBS Number]],Equipment[],2,FALSE)</f>
        <v>Vertical Transport</v>
      </c>
      <c r="AA475" s="544" t="str">
        <f>IF(OR(ISBLANK(Y475),LEN(Y475)=0),"",VLOOKUP(Y475,Equipment[],3,FALSE))</f>
        <v>MCo</v>
      </c>
      <c r="AB475" s="544" t="str">
        <f>IF(OR(ISBLANK(Y475),LEN(Y475)=0),"",VLOOKUP(Y475,Equipment[],4,FALSE))</f>
        <v>RTO</v>
      </c>
      <c r="AC475" s="544" t="s">
        <v>5826</v>
      </c>
      <c r="AD475" s="544" t="s">
        <v>5827</v>
      </c>
      <c r="AE475" s="544" t="s">
        <v>5828</v>
      </c>
      <c r="AF475" s="544" t="s">
        <v>5829</v>
      </c>
      <c r="AG475" s="544" t="s">
        <v>4272</v>
      </c>
      <c r="AH475" s="551"/>
      <c r="AI475" s="551"/>
      <c r="AJ475" s="551"/>
      <c r="AK475" s="551"/>
      <c r="AL475" s="551"/>
      <c r="AM475" s="551"/>
      <c r="AN475" s="551"/>
      <c r="AO475" s="551"/>
      <c r="AP475" s="551"/>
      <c r="AQ475" s="551"/>
      <c r="AR475" s="551"/>
      <c r="AS475" s="551"/>
      <c r="AT475" s="551"/>
      <c r="AU475" s="551"/>
      <c r="AV475" s="551"/>
    </row>
    <row r="476" spans="1:48" hidden="1">
      <c r="A476" s="542" t="s">
        <v>5830</v>
      </c>
      <c r="B476" s="542" t="s">
        <v>442</v>
      </c>
      <c r="C476" s="541" t="s">
        <v>5831</v>
      </c>
      <c r="D476" s="542" t="s">
        <v>453</v>
      </c>
      <c r="E476" s="541" t="s">
        <v>4229</v>
      </c>
      <c r="F476" s="541" t="s">
        <v>4229</v>
      </c>
      <c r="G476" s="544" t="b">
        <f>EXACT(CYPTYPES[[#This Row],[Archived_Discipline (MM_Discipline)]],CYPTYPES[[#This Row],[Discipline (MM_Discipline)]])</f>
        <v>1</v>
      </c>
      <c r="H476" s="565" t="s">
        <v>453</v>
      </c>
      <c r="I476" s="561" t="s">
        <v>453</v>
      </c>
      <c r="J476" s="554" t="s">
        <v>453</v>
      </c>
      <c r="K476" s="554" t="s">
        <v>453</v>
      </c>
      <c r="L476" s="556" t="s">
        <v>453</v>
      </c>
      <c r="M476" s="542" t="s">
        <v>4239</v>
      </c>
      <c r="N476" s="542" t="s">
        <v>452</v>
      </c>
      <c r="O476" s="557" t="s">
        <v>4208</v>
      </c>
      <c r="P476" s="544" t="s">
        <v>4230</v>
      </c>
      <c r="Q476" s="563" t="s">
        <v>4231</v>
      </c>
      <c r="R476" s="544" t="b">
        <f>EXACT(CYPTYPES[[#This Row],[Archived_System (MM_System)]],CYPTYPES[[#This Row],[Rationalized System]])</f>
        <v>0</v>
      </c>
      <c r="S476" s="542" t="s">
        <v>4210</v>
      </c>
      <c r="T476" s="542"/>
      <c r="U476" s="542" t="s">
        <v>4211</v>
      </c>
      <c r="V476" s="544" t="s">
        <v>453</v>
      </c>
      <c r="W476" s="544" t="s">
        <v>477</v>
      </c>
      <c r="X476" s="544"/>
      <c r="Y476" s="544" t="s">
        <v>3436</v>
      </c>
      <c r="Z476" s="544" t="str">
        <f>VLOOKUP(CYPTYPES[[#This Row],[SBS Number]],Equipment[],2,FALSE)</f>
        <v>Vertical Transport</v>
      </c>
      <c r="AA476" s="544" t="str">
        <f>IF(OR(ISBLANK(Y476),LEN(Y476)=0),"",VLOOKUP(Y476,Equipment[],3,FALSE))</f>
        <v>MCo</v>
      </c>
      <c r="AB476" s="544" t="str">
        <f>IF(OR(ISBLANK(Y476),LEN(Y476)=0),"",VLOOKUP(Y476,Equipment[],4,FALSE))</f>
        <v>RTO</v>
      </c>
      <c r="AC476" s="544" t="s">
        <v>5826</v>
      </c>
      <c r="AD476" s="544" t="s">
        <v>5827</v>
      </c>
      <c r="AE476" s="544" t="s">
        <v>5828</v>
      </c>
      <c r="AF476" s="544" t="s">
        <v>5829</v>
      </c>
      <c r="AG476" s="544" t="s">
        <v>4272</v>
      </c>
      <c r="AH476" s="551"/>
      <c r="AI476" s="551"/>
      <c r="AJ476" s="551"/>
      <c r="AK476" s="551"/>
      <c r="AL476" s="551"/>
      <c r="AM476" s="551"/>
      <c r="AN476" s="551"/>
      <c r="AO476" s="551"/>
      <c r="AP476" s="551"/>
      <c r="AQ476" s="551"/>
      <c r="AR476" s="551"/>
      <c r="AS476" s="551"/>
      <c r="AT476" s="551"/>
      <c r="AU476" s="551"/>
      <c r="AV476" s="551"/>
    </row>
    <row r="477" spans="1:48" hidden="1">
      <c r="A477" s="542" t="s">
        <v>5832</v>
      </c>
      <c r="B477" s="542" t="s">
        <v>442</v>
      </c>
      <c r="C477" s="541" t="s">
        <v>5833</v>
      </c>
      <c r="D477" s="542" t="s">
        <v>452</v>
      </c>
      <c r="E477" s="541" t="s">
        <v>4229</v>
      </c>
      <c r="F477" s="541" t="s">
        <v>4229</v>
      </c>
      <c r="G477" s="544" t="b">
        <f>EXACT(CYPTYPES[[#This Row],[Archived_Discipline (MM_Discipline)]],CYPTYPES[[#This Row],[Discipline (MM_Discipline)]])</f>
        <v>1</v>
      </c>
      <c r="H477" s="559" t="s">
        <v>452</v>
      </c>
      <c r="I477" s="542" t="s">
        <v>452</v>
      </c>
      <c r="J477" s="541" t="s">
        <v>452</v>
      </c>
      <c r="K477" s="541" t="s">
        <v>452</v>
      </c>
      <c r="L477" s="556" t="s">
        <v>453</v>
      </c>
      <c r="M477" s="542" t="s">
        <v>454</v>
      </c>
      <c r="N477" s="542" t="s">
        <v>452</v>
      </c>
      <c r="O477" s="557" t="s">
        <v>4208</v>
      </c>
      <c r="P477" s="544" t="s">
        <v>4230</v>
      </c>
      <c r="Q477" s="563" t="s">
        <v>4231</v>
      </c>
      <c r="R477" s="544" t="b">
        <f>EXACT(CYPTYPES[[#This Row],[Archived_System (MM_System)]],CYPTYPES[[#This Row],[Rationalized System]])</f>
        <v>0</v>
      </c>
      <c r="S477" s="542" t="s">
        <v>4210</v>
      </c>
      <c r="T477" s="542"/>
      <c r="U477" s="542" t="s">
        <v>4211</v>
      </c>
      <c r="V477" s="544" t="s">
        <v>453</v>
      </c>
      <c r="W477" s="544" t="s">
        <v>456</v>
      </c>
      <c r="X477" s="544"/>
      <c r="Y477" s="544" t="s">
        <v>4233</v>
      </c>
      <c r="Z477" s="544" t="str">
        <f>VLOOKUP(CYPTYPES[[#This Row],[SBS Number]],Equipment[],2,FALSE)</f>
        <v>Control Systems</v>
      </c>
      <c r="AA477" s="544" t="str">
        <f>IF(OR(ISBLANK(Y477),LEN(Y477)=0),"",VLOOKUP(Y477,Equipment[],3,FALSE))</f>
        <v>Unallocated</v>
      </c>
      <c r="AB477" s="544" t="str">
        <f>IF(OR(ISBLANK(Y477),LEN(Y477)=0),"",VLOOKUP(Y477,Equipment[],4,FALSE))</f>
        <v>Unallocated</v>
      </c>
      <c r="AC477" s="544" t="s">
        <v>5826</v>
      </c>
      <c r="AD477" s="544" t="s">
        <v>5827</v>
      </c>
      <c r="AE477" s="544" t="s">
        <v>5828</v>
      </c>
      <c r="AF477" s="544" t="s">
        <v>5829</v>
      </c>
      <c r="AG477" s="544"/>
      <c r="AH477" s="551"/>
      <c r="AI477" s="551"/>
      <c r="AJ477" s="551"/>
      <c r="AK477" s="551"/>
      <c r="AL477" s="551"/>
      <c r="AM477" s="551"/>
      <c r="AN477" s="551"/>
      <c r="AO477" s="551"/>
      <c r="AP477" s="551"/>
      <c r="AQ477" s="551"/>
      <c r="AR477" s="551"/>
      <c r="AS477" s="551"/>
      <c r="AT477" s="551"/>
      <c r="AU477" s="551"/>
      <c r="AV477" s="551"/>
    </row>
    <row r="478" spans="1:48" hidden="1">
      <c r="A478" s="542" t="s">
        <v>5834</v>
      </c>
      <c r="B478" s="542" t="s">
        <v>442</v>
      </c>
      <c r="C478" s="541" t="s">
        <v>5835</v>
      </c>
      <c r="D478" s="542" t="s">
        <v>452</v>
      </c>
      <c r="E478" s="541" t="s">
        <v>4229</v>
      </c>
      <c r="F478" s="541" t="s">
        <v>4229</v>
      </c>
      <c r="G478" s="544" t="b">
        <f>EXACT(CYPTYPES[[#This Row],[Archived_Discipline (MM_Discipline)]],CYPTYPES[[#This Row],[Discipline (MM_Discipline)]])</f>
        <v>1</v>
      </c>
      <c r="H478" s="542" t="s">
        <v>452</v>
      </c>
      <c r="I478" s="543" t="s">
        <v>452</v>
      </c>
      <c r="J478" s="541" t="s">
        <v>452</v>
      </c>
      <c r="K478" s="541" t="s">
        <v>452</v>
      </c>
      <c r="L478" s="556" t="s">
        <v>453</v>
      </c>
      <c r="M478" s="542" t="s">
        <v>454</v>
      </c>
      <c r="N478" s="542" t="s">
        <v>452</v>
      </c>
      <c r="O478" s="557" t="s">
        <v>4208</v>
      </c>
      <c r="P478" s="544" t="s">
        <v>4230</v>
      </c>
      <c r="Q478" s="563" t="s">
        <v>4231</v>
      </c>
      <c r="R478" s="544" t="b">
        <f>EXACT(CYPTYPES[[#This Row],[Archived_System (MM_System)]],CYPTYPES[[#This Row],[Rationalized System]])</f>
        <v>0</v>
      </c>
      <c r="S478" s="542" t="s">
        <v>4210</v>
      </c>
      <c r="T478" s="542"/>
      <c r="U478" s="542" t="s">
        <v>4211</v>
      </c>
      <c r="V478" s="544" t="s">
        <v>453</v>
      </c>
      <c r="W478" s="544" t="s">
        <v>477</v>
      </c>
      <c r="X478" s="544"/>
      <c r="Y478" s="544" t="s">
        <v>4233</v>
      </c>
      <c r="Z478" s="544" t="str">
        <f>VLOOKUP(CYPTYPES[[#This Row],[SBS Number]],Equipment[],2,FALSE)</f>
        <v>Control Systems</v>
      </c>
      <c r="AA478" s="544" t="str">
        <f>IF(OR(ISBLANK(Y478),LEN(Y478)=0),"",VLOOKUP(Y478,Equipment[],3,FALSE))</f>
        <v>Unallocated</v>
      </c>
      <c r="AB478" s="544" t="str">
        <f>IF(OR(ISBLANK(Y478),LEN(Y478)=0),"",VLOOKUP(Y478,Equipment[],4,FALSE))</f>
        <v>Unallocated</v>
      </c>
      <c r="AC478" s="544" t="s">
        <v>4249</v>
      </c>
      <c r="AD478" s="544" t="s">
        <v>4250</v>
      </c>
      <c r="AE478" s="544"/>
      <c r="AF478" s="544"/>
      <c r="AG478" s="544"/>
      <c r="AH478" s="551"/>
      <c r="AI478" s="551"/>
      <c r="AJ478" s="551"/>
      <c r="AK478" s="551"/>
      <c r="AL478" s="551"/>
      <c r="AM478" s="551"/>
      <c r="AN478" s="551"/>
      <c r="AO478" s="551"/>
      <c r="AP478" s="551"/>
      <c r="AQ478" s="551"/>
      <c r="AR478" s="551"/>
      <c r="AS478" s="551"/>
      <c r="AT478" s="551"/>
      <c r="AU478" s="551"/>
      <c r="AV478" s="551"/>
    </row>
    <row r="479" spans="1:48" hidden="1">
      <c r="A479" s="225" t="s">
        <v>5836</v>
      </c>
      <c r="B479" s="542" t="s">
        <v>442</v>
      </c>
      <c r="C479" s="404" t="s">
        <v>5837</v>
      </c>
      <c r="D479" s="225" t="s">
        <v>452</v>
      </c>
      <c r="E479" s="541" t="s">
        <v>4219</v>
      </c>
      <c r="F479" s="541" t="s">
        <v>4220</v>
      </c>
      <c r="G479" s="544" t="b">
        <f>EXACT(CYPTYPES[[#This Row],[Archived_Discipline (MM_Discipline)]],CYPTYPES[[#This Row],[Discipline (MM_Discipline)]])</f>
        <v>0</v>
      </c>
      <c r="H479" s="503" t="s">
        <v>453</v>
      </c>
      <c r="I479" s="225" t="s">
        <v>452</v>
      </c>
      <c r="J479" s="554" t="s">
        <v>453</v>
      </c>
      <c r="K479" s="555" t="s">
        <v>453</v>
      </c>
      <c r="L479" s="556" t="s">
        <v>453</v>
      </c>
      <c r="M479" s="542" t="s">
        <v>463</v>
      </c>
      <c r="N479" s="225" t="s">
        <v>452</v>
      </c>
      <c r="O479" s="557" t="s">
        <v>4208</v>
      </c>
      <c r="P479" s="544" t="s">
        <v>4221</v>
      </c>
      <c r="Q479" s="563" t="s">
        <v>4221</v>
      </c>
      <c r="R479" s="544" t="b">
        <f>EXACT(CYPTYPES[[#This Row],[Archived_System (MM_System)]],CYPTYPES[[#This Row],[Rationalized System]])</f>
        <v>1</v>
      </c>
      <c r="S479" s="225" t="s">
        <v>4210</v>
      </c>
      <c r="T479" s="225"/>
      <c r="U479" s="542" t="s">
        <v>4639</v>
      </c>
      <c r="V479" s="297" t="s">
        <v>453</v>
      </c>
      <c r="W479" s="297" t="s">
        <v>456</v>
      </c>
      <c r="X479" s="225"/>
      <c r="Y479" s="297" t="s">
        <v>4222</v>
      </c>
      <c r="Z479" s="225" t="s">
        <v>4640</v>
      </c>
      <c r="AA479" s="297" t="s">
        <v>4641</v>
      </c>
      <c r="AB479" s="297" t="s">
        <v>4642</v>
      </c>
      <c r="AC479" s="297" t="s">
        <v>4471</v>
      </c>
      <c r="AD479" s="297" t="s">
        <v>4472</v>
      </c>
      <c r="AE479" s="297" t="s">
        <v>4882</v>
      </c>
      <c r="AF479" s="544" t="s">
        <v>4883</v>
      </c>
      <c r="AG479" s="544"/>
      <c r="AH479" s="551"/>
      <c r="AI479" s="551"/>
      <c r="AJ479" s="551"/>
      <c r="AK479" s="551"/>
      <c r="AL479" s="551"/>
      <c r="AM479" s="551"/>
      <c r="AN479" s="551"/>
      <c r="AO479" s="551"/>
      <c r="AP479" s="551"/>
      <c r="AQ479" s="551"/>
      <c r="AR479" s="551"/>
      <c r="AS479" s="551"/>
      <c r="AT479" s="551"/>
      <c r="AU479" s="551"/>
      <c r="AV479" s="551"/>
    </row>
    <row r="480" spans="1:48" hidden="1">
      <c r="A480" s="542" t="s">
        <v>5838</v>
      </c>
      <c r="B480" s="542" t="s">
        <v>442</v>
      </c>
      <c r="C480" s="541" t="s">
        <v>5839</v>
      </c>
      <c r="D480" s="542" t="s">
        <v>452</v>
      </c>
      <c r="E480" s="541" t="s">
        <v>4229</v>
      </c>
      <c r="F480" s="541" t="s">
        <v>4229</v>
      </c>
      <c r="G480" s="544" t="b">
        <f>EXACT(CYPTYPES[[#This Row],[Archived_Discipline (MM_Discipline)]],CYPTYPES[[#This Row],[Discipline (MM_Discipline)]])</f>
        <v>1</v>
      </c>
      <c r="H480" s="564" t="s">
        <v>453</v>
      </c>
      <c r="I480" s="565" t="s">
        <v>453</v>
      </c>
      <c r="J480" s="554" t="s">
        <v>453</v>
      </c>
      <c r="K480" s="554" t="s">
        <v>453</v>
      </c>
      <c r="L480" s="556" t="s">
        <v>453</v>
      </c>
      <c r="M480" s="542" t="s">
        <v>4239</v>
      </c>
      <c r="N480" s="542" t="s">
        <v>452</v>
      </c>
      <c r="O480" s="557" t="s">
        <v>4208</v>
      </c>
      <c r="P480" s="544" t="s">
        <v>4230</v>
      </c>
      <c r="Q480" s="563" t="s">
        <v>4231</v>
      </c>
      <c r="R480" s="544" t="b">
        <f>EXACT(CYPTYPES[[#This Row],[Archived_System (MM_System)]],CYPTYPES[[#This Row],[Rationalized System]])</f>
        <v>0</v>
      </c>
      <c r="S480" s="542" t="s">
        <v>4210</v>
      </c>
      <c r="T480" s="542"/>
      <c r="U480" s="542" t="s">
        <v>4211</v>
      </c>
      <c r="V480" s="544" t="s">
        <v>453</v>
      </c>
      <c r="W480" s="544" t="s">
        <v>477</v>
      </c>
      <c r="X480" s="544"/>
      <c r="Y480" s="579" t="s">
        <v>4233</v>
      </c>
      <c r="Z480" s="579" t="str">
        <f>VLOOKUP(CYPTYPES[[#This Row],[SBS Number]],Equipment[],2,FALSE)</f>
        <v>Control Systems</v>
      </c>
      <c r="AA480" s="544" t="str">
        <f>IF(OR(ISBLANK(Y480),LEN(Y480)=0),"",VLOOKUP(Y480,Equipment[],3,FALSE))</f>
        <v>Unallocated</v>
      </c>
      <c r="AB480" s="544" t="str">
        <f>IF(OR(ISBLANK(Y480),LEN(Y480)=0),"",VLOOKUP(Y480,Equipment[],4,FALSE))</f>
        <v>Unallocated</v>
      </c>
      <c r="AC480" s="544" t="s">
        <v>4249</v>
      </c>
      <c r="AD480" s="544" t="s">
        <v>4250</v>
      </c>
      <c r="AE480" s="544" t="s">
        <v>5840</v>
      </c>
      <c r="AF480" s="544" t="s">
        <v>5841</v>
      </c>
      <c r="AG480" s="544" t="s">
        <v>4272</v>
      </c>
      <c r="AH480" s="551"/>
      <c r="AI480" s="551"/>
      <c r="AJ480" s="551"/>
      <c r="AK480" s="551"/>
      <c r="AL480" s="551"/>
      <c r="AM480" s="551"/>
      <c r="AN480" s="551"/>
      <c r="AO480" s="551"/>
      <c r="AP480" s="551"/>
      <c r="AQ480" s="551"/>
      <c r="AR480" s="551"/>
      <c r="AS480" s="551"/>
      <c r="AT480" s="551"/>
      <c r="AU480" s="551"/>
      <c r="AV480" s="551"/>
    </row>
    <row r="481" spans="1:48" hidden="1">
      <c r="A481" s="542" t="s">
        <v>5842</v>
      </c>
      <c r="B481" s="542" t="s">
        <v>442</v>
      </c>
      <c r="C481" s="541" t="s">
        <v>5843</v>
      </c>
      <c r="D481" s="542" t="s">
        <v>453</v>
      </c>
      <c r="E481" s="541" t="s">
        <v>4255</v>
      </c>
      <c r="F481" s="541" t="s">
        <v>4220</v>
      </c>
      <c r="G481" s="544" t="b">
        <f>EXACT(CYPTYPES[[#This Row],[Archived_Discipline (MM_Discipline)]],CYPTYPES[[#This Row],[Discipline (MM_Discipline)]])</f>
        <v>0</v>
      </c>
      <c r="H481" s="559" t="s">
        <v>452</v>
      </c>
      <c r="I481" s="542" t="s">
        <v>452</v>
      </c>
      <c r="J481" s="541" t="s">
        <v>452</v>
      </c>
      <c r="K481" s="541" t="s">
        <v>452</v>
      </c>
      <c r="L481" s="556" t="s">
        <v>453</v>
      </c>
      <c r="M481" s="542" t="s">
        <v>454</v>
      </c>
      <c r="N481" s="542" t="s">
        <v>452</v>
      </c>
      <c r="O481" s="557" t="s">
        <v>4208</v>
      </c>
      <c r="P481" s="544" t="s">
        <v>4230</v>
      </c>
      <c r="Q481" s="247" t="s">
        <v>4282</v>
      </c>
      <c r="R481" s="544" t="b">
        <f>EXACT(CYPTYPES[[#This Row],[Archived_System (MM_System)]],CYPTYPES[[#This Row],[Rationalized System]])</f>
        <v>0</v>
      </c>
      <c r="S481" s="542" t="s">
        <v>4210</v>
      </c>
      <c r="T481" s="542"/>
      <c r="U481" s="542" t="s">
        <v>4211</v>
      </c>
      <c r="V481" s="544" t="s">
        <v>453</v>
      </c>
      <c r="W481" s="544" t="s">
        <v>456</v>
      </c>
      <c r="X481" s="544"/>
      <c r="Y481" s="544" t="s">
        <v>4358</v>
      </c>
      <c r="Z481" s="544" t="str">
        <f>VLOOKUP(CYPTYPES[[#This Row],[SBS Number]],Equipment[],2,FALSE)</f>
        <v>ICT/OCS</v>
      </c>
      <c r="AA481" s="544" t="str">
        <f>IF(OR(ISBLANK(Y481),LEN(Y481)=0),"",VLOOKUP(Y481,Equipment[],3,FALSE))</f>
        <v>Unallocated</v>
      </c>
      <c r="AB481" s="544" t="str">
        <f>IF(OR(ISBLANK(Y481),LEN(Y481)=0),"",VLOOKUP(Y481,Equipment[],4,FALSE))</f>
        <v>Unallocated</v>
      </c>
      <c r="AC481" s="544" t="s">
        <v>4682</v>
      </c>
      <c r="AD481" s="544" t="s">
        <v>5396</v>
      </c>
      <c r="AE481" s="544" t="s">
        <v>5844</v>
      </c>
      <c r="AF481" s="544" t="s">
        <v>5845</v>
      </c>
      <c r="AG481" s="544"/>
      <c r="AH481" s="551"/>
      <c r="AI481" s="551"/>
      <c r="AJ481" s="551"/>
      <c r="AK481" s="551"/>
      <c r="AL481" s="551"/>
      <c r="AM481" s="551"/>
      <c r="AN481" s="551"/>
      <c r="AO481" s="551"/>
      <c r="AP481" s="551"/>
      <c r="AQ481" s="551"/>
      <c r="AR481" s="551"/>
      <c r="AS481" s="551"/>
      <c r="AT481" s="551"/>
      <c r="AU481" s="551"/>
      <c r="AV481" s="551"/>
    </row>
    <row r="482" spans="1:48" hidden="1">
      <c r="A482" s="542" t="s">
        <v>5846</v>
      </c>
      <c r="B482" s="542" t="s">
        <v>442</v>
      </c>
      <c r="C482" s="541" t="s">
        <v>5847</v>
      </c>
      <c r="D482" s="542" t="s">
        <v>444</v>
      </c>
      <c r="E482" s="541" t="s">
        <v>4219</v>
      </c>
      <c r="F482" s="541" t="s">
        <v>4220</v>
      </c>
      <c r="G482" s="544" t="b">
        <f>EXACT(CYPTYPES[[#This Row],[Archived_Discipline (MM_Discipline)]],CYPTYPES[[#This Row],[Discipline (MM_Discipline)]])</f>
        <v>0</v>
      </c>
      <c r="H482" s="559" t="s">
        <v>452</v>
      </c>
      <c r="I482" s="565" t="s">
        <v>453</v>
      </c>
      <c r="J482" s="541" t="s">
        <v>452</v>
      </c>
      <c r="K482" s="554" t="s">
        <v>453</v>
      </c>
      <c r="L482" s="556" t="s">
        <v>453</v>
      </c>
      <c r="M482" s="542" t="s">
        <v>4239</v>
      </c>
      <c r="N482" s="565" t="s">
        <v>453</v>
      </c>
      <c r="O482" s="557" t="s">
        <v>4208</v>
      </c>
      <c r="P482" s="544" t="s">
        <v>4221</v>
      </c>
      <c r="Q482" s="563" t="s">
        <v>4221</v>
      </c>
      <c r="R482" s="544" t="b">
        <f>EXACT(CYPTYPES[[#This Row],[Archived_System (MM_System)]],CYPTYPES[[#This Row],[Rationalized System]])</f>
        <v>1</v>
      </c>
      <c r="S482" s="542" t="s">
        <v>4343</v>
      </c>
      <c r="T482" s="542"/>
      <c r="U482" s="542" t="s">
        <v>4211</v>
      </c>
      <c r="V482" s="544" t="s">
        <v>453</v>
      </c>
      <c r="W482" s="544" t="s">
        <v>456</v>
      </c>
      <c r="X482" s="544"/>
      <c r="Y482" s="544" t="s">
        <v>4404</v>
      </c>
      <c r="Z482" s="544" t="str">
        <f>VLOOKUP(CYPTYPES[[#This Row],[SBS Number]],Equipment[],2,FALSE)</f>
        <v>Station (Lighting)</v>
      </c>
      <c r="AA482" s="544" t="str">
        <f>IF(OR(ISBLANK(Y482),LEN(Y482)=0),"",VLOOKUP(Y482,Equipment[],3,FALSE))</f>
        <v>MCo</v>
      </c>
      <c r="AB482" s="544" t="str">
        <f>IF(OR(ISBLANK(Y482),LEN(Y482)=0),"",VLOOKUP(Y482,Equipment[],4,FALSE))</f>
        <v>RTO</v>
      </c>
      <c r="AC482" s="544" t="s">
        <v>4936</v>
      </c>
      <c r="AD482" s="544" t="s">
        <v>4937</v>
      </c>
      <c r="AE482" s="544" t="s">
        <v>4938</v>
      </c>
      <c r="AF482" s="544" t="s">
        <v>4939</v>
      </c>
      <c r="AG482" s="544"/>
      <c r="AH482" s="551"/>
      <c r="AI482" s="551"/>
      <c r="AJ482" s="551"/>
      <c r="AK482" s="551"/>
      <c r="AL482" s="551"/>
      <c r="AM482" s="551"/>
      <c r="AN482" s="551"/>
      <c r="AO482" s="551"/>
      <c r="AP482" s="551"/>
      <c r="AQ482" s="551"/>
      <c r="AR482" s="551"/>
      <c r="AS482" s="551"/>
      <c r="AT482" s="551"/>
      <c r="AU482" s="551"/>
      <c r="AV482" s="551"/>
    </row>
    <row r="483" spans="1:48" hidden="1">
      <c r="A483" s="542" t="s">
        <v>5848</v>
      </c>
      <c r="B483" s="542" t="s">
        <v>442</v>
      </c>
      <c r="C483" s="541" t="s">
        <v>5849</v>
      </c>
      <c r="D483" s="542" t="s">
        <v>452</v>
      </c>
      <c r="E483" s="541" t="s">
        <v>4219</v>
      </c>
      <c r="F483" s="541" t="s">
        <v>4220</v>
      </c>
      <c r="G483" s="544" t="b">
        <f>EXACT(CYPTYPES[[#This Row],[Archived_Discipline (MM_Discipline)]],CYPTYPES[[#This Row],[Discipline (MM_Discipline)]])</f>
        <v>0</v>
      </c>
      <c r="H483" s="542" t="s">
        <v>452</v>
      </c>
      <c r="I483" s="543" t="s">
        <v>452</v>
      </c>
      <c r="J483" s="541" t="s">
        <v>452</v>
      </c>
      <c r="K483" s="555" t="s">
        <v>453</v>
      </c>
      <c r="L483" s="556" t="s">
        <v>453</v>
      </c>
      <c r="M483" s="542" t="s">
        <v>463</v>
      </c>
      <c r="N483" s="565" t="s">
        <v>453</v>
      </c>
      <c r="O483" s="557" t="s">
        <v>4208</v>
      </c>
      <c r="P483" s="544" t="s">
        <v>4221</v>
      </c>
      <c r="Q483" s="563" t="s">
        <v>4221</v>
      </c>
      <c r="R483" s="544" t="b">
        <f>EXACT(CYPTYPES[[#This Row],[Archived_System (MM_System)]],CYPTYPES[[#This Row],[Rationalized System]])</f>
        <v>1</v>
      </c>
      <c r="S483" s="542" t="s">
        <v>4210</v>
      </c>
      <c r="T483" s="542"/>
      <c r="U483" s="542" t="s">
        <v>4211</v>
      </c>
      <c r="V483" s="544" t="s">
        <v>453</v>
      </c>
      <c r="W483" s="544" t="s">
        <v>456</v>
      </c>
      <c r="X483" s="544"/>
      <c r="Y483" s="544" t="s">
        <v>4222</v>
      </c>
      <c r="Z483" s="544" t="str">
        <f>VLOOKUP(CYPTYPES[[#This Row],[SBS Number]],Equipment[],2,FALSE)</f>
        <v>LV Power</v>
      </c>
      <c r="AA483" s="544" t="str">
        <f>IF(OR(ISBLANK(Y483),LEN(Y483)=0),"",VLOOKUP(Y483,Equipment[],3,FALSE))</f>
        <v>MCo</v>
      </c>
      <c r="AB483" s="544" t="str">
        <f>IF(OR(ISBLANK(Y483),LEN(Y483)=0),"",VLOOKUP(Y483,Equipment[],4,FALSE))</f>
        <v>RTO</v>
      </c>
      <c r="AC483" s="544" t="s">
        <v>4692</v>
      </c>
      <c r="AD483" s="544" t="s">
        <v>4693</v>
      </c>
      <c r="AE483" s="544" t="s">
        <v>4694</v>
      </c>
      <c r="AF483" s="544" t="s">
        <v>4695</v>
      </c>
      <c r="AG483" s="544"/>
      <c r="AH483" s="551"/>
      <c r="AI483" s="551"/>
      <c r="AJ483" s="551"/>
      <c r="AK483" s="551"/>
      <c r="AL483" s="551"/>
      <c r="AM483" s="551"/>
      <c r="AN483" s="551"/>
      <c r="AO483" s="551"/>
      <c r="AP483" s="551"/>
      <c r="AQ483" s="551"/>
      <c r="AR483" s="551"/>
      <c r="AS483" s="551"/>
      <c r="AT483" s="551"/>
      <c r="AU483" s="551"/>
      <c r="AV483" s="551"/>
    </row>
    <row r="484" spans="1:48" hidden="1">
      <c r="A484" s="291" t="s">
        <v>5850</v>
      </c>
      <c r="B484" s="542" t="s">
        <v>534</v>
      </c>
      <c r="C484" s="117" t="s">
        <v>5851</v>
      </c>
      <c r="D484" s="542"/>
      <c r="E484" s="117" t="s">
        <v>11</v>
      </c>
      <c r="F484" s="404" t="s">
        <v>11</v>
      </c>
      <c r="G484" s="544" t="b">
        <f>EXACT(CYPTYPES[[#This Row],[Archived_Discipline (MM_Discipline)]],CYPTYPES[[#This Row],[Discipline (MM_Discipline)]])</f>
        <v>1</v>
      </c>
      <c r="H484" s="217" t="s">
        <v>452</v>
      </c>
      <c r="I484" s="225" t="s">
        <v>452</v>
      </c>
      <c r="J484" s="541" t="s">
        <v>452</v>
      </c>
      <c r="K484" s="404" t="s">
        <v>452</v>
      </c>
      <c r="L484" s="556" t="s">
        <v>453</v>
      </c>
      <c r="M484" s="542" t="s">
        <v>454</v>
      </c>
      <c r="N484" s="225" t="s">
        <v>452</v>
      </c>
      <c r="O484" s="557" t="s">
        <v>4208</v>
      </c>
      <c r="P484" s="544" t="s">
        <v>201</v>
      </c>
      <c r="Q484" s="569"/>
      <c r="R484" s="544" t="b">
        <f>EXACT(CYPTYPES[[#This Row],[Archived_System (MM_System)]],CYPTYPES[[#This Row],[Rationalized System]])</f>
        <v>0</v>
      </c>
      <c r="S484" s="291" t="s">
        <v>4382</v>
      </c>
      <c r="T484" s="291" t="s">
        <v>4383</v>
      </c>
      <c r="U484" s="542" t="s">
        <v>4211</v>
      </c>
      <c r="V484" s="297" t="s">
        <v>452</v>
      </c>
      <c r="W484" s="544" t="s">
        <v>456</v>
      </c>
      <c r="X484" s="544"/>
      <c r="Y484" s="544"/>
      <c r="Z484" s="544"/>
      <c r="AA484" s="544"/>
      <c r="AB484" s="544"/>
      <c r="AC484" s="544"/>
      <c r="AD484" s="544"/>
      <c r="AE484" s="301"/>
      <c r="AF484" s="544"/>
      <c r="AG484" s="544"/>
      <c r="AH484" s="551"/>
      <c r="AI484" s="551"/>
      <c r="AJ484" s="551"/>
      <c r="AK484" s="551"/>
      <c r="AL484" s="551"/>
      <c r="AM484" s="551"/>
      <c r="AN484" s="551"/>
      <c r="AO484" s="551"/>
      <c r="AP484" s="551"/>
      <c r="AQ484" s="551"/>
      <c r="AR484" s="551"/>
      <c r="AS484" s="551"/>
      <c r="AT484" s="551"/>
      <c r="AU484" s="551"/>
      <c r="AV484" s="551"/>
    </row>
    <row r="485" spans="1:48" hidden="1">
      <c r="A485" s="303" t="s">
        <v>5852</v>
      </c>
      <c r="B485" s="542" t="s">
        <v>442</v>
      </c>
      <c r="C485" s="493" t="s">
        <v>5853</v>
      </c>
      <c r="D485" s="542"/>
      <c r="E485" s="499" t="s">
        <v>11</v>
      </c>
      <c r="F485" s="499" t="s">
        <v>11</v>
      </c>
      <c r="G485" s="544" t="b">
        <f>EXACT(CYPTYPES[[#This Row],[Archived_Discipline (MM_Discipline)]],CYPTYPES[[#This Row],[Discipline (MM_Discipline)]])</f>
        <v>1</v>
      </c>
      <c r="H485" s="225" t="s">
        <v>452</v>
      </c>
      <c r="I485" s="199" t="s">
        <v>452</v>
      </c>
      <c r="J485" s="554" t="s">
        <v>453</v>
      </c>
      <c r="K485" s="404" t="s">
        <v>452</v>
      </c>
      <c r="L485" s="556" t="s">
        <v>453</v>
      </c>
      <c r="M485" s="542" t="s">
        <v>454</v>
      </c>
      <c r="N485" s="225" t="s">
        <v>452</v>
      </c>
      <c r="O485" s="557" t="s">
        <v>4208</v>
      </c>
      <c r="P485" s="568" t="s">
        <v>4381</v>
      </c>
      <c r="Q485" s="563" t="s">
        <v>4381</v>
      </c>
      <c r="R485" s="568" t="b">
        <f>EXACT(CYPTYPES[[#This Row],[Archived_System (MM_System)]],CYPTYPES[[#This Row],[Rationalized System]])</f>
        <v>1</v>
      </c>
      <c r="S485" s="542" t="s">
        <v>4382</v>
      </c>
      <c r="T485" s="542" t="s">
        <v>4383</v>
      </c>
      <c r="U485" s="542" t="s">
        <v>4211</v>
      </c>
      <c r="V485" s="297" t="s">
        <v>452</v>
      </c>
      <c r="W485" s="544" t="s">
        <v>456</v>
      </c>
      <c r="X485" s="544"/>
      <c r="Y485" s="544"/>
      <c r="Z485" s="544"/>
      <c r="AA485" s="544"/>
      <c r="AB485" s="544"/>
      <c r="AC485" s="544"/>
      <c r="AD485" s="544"/>
      <c r="AE485" s="301"/>
      <c r="AF485" s="544"/>
      <c r="AG485" s="544"/>
      <c r="AH485" s="551"/>
      <c r="AI485" s="551"/>
      <c r="AJ485" s="551"/>
      <c r="AK485" s="551"/>
      <c r="AL485" s="551"/>
      <c r="AM485" s="551"/>
      <c r="AN485" s="551"/>
      <c r="AO485" s="551"/>
      <c r="AP485" s="551"/>
      <c r="AQ485" s="551"/>
      <c r="AR485" s="551"/>
      <c r="AS485" s="551"/>
      <c r="AT485" s="551"/>
      <c r="AU485" s="551"/>
      <c r="AV485" s="551"/>
    </row>
    <row r="486" spans="1:48" hidden="1">
      <c r="A486" s="303" t="s">
        <v>5854</v>
      </c>
      <c r="B486" s="542" t="s">
        <v>442</v>
      </c>
      <c r="C486" s="493" t="s">
        <v>5855</v>
      </c>
      <c r="D486" s="225"/>
      <c r="E486" s="499" t="s">
        <v>11</v>
      </c>
      <c r="F486" s="499" t="s">
        <v>11</v>
      </c>
      <c r="G486" s="544" t="b">
        <f>EXACT(CYPTYPES[[#This Row],[Archived_Discipline (MM_Discipline)]],CYPTYPES[[#This Row],[Discipline (MM_Discipline)]])</f>
        <v>1</v>
      </c>
      <c r="H486" s="217" t="s">
        <v>452</v>
      </c>
      <c r="I486" s="225" t="s">
        <v>452</v>
      </c>
      <c r="J486" s="554" t="s">
        <v>453</v>
      </c>
      <c r="K486" s="404" t="s">
        <v>452</v>
      </c>
      <c r="L486" s="556" t="s">
        <v>453</v>
      </c>
      <c r="M486" s="542" t="s">
        <v>454</v>
      </c>
      <c r="N486" s="225" t="s">
        <v>452</v>
      </c>
      <c r="O486" s="557" t="s">
        <v>4208</v>
      </c>
      <c r="P486" s="568" t="s">
        <v>4381</v>
      </c>
      <c r="Q486" s="563" t="s">
        <v>4381</v>
      </c>
      <c r="R486" s="568" t="b">
        <f>EXACT(CYPTYPES[[#This Row],[Archived_System (MM_System)]],CYPTYPES[[#This Row],[Rationalized System]])</f>
        <v>1</v>
      </c>
      <c r="S486" s="542" t="s">
        <v>4382</v>
      </c>
      <c r="T486" s="542" t="s">
        <v>4383</v>
      </c>
      <c r="U486" s="542" t="s">
        <v>4211</v>
      </c>
      <c r="V486" s="297" t="s">
        <v>452</v>
      </c>
      <c r="W486" s="544" t="s">
        <v>456</v>
      </c>
      <c r="X486" s="544"/>
      <c r="Y486" s="544"/>
      <c r="Z486" s="544"/>
      <c r="AA486" s="544"/>
      <c r="AB486" s="544"/>
      <c r="AC486" s="544"/>
      <c r="AD486" s="544"/>
      <c r="AE486" s="301"/>
      <c r="AF486" s="544"/>
      <c r="AG486" s="544"/>
      <c r="AH486" s="551"/>
      <c r="AI486" s="551"/>
      <c r="AJ486" s="551"/>
      <c r="AK486" s="551"/>
      <c r="AL486" s="551"/>
      <c r="AM486" s="551"/>
      <c r="AN486" s="551"/>
      <c r="AO486" s="551"/>
      <c r="AP486" s="551"/>
      <c r="AQ486" s="551"/>
      <c r="AR486" s="551"/>
      <c r="AS486" s="551"/>
      <c r="AT486" s="551"/>
      <c r="AU486" s="551"/>
      <c r="AV486" s="551"/>
    </row>
    <row r="487" spans="1:48" hidden="1">
      <c r="A487" s="542" t="s">
        <v>5856</v>
      </c>
      <c r="B487" s="542" t="s">
        <v>442</v>
      </c>
      <c r="C487" s="541" t="s">
        <v>5857</v>
      </c>
      <c r="D487" s="542" t="s">
        <v>453</v>
      </c>
      <c r="E487" s="541" t="s">
        <v>4219</v>
      </c>
      <c r="F487" s="541" t="s">
        <v>4220</v>
      </c>
      <c r="G487" s="544" t="b">
        <f>EXACT(CYPTYPES[[#This Row],[Archived_Discipline (MM_Discipline)]],CYPTYPES[[#This Row],[Discipline (MM_Discipline)]])</f>
        <v>0</v>
      </c>
      <c r="H487" s="559" t="s">
        <v>452</v>
      </c>
      <c r="I487" s="542" t="s">
        <v>452</v>
      </c>
      <c r="J487" s="541" t="s">
        <v>452</v>
      </c>
      <c r="K487" s="541" t="s">
        <v>452</v>
      </c>
      <c r="L487" s="556" t="s">
        <v>453</v>
      </c>
      <c r="M487" s="542" t="s">
        <v>454</v>
      </c>
      <c r="N487" s="542" t="s">
        <v>452</v>
      </c>
      <c r="O487" s="557" t="s">
        <v>4208</v>
      </c>
      <c r="P487" s="544" t="s">
        <v>4221</v>
      </c>
      <c r="Q487" s="563" t="s">
        <v>4221</v>
      </c>
      <c r="R487" s="544" t="b">
        <f>EXACT(CYPTYPES[[#This Row],[Archived_System (MM_System)]],CYPTYPES[[#This Row],[Rationalized System]])</f>
        <v>1</v>
      </c>
      <c r="S487" s="542" t="s">
        <v>4210</v>
      </c>
      <c r="T487" s="542"/>
      <c r="U487" s="542" t="s">
        <v>4211</v>
      </c>
      <c r="V487" s="544" t="s">
        <v>453</v>
      </c>
      <c r="W487" s="544" t="s">
        <v>477</v>
      </c>
      <c r="X487" s="544"/>
      <c r="Y487" s="544" t="s">
        <v>4222</v>
      </c>
      <c r="Z487" s="544" t="str">
        <f>VLOOKUP(CYPTYPES[[#This Row],[SBS Number]],Equipment[],2,FALSE)</f>
        <v>LV Power</v>
      </c>
      <c r="AA487" s="544" t="str">
        <f>IF(OR(ISBLANK(Y487),LEN(Y487)=0),"",VLOOKUP(Y487,Equipment[],3,FALSE))</f>
        <v>MCo</v>
      </c>
      <c r="AB487" s="544" t="str">
        <f>IF(OR(ISBLANK(Y487),LEN(Y487)=0),"",VLOOKUP(Y487,Equipment[],4,FALSE))</f>
        <v>RTO</v>
      </c>
      <c r="AC487" s="544" t="s">
        <v>4223</v>
      </c>
      <c r="AD487" s="544" t="s">
        <v>4224</v>
      </c>
      <c r="AE487" s="544" t="s">
        <v>5858</v>
      </c>
      <c r="AF487" s="544" t="s">
        <v>5859</v>
      </c>
      <c r="AG487" s="544"/>
      <c r="AH487" s="551"/>
      <c r="AI487" s="551"/>
      <c r="AJ487" s="551"/>
      <c r="AK487" s="551"/>
      <c r="AL487" s="551"/>
      <c r="AM487" s="551"/>
      <c r="AN487" s="551"/>
      <c r="AO487" s="551"/>
      <c r="AP487" s="551"/>
      <c r="AQ487" s="551"/>
      <c r="AR487" s="551"/>
      <c r="AS487" s="551"/>
      <c r="AT487" s="551"/>
      <c r="AU487" s="551"/>
      <c r="AV487" s="551"/>
    </row>
    <row r="488" spans="1:48" hidden="1">
      <c r="A488" s="542" t="s">
        <v>5860</v>
      </c>
      <c r="B488" s="542" t="s">
        <v>442</v>
      </c>
      <c r="C488" s="541" t="s">
        <v>5861</v>
      </c>
      <c r="D488" s="542" t="s">
        <v>453</v>
      </c>
      <c r="E488" s="541" t="s">
        <v>4229</v>
      </c>
      <c r="F488" s="541" t="s">
        <v>4229</v>
      </c>
      <c r="G488" s="544" t="b">
        <f>EXACT(CYPTYPES[[#This Row],[Archived_Discipline (MM_Discipline)]],CYPTYPES[[#This Row],[Discipline (MM_Discipline)]])</f>
        <v>1</v>
      </c>
      <c r="H488" s="542" t="s">
        <v>452</v>
      </c>
      <c r="I488" s="561" t="s">
        <v>453</v>
      </c>
      <c r="J488" s="541" t="s">
        <v>452</v>
      </c>
      <c r="K488" s="554" t="s">
        <v>453</v>
      </c>
      <c r="L488" s="556" t="s">
        <v>453</v>
      </c>
      <c r="M488" s="542" t="s">
        <v>4239</v>
      </c>
      <c r="N488" s="542" t="s">
        <v>453</v>
      </c>
      <c r="O488" s="557" t="s">
        <v>4208</v>
      </c>
      <c r="P488" s="544" t="s">
        <v>4230</v>
      </c>
      <c r="Q488" s="563" t="s">
        <v>4231</v>
      </c>
      <c r="R488" s="544" t="b">
        <f>EXACT(CYPTYPES[[#This Row],[Archived_System (MM_System)]],CYPTYPES[[#This Row],[Rationalized System]])</f>
        <v>0</v>
      </c>
      <c r="S488" s="542" t="s">
        <v>4210</v>
      </c>
      <c r="T488" s="542"/>
      <c r="U488" s="542" t="s">
        <v>4211</v>
      </c>
      <c r="V488" s="544" t="s">
        <v>453</v>
      </c>
      <c r="W488" s="544" t="s">
        <v>456</v>
      </c>
      <c r="X488" s="544"/>
      <c r="Y488" s="544" t="s">
        <v>4233</v>
      </c>
      <c r="Z488" s="544" t="str">
        <f>VLOOKUP(CYPTYPES[[#This Row],[SBS Number]],Equipment[],2,FALSE)</f>
        <v>Control Systems</v>
      </c>
      <c r="AA488" s="544" t="str">
        <f>IF(OR(ISBLANK(Y488),LEN(Y488)=0),"",VLOOKUP(Y488,Equipment[],3,FALSE))</f>
        <v>Unallocated</v>
      </c>
      <c r="AB488" s="544" t="str">
        <f>IF(OR(ISBLANK(Y488),LEN(Y488)=0),"",VLOOKUP(Y488,Equipment[],4,FALSE))</f>
        <v>Unallocated</v>
      </c>
      <c r="AC488" s="544" t="s">
        <v>4834</v>
      </c>
      <c r="AD488" s="544" t="s">
        <v>4835</v>
      </c>
      <c r="AE488" s="544" t="s">
        <v>5862</v>
      </c>
      <c r="AF488" s="544" t="s">
        <v>5863</v>
      </c>
      <c r="AG488" s="544"/>
      <c r="AH488" s="551"/>
      <c r="AI488" s="551"/>
      <c r="AJ488" s="551"/>
      <c r="AK488" s="551"/>
      <c r="AL488" s="551"/>
      <c r="AM488" s="551"/>
      <c r="AN488" s="551"/>
      <c r="AO488" s="551"/>
      <c r="AP488" s="551"/>
      <c r="AQ488" s="551"/>
      <c r="AR488" s="551"/>
      <c r="AS488" s="551"/>
      <c r="AT488" s="551"/>
      <c r="AU488" s="551"/>
      <c r="AV488" s="551"/>
    </row>
    <row r="489" spans="1:48" hidden="1">
      <c r="A489" s="542" t="s">
        <v>5864</v>
      </c>
      <c r="B489" s="542" t="s">
        <v>442</v>
      </c>
      <c r="C489" s="541" t="s">
        <v>5865</v>
      </c>
      <c r="D489" s="542" t="s">
        <v>453</v>
      </c>
      <c r="E489" s="541" t="s">
        <v>4219</v>
      </c>
      <c r="F489" s="541" t="s">
        <v>4220</v>
      </c>
      <c r="G489" s="544" t="b">
        <f>EXACT(CYPTYPES[[#This Row],[Archived_Discipline (MM_Discipline)]],CYPTYPES[[#This Row],[Discipline (MM_Discipline)]])</f>
        <v>0</v>
      </c>
      <c r="H489" s="559" t="s">
        <v>452</v>
      </c>
      <c r="I489" s="542" t="s">
        <v>452</v>
      </c>
      <c r="J489" s="541" t="s">
        <v>452</v>
      </c>
      <c r="K489" s="555" t="s">
        <v>453</v>
      </c>
      <c r="L489" s="556" t="s">
        <v>453</v>
      </c>
      <c r="M489" s="542" t="s">
        <v>463</v>
      </c>
      <c r="N489" s="565" t="s">
        <v>453</v>
      </c>
      <c r="O489" s="557" t="s">
        <v>4208</v>
      </c>
      <c r="P489" s="544" t="s">
        <v>4221</v>
      </c>
      <c r="Q489" s="563" t="s">
        <v>4221</v>
      </c>
      <c r="R489" s="544" t="b">
        <f>EXACT(CYPTYPES[[#This Row],[Archived_System (MM_System)]],CYPTYPES[[#This Row],[Rationalized System]])</f>
        <v>1</v>
      </c>
      <c r="S489" s="542" t="s">
        <v>4210</v>
      </c>
      <c r="T489" s="542"/>
      <c r="U489" s="542" t="s">
        <v>4211</v>
      </c>
      <c r="V489" s="544" t="s">
        <v>453</v>
      </c>
      <c r="W489" s="544" t="s">
        <v>456</v>
      </c>
      <c r="X489" s="544"/>
      <c r="Y489" s="544" t="s">
        <v>4222</v>
      </c>
      <c r="Z489" s="544" t="str">
        <f>VLOOKUP(CYPTYPES[[#This Row],[SBS Number]],Equipment[],2,FALSE)</f>
        <v>LV Power</v>
      </c>
      <c r="AA489" s="544" t="str">
        <f>IF(OR(ISBLANK(Y489),LEN(Y489)=0),"",VLOOKUP(Y489,Equipment[],3,FALSE))</f>
        <v>MCo</v>
      </c>
      <c r="AB489" s="544" t="str">
        <f>IF(OR(ISBLANK(Y489),LEN(Y489)=0),"",VLOOKUP(Y489,Equipment[],4,FALSE))</f>
        <v>RTO</v>
      </c>
      <c r="AC489" s="544" t="s">
        <v>4692</v>
      </c>
      <c r="AD489" s="544" t="s">
        <v>4693</v>
      </c>
      <c r="AE489" s="544" t="s">
        <v>4694</v>
      </c>
      <c r="AF489" s="544" t="s">
        <v>4695</v>
      </c>
      <c r="AG489" s="544"/>
      <c r="AH489" s="551"/>
      <c r="AI489" s="551"/>
      <c r="AJ489" s="551"/>
      <c r="AK489" s="551"/>
      <c r="AL489" s="551"/>
      <c r="AM489" s="551"/>
      <c r="AN489" s="551"/>
      <c r="AO489" s="551"/>
      <c r="AP489" s="551"/>
      <c r="AQ489" s="551"/>
      <c r="AR489" s="551"/>
      <c r="AS489" s="551"/>
      <c r="AT489" s="551"/>
      <c r="AU489" s="551"/>
      <c r="AV489" s="551"/>
    </row>
    <row r="490" spans="1:48" hidden="1">
      <c r="A490" s="542" t="s">
        <v>5866</v>
      </c>
      <c r="B490" s="542" t="s">
        <v>442</v>
      </c>
      <c r="C490" s="541" t="s">
        <v>5867</v>
      </c>
      <c r="D490" s="542" t="s">
        <v>453</v>
      </c>
      <c r="E490" s="541" t="s">
        <v>4846</v>
      </c>
      <c r="F490" s="541" t="s">
        <v>4220</v>
      </c>
      <c r="G490" s="544" t="b">
        <f>EXACT(CYPTYPES[[#This Row],[Archived_Discipline (MM_Discipline)]],CYPTYPES[[#This Row],[Discipline (MM_Discipline)]])</f>
        <v>0</v>
      </c>
      <c r="H490" s="542" t="s">
        <v>452</v>
      </c>
      <c r="I490" s="543" t="s">
        <v>452</v>
      </c>
      <c r="J490" s="541" t="s">
        <v>452</v>
      </c>
      <c r="K490" s="541" t="s">
        <v>452</v>
      </c>
      <c r="L490" s="556" t="s">
        <v>453</v>
      </c>
      <c r="M490" s="542" t="s">
        <v>454</v>
      </c>
      <c r="N490" s="542" t="s">
        <v>452</v>
      </c>
      <c r="O490" s="557" t="s">
        <v>4208</v>
      </c>
      <c r="P490" s="544" t="s">
        <v>4847</v>
      </c>
      <c r="Q490" s="247" t="s">
        <v>4282</v>
      </c>
      <c r="R490" s="544" t="b">
        <f>EXACT(CYPTYPES[[#This Row],[Archived_System (MM_System)]],CYPTYPES[[#This Row],[Rationalized System]])</f>
        <v>0</v>
      </c>
      <c r="S490" s="542" t="s">
        <v>4210</v>
      </c>
      <c r="T490" s="542"/>
      <c r="U490" s="542" t="s">
        <v>4211</v>
      </c>
      <c r="V490" s="544" t="s">
        <v>453</v>
      </c>
      <c r="W490" s="544" t="s">
        <v>456</v>
      </c>
      <c r="X490" s="544"/>
      <c r="Y490" s="544" t="s">
        <v>4358</v>
      </c>
      <c r="Z490" s="544" t="str">
        <f>VLOOKUP(CYPTYPES[[#This Row],[SBS Number]],Equipment[],2,FALSE)</f>
        <v>ICT/OCS</v>
      </c>
      <c r="AA490" s="544" t="str">
        <f>IF(OR(ISBLANK(Y490),LEN(Y490)=0),"",VLOOKUP(Y490,Equipment[],3,FALSE))</f>
        <v>Unallocated</v>
      </c>
      <c r="AB490" s="544" t="str">
        <f>IF(OR(ISBLANK(Y490),LEN(Y490)=0),"",VLOOKUP(Y490,Equipment[],4,FALSE))</f>
        <v>Unallocated</v>
      </c>
      <c r="AC490" s="544" t="s">
        <v>5158</v>
      </c>
      <c r="AD490" s="544" t="s">
        <v>5159</v>
      </c>
      <c r="AE490" s="544"/>
      <c r="AF490" s="544"/>
      <c r="AG490" s="544"/>
      <c r="AH490" s="551"/>
      <c r="AI490" s="551"/>
      <c r="AJ490" s="551"/>
      <c r="AK490" s="551"/>
      <c r="AL490" s="551"/>
      <c r="AM490" s="551"/>
      <c r="AN490" s="551"/>
      <c r="AO490" s="551"/>
      <c r="AP490" s="551"/>
      <c r="AQ490" s="551"/>
      <c r="AR490" s="551"/>
      <c r="AS490" s="551"/>
      <c r="AT490" s="551"/>
      <c r="AU490" s="551"/>
      <c r="AV490" s="551"/>
    </row>
    <row r="491" spans="1:48" hidden="1">
      <c r="A491" s="542" t="s">
        <v>5868</v>
      </c>
      <c r="B491" s="542" t="s">
        <v>442</v>
      </c>
      <c r="C491" s="541" t="s">
        <v>5869</v>
      </c>
      <c r="D491" s="542" t="s">
        <v>453</v>
      </c>
      <c r="E491" s="541" t="s">
        <v>4319</v>
      </c>
      <c r="F491" s="541" t="s">
        <v>4319</v>
      </c>
      <c r="G491" s="544" t="b">
        <f>EXACT(CYPTYPES[[#This Row],[Archived_Discipline (MM_Discipline)]],CYPTYPES[[#This Row],[Discipline (MM_Discipline)]])</f>
        <v>1</v>
      </c>
      <c r="H491" s="564" t="s">
        <v>453</v>
      </c>
      <c r="I491" s="565" t="s">
        <v>453</v>
      </c>
      <c r="J491" s="554" t="s">
        <v>453</v>
      </c>
      <c r="K491" s="554" t="s">
        <v>453</v>
      </c>
      <c r="L491" s="556" t="s">
        <v>453</v>
      </c>
      <c r="M491" s="542" t="s">
        <v>4239</v>
      </c>
      <c r="N491" s="542" t="s">
        <v>452</v>
      </c>
      <c r="O491" s="557" t="s">
        <v>4208</v>
      </c>
      <c r="P491" s="544" t="s">
        <v>4429</v>
      </c>
      <c r="Q491" s="563" t="s">
        <v>4429</v>
      </c>
      <c r="R491" s="544" t="b">
        <f>EXACT(CYPTYPES[[#This Row],[Archived_System (MM_System)]],CYPTYPES[[#This Row],[Rationalized System]])</f>
        <v>1</v>
      </c>
      <c r="S491" s="542" t="s">
        <v>4210</v>
      </c>
      <c r="T491" s="542"/>
      <c r="U491" s="542" t="s">
        <v>4211</v>
      </c>
      <c r="V491" s="544" t="s">
        <v>453</v>
      </c>
      <c r="W491" s="544" t="s">
        <v>456</v>
      </c>
      <c r="X491" s="544"/>
      <c r="Y491" s="544" t="s">
        <v>4283</v>
      </c>
      <c r="Z491" s="544" t="str">
        <f>VLOOKUP(CYPTYPES[[#This Row],[SBS Number]],Equipment[],2,FALSE)</f>
        <v>Emergency Management System</v>
      </c>
      <c r="AA491" s="544" t="str">
        <f>IF(OR(ISBLANK(Y491),LEN(Y491)=0),"",VLOOKUP(Y491,Equipment[],3,FALSE))</f>
        <v>RTO</v>
      </c>
      <c r="AB491" s="544" t="str">
        <f>IF(OR(ISBLANK(Y491),LEN(Y491)=0),"",VLOOKUP(Y491,Equipment[],4,FALSE))</f>
        <v>RTO</v>
      </c>
      <c r="AC491" s="544" t="s">
        <v>4430</v>
      </c>
      <c r="AD491" s="544" t="s">
        <v>4431</v>
      </c>
      <c r="AE491" s="544" t="s">
        <v>4577</v>
      </c>
      <c r="AF491" s="544" t="s">
        <v>4578</v>
      </c>
      <c r="AG491" s="544"/>
      <c r="AH491" s="551"/>
      <c r="AI491" s="551"/>
      <c r="AJ491" s="551"/>
      <c r="AK491" s="551"/>
      <c r="AL491" s="551"/>
      <c r="AM491" s="551"/>
      <c r="AN491" s="551"/>
      <c r="AO491" s="551"/>
      <c r="AP491" s="551"/>
      <c r="AQ491" s="551"/>
      <c r="AR491" s="551"/>
      <c r="AS491" s="551"/>
      <c r="AT491" s="551"/>
      <c r="AU491" s="551"/>
      <c r="AV491" s="551"/>
    </row>
    <row r="492" spans="1:48" hidden="1">
      <c r="A492" s="542" t="s">
        <v>5870</v>
      </c>
      <c r="B492" s="542" t="s">
        <v>442</v>
      </c>
      <c r="C492" s="541" t="s">
        <v>5871</v>
      </c>
      <c r="D492" s="542" t="s">
        <v>453</v>
      </c>
      <c r="E492" s="541" t="s">
        <v>4219</v>
      </c>
      <c r="F492" s="541" t="s">
        <v>4220</v>
      </c>
      <c r="G492" s="544" t="b">
        <f>EXACT(CYPTYPES[[#This Row],[Archived_Discipline (MM_Discipline)]],CYPTYPES[[#This Row],[Discipline (MM_Discipline)]])</f>
        <v>0</v>
      </c>
      <c r="H492" s="559" t="s">
        <v>452</v>
      </c>
      <c r="I492" s="542" t="s">
        <v>452</v>
      </c>
      <c r="J492" s="541" t="s">
        <v>452</v>
      </c>
      <c r="K492" s="541" t="s">
        <v>452</v>
      </c>
      <c r="L492" s="556" t="s">
        <v>453</v>
      </c>
      <c r="M492" s="542" t="s">
        <v>454</v>
      </c>
      <c r="N492" s="542" t="s">
        <v>452</v>
      </c>
      <c r="O492" s="557" t="s">
        <v>4208</v>
      </c>
      <c r="P492" s="544" t="s">
        <v>4221</v>
      </c>
      <c r="Q492" s="563" t="s">
        <v>4221</v>
      </c>
      <c r="R492" s="544" t="b">
        <f>EXACT(CYPTYPES[[#This Row],[Archived_System (MM_System)]],CYPTYPES[[#This Row],[Rationalized System]])</f>
        <v>1</v>
      </c>
      <c r="S492" s="542" t="s">
        <v>4210</v>
      </c>
      <c r="T492" s="542"/>
      <c r="U492" s="542" t="s">
        <v>4211</v>
      </c>
      <c r="V492" s="544" t="s">
        <v>453</v>
      </c>
      <c r="W492" s="544" t="s">
        <v>477</v>
      </c>
      <c r="X492" s="544"/>
      <c r="Y492" s="544" t="s">
        <v>4222</v>
      </c>
      <c r="Z492" s="544" t="str">
        <f>VLOOKUP(CYPTYPES[[#This Row],[SBS Number]],Equipment[],2,FALSE)</f>
        <v>LV Power</v>
      </c>
      <c r="AA492" s="544" t="str">
        <f>IF(OR(ISBLANK(Y492),LEN(Y492)=0),"",VLOOKUP(Y492,Equipment[],3,FALSE))</f>
        <v>MCo</v>
      </c>
      <c r="AB492" s="544" t="str">
        <f>IF(OR(ISBLANK(Y492),LEN(Y492)=0),"",VLOOKUP(Y492,Equipment[],4,FALSE))</f>
        <v>RTO</v>
      </c>
      <c r="AC492" s="544" t="s">
        <v>4223</v>
      </c>
      <c r="AD492" s="544" t="s">
        <v>4224</v>
      </c>
      <c r="AE492" s="544" t="s">
        <v>5872</v>
      </c>
      <c r="AF492" s="544" t="s">
        <v>5873</v>
      </c>
      <c r="AG492" s="544"/>
      <c r="AH492" s="551"/>
      <c r="AI492" s="551"/>
      <c r="AJ492" s="551"/>
      <c r="AK492" s="551"/>
      <c r="AL492" s="551"/>
      <c r="AM492" s="551"/>
      <c r="AN492" s="551"/>
      <c r="AO492" s="551"/>
      <c r="AP492" s="551"/>
      <c r="AQ492" s="551"/>
      <c r="AR492" s="551"/>
      <c r="AS492" s="551"/>
      <c r="AT492" s="551"/>
      <c r="AU492" s="551"/>
      <c r="AV492" s="551"/>
    </row>
    <row r="493" spans="1:48" s="216" customFormat="1" ht="30" hidden="1">
      <c r="A493" s="542" t="s">
        <v>5874</v>
      </c>
      <c r="B493" s="542" t="s">
        <v>442</v>
      </c>
      <c r="C493" s="550" t="s">
        <v>5875</v>
      </c>
      <c r="D493" s="542" t="s">
        <v>444</v>
      </c>
      <c r="E493" s="541" t="s">
        <v>4255</v>
      </c>
      <c r="F493" s="541" t="s">
        <v>4220</v>
      </c>
      <c r="G493" s="544" t="b">
        <f>EXACT(CYPTYPES[[#This Row],[Archived_Discipline (MM_Discipline)]],CYPTYPES[[#This Row],[Discipline (MM_Discipline)]])</f>
        <v>0</v>
      </c>
      <c r="H493" s="542" t="s">
        <v>452</v>
      </c>
      <c r="I493" s="561" t="s">
        <v>453</v>
      </c>
      <c r="J493" s="541" t="s">
        <v>452</v>
      </c>
      <c r="K493" s="541" t="s">
        <v>452</v>
      </c>
      <c r="L493" s="556" t="s">
        <v>453</v>
      </c>
      <c r="M493" s="542" t="s">
        <v>4248</v>
      </c>
      <c r="N493" s="542" t="s">
        <v>452</v>
      </c>
      <c r="O493" s="557" t="s">
        <v>4208</v>
      </c>
      <c r="P493" s="544" t="s">
        <v>4230</v>
      </c>
      <c r="Q493" s="247" t="s">
        <v>4282</v>
      </c>
      <c r="R493" s="544" t="b">
        <f>EXACT(CYPTYPES[[#This Row],[Archived_System (MM_System)]],CYPTYPES[[#This Row],[Rationalized System]])</f>
        <v>0</v>
      </c>
      <c r="S493" s="542" t="s">
        <v>4343</v>
      </c>
      <c r="T493" s="542"/>
      <c r="U493" s="542" t="s">
        <v>4211</v>
      </c>
      <c r="V493" s="544" t="s">
        <v>453</v>
      </c>
      <c r="W493" s="544" t="s">
        <v>456</v>
      </c>
      <c r="X493" s="544"/>
      <c r="Y493" s="544" t="s">
        <v>4358</v>
      </c>
      <c r="Z493" s="544" t="str">
        <f>VLOOKUP(CYPTYPES[[#This Row],[SBS Number]],Equipment[],2,FALSE)</f>
        <v>ICT/OCS</v>
      </c>
      <c r="AA493" s="544" t="str">
        <f>IF(OR(ISBLANK(Y493),LEN(Y493)=0),"",VLOOKUP(Y493,Equipment[],3,FALSE))</f>
        <v>Unallocated</v>
      </c>
      <c r="AB493" s="544" t="str">
        <f>IF(OR(ISBLANK(Y493),LEN(Y493)=0),"",VLOOKUP(Y493,Equipment[],4,FALSE))</f>
        <v>Unallocated</v>
      </c>
      <c r="AC493" s="567" t="s">
        <v>5160</v>
      </c>
      <c r="AD493" s="570" t="s">
        <v>5876</v>
      </c>
      <c r="AE493" s="544" t="s">
        <v>5158</v>
      </c>
      <c r="AF493" s="544" t="s">
        <v>5161</v>
      </c>
      <c r="AG493" s="544"/>
      <c r="AH493" s="551"/>
      <c r="AI493" s="551"/>
      <c r="AJ493" s="551"/>
      <c r="AK493" s="551"/>
      <c r="AL493" s="551"/>
      <c r="AM493" s="551"/>
      <c r="AN493" s="551"/>
      <c r="AO493" s="551"/>
      <c r="AP493" s="551"/>
      <c r="AQ493" s="551"/>
      <c r="AR493" s="551"/>
      <c r="AS493" s="551"/>
      <c r="AT493" s="551"/>
      <c r="AU493" s="551"/>
      <c r="AV493" s="551"/>
    </row>
    <row r="494" spans="1:48" hidden="1">
      <c r="A494" s="542" t="s">
        <v>5877</v>
      </c>
      <c r="B494" s="542" t="s">
        <v>442</v>
      </c>
      <c r="C494" s="541" t="s">
        <v>5878</v>
      </c>
      <c r="D494" s="542" t="s">
        <v>453</v>
      </c>
      <c r="E494" s="541" t="s">
        <v>4219</v>
      </c>
      <c r="F494" s="541" t="s">
        <v>4220</v>
      </c>
      <c r="G494" s="544" t="b">
        <f>EXACT(CYPTYPES[[#This Row],[Archived_Discipline (MM_Discipline)]],CYPTYPES[[#This Row],[Discipline (MM_Discipline)]])</f>
        <v>0</v>
      </c>
      <c r="H494" s="559" t="s">
        <v>452</v>
      </c>
      <c r="I494" s="542" t="s">
        <v>452</v>
      </c>
      <c r="J494" s="541" t="s">
        <v>452</v>
      </c>
      <c r="K494" s="555" t="s">
        <v>453</v>
      </c>
      <c r="L494" s="556" t="s">
        <v>453</v>
      </c>
      <c r="M494" s="542" t="s">
        <v>463</v>
      </c>
      <c r="N494" s="565" t="s">
        <v>453</v>
      </c>
      <c r="O494" s="557" t="s">
        <v>4208</v>
      </c>
      <c r="P494" s="544" t="s">
        <v>4221</v>
      </c>
      <c r="Q494" s="563" t="s">
        <v>4221</v>
      </c>
      <c r="R494" s="544" t="b">
        <f>EXACT(CYPTYPES[[#This Row],[Archived_System (MM_System)]],CYPTYPES[[#This Row],[Rationalized System]])</f>
        <v>1</v>
      </c>
      <c r="S494" s="542" t="s">
        <v>4210</v>
      </c>
      <c r="T494" s="542"/>
      <c r="U494" s="542" t="s">
        <v>4211</v>
      </c>
      <c r="V494" s="544" t="s">
        <v>453</v>
      </c>
      <c r="W494" s="544" t="s">
        <v>456</v>
      </c>
      <c r="X494" s="544"/>
      <c r="Y494" s="544" t="s">
        <v>4222</v>
      </c>
      <c r="Z494" s="544" t="str">
        <f>VLOOKUP(CYPTYPES[[#This Row],[SBS Number]],Equipment[],2,FALSE)</f>
        <v>LV Power</v>
      </c>
      <c r="AA494" s="544" t="str">
        <f>IF(OR(ISBLANK(Y494),LEN(Y494)=0),"",VLOOKUP(Y494,Equipment[],3,FALSE))</f>
        <v>MCo</v>
      </c>
      <c r="AB494" s="544" t="str">
        <f>IF(OR(ISBLANK(Y494),LEN(Y494)=0),"",VLOOKUP(Y494,Equipment[],4,FALSE))</f>
        <v>RTO</v>
      </c>
      <c r="AC494" s="544" t="s">
        <v>4692</v>
      </c>
      <c r="AD494" s="544" t="s">
        <v>4693</v>
      </c>
      <c r="AE494" s="544" t="s">
        <v>5822</v>
      </c>
      <c r="AF494" s="544" t="s">
        <v>5823</v>
      </c>
      <c r="AG494" s="544"/>
      <c r="AH494" s="551"/>
      <c r="AI494" s="551"/>
      <c r="AJ494" s="551"/>
      <c r="AK494" s="551"/>
      <c r="AL494" s="551"/>
      <c r="AM494" s="551"/>
      <c r="AN494" s="551"/>
      <c r="AO494" s="551"/>
      <c r="AP494" s="551"/>
      <c r="AQ494" s="551"/>
      <c r="AR494" s="551"/>
      <c r="AS494" s="551"/>
      <c r="AT494" s="551"/>
      <c r="AU494" s="551"/>
      <c r="AV494" s="551"/>
    </row>
    <row r="495" spans="1:48" hidden="1">
      <c r="A495" s="542" t="s">
        <v>5879</v>
      </c>
      <c r="B495" s="542" t="s">
        <v>442</v>
      </c>
      <c r="C495" s="541" t="s">
        <v>5880</v>
      </c>
      <c r="D495" s="542" t="s">
        <v>453</v>
      </c>
      <c r="E495" s="541" t="s">
        <v>11</v>
      </c>
      <c r="F495" s="541" t="s">
        <v>4457</v>
      </c>
      <c r="G495" s="544" t="b">
        <f>EXACT(CYPTYPES[[#This Row],[Archived_Discipline (MM_Discipline)]],CYPTYPES[[#This Row],[Discipline (MM_Discipline)]])</f>
        <v>0</v>
      </c>
      <c r="H495" s="565" t="s">
        <v>453</v>
      </c>
      <c r="I495" s="561" t="s">
        <v>453</v>
      </c>
      <c r="J495" s="554" t="s">
        <v>453</v>
      </c>
      <c r="K495" s="554" t="s">
        <v>453</v>
      </c>
      <c r="L495" s="556" t="s">
        <v>453</v>
      </c>
      <c r="M495" s="542" t="s">
        <v>4239</v>
      </c>
      <c r="N495" s="542" t="s">
        <v>452</v>
      </c>
      <c r="O495" s="557" t="s">
        <v>4208</v>
      </c>
      <c r="P495" s="544" t="s">
        <v>4374</v>
      </c>
      <c r="Q495" s="563" t="s">
        <v>4381</v>
      </c>
      <c r="R495" s="544" t="b">
        <f>EXACT(CYPTYPES[[#This Row],[Archived_System (MM_System)]],CYPTYPES[[#This Row],[Rationalized System]])</f>
        <v>0</v>
      </c>
      <c r="S495" s="542" t="s">
        <v>4210</v>
      </c>
      <c r="T495" s="542"/>
      <c r="U495" s="542" t="s">
        <v>4211</v>
      </c>
      <c r="V495" s="544" t="s">
        <v>453</v>
      </c>
      <c r="W495" s="544" t="s">
        <v>477</v>
      </c>
      <c r="X495" s="544"/>
      <c r="Y495" s="544" t="s">
        <v>4212</v>
      </c>
      <c r="Z495" s="544" t="str">
        <f>VLOOKUP(CYPTYPES[[#This Row],[SBS Number]],Equipment[],2,FALSE)</f>
        <v>Hydraulic System</v>
      </c>
      <c r="AA495" s="544" t="str">
        <f>IF(OR(ISBLANK(Y495),LEN(Y495)=0),"",VLOOKUP(Y495,Equipment[],3,FALSE))</f>
        <v>MCo</v>
      </c>
      <c r="AB495" s="544" t="str">
        <f>IF(OR(ISBLANK(Y495),LEN(Y495)=0),"",VLOOKUP(Y495,Equipment[],4,FALSE))</f>
        <v>RTO</v>
      </c>
      <c r="AC495" s="544" t="s">
        <v>4419</v>
      </c>
      <c r="AD495" s="544" t="s">
        <v>4420</v>
      </c>
      <c r="AE495" s="544" t="s">
        <v>5881</v>
      </c>
      <c r="AF495" s="544" t="s">
        <v>5882</v>
      </c>
      <c r="AG495" s="544" t="s">
        <v>4272</v>
      </c>
      <c r="AH495" s="551"/>
      <c r="AI495" s="551"/>
      <c r="AJ495" s="551"/>
      <c r="AK495" s="551"/>
      <c r="AL495" s="551"/>
      <c r="AM495" s="551"/>
      <c r="AN495" s="551"/>
      <c r="AO495" s="551"/>
      <c r="AP495" s="551"/>
      <c r="AQ495" s="551"/>
      <c r="AR495" s="551"/>
      <c r="AS495" s="551"/>
      <c r="AT495" s="551"/>
      <c r="AU495" s="551"/>
      <c r="AV495" s="551"/>
    </row>
    <row r="496" spans="1:48" hidden="1">
      <c r="A496" s="542" t="s">
        <v>5883</v>
      </c>
      <c r="B496" s="542" t="s">
        <v>442</v>
      </c>
      <c r="C496" s="541" t="s">
        <v>5884</v>
      </c>
      <c r="D496" s="542" t="s">
        <v>453</v>
      </c>
      <c r="E496" s="541" t="s">
        <v>4219</v>
      </c>
      <c r="F496" s="541" t="s">
        <v>4220</v>
      </c>
      <c r="G496" s="544" t="b">
        <f>EXACT(CYPTYPES[[#This Row],[Archived_Discipline (MM_Discipline)]],CYPTYPES[[#This Row],[Discipline (MM_Discipline)]])</f>
        <v>0</v>
      </c>
      <c r="H496" s="553" t="s">
        <v>453</v>
      </c>
      <c r="I496" s="542" t="s">
        <v>452</v>
      </c>
      <c r="J496" s="554" t="s">
        <v>453</v>
      </c>
      <c r="K496" s="555" t="s">
        <v>453</v>
      </c>
      <c r="L496" s="556" t="s">
        <v>453</v>
      </c>
      <c r="M496" s="542" t="s">
        <v>463</v>
      </c>
      <c r="N496" s="565" t="s">
        <v>453</v>
      </c>
      <c r="O496" s="557" t="s">
        <v>4208</v>
      </c>
      <c r="P496" s="544" t="s">
        <v>4221</v>
      </c>
      <c r="Q496" s="563" t="s">
        <v>4221</v>
      </c>
      <c r="R496" s="544" t="b">
        <f>EXACT(CYPTYPES[[#This Row],[Archived_System (MM_System)]],CYPTYPES[[#This Row],[Rationalized System]])</f>
        <v>1</v>
      </c>
      <c r="S496" s="542" t="s">
        <v>4210</v>
      </c>
      <c r="T496" s="542"/>
      <c r="U496" s="542" t="s">
        <v>4211</v>
      </c>
      <c r="V496" s="544" t="s">
        <v>453</v>
      </c>
      <c r="W496" s="544" t="s">
        <v>456</v>
      </c>
      <c r="X496" s="544"/>
      <c r="Y496" s="544" t="s">
        <v>4222</v>
      </c>
      <c r="Z496" s="544" t="str">
        <f>VLOOKUP(CYPTYPES[[#This Row],[SBS Number]],Equipment[],2,FALSE)</f>
        <v>LV Power</v>
      </c>
      <c r="AA496" s="544" t="str">
        <f>IF(OR(ISBLANK(Y496),LEN(Y496)=0),"",VLOOKUP(Y496,Equipment[],3,FALSE))</f>
        <v>MCo</v>
      </c>
      <c r="AB496" s="544" t="str">
        <f>IF(OR(ISBLANK(Y496),LEN(Y496)=0),"",VLOOKUP(Y496,Equipment[],4,FALSE))</f>
        <v>RTO</v>
      </c>
      <c r="AC496" s="544" t="s">
        <v>4692</v>
      </c>
      <c r="AD496" s="544" t="s">
        <v>4693</v>
      </c>
      <c r="AE496" s="544" t="s">
        <v>4694</v>
      </c>
      <c r="AF496" s="544" t="s">
        <v>4695</v>
      </c>
      <c r="AG496" s="544"/>
      <c r="AH496" s="551"/>
      <c r="AI496" s="551"/>
      <c r="AJ496" s="551"/>
      <c r="AK496" s="551"/>
      <c r="AL496" s="551"/>
      <c r="AM496" s="551"/>
      <c r="AN496" s="551"/>
      <c r="AO496" s="551"/>
      <c r="AP496" s="551"/>
      <c r="AQ496" s="551"/>
      <c r="AR496" s="551"/>
      <c r="AS496" s="551"/>
      <c r="AT496" s="551"/>
      <c r="AU496" s="551"/>
      <c r="AV496" s="551"/>
    </row>
    <row r="497" spans="1:48" hidden="1">
      <c r="A497" s="542" t="s">
        <v>5885</v>
      </c>
      <c r="B497" s="542" t="s">
        <v>442</v>
      </c>
      <c r="C497" s="541" t="s">
        <v>5886</v>
      </c>
      <c r="D497" s="542" t="s">
        <v>444</v>
      </c>
      <c r="E497" s="541" t="s">
        <v>4255</v>
      </c>
      <c r="F497" s="541" t="s">
        <v>4220</v>
      </c>
      <c r="G497" s="544" t="b">
        <f>EXACT(CYPTYPES[[#This Row],[Archived_Discipline (MM_Discipline)]],CYPTYPES[[#This Row],[Discipline (MM_Discipline)]])</f>
        <v>0</v>
      </c>
      <c r="H497" s="559" t="s">
        <v>452</v>
      </c>
      <c r="I497" s="542" t="s">
        <v>452</v>
      </c>
      <c r="J497" s="541" t="s">
        <v>452</v>
      </c>
      <c r="K497" s="555" t="s">
        <v>453</v>
      </c>
      <c r="L497" s="556" t="s">
        <v>453</v>
      </c>
      <c r="M497" s="542" t="s">
        <v>463</v>
      </c>
      <c r="N497" s="565" t="s">
        <v>453</v>
      </c>
      <c r="O497" s="557" t="s">
        <v>4208</v>
      </c>
      <c r="P497" s="544" t="s">
        <v>4230</v>
      </c>
      <c r="Q497" s="247" t="s">
        <v>4282</v>
      </c>
      <c r="R497" s="544" t="b">
        <f>EXACT(CYPTYPES[[#This Row],[Archived_System (MM_System)]],CYPTYPES[[#This Row],[Rationalized System]])</f>
        <v>0</v>
      </c>
      <c r="S497" s="542" t="s">
        <v>4343</v>
      </c>
      <c r="T497" s="542"/>
      <c r="U497" s="542" t="s">
        <v>4211</v>
      </c>
      <c r="V497" s="544" t="s">
        <v>453</v>
      </c>
      <c r="W497" s="544" t="s">
        <v>456</v>
      </c>
      <c r="X497" s="544"/>
      <c r="Y497" s="544" t="s">
        <v>4358</v>
      </c>
      <c r="Z497" s="544" t="str">
        <f>VLOOKUP(CYPTYPES[[#This Row],[SBS Number]],Equipment[],2,FALSE)</f>
        <v>ICT/OCS</v>
      </c>
      <c r="AA497" s="544" t="str">
        <f>IF(OR(ISBLANK(Y497),LEN(Y497)=0),"",VLOOKUP(Y497,Equipment[],3,FALSE))</f>
        <v>Unallocated</v>
      </c>
      <c r="AB497" s="544" t="str">
        <f>IF(OR(ISBLANK(Y497),LEN(Y497)=0),"",VLOOKUP(Y497,Equipment[],4,FALSE))</f>
        <v>Unallocated</v>
      </c>
      <c r="AC497" s="567" t="s">
        <v>4369</v>
      </c>
      <c r="AD497" s="567" t="s">
        <v>4370</v>
      </c>
      <c r="AE497" s="567" t="s">
        <v>5887</v>
      </c>
      <c r="AF497" s="567" t="s">
        <v>5888</v>
      </c>
      <c r="AG497" s="544"/>
      <c r="AH497" s="551"/>
      <c r="AI497" s="551"/>
      <c r="AJ497" s="551"/>
      <c r="AK497" s="551"/>
      <c r="AL497" s="551"/>
      <c r="AM497" s="551"/>
      <c r="AN497" s="551"/>
      <c r="AO497" s="551"/>
      <c r="AP497" s="551"/>
      <c r="AQ497" s="551"/>
      <c r="AR497" s="551"/>
      <c r="AS497" s="551"/>
      <c r="AT497" s="551"/>
      <c r="AU497" s="551"/>
      <c r="AV497" s="551"/>
    </row>
    <row r="498" spans="1:48" hidden="1">
      <c r="A498" s="542" t="s">
        <v>5889</v>
      </c>
      <c r="B498" s="542" t="s">
        <v>442</v>
      </c>
      <c r="C498" s="541" t="s">
        <v>5890</v>
      </c>
      <c r="D498" s="542" t="s">
        <v>453</v>
      </c>
      <c r="E498" s="541" t="s">
        <v>4443</v>
      </c>
      <c r="F498" s="541" t="s">
        <v>4220</v>
      </c>
      <c r="G498" s="544" t="b">
        <f>EXACT(CYPTYPES[[#This Row],[Archived_Discipline (MM_Discipline)]],CYPTYPES[[#This Row],[Discipline (MM_Discipline)]])</f>
        <v>0</v>
      </c>
      <c r="H498" s="560" t="s">
        <v>453</v>
      </c>
      <c r="I498" s="543" t="s">
        <v>452</v>
      </c>
      <c r="J498" s="554" t="s">
        <v>453</v>
      </c>
      <c r="K498" s="541" t="s">
        <v>452</v>
      </c>
      <c r="L498" s="556" t="s">
        <v>453</v>
      </c>
      <c r="M498" s="542" t="s">
        <v>454</v>
      </c>
      <c r="N498" s="542" t="s">
        <v>452</v>
      </c>
      <c r="O498" s="557" t="s">
        <v>4208</v>
      </c>
      <c r="P498" s="544" t="s">
        <v>4444</v>
      </c>
      <c r="Q498" s="409" t="s">
        <v>4256</v>
      </c>
      <c r="R498" s="544" t="b">
        <f>EXACT(CYPTYPES[[#This Row],[Archived_System (MM_System)]],CYPTYPES[[#This Row],[Rationalized System]])</f>
        <v>0</v>
      </c>
      <c r="S498" s="542" t="s">
        <v>4210</v>
      </c>
      <c r="T498" s="542"/>
      <c r="U498" s="542" t="s">
        <v>4211</v>
      </c>
      <c r="V498" s="544" t="s">
        <v>453</v>
      </c>
      <c r="W498" s="544" t="s">
        <v>456</v>
      </c>
      <c r="X498" s="544"/>
      <c r="Y498" s="544" t="s">
        <v>4257</v>
      </c>
      <c r="Z498" s="544" t="str">
        <f>VLOOKUP(CYPTYPES[[#This Row],[SBS Number]],Equipment[],2,FALSE)</f>
        <v>Security Control System</v>
      </c>
      <c r="AA498" s="544" t="str">
        <f>IF(OR(ISBLANK(Y498),LEN(Y498)=0),"",VLOOKUP(Y498,Equipment[],3,FALSE))</f>
        <v>RTO</v>
      </c>
      <c r="AB498" s="544" t="str">
        <f>IF(OR(ISBLANK(Y498),LEN(Y498)=0),"",VLOOKUP(Y498,Equipment[],4,FALSE))</f>
        <v>RTO</v>
      </c>
      <c r="AC498" s="544" t="s">
        <v>4258</v>
      </c>
      <c r="AD498" s="544" t="s">
        <v>4259</v>
      </c>
      <c r="AE498" s="544" t="s">
        <v>5891</v>
      </c>
      <c r="AF498" s="544" t="s">
        <v>5892</v>
      </c>
      <c r="AG498" s="544"/>
      <c r="AH498" s="551"/>
      <c r="AI498" s="551"/>
      <c r="AJ498" s="551"/>
      <c r="AK498" s="551"/>
      <c r="AL498" s="551"/>
      <c r="AM498" s="551"/>
      <c r="AN498" s="551"/>
      <c r="AO498" s="551"/>
      <c r="AP498" s="551"/>
      <c r="AQ498" s="551"/>
      <c r="AR498" s="551"/>
      <c r="AS498" s="551"/>
      <c r="AT498" s="551"/>
      <c r="AU498" s="551"/>
      <c r="AV498" s="551"/>
    </row>
    <row r="499" spans="1:48" hidden="1">
      <c r="A499" s="542" t="s">
        <v>5893</v>
      </c>
      <c r="B499" s="542" t="s">
        <v>442</v>
      </c>
      <c r="C499" s="541" t="s">
        <v>5894</v>
      </c>
      <c r="D499" s="542" t="s">
        <v>444</v>
      </c>
      <c r="E499" s="541" t="s">
        <v>4411</v>
      </c>
      <c r="F499" s="541" t="s">
        <v>4411</v>
      </c>
      <c r="G499" s="544" t="b">
        <f>EXACT(CYPTYPES[[#This Row],[Archived_Discipline (MM_Discipline)]],CYPTYPES[[#This Row],[Discipline (MM_Discipline)]])</f>
        <v>1</v>
      </c>
      <c r="H499" s="559" t="s">
        <v>452</v>
      </c>
      <c r="I499" s="542" t="s">
        <v>452</v>
      </c>
      <c r="J499" s="541" t="s">
        <v>452</v>
      </c>
      <c r="K499" s="555" t="s">
        <v>453</v>
      </c>
      <c r="L499" s="556" t="s">
        <v>453</v>
      </c>
      <c r="M499" s="542" t="s">
        <v>463</v>
      </c>
      <c r="N499" s="565" t="s">
        <v>453</v>
      </c>
      <c r="O499" s="557" t="s">
        <v>4208</v>
      </c>
      <c r="P499" s="544" t="s">
        <v>4230</v>
      </c>
      <c r="Q499" s="563"/>
      <c r="R499" s="544" t="b">
        <f>EXACT(CYPTYPES[[#This Row],[Archived_System (MM_System)]],CYPTYPES[[#This Row],[Rationalized System]])</f>
        <v>0</v>
      </c>
      <c r="S499" s="542" t="s">
        <v>4343</v>
      </c>
      <c r="T499" s="542"/>
      <c r="U499" s="542" t="s">
        <v>4211</v>
      </c>
      <c r="V499" s="544" t="s">
        <v>453</v>
      </c>
      <c r="W499" s="544" t="s">
        <v>477</v>
      </c>
      <c r="X499" s="544"/>
      <c r="Y499" s="544" t="s">
        <v>4358</v>
      </c>
      <c r="Z499" s="544" t="str">
        <f>VLOOKUP(CYPTYPES[[#This Row],[SBS Number]],Equipment[],2,FALSE)</f>
        <v>ICT/OCS</v>
      </c>
      <c r="AA499" s="544" t="str">
        <f>IF(OR(ISBLANK(Y499),LEN(Y499)=0),"",VLOOKUP(Y499,Equipment[],3,FALSE))</f>
        <v>Unallocated</v>
      </c>
      <c r="AB499" s="544" t="str">
        <f>IF(OR(ISBLANK(Y499),LEN(Y499)=0),"",VLOOKUP(Y499,Equipment[],4,FALSE))</f>
        <v>Unallocated</v>
      </c>
      <c r="AC499" s="544" t="s">
        <v>4465</v>
      </c>
      <c r="AD499" s="544" t="s">
        <v>4466</v>
      </c>
      <c r="AE499" s="544" t="s">
        <v>4467</v>
      </c>
      <c r="AF499" s="544" t="s">
        <v>4468</v>
      </c>
      <c r="AG499" s="544"/>
      <c r="AH499" s="551"/>
      <c r="AI499" s="551"/>
      <c r="AJ499" s="551"/>
      <c r="AK499" s="551"/>
      <c r="AL499" s="551"/>
      <c r="AM499" s="551"/>
      <c r="AN499" s="551"/>
      <c r="AO499" s="551"/>
      <c r="AP499" s="551"/>
      <c r="AQ499" s="551"/>
      <c r="AR499" s="551"/>
      <c r="AS499" s="551"/>
      <c r="AT499" s="551"/>
      <c r="AU499" s="551"/>
      <c r="AV499" s="551"/>
    </row>
    <row r="500" spans="1:48" hidden="1">
      <c r="A500" s="542" t="s">
        <v>5895</v>
      </c>
      <c r="B500" s="542" t="s">
        <v>442</v>
      </c>
      <c r="C500" s="541" t="s">
        <v>5896</v>
      </c>
      <c r="D500" s="542" t="s">
        <v>444</v>
      </c>
      <c r="E500" s="541" t="s">
        <v>4411</v>
      </c>
      <c r="F500" s="541" t="s">
        <v>4411</v>
      </c>
      <c r="G500" s="544" t="b">
        <f>EXACT(CYPTYPES[[#This Row],[Archived_Discipline (MM_Discipline)]],CYPTYPES[[#This Row],[Discipline (MM_Discipline)]])</f>
        <v>1</v>
      </c>
      <c r="H500" s="559" t="s">
        <v>452</v>
      </c>
      <c r="I500" s="542" t="s">
        <v>452</v>
      </c>
      <c r="J500" s="541" t="s">
        <v>452</v>
      </c>
      <c r="K500" s="555" t="s">
        <v>453</v>
      </c>
      <c r="L500" s="556" t="s">
        <v>453</v>
      </c>
      <c r="M500" s="542" t="s">
        <v>463</v>
      </c>
      <c r="N500" s="565" t="s">
        <v>453</v>
      </c>
      <c r="O500" s="557" t="s">
        <v>4208</v>
      </c>
      <c r="P500" s="544" t="s">
        <v>4230</v>
      </c>
      <c r="Q500" s="563"/>
      <c r="R500" s="544" t="b">
        <f>EXACT(CYPTYPES[[#This Row],[Archived_System (MM_System)]],CYPTYPES[[#This Row],[Rationalized System]])</f>
        <v>0</v>
      </c>
      <c r="S500" s="542" t="s">
        <v>4343</v>
      </c>
      <c r="T500" s="542"/>
      <c r="U500" s="542" t="s">
        <v>4211</v>
      </c>
      <c r="V500" s="544" t="s">
        <v>453</v>
      </c>
      <c r="W500" s="544" t="s">
        <v>456</v>
      </c>
      <c r="X500" s="544"/>
      <c r="Y500" s="544" t="s">
        <v>4358</v>
      </c>
      <c r="Z500" s="544" t="str">
        <f>VLOOKUP(CYPTYPES[[#This Row],[SBS Number]],Equipment[],2,FALSE)</f>
        <v>ICT/OCS</v>
      </c>
      <c r="AA500" s="544" t="str">
        <f>IF(OR(ISBLANK(Y500),LEN(Y500)=0),"",VLOOKUP(Y500,Equipment[],3,FALSE))</f>
        <v>Unallocated</v>
      </c>
      <c r="AB500" s="544" t="str">
        <f>IF(OR(ISBLANK(Y500),LEN(Y500)=0),"",VLOOKUP(Y500,Equipment[],4,FALSE))</f>
        <v>Unallocated</v>
      </c>
      <c r="AC500" s="544" t="s">
        <v>4412</v>
      </c>
      <c r="AD500" s="544" t="s">
        <v>4413</v>
      </c>
      <c r="AE500" s="544" t="s">
        <v>4480</v>
      </c>
      <c r="AF500" s="544" t="s">
        <v>4481</v>
      </c>
      <c r="AG500" s="544"/>
      <c r="AH500" s="551"/>
      <c r="AI500" s="551"/>
      <c r="AJ500" s="551"/>
      <c r="AK500" s="551"/>
      <c r="AL500" s="551"/>
      <c r="AM500" s="551"/>
      <c r="AN500" s="551"/>
      <c r="AO500" s="551"/>
      <c r="AP500" s="551"/>
      <c r="AQ500" s="551"/>
      <c r="AR500" s="551"/>
      <c r="AS500" s="551"/>
      <c r="AT500" s="551"/>
      <c r="AU500" s="551"/>
      <c r="AV500" s="551"/>
    </row>
    <row r="501" spans="1:48" hidden="1">
      <c r="A501" s="542" t="s">
        <v>5897</v>
      </c>
      <c r="B501" s="542" t="s">
        <v>442</v>
      </c>
      <c r="C501" s="541" t="s">
        <v>5898</v>
      </c>
      <c r="D501" s="542" t="s">
        <v>453</v>
      </c>
      <c r="E501" s="541" t="s">
        <v>4607</v>
      </c>
      <c r="F501" s="541" t="s">
        <v>4220</v>
      </c>
      <c r="G501" s="544" t="b">
        <f>EXACT(CYPTYPES[[#This Row],[Archived_Discipline (MM_Discipline)]],CYPTYPES[[#This Row],[Discipline (MM_Discipline)]])</f>
        <v>0</v>
      </c>
      <c r="H501" s="564" t="s">
        <v>453</v>
      </c>
      <c r="I501" s="565" t="s">
        <v>453</v>
      </c>
      <c r="J501" s="554" t="s">
        <v>453</v>
      </c>
      <c r="K501" s="554" t="s">
        <v>453</v>
      </c>
      <c r="L501" s="556" t="s">
        <v>453</v>
      </c>
      <c r="M501" s="542" t="s">
        <v>4239</v>
      </c>
      <c r="N501" s="542" t="s">
        <v>452</v>
      </c>
      <c r="O501" s="557" t="s">
        <v>4208</v>
      </c>
      <c r="P501" s="544" t="s">
        <v>4607</v>
      </c>
      <c r="Q501" s="409" t="s">
        <v>4608</v>
      </c>
      <c r="R501" s="544" t="b">
        <f>EXACT(CYPTYPES[[#This Row],[Archived_System (MM_System)]],CYPTYPES[[#This Row],[Rationalized System]])</f>
        <v>0</v>
      </c>
      <c r="S501" s="542" t="s">
        <v>5899</v>
      </c>
      <c r="T501" s="542" t="s">
        <v>4232</v>
      </c>
      <c r="U501" s="542" t="s">
        <v>4211</v>
      </c>
      <c r="V501" s="544" t="s">
        <v>453</v>
      </c>
      <c r="W501" s="544" t="s">
        <v>456</v>
      </c>
      <c r="X501" s="544"/>
      <c r="Y501" s="544" t="s">
        <v>4609</v>
      </c>
      <c r="Z501" s="544" t="str">
        <f>VLOOKUP(CYPTYPES[[#This Row],[SBS Number]],Equipment[],2,FALSE)</f>
        <v>Earthing And Bonding</v>
      </c>
      <c r="AA501" s="544" t="str">
        <f>IF(OR(ISBLANK(Y501),LEN(Y501)=0),"",VLOOKUP(Y501,Equipment[],3,FALSE))</f>
        <v>RTO</v>
      </c>
      <c r="AB501" s="544" t="str">
        <f>IF(OR(ISBLANK(Y501),LEN(Y501)=0),"",VLOOKUP(Y501,Equipment[],4,FALSE))</f>
        <v>RTO</v>
      </c>
      <c r="AC501" s="544" t="s">
        <v>4610</v>
      </c>
      <c r="AD501" s="544" t="s">
        <v>4611</v>
      </c>
      <c r="AE501" s="544" t="s">
        <v>4612</v>
      </c>
      <c r="AF501" s="544" t="s">
        <v>4613</v>
      </c>
      <c r="AG501" s="544"/>
      <c r="AH501" s="551"/>
      <c r="AI501" s="551"/>
      <c r="AJ501" s="551"/>
      <c r="AK501" s="551"/>
      <c r="AL501" s="551"/>
      <c r="AM501" s="551"/>
      <c r="AN501" s="551"/>
      <c r="AO501" s="551"/>
      <c r="AP501" s="551"/>
      <c r="AQ501" s="551"/>
      <c r="AR501" s="551"/>
      <c r="AS501" s="551"/>
      <c r="AT501" s="551"/>
      <c r="AU501" s="551"/>
      <c r="AV501" s="551"/>
    </row>
    <row r="502" spans="1:48" hidden="1">
      <c r="A502" s="542" t="s">
        <v>5900</v>
      </c>
      <c r="B502" s="542" t="s">
        <v>442</v>
      </c>
      <c r="C502" s="541" t="s">
        <v>5901</v>
      </c>
      <c r="D502" s="542" t="s">
        <v>444</v>
      </c>
      <c r="E502" s="541" t="s">
        <v>11</v>
      </c>
      <c r="F502" s="541" t="s">
        <v>11</v>
      </c>
      <c r="G502" s="544" t="b">
        <f>EXACT(CYPTYPES[[#This Row],[Archived_Discipline (MM_Discipline)]],CYPTYPES[[#This Row],[Discipline (MM_Discipline)]])</f>
        <v>1</v>
      </c>
      <c r="H502" s="564" t="s">
        <v>453</v>
      </c>
      <c r="I502" s="565" t="s">
        <v>453</v>
      </c>
      <c r="J502" s="554" t="s">
        <v>453</v>
      </c>
      <c r="K502" s="554" t="s">
        <v>453</v>
      </c>
      <c r="L502" s="556" t="s">
        <v>453</v>
      </c>
      <c r="M502" s="542" t="s">
        <v>4239</v>
      </c>
      <c r="N502" s="542" t="s">
        <v>452</v>
      </c>
      <c r="O502" s="557" t="s">
        <v>4208</v>
      </c>
      <c r="P502" s="544" t="s">
        <v>52</v>
      </c>
      <c r="Q502" s="563" t="s">
        <v>52</v>
      </c>
      <c r="R502" s="544" t="b">
        <f>EXACT(CYPTYPES[[#This Row],[Archived_System (MM_System)]],CYPTYPES[[#This Row],[Rationalized System]])</f>
        <v>1</v>
      </c>
      <c r="S502" s="542" t="s">
        <v>5899</v>
      </c>
      <c r="T502" s="542"/>
      <c r="U502" s="542" t="s">
        <v>4211</v>
      </c>
      <c r="V502" s="544" t="s">
        <v>453</v>
      </c>
      <c r="W502" s="544" t="s">
        <v>456</v>
      </c>
      <c r="X502" s="544"/>
      <c r="Y502" s="544" t="s">
        <v>4269</v>
      </c>
      <c r="Z502" s="544" t="str">
        <f>VLOOKUP(CYPTYPES[[#This Row],[SBS Number]],Equipment[],2,FALSE)</f>
        <v>Mechanical Systems</v>
      </c>
      <c r="AA502" s="544" t="str">
        <f>IF(OR(ISBLANK(Y502),LEN(Y502)=0),"",VLOOKUP(Y502,Equipment[],3,FALSE))</f>
        <v>MCo</v>
      </c>
      <c r="AB502" s="544" t="str">
        <f>IF(OR(ISBLANK(Y502),LEN(Y502)=0),"",VLOOKUP(Y502,Equipment[],4,FALSE))</f>
        <v>RTO</v>
      </c>
      <c r="AC502" s="544" t="s">
        <v>4541</v>
      </c>
      <c r="AD502" s="544" t="s">
        <v>4542</v>
      </c>
      <c r="AE502" s="544" t="s">
        <v>4543</v>
      </c>
      <c r="AF502" s="544" t="s">
        <v>4544</v>
      </c>
      <c r="AG502" s="544"/>
      <c r="AH502" s="551"/>
      <c r="AI502" s="551"/>
      <c r="AJ502" s="551"/>
      <c r="AK502" s="551"/>
      <c r="AL502" s="551"/>
      <c r="AM502" s="551"/>
      <c r="AN502" s="551"/>
      <c r="AO502" s="551"/>
      <c r="AP502" s="551"/>
      <c r="AQ502" s="551"/>
      <c r="AR502" s="551"/>
      <c r="AS502" s="551"/>
      <c r="AT502" s="551"/>
      <c r="AU502" s="551"/>
      <c r="AV502" s="551"/>
    </row>
    <row r="503" spans="1:48" hidden="1">
      <c r="A503" s="542" t="s">
        <v>5902</v>
      </c>
      <c r="B503" s="542" t="s">
        <v>442</v>
      </c>
      <c r="C503" s="541" t="s">
        <v>5903</v>
      </c>
      <c r="D503" s="542" t="s">
        <v>453</v>
      </c>
      <c r="E503" s="541" t="s">
        <v>4607</v>
      </c>
      <c r="F503" s="541" t="s">
        <v>4220</v>
      </c>
      <c r="G503" s="544" t="b">
        <f>EXACT(CYPTYPES[[#This Row],[Archived_Discipline (MM_Discipline)]],CYPTYPES[[#This Row],[Discipline (MM_Discipline)]])</f>
        <v>0</v>
      </c>
      <c r="H503" s="542" t="s">
        <v>452</v>
      </c>
      <c r="I503" s="543" t="s">
        <v>452</v>
      </c>
      <c r="J503" s="541" t="s">
        <v>452</v>
      </c>
      <c r="K503" s="555" t="s">
        <v>453</v>
      </c>
      <c r="L503" s="556" t="s">
        <v>453</v>
      </c>
      <c r="M503" s="542" t="s">
        <v>463</v>
      </c>
      <c r="N503" s="542" t="s">
        <v>452</v>
      </c>
      <c r="O503" s="557" t="s">
        <v>4208</v>
      </c>
      <c r="P503" s="544" t="s">
        <v>4607</v>
      </c>
      <c r="Q503" s="247" t="s">
        <v>4608</v>
      </c>
      <c r="R503" s="544" t="b">
        <f>EXACT(CYPTYPES[[#This Row],[Archived_System (MM_System)]],CYPTYPES[[#This Row],[Rationalized System]])</f>
        <v>0</v>
      </c>
      <c r="S503" s="542" t="s">
        <v>4210</v>
      </c>
      <c r="T503" s="542"/>
      <c r="U503" s="542" t="s">
        <v>4211</v>
      </c>
      <c r="V503" s="544" t="s">
        <v>453</v>
      </c>
      <c r="W503" s="544" t="s">
        <v>456</v>
      </c>
      <c r="X503" s="544"/>
      <c r="Y503" s="544" t="s">
        <v>4609</v>
      </c>
      <c r="Z503" s="544" t="str">
        <f>VLOOKUP(CYPTYPES[[#This Row],[SBS Number]],Equipment[],2,FALSE)</f>
        <v>Earthing And Bonding</v>
      </c>
      <c r="AA503" s="544" t="str">
        <f>IF(OR(ISBLANK(Y503),LEN(Y503)=0),"",VLOOKUP(Y503,Equipment[],3,FALSE))</f>
        <v>RTO</v>
      </c>
      <c r="AB503" s="544" t="str">
        <f>IF(OR(ISBLANK(Y503),LEN(Y503)=0),"",VLOOKUP(Y503,Equipment[],4,FALSE))</f>
        <v>RTO</v>
      </c>
      <c r="AC503" s="544" t="s">
        <v>4610</v>
      </c>
      <c r="AD503" s="544" t="s">
        <v>4611</v>
      </c>
      <c r="AE503" s="544" t="s">
        <v>4612</v>
      </c>
      <c r="AF503" s="544" t="s">
        <v>4613</v>
      </c>
      <c r="AG503" s="544"/>
      <c r="AH503" s="551"/>
      <c r="AI503" s="551"/>
      <c r="AJ503" s="551"/>
      <c r="AK503" s="551"/>
      <c r="AL503" s="551"/>
      <c r="AM503" s="551"/>
      <c r="AN503" s="551"/>
      <c r="AO503" s="551"/>
      <c r="AP503" s="551"/>
      <c r="AQ503" s="551"/>
      <c r="AR503" s="551"/>
      <c r="AS503" s="551"/>
      <c r="AT503" s="551"/>
      <c r="AU503" s="551"/>
      <c r="AV503" s="551"/>
    </row>
    <row r="504" spans="1:48" hidden="1">
      <c r="A504" s="542" t="s">
        <v>820</v>
      </c>
      <c r="B504" s="542" t="s">
        <v>442</v>
      </c>
      <c r="C504" s="541" t="s">
        <v>5904</v>
      </c>
      <c r="D504" s="542" t="s">
        <v>452</v>
      </c>
      <c r="E504" s="541" t="s">
        <v>4319</v>
      </c>
      <c r="F504" s="541" t="s">
        <v>4319</v>
      </c>
      <c r="G504" s="558" t="b">
        <f>EXACT(CYPTYPES[[#This Row],[Archived_Discipline (MM_Discipline)]],CYPTYPES[[#This Row],[Discipline (MM_Discipline)]])</f>
        <v>1</v>
      </c>
      <c r="H504" s="565" t="s">
        <v>453</v>
      </c>
      <c r="I504" s="565" t="s">
        <v>453</v>
      </c>
      <c r="J504" s="554" t="s">
        <v>453</v>
      </c>
      <c r="K504" s="554" t="s">
        <v>453</v>
      </c>
      <c r="L504" s="556" t="s">
        <v>453</v>
      </c>
      <c r="M504" s="542" t="s">
        <v>4239</v>
      </c>
      <c r="N504" s="565" t="s">
        <v>453</v>
      </c>
      <c r="O504" s="557" t="s">
        <v>4208</v>
      </c>
      <c r="P504" s="558" t="s">
        <v>4429</v>
      </c>
      <c r="Q504" s="566" t="s">
        <v>4429</v>
      </c>
      <c r="R504" s="558" t="b">
        <f>EXACT(CYPTYPES[[#This Row],[Archived_System (MM_System)]],CYPTYPES[[#This Row],[Rationalized System]])</f>
        <v>1</v>
      </c>
      <c r="S504" s="542" t="s">
        <v>4210</v>
      </c>
      <c r="T504" s="542"/>
      <c r="U504" s="542" t="s">
        <v>4211</v>
      </c>
      <c r="V504" s="544" t="s">
        <v>453</v>
      </c>
      <c r="W504" s="544" t="s">
        <v>456</v>
      </c>
      <c r="X504" s="544"/>
      <c r="Y504" s="544" t="s">
        <v>4283</v>
      </c>
      <c r="Z504" s="544" t="str">
        <f>VLOOKUP(CYPTYPES[[#This Row],[SBS Number]],Equipment[],2,FALSE)</f>
        <v>Emergency Management System</v>
      </c>
      <c r="AA504" s="544" t="str">
        <f>IF(OR(ISBLANK(Y504),LEN(Y504)=0),"",VLOOKUP(Y504,Equipment[],3,FALSE))</f>
        <v>RTO</v>
      </c>
      <c r="AB504" s="544" t="str">
        <f>IF(OR(ISBLANK(Y504),LEN(Y504)=0),"",VLOOKUP(Y504,Equipment[],4,FALSE))</f>
        <v>RTO</v>
      </c>
      <c r="AC504" s="544" t="s">
        <v>4430</v>
      </c>
      <c r="AD504" s="544" t="s">
        <v>4431</v>
      </c>
      <c r="AE504" s="544" t="s">
        <v>4577</v>
      </c>
      <c r="AF504" s="544" t="s">
        <v>4578</v>
      </c>
      <c r="AG504" s="544"/>
      <c r="AH504" s="551"/>
      <c r="AI504" s="551"/>
      <c r="AJ504" s="551"/>
      <c r="AK504" s="551"/>
      <c r="AL504" s="551"/>
      <c r="AM504" s="551"/>
      <c r="AN504" s="551"/>
      <c r="AO504" s="551"/>
      <c r="AP504" s="551"/>
      <c r="AQ504" s="551"/>
      <c r="AR504" s="551"/>
      <c r="AS504" s="551"/>
      <c r="AT504" s="551"/>
      <c r="AU504" s="551"/>
      <c r="AV504" s="551"/>
    </row>
    <row r="505" spans="1:48" hidden="1">
      <c r="A505" s="542" t="s">
        <v>5905</v>
      </c>
      <c r="B505" s="542" t="s">
        <v>442</v>
      </c>
      <c r="C505" s="541" t="s">
        <v>5906</v>
      </c>
      <c r="D505" s="542" t="s">
        <v>452</v>
      </c>
      <c r="E505" s="541" t="s">
        <v>4255</v>
      </c>
      <c r="F505" s="541" t="s">
        <v>4220</v>
      </c>
      <c r="G505" s="544" t="b">
        <f>EXACT(CYPTYPES[[#This Row],[Archived_Discipline (MM_Discipline)]],CYPTYPES[[#This Row],[Discipline (MM_Discipline)]])</f>
        <v>0</v>
      </c>
      <c r="H505" s="559" t="s">
        <v>452</v>
      </c>
      <c r="I505" s="542" t="s">
        <v>452</v>
      </c>
      <c r="J505" s="541" t="s">
        <v>452</v>
      </c>
      <c r="K505" s="555" t="s">
        <v>453</v>
      </c>
      <c r="L505" s="556" t="s">
        <v>453</v>
      </c>
      <c r="M505" s="542" t="s">
        <v>463</v>
      </c>
      <c r="N505" s="565" t="s">
        <v>453</v>
      </c>
      <c r="O505" s="557" t="s">
        <v>4208</v>
      </c>
      <c r="P505" s="544" t="s">
        <v>4230</v>
      </c>
      <c r="Q505" s="409" t="s">
        <v>4282</v>
      </c>
      <c r="R505" s="544" t="b">
        <f>EXACT(CYPTYPES[[#This Row],[Archived_System (MM_System)]],CYPTYPES[[#This Row],[Rationalized System]])</f>
        <v>0</v>
      </c>
      <c r="S505" s="542" t="s">
        <v>4210</v>
      </c>
      <c r="T505" s="542"/>
      <c r="U505" s="542" t="s">
        <v>4211</v>
      </c>
      <c r="V505" s="544" t="s">
        <v>453</v>
      </c>
      <c r="W505" s="544" t="s">
        <v>456</v>
      </c>
      <c r="X505" s="544"/>
      <c r="Y505" s="544" t="s">
        <v>4358</v>
      </c>
      <c r="Z505" s="544" t="str">
        <f>VLOOKUP(CYPTYPES[[#This Row],[SBS Number]],Equipment[],2,FALSE)</f>
        <v>ICT/OCS</v>
      </c>
      <c r="AA505" s="544" t="str">
        <f>IF(OR(ISBLANK(Y505),LEN(Y505)=0),"",VLOOKUP(Y505,Equipment[],3,FALSE))</f>
        <v>Unallocated</v>
      </c>
      <c r="AB505" s="544" t="str">
        <f>IF(OR(ISBLANK(Y505),LEN(Y505)=0),"",VLOOKUP(Y505,Equipment[],4,FALSE))</f>
        <v>Unallocated</v>
      </c>
      <c r="AC505" s="544" t="s">
        <v>4465</v>
      </c>
      <c r="AD505" s="544" t="s">
        <v>4466</v>
      </c>
      <c r="AE505" s="544" t="s">
        <v>4467</v>
      </c>
      <c r="AF505" s="544" t="s">
        <v>4468</v>
      </c>
      <c r="AG505" s="544"/>
      <c r="AH505" s="551"/>
      <c r="AI505" s="551"/>
      <c r="AJ505" s="551"/>
      <c r="AK505" s="551"/>
      <c r="AL505" s="551"/>
      <c r="AM505" s="551"/>
      <c r="AN505" s="551"/>
      <c r="AO505" s="551"/>
      <c r="AP505" s="551"/>
      <c r="AQ505" s="551"/>
      <c r="AR505" s="551"/>
      <c r="AS505" s="551"/>
      <c r="AT505" s="551"/>
      <c r="AU505" s="551"/>
      <c r="AV505" s="551"/>
    </row>
    <row r="506" spans="1:48" hidden="1">
      <c r="A506" s="542" t="s">
        <v>5907</v>
      </c>
      <c r="B506" s="542" t="s">
        <v>442</v>
      </c>
      <c r="C506" s="541" t="s">
        <v>5908</v>
      </c>
      <c r="D506" s="542" t="s">
        <v>452</v>
      </c>
      <c r="E506" s="541" t="s">
        <v>4229</v>
      </c>
      <c r="F506" s="541" t="s">
        <v>4229</v>
      </c>
      <c r="G506" s="544" t="b">
        <f>EXACT(CYPTYPES[[#This Row],[Archived_Discipline (MM_Discipline)]],CYPTYPES[[#This Row],[Discipline (MM_Discipline)]])</f>
        <v>1</v>
      </c>
      <c r="H506" s="542" t="s">
        <v>452</v>
      </c>
      <c r="I506" s="561" t="s">
        <v>453</v>
      </c>
      <c r="J506" s="541" t="s">
        <v>452</v>
      </c>
      <c r="K506" s="541" t="s">
        <v>452</v>
      </c>
      <c r="L506" s="556" t="s">
        <v>453</v>
      </c>
      <c r="M506" s="542" t="s">
        <v>4248</v>
      </c>
      <c r="N506" s="542" t="s">
        <v>452</v>
      </c>
      <c r="O506" s="557" t="s">
        <v>4208</v>
      </c>
      <c r="P506" s="544" t="s">
        <v>4230</v>
      </c>
      <c r="Q506" s="563" t="s">
        <v>4231</v>
      </c>
      <c r="R506" s="544" t="b">
        <f>EXACT(CYPTYPES[[#This Row],[Archived_System (MM_System)]],CYPTYPES[[#This Row],[Rationalized System]])</f>
        <v>0</v>
      </c>
      <c r="S506" s="542" t="s">
        <v>4210</v>
      </c>
      <c r="T506" s="542"/>
      <c r="U506" s="542" t="s">
        <v>4211</v>
      </c>
      <c r="V506" s="544" t="s">
        <v>453</v>
      </c>
      <c r="W506" s="544" t="s">
        <v>477</v>
      </c>
      <c r="X506" s="544"/>
      <c r="Y506" s="544" t="s">
        <v>4290</v>
      </c>
      <c r="Z506" s="544" t="str">
        <f>VLOOKUP(CYPTYPES[[#This Row],[SBS Number]],Equipment[],2,FALSE)</f>
        <v>Building Management System</v>
      </c>
      <c r="AA506" s="544" t="str">
        <f>IF(OR(ISBLANK(Y506),LEN(Y506)=0),"",VLOOKUP(Y506,Equipment[],3,FALSE))</f>
        <v>MCo</v>
      </c>
      <c r="AB506" s="544" t="str">
        <f>IF(OR(ISBLANK(Y506),LEN(Y506)=0),"",VLOOKUP(Y506,Equipment[],4,FALSE))</f>
        <v>RTO/MCo</v>
      </c>
      <c r="AC506" s="544" t="s">
        <v>4335</v>
      </c>
      <c r="AD506" s="544" t="s">
        <v>4336</v>
      </c>
      <c r="AE506" s="544" t="s">
        <v>5192</v>
      </c>
      <c r="AF506" s="544" t="s">
        <v>5193</v>
      </c>
      <c r="AG506" s="544"/>
      <c r="AH506" s="551"/>
      <c r="AI506" s="551"/>
      <c r="AJ506" s="551"/>
      <c r="AK506" s="551"/>
      <c r="AL506" s="551"/>
      <c r="AM506" s="551"/>
      <c r="AN506" s="551"/>
      <c r="AO506" s="551"/>
      <c r="AP506" s="551"/>
      <c r="AQ506" s="551"/>
      <c r="AR506" s="551"/>
      <c r="AS506" s="551"/>
      <c r="AT506" s="551"/>
      <c r="AU506" s="551"/>
      <c r="AV506" s="551"/>
    </row>
    <row r="507" spans="1:48" hidden="1">
      <c r="A507" s="542" t="s">
        <v>5909</v>
      </c>
      <c r="B507" s="542" t="s">
        <v>442</v>
      </c>
      <c r="C507" s="541" t="s">
        <v>5910</v>
      </c>
      <c r="D507" s="542" t="s">
        <v>453</v>
      </c>
      <c r="E507" s="541" t="s">
        <v>4319</v>
      </c>
      <c r="F507" s="541" t="s">
        <v>4319</v>
      </c>
      <c r="G507" s="544" t="b">
        <f>EXACT(CYPTYPES[[#This Row],[Archived_Discipline (MM_Discipline)]],CYPTYPES[[#This Row],[Discipline (MM_Discipline)]])</f>
        <v>1</v>
      </c>
      <c r="H507" s="542" t="s">
        <v>452</v>
      </c>
      <c r="I507" s="542" t="s">
        <v>452</v>
      </c>
      <c r="J507" s="541" t="s">
        <v>452</v>
      </c>
      <c r="K507" s="555" t="s">
        <v>453</v>
      </c>
      <c r="L507" s="556" t="s">
        <v>453</v>
      </c>
      <c r="M507" s="542" t="s">
        <v>463</v>
      </c>
      <c r="N507" s="565" t="s">
        <v>453</v>
      </c>
      <c r="O507" s="557" t="s">
        <v>4208</v>
      </c>
      <c r="P507" s="544" t="s">
        <v>4523</v>
      </c>
      <c r="Q507" s="563" t="s">
        <v>4523</v>
      </c>
      <c r="R507" s="544" t="b">
        <f>EXACT(CYPTYPES[[#This Row],[Archived_System (MM_System)]],CYPTYPES[[#This Row],[Rationalized System]])</f>
        <v>1</v>
      </c>
      <c r="S507" s="542" t="s">
        <v>4210</v>
      </c>
      <c r="T507" s="542"/>
      <c r="U507" s="542" t="s">
        <v>4211</v>
      </c>
      <c r="V507" s="544" t="s">
        <v>453</v>
      </c>
      <c r="W507" s="544" t="s">
        <v>456</v>
      </c>
      <c r="X507" s="544"/>
      <c r="Y507" s="544" t="s">
        <v>827</v>
      </c>
      <c r="Z507" s="544" t="str">
        <f>VLOOKUP(CYPTYPES[[#This Row],[SBS Number]],Equipment[],2,FALSE)</f>
        <v>Fire Protection</v>
      </c>
      <c r="AA507" s="544" t="str">
        <f>IF(OR(ISBLANK(Y507),LEN(Y507)=0),"",VLOOKUP(Y507,Equipment[],3,FALSE))</f>
        <v>RTO</v>
      </c>
      <c r="AB507" s="544" t="str">
        <f>IF(OR(ISBLANK(Y507),LEN(Y507)=0),"",VLOOKUP(Y507,Equipment[],4,FALSE))</f>
        <v>RTO</v>
      </c>
      <c r="AC507" s="544" t="s">
        <v>4435</v>
      </c>
      <c r="AD507" s="544" t="s">
        <v>4436</v>
      </c>
      <c r="AE507" s="544" t="s">
        <v>5639</v>
      </c>
      <c r="AF507" s="544" t="s">
        <v>5640</v>
      </c>
      <c r="AG507" s="544"/>
      <c r="AH507" s="551"/>
      <c r="AI507" s="551"/>
      <c r="AJ507" s="551"/>
      <c r="AK507" s="551"/>
      <c r="AL507" s="551"/>
      <c r="AM507" s="551"/>
      <c r="AN507" s="551"/>
      <c r="AO507" s="551"/>
      <c r="AP507" s="551"/>
      <c r="AQ507" s="551"/>
      <c r="AR507" s="551"/>
      <c r="AS507" s="551"/>
      <c r="AT507" s="551"/>
      <c r="AU507" s="551"/>
      <c r="AV507" s="551"/>
    </row>
    <row r="508" spans="1:48" hidden="1">
      <c r="A508" s="542" t="s">
        <v>5911</v>
      </c>
      <c r="B508" s="542" t="s">
        <v>442</v>
      </c>
      <c r="C508" s="541" t="s">
        <v>5912</v>
      </c>
      <c r="D508" s="542" t="s">
        <v>444</v>
      </c>
      <c r="E508" s="541" t="s">
        <v>4319</v>
      </c>
      <c r="F508" s="541" t="s">
        <v>4319</v>
      </c>
      <c r="G508" s="544" t="b">
        <f>EXACT(CYPTYPES[[#This Row],[Archived_Discipline (MM_Discipline)]],CYPTYPES[[#This Row],[Discipline (MM_Discipline)]])</f>
        <v>1</v>
      </c>
      <c r="H508" s="559" t="s">
        <v>452</v>
      </c>
      <c r="I508" s="565" t="s">
        <v>453</v>
      </c>
      <c r="J508" s="541" t="s">
        <v>452</v>
      </c>
      <c r="K508" s="554" t="s">
        <v>453</v>
      </c>
      <c r="L508" s="556" t="s">
        <v>453</v>
      </c>
      <c r="M508" s="542" t="s">
        <v>4239</v>
      </c>
      <c r="N508" s="565" t="s">
        <v>453</v>
      </c>
      <c r="O508" s="557" t="s">
        <v>4208</v>
      </c>
      <c r="P508" s="544" t="s">
        <v>4523</v>
      </c>
      <c r="Q508" s="569" t="s">
        <v>4523</v>
      </c>
      <c r="R508" s="544" t="b">
        <f>EXACT(CYPTYPES[[#This Row],[Archived_System (MM_System)]],CYPTYPES[[#This Row],[Rationalized System]])</f>
        <v>1</v>
      </c>
      <c r="S508" s="542" t="s">
        <v>4343</v>
      </c>
      <c r="T508" s="542"/>
      <c r="U508" s="542" t="s">
        <v>4211</v>
      </c>
      <c r="V508" s="544" t="s">
        <v>453</v>
      </c>
      <c r="W508" s="544" t="s">
        <v>456</v>
      </c>
      <c r="X508" s="544"/>
      <c r="Y508" s="544" t="s">
        <v>827</v>
      </c>
      <c r="Z508" s="544" t="str">
        <f>VLOOKUP(CYPTYPES[[#This Row],[SBS Number]],Equipment[],2,FALSE)</f>
        <v>Fire Protection</v>
      </c>
      <c r="AA508" s="544" t="str">
        <f>IF(OR(ISBLANK(Y508),LEN(Y508)=0),"",VLOOKUP(Y508,Equipment[],3,FALSE))</f>
        <v>RTO</v>
      </c>
      <c r="AB508" s="544" t="str">
        <f>IF(OR(ISBLANK(Y508),LEN(Y508)=0),"",VLOOKUP(Y508,Equipment[],4,FALSE))</f>
        <v>RTO</v>
      </c>
      <c r="AC508" s="567" t="s">
        <v>5913</v>
      </c>
      <c r="AD508" s="567" t="s">
        <v>5914</v>
      </c>
      <c r="AE508" s="544"/>
      <c r="AF508" s="544"/>
      <c r="AG508" s="544"/>
      <c r="AH508" s="551"/>
      <c r="AI508" s="551"/>
      <c r="AJ508" s="551"/>
      <c r="AK508" s="551"/>
      <c r="AL508" s="551"/>
      <c r="AM508" s="551"/>
      <c r="AN508" s="551"/>
      <c r="AO508" s="551"/>
      <c r="AP508" s="551"/>
      <c r="AQ508" s="551"/>
      <c r="AR508" s="551"/>
      <c r="AS508" s="551"/>
      <c r="AT508" s="551"/>
      <c r="AU508" s="551"/>
      <c r="AV508" s="551"/>
    </row>
    <row r="509" spans="1:48" hidden="1">
      <c r="A509" s="542" t="s">
        <v>5915</v>
      </c>
      <c r="B509" s="542" t="s">
        <v>442</v>
      </c>
      <c r="C509" s="541" t="s">
        <v>5916</v>
      </c>
      <c r="D509" s="542" t="s">
        <v>453</v>
      </c>
      <c r="E509" s="541" t="s">
        <v>4255</v>
      </c>
      <c r="F509" s="541" t="s">
        <v>4220</v>
      </c>
      <c r="G509" s="558" t="b">
        <f>EXACT(CYPTYPES[[#This Row],[Archived_Discipline (MM_Discipline)]],CYPTYPES[[#This Row],[Discipline (MM_Discipline)]])</f>
        <v>0</v>
      </c>
      <c r="H509" s="559" t="s">
        <v>452</v>
      </c>
      <c r="I509" s="542" t="s">
        <v>452</v>
      </c>
      <c r="J509" s="541" t="s">
        <v>452</v>
      </c>
      <c r="K509" s="541" t="s">
        <v>452</v>
      </c>
      <c r="L509" s="556" t="s">
        <v>453</v>
      </c>
      <c r="M509" s="542" t="s">
        <v>454</v>
      </c>
      <c r="N509" s="542" t="s">
        <v>452</v>
      </c>
      <c r="O509" s="557" t="s">
        <v>4208</v>
      </c>
      <c r="P509" s="558" t="s">
        <v>4230</v>
      </c>
      <c r="Q509" s="408" t="s">
        <v>4282</v>
      </c>
      <c r="R509" s="558" t="b">
        <f>EXACT(CYPTYPES[[#This Row],[Archived_System (MM_System)]],CYPTYPES[[#This Row],[Rationalized System]])</f>
        <v>0</v>
      </c>
      <c r="S509" s="542" t="s">
        <v>4210</v>
      </c>
      <c r="T509" s="542"/>
      <c r="U509" s="542" t="s">
        <v>4211</v>
      </c>
      <c r="V509" s="544" t="s">
        <v>453</v>
      </c>
      <c r="W509" s="544" t="s">
        <v>456</v>
      </c>
      <c r="X509" s="544"/>
      <c r="Y509" s="544" t="s">
        <v>4222</v>
      </c>
      <c r="Z509" s="544" t="str">
        <f>VLOOKUP(CYPTYPES[[#This Row],[SBS Number]],Equipment[],2,FALSE)</f>
        <v>LV Power</v>
      </c>
      <c r="AA509" s="544" t="str">
        <f>IF(OR(ISBLANK(Y509),LEN(Y509)=0),"",VLOOKUP(Y509,Equipment[],3,FALSE))</f>
        <v>MCo</v>
      </c>
      <c r="AB509" s="544" t="str">
        <f>IF(OR(ISBLANK(Y509),LEN(Y509)=0),"",VLOOKUP(Y509,Equipment[],4,FALSE))</f>
        <v>RTO</v>
      </c>
      <c r="AC509" s="544" t="s">
        <v>4369</v>
      </c>
      <c r="AD509" s="544" t="s">
        <v>4370</v>
      </c>
      <c r="AE509" s="544" t="s">
        <v>5887</v>
      </c>
      <c r="AF509" s="544" t="s">
        <v>5888</v>
      </c>
      <c r="AG509" s="544"/>
      <c r="AH509" s="551"/>
      <c r="AI509" s="551"/>
      <c r="AJ509" s="551"/>
      <c r="AK509" s="551"/>
      <c r="AL509" s="551"/>
      <c r="AM509" s="551"/>
      <c r="AN509" s="551"/>
      <c r="AO509" s="551"/>
      <c r="AP509" s="551"/>
      <c r="AQ509" s="551"/>
      <c r="AR509" s="551"/>
      <c r="AS509" s="551"/>
      <c r="AT509" s="551"/>
      <c r="AU509" s="551"/>
      <c r="AV509" s="551"/>
    </row>
    <row r="510" spans="1:48" hidden="1">
      <c r="A510" s="542" t="s">
        <v>5917</v>
      </c>
      <c r="B510" s="542" t="s">
        <v>442</v>
      </c>
      <c r="C510" s="541" t="s">
        <v>5918</v>
      </c>
      <c r="D510" s="542" t="s">
        <v>453</v>
      </c>
      <c r="E510" s="541" t="s">
        <v>4373</v>
      </c>
      <c r="F510" s="541" t="s">
        <v>4220</v>
      </c>
      <c r="G510" s="544" t="b">
        <f>EXACT(CYPTYPES[[#This Row],[Archived_Discipline (MM_Discipline)]],CYPTYPES[[#This Row],[Discipline (MM_Discipline)]])</f>
        <v>0</v>
      </c>
      <c r="H510" s="542" t="s">
        <v>452</v>
      </c>
      <c r="I510" s="543" t="s">
        <v>452</v>
      </c>
      <c r="J510" s="541" t="s">
        <v>452</v>
      </c>
      <c r="K510" s="555" t="s">
        <v>453</v>
      </c>
      <c r="L510" s="556" t="s">
        <v>453</v>
      </c>
      <c r="M510" s="542" t="s">
        <v>463</v>
      </c>
      <c r="N510" s="542" t="s">
        <v>452</v>
      </c>
      <c r="O510" s="557" t="s">
        <v>4208</v>
      </c>
      <c r="P510" s="544" t="s">
        <v>4946</v>
      </c>
      <c r="Q510" s="563" t="s">
        <v>4946</v>
      </c>
      <c r="R510" s="544" t="b">
        <f>EXACT(CYPTYPES[[#This Row],[Archived_System (MM_System)]],CYPTYPES[[#This Row],[Rationalized System]])</f>
        <v>1</v>
      </c>
      <c r="S510" s="542" t="s">
        <v>4210</v>
      </c>
      <c r="T510" s="542"/>
      <c r="U510" s="542" t="s">
        <v>4211</v>
      </c>
      <c r="V510" s="544" t="s">
        <v>453</v>
      </c>
      <c r="W510" s="544" t="s">
        <v>456</v>
      </c>
      <c r="X510" s="544"/>
      <c r="Y510" s="544" t="s">
        <v>4375</v>
      </c>
      <c r="Z510" s="544" t="str">
        <f>VLOOKUP(CYPTYPES[[#This Row],[SBS Number]],Equipment[],2,FALSE)</f>
        <v>Traction Power</v>
      </c>
      <c r="AA510" s="544" t="str">
        <f>IF(OR(ISBLANK(Y510),LEN(Y510)=0),"",VLOOKUP(Y510,Equipment[],3,FALSE))</f>
        <v>RTO</v>
      </c>
      <c r="AB510" s="544" t="str">
        <f>IF(OR(ISBLANK(Y510),LEN(Y510)=0),"",VLOOKUP(Y510,Equipment[],4,FALSE))</f>
        <v>RTO</v>
      </c>
      <c r="AC510" s="544" t="s">
        <v>4958</v>
      </c>
      <c r="AD510" s="544" t="s">
        <v>4959</v>
      </c>
      <c r="AE510" s="544" t="s">
        <v>4978</v>
      </c>
      <c r="AF510" s="544" t="s">
        <v>4979</v>
      </c>
      <c r="AG510" s="544"/>
      <c r="AH510" s="551"/>
      <c r="AI510" s="551"/>
      <c r="AJ510" s="551"/>
      <c r="AK510" s="551"/>
      <c r="AL510" s="551"/>
      <c r="AM510" s="551"/>
      <c r="AN510" s="551"/>
      <c r="AO510" s="551"/>
      <c r="AP510" s="551"/>
      <c r="AQ510" s="551"/>
      <c r="AR510" s="551"/>
      <c r="AS510" s="551"/>
      <c r="AT510" s="551"/>
      <c r="AU510" s="551"/>
      <c r="AV510" s="551"/>
    </row>
    <row r="511" spans="1:48" hidden="1">
      <c r="A511" s="303" t="s">
        <v>5919</v>
      </c>
      <c r="B511" s="542" t="s">
        <v>442</v>
      </c>
      <c r="C511" s="493" t="s">
        <v>5920</v>
      </c>
      <c r="D511" s="304" t="s">
        <v>11</v>
      </c>
      <c r="E511" s="499" t="s">
        <v>11</v>
      </c>
      <c r="F511" s="499" t="s">
        <v>11</v>
      </c>
      <c r="G511" s="544" t="b">
        <f>EXACT(CYPTYPES[[#This Row],[Archived_Discipline (MM_Discipline)]],CYPTYPES[[#This Row],[Discipline (MM_Discipline)]])</f>
        <v>1</v>
      </c>
      <c r="H511" s="217" t="s">
        <v>452</v>
      </c>
      <c r="I511" s="225" t="s">
        <v>452</v>
      </c>
      <c r="J511" s="554" t="s">
        <v>453</v>
      </c>
      <c r="K511" s="404" t="s">
        <v>452</v>
      </c>
      <c r="L511" s="556" t="s">
        <v>453</v>
      </c>
      <c r="M511" s="542" t="s">
        <v>454</v>
      </c>
      <c r="N511" s="225" t="s">
        <v>452</v>
      </c>
      <c r="O511" s="557" t="s">
        <v>4208</v>
      </c>
      <c r="P511" s="568" t="s">
        <v>4381</v>
      </c>
      <c r="Q511" s="563" t="s">
        <v>4381</v>
      </c>
      <c r="R511" s="568" t="b">
        <f>EXACT(CYPTYPES[[#This Row],[Archived_System (MM_System)]],CYPTYPES[[#This Row],[Rationalized System]])</f>
        <v>1</v>
      </c>
      <c r="S511" s="542" t="s">
        <v>4382</v>
      </c>
      <c r="T511" s="542" t="s">
        <v>4383</v>
      </c>
      <c r="U511" s="542" t="s">
        <v>4211</v>
      </c>
      <c r="V511" s="297" t="s">
        <v>452</v>
      </c>
      <c r="W511" s="544" t="s">
        <v>456</v>
      </c>
      <c r="X511" s="544"/>
      <c r="Y511" s="544"/>
      <c r="Z511" s="544"/>
      <c r="AA511" s="544"/>
      <c r="AB511" s="544"/>
      <c r="AC511" s="544"/>
      <c r="AD511" s="544"/>
      <c r="AE511" s="301"/>
      <c r="AF511" s="544"/>
      <c r="AG511" s="544"/>
      <c r="AH511" s="551"/>
      <c r="AI511" s="551"/>
      <c r="AJ511" s="551"/>
      <c r="AK511" s="551"/>
      <c r="AL511" s="551"/>
      <c r="AM511" s="551"/>
      <c r="AN511" s="551"/>
      <c r="AO511" s="551"/>
      <c r="AP511" s="551"/>
      <c r="AQ511" s="551"/>
      <c r="AR511" s="551"/>
      <c r="AS511" s="551"/>
      <c r="AT511" s="551"/>
      <c r="AU511" s="551"/>
      <c r="AV511" s="551"/>
    </row>
    <row r="512" spans="1:48" hidden="1">
      <c r="A512" s="542" t="s">
        <v>5921</v>
      </c>
      <c r="B512" s="542" t="s">
        <v>442</v>
      </c>
      <c r="C512" s="541" t="s">
        <v>5922</v>
      </c>
      <c r="D512" s="542" t="s">
        <v>453</v>
      </c>
      <c r="E512" s="541" t="s">
        <v>4255</v>
      </c>
      <c r="F512" s="541" t="s">
        <v>4220</v>
      </c>
      <c r="G512" s="544" t="b">
        <f>EXACT(CYPTYPES[[#This Row],[Archived_Discipline (MM_Discipline)]],CYPTYPES[[#This Row],[Discipline (MM_Discipline)]])</f>
        <v>0</v>
      </c>
      <c r="H512" s="542" t="s">
        <v>452</v>
      </c>
      <c r="I512" s="543" t="s">
        <v>452</v>
      </c>
      <c r="J512" s="541" t="s">
        <v>452</v>
      </c>
      <c r="K512" s="555" t="s">
        <v>453</v>
      </c>
      <c r="L512" s="556" t="s">
        <v>453</v>
      </c>
      <c r="M512" s="542" t="s">
        <v>463</v>
      </c>
      <c r="N512" s="565" t="s">
        <v>453</v>
      </c>
      <c r="O512" s="557" t="s">
        <v>4208</v>
      </c>
      <c r="P512" s="544" t="s">
        <v>4230</v>
      </c>
      <c r="Q512" s="247" t="s">
        <v>4282</v>
      </c>
      <c r="R512" s="544" t="b">
        <f>EXACT(CYPTYPES[[#This Row],[Archived_System (MM_System)]],CYPTYPES[[#This Row],[Rationalized System]])</f>
        <v>0</v>
      </c>
      <c r="S512" s="542" t="s">
        <v>4210</v>
      </c>
      <c r="T512" s="542"/>
      <c r="U512" s="542" t="s">
        <v>4211</v>
      </c>
      <c r="V512" s="544" t="s">
        <v>453</v>
      </c>
      <c r="W512" s="544" t="s">
        <v>456</v>
      </c>
      <c r="X512" s="544"/>
      <c r="Y512" s="544" t="s">
        <v>4358</v>
      </c>
      <c r="Z512" s="544" t="str">
        <f>VLOOKUP(CYPTYPES[[#This Row],[SBS Number]],Equipment[],2,FALSE)</f>
        <v>ICT/OCS</v>
      </c>
      <c r="AA512" s="544" t="str">
        <f>IF(OR(ISBLANK(Y512),LEN(Y512)=0),"",VLOOKUP(Y512,Equipment[],3,FALSE))</f>
        <v>Unallocated</v>
      </c>
      <c r="AB512" s="544" t="str">
        <f>IF(OR(ISBLANK(Y512),LEN(Y512)=0),"",VLOOKUP(Y512,Equipment[],4,FALSE))</f>
        <v>Unallocated</v>
      </c>
      <c r="AC512" s="544" t="s">
        <v>4369</v>
      </c>
      <c r="AD512" s="544" t="s">
        <v>4370</v>
      </c>
      <c r="AE512" s="544" t="s">
        <v>4863</v>
      </c>
      <c r="AF512" s="544" t="s">
        <v>4864</v>
      </c>
      <c r="AG512" s="544"/>
      <c r="AH512" s="551"/>
      <c r="AI512" s="551"/>
      <c r="AJ512" s="551"/>
      <c r="AK512" s="551"/>
      <c r="AL512" s="551"/>
      <c r="AM512" s="551"/>
      <c r="AN512" s="551"/>
      <c r="AO512" s="551"/>
      <c r="AP512" s="551"/>
      <c r="AQ512" s="551"/>
      <c r="AR512" s="551"/>
      <c r="AS512" s="551"/>
      <c r="AT512" s="551"/>
      <c r="AU512" s="551"/>
      <c r="AV512" s="551"/>
    </row>
    <row r="513" spans="1:48" hidden="1">
      <c r="A513" s="542" t="s">
        <v>5923</v>
      </c>
      <c r="B513" s="542" t="s">
        <v>442</v>
      </c>
      <c r="C513" s="541" t="s">
        <v>5924</v>
      </c>
      <c r="D513" s="542" t="s">
        <v>453</v>
      </c>
      <c r="E513" s="541" t="s">
        <v>4207</v>
      </c>
      <c r="F513" s="541" t="s">
        <v>5925</v>
      </c>
      <c r="G513" s="544" t="b">
        <f>EXACT(CYPTYPES[[#This Row],[Archived_Discipline (MM_Discipline)]],CYPTYPES[[#This Row],[Discipline (MM_Discipline)]])</f>
        <v>0</v>
      </c>
      <c r="H513" s="553" t="s">
        <v>453</v>
      </c>
      <c r="I513" s="542" t="s">
        <v>452</v>
      </c>
      <c r="J513" s="554" t="s">
        <v>453</v>
      </c>
      <c r="K513" s="555" t="s">
        <v>453</v>
      </c>
      <c r="L513" s="556" t="s">
        <v>453</v>
      </c>
      <c r="M513" s="542" t="s">
        <v>463</v>
      </c>
      <c r="N513" s="542" t="s">
        <v>452</v>
      </c>
      <c r="O513" s="557" t="s">
        <v>4208</v>
      </c>
      <c r="P513" s="544" t="s">
        <v>4518</v>
      </c>
      <c r="Q513" s="563" t="s">
        <v>4518</v>
      </c>
      <c r="R513" s="544" t="b">
        <f>EXACT(CYPTYPES[[#This Row],[Archived_System (MM_System)]],CYPTYPES[[#This Row],[Rationalized System]])</f>
        <v>1</v>
      </c>
      <c r="S513" s="542" t="s">
        <v>4210</v>
      </c>
      <c r="T513" s="542"/>
      <c r="U513" s="542" t="s">
        <v>4211</v>
      </c>
      <c r="V513" s="544" t="s">
        <v>453</v>
      </c>
      <c r="W513" s="544" t="s">
        <v>477</v>
      </c>
      <c r="X513" s="544"/>
      <c r="Y513" s="544" t="s">
        <v>4212</v>
      </c>
      <c r="Z513" s="544" t="str">
        <f>VLOOKUP(CYPTYPES[[#This Row],[SBS Number]],Equipment[],2,FALSE)</f>
        <v>Hydraulic System</v>
      </c>
      <c r="AA513" s="544" t="str">
        <f>IF(OR(ISBLANK(Y513),LEN(Y513)=0),"",VLOOKUP(Y513,Equipment[],3,FALSE))</f>
        <v>MCo</v>
      </c>
      <c r="AB513" s="544" t="str">
        <f>IF(OR(ISBLANK(Y513),LEN(Y513)=0),"",VLOOKUP(Y513,Equipment[],4,FALSE))</f>
        <v>RTO</v>
      </c>
      <c r="AC513" s="544" t="s">
        <v>4419</v>
      </c>
      <c r="AD513" s="544" t="s">
        <v>4420</v>
      </c>
      <c r="AE513" s="544" t="s">
        <v>444</v>
      </c>
      <c r="AF513" s="544" t="s">
        <v>444</v>
      </c>
      <c r="AG513" s="544"/>
      <c r="AH513" s="551"/>
      <c r="AI513" s="551"/>
      <c r="AJ513" s="551"/>
      <c r="AK513" s="551"/>
      <c r="AL513" s="551"/>
      <c r="AM513" s="551"/>
      <c r="AN513" s="551"/>
      <c r="AO513" s="551"/>
      <c r="AP513" s="551"/>
      <c r="AQ513" s="551"/>
      <c r="AR513" s="551"/>
      <c r="AS513" s="551"/>
      <c r="AT513" s="551"/>
      <c r="AU513" s="551"/>
      <c r="AV513" s="551"/>
    </row>
    <row r="514" spans="1:48" hidden="1">
      <c r="A514" s="542" t="s">
        <v>5926</v>
      </c>
      <c r="B514" s="542" t="s">
        <v>442</v>
      </c>
      <c r="C514" s="541" t="s">
        <v>5927</v>
      </c>
      <c r="D514" s="542" t="s">
        <v>453</v>
      </c>
      <c r="E514" s="541" t="s">
        <v>4449</v>
      </c>
      <c r="F514" s="541" t="s">
        <v>11</v>
      </c>
      <c r="G514" s="544" t="b">
        <f>EXACT(CYPTYPES[[#This Row],[Archived_Discipline (MM_Discipline)]],CYPTYPES[[#This Row],[Discipline (MM_Discipline)]])</f>
        <v>0</v>
      </c>
      <c r="H514" s="559" t="s">
        <v>452</v>
      </c>
      <c r="I514" s="565" t="s">
        <v>453</v>
      </c>
      <c r="J514" s="541" t="s">
        <v>452</v>
      </c>
      <c r="K514" s="554" t="s">
        <v>453</v>
      </c>
      <c r="L514" s="556" t="s">
        <v>453</v>
      </c>
      <c r="M514" s="542" t="s">
        <v>4239</v>
      </c>
      <c r="N514" s="565" t="s">
        <v>453</v>
      </c>
      <c r="O514" s="557" t="s">
        <v>4208</v>
      </c>
      <c r="P514" s="544" t="s">
        <v>4374</v>
      </c>
      <c r="Q514" s="563" t="s">
        <v>4450</v>
      </c>
      <c r="R514" s="544" t="b">
        <f>EXACT(CYPTYPES[[#This Row],[Archived_System (MM_System)]],CYPTYPES[[#This Row],[Rationalized System]])</f>
        <v>0</v>
      </c>
      <c r="S514" s="542" t="s">
        <v>4210</v>
      </c>
      <c r="T514" s="542"/>
      <c r="U514" s="542" t="s">
        <v>4211</v>
      </c>
      <c r="V514" s="544" t="s">
        <v>453</v>
      </c>
      <c r="W514" s="544" t="s">
        <v>477</v>
      </c>
      <c r="X514" s="544"/>
      <c r="Y514" s="544" t="s">
        <v>4477</v>
      </c>
      <c r="Z514" s="544" t="str">
        <f>VLOOKUP(CYPTYPES[[#This Row],[SBS Number]],Equipment[],2,FALSE)</f>
        <v>Tunnel Ventilation</v>
      </c>
      <c r="AA514" s="544" t="str">
        <f>IF(OR(ISBLANK(Y514),LEN(Y514)=0),"",VLOOKUP(Y514,Equipment[],3,FALSE))</f>
        <v>MCo</v>
      </c>
      <c r="AB514" s="544" t="str">
        <f>IF(OR(ISBLANK(Y514),LEN(Y514)=0),"",VLOOKUP(Y514,Equipment[],4,FALSE))</f>
        <v>RTO</v>
      </c>
      <c r="AC514" s="544" t="s">
        <v>4534</v>
      </c>
      <c r="AD514" s="544" t="s">
        <v>4535</v>
      </c>
      <c r="AE514" s="544" t="s">
        <v>5928</v>
      </c>
      <c r="AF514" s="544" t="s">
        <v>5929</v>
      </c>
      <c r="AG514" s="544"/>
      <c r="AH514" s="551"/>
      <c r="AI514" s="551"/>
      <c r="AJ514" s="551"/>
      <c r="AK514" s="551"/>
      <c r="AL514" s="551"/>
      <c r="AM514" s="551"/>
      <c r="AN514" s="551"/>
      <c r="AO514" s="551"/>
      <c r="AP514" s="551"/>
      <c r="AQ514" s="551"/>
      <c r="AR514" s="551"/>
      <c r="AS514" s="551"/>
      <c r="AT514" s="551"/>
      <c r="AU514" s="551"/>
      <c r="AV514" s="551"/>
    </row>
    <row r="515" spans="1:48" hidden="1">
      <c r="A515" s="542" t="s">
        <v>5930</v>
      </c>
      <c r="B515" s="542" t="s">
        <v>442</v>
      </c>
      <c r="C515" s="541" t="s">
        <v>5931</v>
      </c>
      <c r="D515" s="542" t="s">
        <v>453</v>
      </c>
      <c r="E515" s="541" t="s">
        <v>11</v>
      </c>
      <c r="F515" s="541" t="s">
        <v>11</v>
      </c>
      <c r="G515" s="544" t="b">
        <f>EXACT(CYPTYPES[[#This Row],[Archived_Discipline (MM_Discipline)]],CYPTYPES[[#This Row],[Discipline (MM_Discipline)]])</f>
        <v>1</v>
      </c>
      <c r="H515" s="542" t="s">
        <v>452</v>
      </c>
      <c r="I515" s="543" t="s">
        <v>452</v>
      </c>
      <c r="J515" s="541" t="s">
        <v>452</v>
      </c>
      <c r="K515" s="555" t="s">
        <v>453</v>
      </c>
      <c r="L515" s="556" t="s">
        <v>453</v>
      </c>
      <c r="M515" s="542" t="s">
        <v>463</v>
      </c>
      <c r="N515" s="565" t="s">
        <v>453</v>
      </c>
      <c r="O515" s="557" t="s">
        <v>4208</v>
      </c>
      <c r="P515" s="544" t="s">
        <v>4374</v>
      </c>
      <c r="Q515" s="569" t="s">
        <v>4374</v>
      </c>
      <c r="R515" s="544" t="b">
        <f>EXACT(CYPTYPES[[#This Row],[Archived_System (MM_System)]],CYPTYPES[[#This Row],[Rationalized System]])</f>
        <v>1</v>
      </c>
      <c r="S515" s="542" t="s">
        <v>4210</v>
      </c>
      <c r="T515" s="542"/>
      <c r="U515" s="542" t="s">
        <v>4211</v>
      </c>
      <c r="V515" s="544" t="s">
        <v>453</v>
      </c>
      <c r="W515" s="544" t="s">
        <v>456</v>
      </c>
      <c r="X515" s="544"/>
      <c r="Y515" s="544" t="s">
        <v>457</v>
      </c>
      <c r="Z515" s="544" t="str">
        <f>VLOOKUP(CYPTYPES[[#This Row],[SBS Number]],Equipment[],2,FALSE)</f>
        <v>Station</v>
      </c>
      <c r="AA515" s="544" t="str">
        <f>IF(OR(ISBLANK(Y515),LEN(Y515)=0),"",VLOOKUP(Y515,Equipment[],3,FALSE))</f>
        <v>RTO</v>
      </c>
      <c r="AB515" s="544" t="str">
        <f>IF(OR(ISBLANK(Y515),LEN(Y515)=0),"",VLOOKUP(Y515,Equipment[],4,FALSE))</f>
        <v>RTO</v>
      </c>
      <c r="AC515" s="544" t="s">
        <v>5932</v>
      </c>
      <c r="AD515" s="544" t="s">
        <v>5933</v>
      </c>
      <c r="AE515" s="544" t="s">
        <v>5934</v>
      </c>
      <c r="AF515" s="544" t="s">
        <v>5935</v>
      </c>
      <c r="AG515" s="544"/>
      <c r="AH515" s="551"/>
      <c r="AI515" s="551"/>
      <c r="AJ515" s="551"/>
      <c r="AK515" s="551"/>
      <c r="AL515" s="551"/>
      <c r="AM515" s="551"/>
      <c r="AN515" s="551"/>
      <c r="AO515" s="551"/>
      <c r="AP515" s="551"/>
      <c r="AQ515" s="551"/>
      <c r="AR515" s="551"/>
      <c r="AS515" s="551"/>
      <c r="AT515" s="551"/>
      <c r="AU515" s="551"/>
      <c r="AV515" s="551"/>
    </row>
    <row r="516" spans="1:48" hidden="1">
      <c r="A516" s="542" t="s">
        <v>5936</v>
      </c>
      <c r="B516" s="542" t="s">
        <v>442</v>
      </c>
      <c r="C516" s="541" t="s">
        <v>5937</v>
      </c>
      <c r="D516" s="542" t="s">
        <v>453</v>
      </c>
      <c r="E516" s="541" t="s">
        <v>4255</v>
      </c>
      <c r="F516" s="541" t="s">
        <v>4220</v>
      </c>
      <c r="G516" s="544" t="b">
        <f>EXACT(CYPTYPES[[#This Row],[Archived_Discipline (MM_Discipline)]],CYPTYPES[[#This Row],[Discipline (MM_Discipline)]])</f>
        <v>0</v>
      </c>
      <c r="H516" s="559" t="s">
        <v>452</v>
      </c>
      <c r="I516" s="542" t="s">
        <v>452</v>
      </c>
      <c r="J516" s="541" t="s">
        <v>452</v>
      </c>
      <c r="K516" s="541" t="s">
        <v>452</v>
      </c>
      <c r="L516" s="556" t="s">
        <v>453</v>
      </c>
      <c r="M516" s="542" t="s">
        <v>454</v>
      </c>
      <c r="N516" s="542" t="s">
        <v>452</v>
      </c>
      <c r="O516" s="557" t="s">
        <v>4208</v>
      </c>
      <c r="P516" s="544" t="s">
        <v>4230</v>
      </c>
      <c r="Q516" s="247" t="s">
        <v>4282</v>
      </c>
      <c r="R516" s="544" t="b">
        <f>EXACT(CYPTYPES[[#This Row],[Archived_System (MM_System)]],CYPTYPES[[#This Row],[Rationalized System]])</f>
        <v>0</v>
      </c>
      <c r="S516" s="542" t="s">
        <v>4210</v>
      </c>
      <c r="T516" s="542"/>
      <c r="U516" s="542" t="s">
        <v>4211</v>
      </c>
      <c r="V516" s="544" t="s">
        <v>453</v>
      </c>
      <c r="W516" s="544" t="s">
        <v>456</v>
      </c>
      <c r="X516" s="544"/>
      <c r="Y516" s="544" t="s">
        <v>4358</v>
      </c>
      <c r="Z516" s="544" t="str">
        <f>VLOOKUP(CYPTYPES[[#This Row],[SBS Number]],Equipment[],2,FALSE)</f>
        <v>ICT/OCS</v>
      </c>
      <c r="AA516" s="544" t="str">
        <f>IF(OR(ISBLANK(Y516),LEN(Y516)=0),"",VLOOKUP(Y516,Equipment[],3,FALSE))</f>
        <v>Unallocated</v>
      </c>
      <c r="AB516" s="544" t="str">
        <f>IF(OR(ISBLANK(Y516),LEN(Y516)=0),"",VLOOKUP(Y516,Equipment[],4,FALSE))</f>
        <v>Unallocated</v>
      </c>
      <c r="AC516" s="544" t="s">
        <v>4369</v>
      </c>
      <c r="AD516" s="544" t="s">
        <v>4370</v>
      </c>
      <c r="AE516" s="544" t="s">
        <v>4863</v>
      </c>
      <c r="AF516" s="544" t="s">
        <v>4864</v>
      </c>
      <c r="AG516" s="544"/>
      <c r="AH516" s="551"/>
      <c r="AI516" s="551"/>
      <c r="AJ516" s="551"/>
      <c r="AK516" s="551"/>
      <c r="AL516" s="551"/>
      <c r="AM516" s="551"/>
      <c r="AN516" s="551"/>
      <c r="AO516" s="551"/>
      <c r="AP516" s="551"/>
      <c r="AQ516" s="551"/>
      <c r="AR516" s="551"/>
      <c r="AS516" s="551"/>
      <c r="AT516" s="551"/>
      <c r="AU516" s="551"/>
      <c r="AV516" s="551"/>
    </row>
    <row r="517" spans="1:48" hidden="1">
      <c r="A517" s="542" t="s">
        <v>5938</v>
      </c>
      <c r="B517" s="542" t="s">
        <v>442</v>
      </c>
      <c r="C517" s="541" t="s">
        <v>5939</v>
      </c>
      <c r="D517" s="542" t="s">
        <v>453</v>
      </c>
      <c r="E517" s="541" t="s">
        <v>4219</v>
      </c>
      <c r="F517" s="541" t="s">
        <v>4220</v>
      </c>
      <c r="G517" s="544" t="b">
        <f>EXACT(CYPTYPES[[#This Row],[Archived_Discipline (MM_Discipline)]],CYPTYPES[[#This Row],[Discipline (MM_Discipline)]])</f>
        <v>0</v>
      </c>
      <c r="H517" s="542" t="s">
        <v>452</v>
      </c>
      <c r="I517" s="543" t="s">
        <v>452</v>
      </c>
      <c r="J517" s="541" t="s">
        <v>452</v>
      </c>
      <c r="K517" s="555" t="s">
        <v>453</v>
      </c>
      <c r="L517" s="556" t="s">
        <v>453</v>
      </c>
      <c r="M517" s="542" t="s">
        <v>463</v>
      </c>
      <c r="N517" s="542" t="s">
        <v>452</v>
      </c>
      <c r="O517" s="557" t="s">
        <v>4208</v>
      </c>
      <c r="P517" s="544" t="s">
        <v>4221</v>
      </c>
      <c r="Q517" s="563" t="s">
        <v>4221</v>
      </c>
      <c r="R517" s="544" t="b">
        <f>EXACT(CYPTYPES[[#This Row],[Archived_System (MM_System)]],CYPTYPES[[#This Row],[Rationalized System]])</f>
        <v>1</v>
      </c>
      <c r="S517" s="542" t="s">
        <v>4210</v>
      </c>
      <c r="T517" s="542"/>
      <c r="U517" s="542" t="s">
        <v>4211</v>
      </c>
      <c r="V517" s="544" t="s">
        <v>453</v>
      </c>
      <c r="W517" s="544" t="s">
        <v>456</v>
      </c>
      <c r="X517" s="544"/>
      <c r="Y517" s="544" t="s">
        <v>4222</v>
      </c>
      <c r="Z517" s="544" t="str">
        <f>VLOOKUP(CYPTYPES[[#This Row],[SBS Number]],Equipment[],2,FALSE)</f>
        <v>LV Power</v>
      </c>
      <c r="AA517" s="544" t="str">
        <f>IF(OR(ISBLANK(Y517),LEN(Y517)=0),"",VLOOKUP(Y517,Equipment[],3,FALSE))</f>
        <v>MCo</v>
      </c>
      <c r="AB517" s="544" t="str">
        <f>IF(OR(ISBLANK(Y517),LEN(Y517)=0),"",VLOOKUP(Y517,Equipment[],4,FALSE))</f>
        <v>RTO</v>
      </c>
      <c r="AC517" s="544" t="s">
        <v>4565</v>
      </c>
      <c r="AD517" s="544" t="s">
        <v>4566</v>
      </c>
      <c r="AE517" s="544" t="s">
        <v>5940</v>
      </c>
      <c r="AF517" s="544" t="s">
        <v>5941</v>
      </c>
      <c r="AG517" s="544"/>
      <c r="AH517" s="551"/>
      <c r="AI517" s="551"/>
      <c r="AJ517" s="551"/>
      <c r="AK517" s="551"/>
      <c r="AL517" s="551"/>
      <c r="AM517" s="551"/>
      <c r="AN517" s="551"/>
      <c r="AO517" s="551"/>
      <c r="AP517" s="551"/>
      <c r="AQ517" s="551"/>
      <c r="AR517" s="551"/>
      <c r="AS517" s="551"/>
      <c r="AT517" s="551"/>
      <c r="AU517" s="551"/>
      <c r="AV517" s="551"/>
    </row>
    <row r="518" spans="1:48" ht="14.25" hidden="1" customHeight="1">
      <c r="A518" s="542" t="s">
        <v>5942</v>
      </c>
      <c r="B518" s="542" t="s">
        <v>4317</v>
      </c>
      <c r="C518" s="541" t="s">
        <v>5943</v>
      </c>
      <c r="D518" s="542" t="s">
        <v>444</v>
      </c>
      <c r="E518" s="541" t="s">
        <v>11</v>
      </c>
      <c r="F518" s="541" t="s">
        <v>11</v>
      </c>
      <c r="G518" s="544" t="b">
        <f>EXACT(CYPTYPES[[#This Row],[Archived_Discipline (MM_Discipline)]],CYPTYPES[[#This Row],[Discipline (MM_Discipline)]])</f>
        <v>1</v>
      </c>
      <c r="H518" s="542" t="s">
        <v>452</v>
      </c>
      <c r="I518" s="542" t="s">
        <v>452</v>
      </c>
      <c r="J518" s="541" t="s">
        <v>452</v>
      </c>
      <c r="K518" s="541" t="s">
        <v>452</v>
      </c>
      <c r="L518" s="542" t="s">
        <v>452</v>
      </c>
      <c r="M518" s="542" t="s">
        <v>4248</v>
      </c>
      <c r="N518" s="542" t="s">
        <v>452</v>
      </c>
      <c r="O518" s="557" t="s">
        <v>4208</v>
      </c>
      <c r="P518" s="544" t="s">
        <v>444</v>
      </c>
      <c r="Q518" s="563"/>
      <c r="R518" s="544" t="b">
        <f>EXACT(CYPTYPES[[#This Row],[Archived_System (MM_System)]],CYPTYPES[[#This Row],[Rationalized System]])</f>
        <v>0</v>
      </c>
      <c r="S518" s="542" t="s">
        <v>4320</v>
      </c>
      <c r="T518" s="542" t="s">
        <v>4321</v>
      </c>
      <c r="U518" s="542" t="s">
        <v>4322</v>
      </c>
      <c r="V518" s="544" t="s">
        <v>453</v>
      </c>
      <c r="W518" s="544" t="s">
        <v>456</v>
      </c>
      <c r="X518" s="544" t="s">
        <v>444</v>
      </c>
      <c r="Y518" s="544" t="s">
        <v>4290</v>
      </c>
      <c r="Z518" s="544" t="str">
        <f>VLOOKUP(CYPTYPES[[#This Row],[SBS Number]],Equipment[],2,FALSE)</f>
        <v>Building Management System</v>
      </c>
      <c r="AA518" s="544" t="str">
        <f>IF(OR(ISBLANK(Y518),LEN(Y518)=0),"",VLOOKUP(Y518,Equipment[],3,FALSE))</f>
        <v>MCo</v>
      </c>
      <c r="AB518" s="544" t="str">
        <f>IF(OR(ISBLANK(Y518),LEN(Y518)=0),"",VLOOKUP(Y518,Equipment[],4,FALSE))</f>
        <v>RTO/MCo</v>
      </c>
      <c r="AC518" s="544" t="s">
        <v>444</v>
      </c>
      <c r="AD518" s="544" t="s">
        <v>444</v>
      </c>
      <c r="AE518" s="544" t="s">
        <v>444</v>
      </c>
      <c r="AF518" s="544" t="s">
        <v>444</v>
      </c>
      <c r="AG518" s="544"/>
      <c r="AH518" s="551"/>
      <c r="AI518" s="551"/>
      <c r="AJ518" s="551"/>
      <c r="AK518" s="551"/>
      <c r="AL518" s="551"/>
      <c r="AM518" s="551"/>
      <c r="AN518" s="551"/>
      <c r="AO518" s="551"/>
      <c r="AP518" s="551"/>
      <c r="AQ518" s="551"/>
      <c r="AR518" s="551"/>
      <c r="AS518" s="551"/>
      <c r="AT518" s="551"/>
      <c r="AU518" s="551"/>
      <c r="AV518" s="551"/>
    </row>
    <row r="519" spans="1:48" hidden="1">
      <c r="A519" s="542" t="s">
        <v>5944</v>
      </c>
      <c r="B519" s="542" t="s">
        <v>442</v>
      </c>
      <c r="C519" s="541" t="s">
        <v>5945</v>
      </c>
      <c r="D519" s="542" t="s">
        <v>453</v>
      </c>
      <c r="E519" s="541" t="s">
        <v>11</v>
      </c>
      <c r="F519" s="541" t="s">
        <v>11</v>
      </c>
      <c r="G519" s="544" t="b">
        <f>EXACT(CYPTYPES[[#This Row],[Archived_Discipline (MM_Discipline)]],CYPTYPES[[#This Row],[Discipline (MM_Discipline)]])</f>
        <v>1</v>
      </c>
      <c r="H519" s="559" t="s">
        <v>452</v>
      </c>
      <c r="I519" s="542" t="s">
        <v>452</v>
      </c>
      <c r="J519" s="541" t="s">
        <v>452</v>
      </c>
      <c r="K519" s="555" t="s">
        <v>453</v>
      </c>
      <c r="L519" s="556" t="s">
        <v>453</v>
      </c>
      <c r="M519" s="542" t="s">
        <v>463</v>
      </c>
      <c r="N519" s="565" t="s">
        <v>453</v>
      </c>
      <c r="O519" s="557" t="s">
        <v>4208</v>
      </c>
      <c r="P519" s="544" t="s">
        <v>4374</v>
      </c>
      <c r="Q519" s="563" t="s">
        <v>4374</v>
      </c>
      <c r="R519" s="544" t="b">
        <f>EXACT(CYPTYPES[[#This Row],[Archived_System (MM_System)]],CYPTYPES[[#This Row],[Rationalized System]])</f>
        <v>1</v>
      </c>
      <c r="S519" s="542" t="s">
        <v>4210</v>
      </c>
      <c r="T519" s="542"/>
      <c r="U519" s="542" t="s">
        <v>4211</v>
      </c>
      <c r="V519" s="544" t="s">
        <v>453</v>
      </c>
      <c r="W519" s="544" t="s">
        <v>477</v>
      </c>
      <c r="X519" s="544"/>
      <c r="Y519" s="544" t="s">
        <v>457</v>
      </c>
      <c r="Z519" s="544" t="str">
        <f>VLOOKUP(CYPTYPES[[#This Row],[SBS Number]],Equipment[],2,FALSE)</f>
        <v>Station</v>
      </c>
      <c r="AA519" s="544" t="str">
        <f>IF(OR(ISBLANK(Y519),LEN(Y519)=0),"",VLOOKUP(Y519,Equipment[],3,FALSE))</f>
        <v>RTO</v>
      </c>
      <c r="AB519" s="544" t="str">
        <f>IF(OR(ISBLANK(Y519),LEN(Y519)=0),"",VLOOKUP(Y519,Equipment[],4,FALSE))</f>
        <v>RTO</v>
      </c>
      <c r="AC519" s="544" t="s">
        <v>5012</v>
      </c>
      <c r="AD519" s="544" t="s">
        <v>5013</v>
      </c>
      <c r="AE519" s="544" t="s">
        <v>5946</v>
      </c>
      <c r="AF519" s="544" t="s">
        <v>5947</v>
      </c>
      <c r="AG519" s="544"/>
      <c r="AH519" s="551"/>
      <c r="AI519" s="551"/>
      <c r="AJ519" s="551"/>
      <c r="AK519" s="551"/>
      <c r="AL519" s="551"/>
      <c r="AM519" s="551"/>
      <c r="AN519" s="551"/>
      <c r="AO519" s="551"/>
      <c r="AP519" s="551"/>
      <c r="AQ519" s="551"/>
      <c r="AR519" s="551"/>
      <c r="AS519" s="551"/>
      <c r="AT519" s="551"/>
      <c r="AU519" s="551"/>
      <c r="AV519" s="551"/>
    </row>
    <row r="520" spans="1:48" hidden="1">
      <c r="A520" s="542" t="s">
        <v>5948</v>
      </c>
      <c r="B520" s="542" t="s">
        <v>442</v>
      </c>
      <c r="C520" s="541" t="s">
        <v>5949</v>
      </c>
      <c r="D520" s="542" t="s">
        <v>453</v>
      </c>
      <c r="E520" s="541" t="s">
        <v>4219</v>
      </c>
      <c r="F520" s="541" t="s">
        <v>4220</v>
      </c>
      <c r="G520" s="544" t="b">
        <f>EXACT(CYPTYPES[[#This Row],[Archived_Discipline (MM_Discipline)]],CYPTYPES[[#This Row],[Discipline (MM_Discipline)]])</f>
        <v>0</v>
      </c>
      <c r="H520" s="565" t="s">
        <v>453</v>
      </c>
      <c r="I520" s="561" t="s">
        <v>453</v>
      </c>
      <c r="J520" s="554" t="s">
        <v>453</v>
      </c>
      <c r="K520" s="554" t="s">
        <v>453</v>
      </c>
      <c r="L520" s="556" t="s">
        <v>453</v>
      </c>
      <c r="M520" s="542" t="s">
        <v>4239</v>
      </c>
      <c r="N520" s="565" t="s">
        <v>453</v>
      </c>
      <c r="O520" s="557" t="s">
        <v>4208</v>
      </c>
      <c r="P520" s="544" t="s">
        <v>4221</v>
      </c>
      <c r="Q520" s="563" t="s">
        <v>4221</v>
      </c>
      <c r="R520" s="544" t="b">
        <f>EXACT(CYPTYPES[[#This Row],[Archived_System (MM_System)]],CYPTYPES[[#This Row],[Rationalized System]])</f>
        <v>1</v>
      </c>
      <c r="S520" s="542" t="s">
        <v>4210</v>
      </c>
      <c r="T520" s="542"/>
      <c r="U520" s="542" t="s">
        <v>4211</v>
      </c>
      <c r="V520" s="544" t="s">
        <v>453</v>
      </c>
      <c r="W520" s="544" t="s">
        <v>456</v>
      </c>
      <c r="X520" s="544"/>
      <c r="Y520" s="544" t="s">
        <v>4222</v>
      </c>
      <c r="Z520" s="544" t="str">
        <f>VLOOKUP(CYPTYPES[[#This Row],[SBS Number]],Equipment[],2,FALSE)</f>
        <v>LV Power</v>
      </c>
      <c r="AA520" s="544" t="str">
        <f>IF(OR(ISBLANK(Y520),LEN(Y520)=0),"",VLOOKUP(Y520,Equipment[],3,FALSE))</f>
        <v>MCo</v>
      </c>
      <c r="AB520" s="544" t="str">
        <f>IF(OR(ISBLANK(Y520),LEN(Y520)=0),"",VLOOKUP(Y520,Equipment[],4,FALSE))</f>
        <v>RTO</v>
      </c>
      <c r="AC520" s="544" t="s">
        <v>4692</v>
      </c>
      <c r="AD520" s="544" t="s">
        <v>4693</v>
      </c>
      <c r="AE520" s="544" t="s">
        <v>5822</v>
      </c>
      <c r="AF520" s="544" t="s">
        <v>5823</v>
      </c>
      <c r="AG520" s="544"/>
      <c r="AH520" s="551"/>
      <c r="AI520" s="551"/>
      <c r="AJ520" s="551"/>
      <c r="AK520" s="551"/>
      <c r="AL520" s="551"/>
      <c r="AM520" s="551"/>
      <c r="AN520" s="551"/>
      <c r="AO520" s="551"/>
      <c r="AP520" s="551"/>
      <c r="AQ520" s="551"/>
      <c r="AR520" s="551"/>
      <c r="AS520" s="551"/>
      <c r="AT520" s="551"/>
      <c r="AU520" s="551"/>
      <c r="AV520" s="551"/>
    </row>
    <row r="521" spans="1:48" hidden="1">
      <c r="A521" s="542" t="s">
        <v>5950</v>
      </c>
      <c r="B521" s="542" t="s">
        <v>442</v>
      </c>
      <c r="C521" s="541" t="s">
        <v>5951</v>
      </c>
      <c r="D521" s="542" t="s">
        <v>444</v>
      </c>
      <c r="E521" s="541" t="s">
        <v>4219</v>
      </c>
      <c r="F521" s="541" t="s">
        <v>4220</v>
      </c>
      <c r="G521" s="544" t="b">
        <f>EXACT(CYPTYPES[[#This Row],[Archived_Discipline (MM_Discipline)]],CYPTYPES[[#This Row],[Discipline (MM_Discipline)]])</f>
        <v>0</v>
      </c>
      <c r="H521" s="542" t="s">
        <v>452</v>
      </c>
      <c r="I521" s="542" t="s">
        <v>452</v>
      </c>
      <c r="J521" s="541" t="s">
        <v>452</v>
      </c>
      <c r="K521" s="541" t="s">
        <v>452</v>
      </c>
      <c r="L521" s="556" t="s">
        <v>453</v>
      </c>
      <c r="M521" s="542" t="s">
        <v>454</v>
      </c>
      <c r="N521" s="565" t="s">
        <v>453</v>
      </c>
      <c r="O521" s="557" t="s">
        <v>4208</v>
      </c>
      <c r="P521" s="544" t="s">
        <v>4221</v>
      </c>
      <c r="Q521" s="563" t="s">
        <v>4221</v>
      </c>
      <c r="R521" s="544" t="b">
        <f>EXACT(CYPTYPES[[#This Row],[Archived_System (MM_System)]],CYPTYPES[[#This Row],[Rationalized System]])</f>
        <v>1</v>
      </c>
      <c r="S521" s="542" t="s">
        <v>4886</v>
      </c>
      <c r="T521" s="542"/>
      <c r="U521" s="542" t="s">
        <v>4211</v>
      </c>
      <c r="V521" s="544" t="s">
        <v>453</v>
      </c>
      <c r="W521" s="544" t="s">
        <v>456</v>
      </c>
      <c r="X521" s="542"/>
      <c r="Y521" s="544" t="s">
        <v>4222</v>
      </c>
      <c r="Z521" s="544" t="str">
        <f>VLOOKUP(CYPTYPES[[#This Row],[SBS Number]],Equipment[],2,FALSE)</f>
        <v>LV Power</v>
      </c>
      <c r="AA521" s="544" t="str">
        <f>IF(OR(ISBLANK(Y521),LEN(Y521)=0),"",VLOOKUP(Y521,Equipment[],3,FALSE))</f>
        <v>MCo</v>
      </c>
      <c r="AB521" s="544" t="str">
        <f>IF(OR(ISBLANK(Y521),LEN(Y521)=0),"",VLOOKUP(Y521,Equipment[],4,FALSE))</f>
        <v>RTO</v>
      </c>
      <c r="AC521" s="567" t="s">
        <v>5952</v>
      </c>
      <c r="AD521" s="567" t="s">
        <v>5953</v>
      </c>
      <c r="AE521" s="542"/>
      <c r="AF521" s="544"/>
      <c r="AG521" s="544"/>
      <c r="AH521" s="551"/>
      <c r="AI521" s="551"/>
      <c r="AJ521" s="551"/>
      <c r="AK521" s="551"/>
      <c r="AL521" s="551"/>
      <c r="AM521" s="551"/>
      <c r="AN521" s="551"/>
      <c r="AO521" s="551"/>
      <c r="AP521" s="551"/>
      <c r="AQ521" s="551"/>
      <c r="AR521" s="551"/>
      <c r="AS521" s="551"/>
      <c r="AT521" s="551"/>
      <c r="AU521" s="551"/>
      <c r="AV521" s="551"/>
    </row>
    <row r="522" spans="1:48" hidden="1">
      <c r="A522" s="542" t="s">
        <v>5954</v>
      </c>
      <c r="B522" s="542" t="s">
        <v>442</v>
      </c>
      <c r="C522" s="541" t="s">
        <v>5955</v>
      </c>
      <c r="D522" s="542" t="s">
        <v>444</v>
      </c>
      <c r="E522" s="541" t="s">
        <v>4443</v>
      </c>
      <c r="F522" s="541" t="s">
        <v>4220</v>
      </c>
      <c r="G522" s="544" t="b">
        <f>EXACT(CYPTYPES[[#This Row],[Archived_Discipline (MM_Discipline)]],CYPTYPES[[#This Row],[Discipline (MM_Discipline)]])</f>
        <v>0</v>
      </c>
      <c r="H522" s="564" t="s">
        <v>453</v>
      </c>
      <c r="I522" s="565" t="s">
        <v>453</v>
      </c>
      <c r="J522" s="554" t="s">
        <v>453</v>
      </c>
      <c r="K522" s="554" t="s">
        <v>453</v>
      </c>
      <c r="L522" s="556" t="s">
        <v>453</v>
      </c>
      <c r="M522" s="542" t="s">
        <v>4239</v>
      </c>
      <c r="N522" s="542" t="s">
        <v>452</v>
      </c>
      <c r="O522" s="557" t="s">
        <v>4208</v>
      </c>
      <c r="P522" s="544" t="s">
        <v>5956</v>
      </c>
      <c r="Q522" s="569" t="s">
        <v>5957</v>
      </c>
      <c r="R522" s="544" t="b">
        <f>EXACT(CYPTYPES[[#This Row],[Archived_System (MM_System)]],CYPTYPES[[#This Row],[Rationalized System]])</f>
        <v>0</v>
      </c>
      <c r="S522" s="542" t="s">
        <v>4343</v>
      </c>
      <c r="T522" s="542"/>
      <c r="U522" s="542" t="s">
        <v>4211</v>
      </c>
      <c r="V522" s="544" t="s">
        <v>453</v>
      </c>
      <c r="W522" s="544" t="s">
        <v>456</v>
      </c>
      <c r="X522" s="544"/>
      <c r="Y522" s="544" t="s">
        <v>4257</v>
      </c>
      <c r="Z522" s="544" t="str">
        <f>VLOOKUP(CYPTYPES[[#This Row],[SBS Number]],Equipment[],2,FALSE)</f>
        <v>Security Control System</v>
      </c>
      <c r="AA522" s="544" t="str">
        <f>IF(OR(ISBLANK(Y522),LEN(Y522)=0),"",VLOOKUP(Y522,Equipment[],3,FALSE))</f>
        <v>RTO</v>
      </c>
      <c r="AB522" s="544" t="str">
        <f>IF(OR(ISBLANK(Y522),LEN(Y522)=0),"",VLOOKUP(Y522,Equipment[],4,FALSE))</f>
        <v>RTO</v>
      </c>
      <c r="AC522" s="544" t="s">
        <v>5958</v>
      </c>
      <c r="AD522" s="544" t="s">
        <v>4250</v>
      </c>
      <c r="AE522" s="544" t="s">
        <v>5959</v>
      </c>
      <c r="AF522" s="544" t="s">
        <v>5960</v>
      </c>
      <c r="AG522" s="544"/>
      <c r="AH522" s="551"/>
      <c r="AI522" s="551"/>
      <c r="AJ522" s="551"/>
      <c r="AK522" s="551"/>
      <c r="AL522" s="551"/>
      <c r="AM522" s="551"/>
      <c r="AN522" s="551"/>
      <c r="AO522" s="551"/>
      <c r="AP522" s="551"/>
      <c r="AQ522" s="551"/>
      <c r="AR522" s="551"/>
      <c r="AS522" s="551"/>
      <c r="AT522" s="551"/>
      <c r="AU522" s="551"/>
      <c r="AV522" s="551"/>
    </row>
    <row r="523" spans="1:48" hidden="1">
      <c r="A523" s="303" t="s">
        <v>5961</v>
      </c>
      <c r="B523" s="542" t="s">
        <v>442</v>
      </c>
      <c r="C523" s="493" t="s">
        <v>5962</v>
      </c>
      <c r="D523" s="225"/>
      <c r="E523" s="499" t="s">
        <v>11</v>
      </c>
      <c r="F523" s="499" t="s">
        <v>11</v>
      </c>
      <c r="G523" s="544" t="b">
        <f>EXACT(CYPTYPES[[#This Row],[Archived_Discipline (MM_Discipline)]],CYPTYPES[[#This Row],[Discipline (MM_Discipline)]])</f>
        <v>1</v>
      </c>
      <c r="H523" s="225" t="s">
        <v>452</v>
      </c>
      <c r="I523" s="199" t="s">
        <v>452</v>
      </c>
      <c r="J523" s="554" t="s">
        <v>453</v>
      </c>
      <c r="K523" s="404" t="s">
        <v>452</v>
      </c>
      <c r="L523" s="556" t="s">
        <v>453</v>
      </c>
      <c r="M523" s="542" t="s">
        <v>454</v>
      </c>
      <c r="N523" s="225" t="s">
        <v>452</v>
      </c>
      <c r="O523" s="557" t="s">
        <v>4208</v>
      </c>
      <c r="P523" s="568" t="s">
        <v>4381</v>
      </c>
      <c r="Q523" s="563" t="s">
        <v>4381</v>
      </c>
      <c r="R523" s="568" t="b">
        <f>EXACT(CYPTYPES[[#This Row],[Archived_System (MM_System)]],CYPTYPES[[#This Row],[Rationalized System]])</f>
        <v>1</v>
      </c>
      <c r="S523" s="542" t="s">
        <v>4382</v>
      </c>
      <c r="T523" s="542" t="s">
        <v>4383</v>
      </c>
      <c r="U523" s="542" t="s">
        <v>4211</v>
      </c>
      <c r="V523" s="297" t="s">
        <v>452</v>
      </c>
      <c r="W523" s="544" t="s">
        <v>456</v>
      </c>
      <c r="X523" s="544"/>
      <c r="Y523" s="544"/>
      <c r="Z523" s="544"/>
      <c r="AA523" s="544"/>
      <c r="AB523" s="544"/>
      <c r="AC523" s="544"/>
      <c r="AD523" s="544"/>
      <c r="AE523" s="301"/>
      <c r="AF523" s="544"/>
      <c r="AG523" s="544"/>
      <c r="AH523" s="551"/>
      <c r="AI523" s="551"/>
      <c r="AJ523" s="551"/>
      <c r="AK523" s="551"/>
      <c r="AL523" s="551"/>
      <c r="AM523" s="551"/>
      <c r="AN523" s="551"/>
      <c r="AO523" s="551"/>
      <c r="AP523" s="551"/>
      <c r="AQ523" s="551"/>
      <c r="AR523" s="551"/>
      <c r="AS523" s="551"/>
      <c r="AT523" s="551"/>
      <c r="AU523" s="551"/>
      <c r="AV523" s="551"/>
    </row>
    <row r="524" spans="1:48" hidden="1">
      <c r="A524" s="542" t="s">
        <v>5963</v>
      </c>
      <c r="B524" s="542" t="s">
        <v>442</v>
      </c>
      <c r="C524" s="541" t="s">
        <v>5964</v>
      </c>
      <c r="D524" s="542" t="s">
        <v>453</v>
      </c>
      <c r="E524" s="541" t="s">
        <v>4219</v>
      </c>
      <c r="F524" s="541" t="s">
        <v>4220</v>
      </c>
      <c r="G524" s="558" t="b">
        <f>EXACT(CYPTYPES[[#This Row],[Archived_Discipline (MM_Discipline)]],CYPTYPES[[#This Row],[Discipline (MM_Discipline)]])</f>
        <v>0</v>
      </c>
      <c r="H524" s="542" t="s">
        <v>452</v>
      </c>
      <c r="I524" s="565" t="s">
        <v>453</v>
      </c>
      <c r="J524" s="541" t="s">
        <v>452</v>
      </c>
      <c r="K524" s="554" t="s">
        <v>453</v>
      </c>
      <c r="L524" s="556" t="s">
        <v>453</v>
      </c>
      <c r="M524" s="542" t="s">
        <v>4239</v>
      </c>
      <c r="N524" s="565" t="s">
        <v>453</v>
      </c>
      <c r="O524" s="557" t="s">
        <v>4208</v>
      </c>
      <c r="P524" s="558" t="s">
        <v>4221</v>
      </c>
      <c r="Q524" s="566" t="s">
        <v>4221</v>
      </c>
      <c r="R524" s="558" t="b">
        <f>EXACT(CYPTYPES[[#This Row],[Archived_System (MM_System)]],CYPTYPES[[#This Row],[Rationalized System]])</f>
        <v>1</v>
      </c>
      <c r="S524" s="542" t="s">
        <v>4210</v>
      </c>
      <c r="T524" s="542"/>
      <c r="U524" s="542" t="s">
        <v>4211</v>
      </c>
      <c r="V524" s="544" t="s">
        <v>453</v>
      </c>
      <c r="W524" s="544" t="s">
        <v>456</v>
      </c>
      <c r="X524" s="544"/>
      <c r="Y524" s="544" t="s">
        <v>4222</v>
      </c>
      <c r="Z524" s="544" t="str">
        <f>VLOOKUP(CYPTYPES[[#This Row],[SBS Number]],Equipment[],2,FALSE)</f>
        <v>LV Power</v>
      </c>
      <c r="AA524" s="544" t="str">
        <f>IF(OR(ISBLANK(Y524),LEN(Y524)=0),"",VLOOKUP(Y524,Equipment[],3,FALSE))</f>
        <v>MCo</v>
      </c>
      <c r="AB524" s="544" t="str">
        <f>IF(OR(ISBLANK(Y524),LEN(Y524)=0),"",VLOOKUP(Y524,Equipment[],4,FALSE))</f>
        <v>RTO</v>
      </c>
      <c r="AC524" s="544" t="s">
        <v>4692</v>
      </c>
      <c r="AD524" s="544" t="s">
        <v>4693</v>
      </c>
      <c r="AE524" s="544" t="s">
        <v>5822</v>
      </c>
      <c r="AF524" s="544" t="s">
        <v>5823</v>
      </c>
      <c r="AG524" s="544"/>
      <c r="AH524" s="551"/>
      <c r="AI524" s="551"/>
      <c r="AJ524" s="551"/>
      <c r="AK524" s="551"/>
      <c r="AL524" s="551"/>
      <c r="AM524" s="551"/>
      <c r="AN524" s="551"/>
      <c r="AO524" s="551"/>
      <c r="AP524" s="551"/>
      <c r="AQ524" s="551"/>
      <c r="AR524" s="551"/>
      <c r="AS524" s="551"/>
      <c r="AT524" s="551"/>
      <c r="AU524" s="551"/>
      <c r="AV524" s="551"/>
    </row>
    <row r="525" spans="1:48" hidden="1">
      <c r="A525" s="542" t="s">
        <v>5965</v>
      </c>
      <c r="B525" s="542" t="s">
        <v>442</v>
      </c>
      <c r="C525" s="541" t="s">
        <v>5966</v>
      </c>
      <c r="D525" s="542" t="s">
        <v>453</v>
      </c>
      <c r="E525" s="541" t="s">
        <v>4219</v>
      </c>
      <c r="F525" s="541" t="s">
        <v>4220</v>
      </c>
      <c r="G525" s="558" t="b">
        <f>EXACT(CYPTYPES[[#This Row],[Archived_Discipline (MM_Discipline)]],CYPTYPES[[#This Row],[Discipline (MM_Discipline)]])</f>
        <v>0</v>
      </c>
      <c r="H525" s="559" t="s">
        <v>452</v>
      </c>
      <c r="I525" s="565" t="s">
        <v>453</v>
      </c>
      <c r="J525" s="541" t="s">
        <v>452</v>
      </c>
      <c r="K525" s="541" t="s">
        <v>452</v>
      </c>
      <c r="L525" s="556" t="s">
        <v>453</v>
      </c>
      <c r="M525" s="542" t="s">
        <v>4248</v>
      </c>
      <c r="N525" s="542" t="s">
        <v>452</v>
      </c>
      <c r="O525" s="557" t="s">
        <v>4208</v>
      </c>
      <c r="P525" s="558" t="s">
        <v>4221</v>
      </c>
      <c r="Q525" s="566" t="s">
        <v>4221</v>
      </c>
      <c r="R525" s="558" t="b">
        <f>EXACT(CYPTYPES[[#This Row],[Archived_System (MM_System)]],CYPTYPES[[#This Row],[Rationalized System]])</f>
        <v>1</v>
      </c>
      <c r="S525" s="542" t="s">
        <v>4210</v>
      </c>
      <c r="T525" s="542"/>
      <c r="U525" s="542" t="s">
        <v>4211</v>
      </c>
      <c r="V525" s="544" t="s">
        <v>453</v>
      </c>
      <c r="W525" s="544" t="s">
        <v>477</v>
      </c>
      <c r="X525" s="544"/>
      <c r="Y525" s="544" t="s">
        <v>4222</v>
      </c>
      <c r="Z525" s="544" t="str">
        <f>VLOOKUP(CYPTYPES[[#This Row],[SBS Number]],Equipment[],2,FALSE)</f>
        <v>LV Power</v>
      </c>
      <c r="AA525" s="544" t="str">
        <f>IF(OR(ISBLANK(Y525),LEN(Y525)=0),"",VLOOKUP(Y525,Equipment[],3,FALSE))</f>
        <v>MCo</v>
      </c>
      <c r="AB525" s="544" t="str">
        <f>IF(OR(ISBLANK(Y525),LEN(Y525)=0),"",VLOOKUP(Y525,Equipment[],4,FALSE))</f>
        <v>RTO</v>
      </c>
      <c r="AC525" s="544" t="s">
        <v>4471</v>
      </c>
      <c r="AD525" s="544" t="s">
        <v>4472</v>
      </c>
      <c r="AE525" s="544" t="s">
        <v>4618</v>
      </c>
      <c r="AF525" s="544" t="s">
        <v>4619</v>
      </c>
      <c r="AG525" s="544"/>
      <c r="AH525" s="551"/>
      <c r="AI525" s="551"/>
      <c r="AJ525" s="551"/>
      <c r="AK525" s="551"/>
      <c r="AL525" s="551"/>
      <c r="AM525" s="551"/>
      <c r="AN525" s="551"/>
      <c r="AO525" s="551"/>
      <c r="AP525" s="551"/>
      <c r="AQ525" s="551"/>
      <c r="AR525" s="551"/>
      <c r="AS525" s="551"/>
      <c r="AT525" s="551"/>
      <c r="AU525" s="551"/>
      <c r="AV525" s="551"/>
    </row>
    <row r="526" spans="1:48" hidden="1">
      <c r="A526" s="542" t="s">
        <v>5967</v>
      </c>
      <c r="B526" s="542" t="s">
        <v>442</v>
      </c>
      <c r="C526" s="541" t="s">
        <v>5968</v>
      </c>
      <c r="D526" s="542" t="s">
        <v>444</v>
      </c>
      <c r="E526" s="541" t="s">
        <v>4411</v>
      </c>
      <c r="F526" s="541" t="s">
        <v>4411</v>
      </c>
      <c r="G526" s="558" t="b">
        <f>EXACT(CYPTYPES[[#This Row],[Archived_Discipline (MM_Discipline)]],CYPTYPES[[#This Row],[Discipline (MM_Discipline)]])</f>
        <v>1</v>
      </c>
      <c r="H526" s="542" t="s">
        <v>452</v>
      </c>
      <c r="I526" s="543" t="s">
        <v>452</v>
      </c>
      <c r="J526" s="541" t="s">
        <v>452</v>
      </c>
      <c r="K526" s="555" t="s">
        <v>453</v>
      </c>
      <c r="L526" s="556" t="s">
        <v>453</v>
      </c>
      <c r="M526" s="542" t="s">
        <v>463</v>
      </c>
      <c r="N526" s="565" t="s">
        <v>453</v>
      </c>
      <c r="O526" s="557" t="s">
        <v>4208</v>
      </c>
      <c r="P526" s="558" t="s">
        <v>4230</v>
      </c>
      <c r="Q526" s="566"/>
      <c r="R526" s="558" t="b">
        <f>EXACT(CYPTYPES[[#This Row],[Archived_System (MM_System)]],CYPTYPES[[#This Row],[Rationalized System]])</f>
        <v>0</v>
      </c>
      <c r="S526" s="542" t="s">
        <v>4343</v>
      </c>
      <c r="T526" s="542"/>
      <c r="U526" s="542" t="s">
        <v>4211</v>
      </c>
      <c r="V526" s="544" t="s">
        <v>453</v>
      </c>
      <c r="W526" s="544" t="s">
        <v>477</v>
      </c>
      <c r="X526" s="544"/>
      <c r="Y526" s="544" t="s">
        <v>4358</v>
      </c>
      <c r="Z526" s="544" t="str">
        <f>VLOOKUP(CYPTYPES[[#This Row],[SBS Number]],Equipment[],2,FALSE)</f>
        <v>ICT/OCS</v>
      </c>
      <c r="AA526" s="544" t="str">
        <f>IF(OR(ISBLANK(Y526),LEN(Y526)=0),"",VLOOKUP(Y526,Equipment[],3,FALSE))</f>
        <v>Unallocated</v>
      </c>
      <c r="AB526" s="544" t="str">
        <f>IF(OR(ISBLANK(Y526),LEN(Y526)=0),"",VLOOKUP(Y526,Equipment[],4,FALSE))</f>
        <v>Unallocated</v>
      </c>
      <c r="AC526" s="544" t="s">
        <v>4465</v>
      </c>
      <c r="AD526" s="544" t="s">
        <v>4466</v>
      </c>
      <c r="AE526" s="544" t="s">
        <v>4467</v>
      </c>
      <c r="AF526" s="544" t="s">
        <v>4468</v>
      </c>
      <c r="AG526" s="544"/>
      <c r="AH526" s="551"/>
      <c r="AI526" s="551"/>
      <c r="AJ526" s="551"/>
      <c r="AK526" s="551"/>
      <c r="AL526" s="551"/>
      <c r="AM526" s="551"/>
      <c r="AN526" s="551"/>
      <c r="AO526" s="551"/>
      <c r="AP526" s="551"/>
      <c r="AQ526" s="551"/>
      <c r="AR526" s="551"/>
      <c r="AS526" s="551"/>
      <c r="AT526" s="551"/>
      <c r="AU526" s="551"/>
      <c r="AV526" s="551"/>
    </row>
    <row r="527" spans="1:48" hidden="1">
      <c r="A527" s="542" t="s">
        <v>5969</v>
      </c>
      <c r="B527" s="542" t="s">
        <v>442</v>
      </c>
      <c r="C527" s="541" t="s">
        <v>5970</v>
      </c>
      <c r="D527" s="542" t="s">
        <v>444</v>
      </c>
      <c r="E527" s="541" t="s">
        <v>4751</v>
      </c>
      <c r="F527" s="541" t="s">
        <v>4751</v>
      </c>
      <c r="G527" s="544" t="b">
        <f>EXACT(CYPTYPES[[#This Row],[Archived_Discipline (MM_Discipline)]],CYPTYPES[[#This Row],[Discipline (MM_Discipline)]])</f>
        <v>1</v>
      </c>
      <c r="H527" s="559" t="s">
        <v>452</v>
      </c>
      <c r="I527" s="542" t="s">
        <v>452</v>
      </c>
      <c r="J527" s="541" t="s">
        <v>452</v>
      </c>
      <c r="K527" s="555" t="s">
        <v>453</v>
      </c>
      <c r="L527" s="556" t="s">
        <v>453</v>
      </c>
      <c r="M527" s="542" t="s">
        <v>463</v>
      </c>
      <c r="N527" s="565" t="s">
        <v>453</v>
      </c>
      <c r="O527" s="557" t="s">
        <v>4208</v>
      </c>
      <c r="P527" s="544" t="s">
        <v>4230</v>
      </c>
      <c r="Q527" s="563"/>
      <c r="R527" s="544" t="b">
        <f>EXACT(CYPTYPES[[#This Row],[Archived_System (MM_System)]],CYPTYPES[[#This Row],[Rationalized System]])</f>
        <v>0</v>
      </c>
      <c r="S527" s="542" t="s">
        <v>4343</v>
      </c>
      <c r="T527" s="542"/>
      <c r="U527" s="542" t="s">
        <v>4211</v>
      </c>
      <c r="V527" s="544" t="s">
        <v>453</v>
      </c>
      <c r="W527" s="544" t="s">
        <v>456</v>
      </c>
      <c r="X527" s="544"/>
      <c r="Y527" s="544" t="s">
        <v>4358</v>
      </c>
      <c r="Z527" s="544" t="str">
        <f>VLOOKUP(CYPTYPES[[#This Row],[SBS Number]],Equipment[],2,FALSE)</f>
        <v>ICT/OCS</v>
      </c>
      <c r="AA527" s="544" t="str">
        <f>IF(OR(ISBLANK(Y527),LEN(Y527)=0),"",VLOOKUP(Y527,Equipment[],3,FALSE))</f>
        <v>Unallocated</v>
      </c>
      <c r="AB527" s="544" t="str">
        <f>IF(OR(ISBLANK(Y527),LEN(Y527)=0),"",VLOOKUP(Y527,Equipment[],4,FALSE))</f>
        <v>Unallocated</v>
      </c>
      <c r="AC527" s="544" t="s">
        <v>4412</v>
      </c>
      <c r="AD527" s="544" t="s">
        <v>4413</v>
      </c>
      <c r="AE527" s="544" t="s">
        <v>4480</v>
      </c>
      <c r="AF527" s="544" t="s">
        <v>4481</v>
      </c>
      <c r="AG527" s="544"/>
      <c r="AH527" s="551"/>
      <c r="AI527" s="551"/>
      <c r="AJ527" s="551"/>
      <c r="AK527" s="551"/>
      <c r="AL527" s="551"/>
      <c r="AM527" s="551"/>
      <c r="AN527" s="551"/>
      <c r="AO527" s="551"/>
      <c r="AP527" s="551"/>
      <c r="AQ527" s="551"/>
      <c r="AR527" s="551"/>
      <c r="AS527" s="551"/>
      <c r="AT527" s="551"/>
      <c r="AU527" s="551"/>
      <c r="AV527" s="551"/>
    </row>
    <row r="528" spans="1:48" hidden="1">
      <c r="A528" s="542" t="s">
        <v>5971</v>
      </c>
      <c r="B528" s="542" t="s">
        <v>442</v>
      </c>
      <c r="C528" s="541" t="s">
        <v>5972</v>
      </c>
      <c r="D528" s="542" t="s">
        <v>453</v>
      </c>
      <c r="E528" s="541" t="s">
        <v>11</v>
      </c>
      <c r="F528" s="541" t="s">
        <v>11</v>
      </c>
      <c r="G528" s="544" t="b">
        <f>EXACT(CYPTYPES[[#This Row],[Archived_Discipline (MM_Discipline)]],CYPTYPES[[#This Row],[Discipline (MM_Discipline)]])</f>
        <v>1</v>
      </c>
      <c r="H528" s="564" t="s">
        <v>453</v>
      </c>
      <c r="I528" s="565" t="s">
        <v>453</v>
      </c>
      <c r="J528" s="554" t="s">
        <v>453</v>
      </c>
      <c r="K528" s="554" t="s">
        <v>453</v>
      </c>
      <c r="L528" s="556" t="s">
        <v>453</v>
      </c>
      <c r="M528" s="542" t="s">
        <v>4239</v>
      </c>
      <c r="N528" s="542" t="s">
        <v>452</v>
      </c>
      <c r="O528" s="557" t="s">
        <v>4208</v>
      </c>
      <c r="P528" s="544" t="s">
        <v>5730</v>
      </c>
      <c r="Q528" s="563" t="s">
        <v>5730</v>
      </c>
      <c r="R528" s="544" t="b">
        <f>EXACT(CYPTYPES[[#This Row],[Archived_System (MM_System)]],CYPTYPES[[#This Row],[Rationalized System]])</f>
        <v>1</v>
      </c>
      <c r="S528" s="542" t="s">
        <v>4210</v>
      </c>
      <c r="T528" s="542"/>
      <c r="U528" s="542" t="s">
        <v>4211</v>
      </c>
      <c r="V528" s="544" t="s">
        <v>453</v>
      </c>
      <c r="W528" s="544" t="s">
        <v>477</v>
      </c>
      <c r="X528" s="544"/>
      <c r="Y528" s="544" t="s">
        <v>4275</v>
      </c>
      <c r="Z528" s="544" t="str">
        <f>VLOOKUP(CYPTYPES[[#This Row],[SBS Number]],Equipment[],2,FALSE)</f>
        <v>MVAC</v>
      </c>
      <c r="AA528" s="544" t="str">
        <f>IF(OR(ISBLANK(Y528),LEN(Y528)=0),"",VLOOKUP(Y528,Equipment[],3,FALSE))</f>
        <v>MCo</v>
      </c>
      <c r="AB528" s="544" t="str">
        <f>IF(OR(ISBLANK(Y528),LEN(Y528)=0),"",VLOOKUP(Y528,Equipment[],4,FALSE))</f>
        <v>RTO</v>
      </c>
      <c r="AC528" s="544" t="s">
        <v>4534</v>
      </c>
      <c r="AD528" s="544" t="s">
        <v>4535</v>
      </c>
      <c r="AE528" s="544"/>
      <c r="AF528" s="544"/>
      <c r="AG528" s="544"/>
      <c r="AH528" s="551"/>
      <c r="AI528" s="551"/>
      <c r="AJ528" s="551"/>
      <c r="AK528" s="551"/>
      <c r="AL528" s="551"/>
      <c r="AM528" s="551"/>
      <c r="AN528" s="551"/>
      <c r="AO528" s="551"/>
      <c r="AP528" s="551"/>
      <c r="AQ528" s="551"/>
      <c r="AR528" s="551"/>
      <c r="AS528" s="551"/>
      <c r="AT528" s="551"/>
      <c r="AU528" s="551"/>
      <c r="AV528" s="551"/>
    </row>
    <row r="529" spans="1:48" hidden="1">
      <c r="A529" s="542" t="s">
        <v>5973</v>
      </c>
      <c r="B529" s="542" t="s">
        <v>442</v>
      </c>
      <c r="C529" s="541" t="s">
        <v>5974</v>
      </c>
      <c r="D529" s="542" t="s">
        <v>453</v>
      </c>
      <c r="E529" s="541" t="s">
        <v>4255</v>
      </c>
      <c r="F529" s="541" t="s">
        <v>4220</v>
      </c>
      <c r="G529" s="544" t="b">
        <f>EXACT(CYPTYPES[[#This Row],[Archived_Discipline (MM_Discipline)]],CYPTYPES[[#This Row],[Discipline (MM_Discipline)]])</f>
        <v>0</v>
      </c>
      <c r="H529" s="542" t="s">
        <v>452</v>
      </c>
      <c r="I529" s="543" t="s">
        <v>452</v>
      </c>
      <c r="J529" s="541" t="s">
        <v>452</v>
      </c>
      <c r="K529" s="555" t="s">
        <v>453</v>
      </c>
      <c r="L529" s="556" t="s">
        <v>453</v>
      </c>
      <c r="M529" s="542" t="s">
        <v>463</v>
      </c>
      <c r="N529" s="565" t="s">
        <v>453</v>
      </c>
      <c r="O529" s="557" t="s">
        <v>4208</v>
      </c>
      <c r="P529" s="544" t="s">
        <v>5975</v>
      </c>
      <c r="Q529" s="247" t="s">
        <v>4282</v>
      </c>
      <c r="R529" s="544" t="b">
        <f>EXACT(CYPTYPES[[#This Row],[Archived_System (MM_System)]],CYPTYPES[[#This Row],[Rationalized System]])</f>
        <v>0</v>
      </c>
      <c r="S529" s="542" t="s">
        <v>4210</v>
      </c>
      <c r="T529" s="542"/>
      <c r="U529" s="542" t="s">
        <v>4211</v>
      </c>
      <c r="V529" s="544" t="s">
        <v>453</v>
      </c>
      <c r="W529" s="544" t="s">
        <v>456</v>
      </c>
      <c r="X529" s="544"/>
      <c r="Y529" s="544" t="s">
        <v>4222</v>
      </c>
      <c r="Z529" s="544" t="str">
        <f>VLOOKUP(CYPTYPES[[#This Row],[SBS Number]],Equipment[],2,FALSE)</f>
        <v>LV Power</v>
      </c>
      <c r="AA529" s="544" t="str">
        <f>IF(OR(ISBLANK(Y529),LEN(Y529)=0),"",VLOOKUP(Y529,Equipment[],3,FALSE))</f>
        <v>MCo</v>
      </c>
      <c r="AB529" s="544" t="str">
        <f>IF(OR(ISBLANK(Y529),LEN(Y529)=0),"",VLOOKUP(Y529,Equipment[],4,FALSE))</f>
        <v>RTO</v>
      </c>
      <c r="AC529" s="544" t="s">
        <v>4369</v>
      </c>
      <c r="AD529" s="544" t="s">
        <v>4370</v>
      </c>
      <c r="AE529" s="544" t="s">
        <v>4863</v>
      </c>
      <c r="AF529" s="544" t="s">
        <v>4864</v>
      </c>
      <c r="AG529" s="544"/>
      <c r="AH529" s="551"/>
      <c r="AI529" s="551"/>
      <c r="AJ529" s="551"/>
      <c r="AK529" s="551"/>
      <c r="AL529" s="551"/>
      <c r="AM529" s="551"/>
      <c r="AN529" s="551"/>
      <c r="AO529" s="551"/>
      <c r="AP529" s="551"/>
      <c r="AQ529" s="551"/>
      <c r="AR529" s="551"/>
      <c r="AS529" s="551"/>
      <c r="AT529" s="551"/>
      <c r="AU529" s="551"/>
      <c r="AV529" s="551"/>
    </row>
    <row r="530" spans="1:48" hidden="1">
      <c r="A530" s="542" t="s">
        <v>5976</v>
      </c>
      <c r="B530" s="542" t="s">
        <v>442</v>
      </c>
      <c r="C530" s="542" t="s">
        <v>5977</v>
      </c>
      <c r="D530" s="542" t="s">
        <v>444</v>
      </c>
      <c r="E530" s="541" t="s">
        <v>4255</v>
      </c>
      <c r="F530" s="541" t="s">
        <v>4220</v>
      </c>
      <c r="G530" s="558" t="b">
        <f>EXACT(CYPTYPES[[#This Row],[Archived_Discipline (MM_Discipline)]],CYPTYPES[[#This Row],[Discipline (MM_Discipline)]])</f>
        <v>0</v>
      </c>
      <c r="H530" s="559" t="s">
        <v>452</v>
      </c>
      <c r="I530" s="565" t="s">
        <v>453</v>
      </c>
      <c r="J530" s="541" t="s">
        <v>452</v>
      </c>
      <c r="K530" s="554" t="s">
        <v>453</v>
      </c>
      <c r="L530" s="556" t="s">
        <v>453</v>
      </c>
      <c r="M530" s="542" t="s">
        <v>4239</v>
      </c>
      <c r="N530" s="565" t="s">
        <v>453</v>
      </c>
      <c r="O530" s="557" t="s">
        <v>4208</v>
      </c>
      <c r="P530" s="558" t="s">
        <v>5975</v>
      </c>
      <c r="Q530" s="408" t="s">
        <v>4282</v>
      </c>
      <c r="R530" s="558" t="b">
        <f>EXACT(CYPTYPES[[#This Row],[Archived_System (MM_System)]],CYPTYPES[[#This Row],[Rationalized System]])</f>
        <v>0</v>
      </c>
      <c r="S530" s="542" t="s">
        <v>4343</v>
      </c>
      <c r="T530" s="542"/>
      <c r="U530" s="542" t="s">
        <v>4211</v>
      </c>
      <c r="V530" s="544" t="s">
        <v>453</v>
      </c>
      <c r="W530" s="544" t="s">
        <v>456</v>
      </c>
      <c r="X530" s="544"/>
      <c r="Y530" s="544" t="s">
        <v>4358</v>
      </c>
      <c r="Z530" s="544" t="str">
        <f>VLOOKUP(CYPTYPES[[#This Row],[SBS Number]],Equipment[],2,FALSE)</f>
        <v>ICT/OCS</v>
      </c>
      <c r="AA530" s="544" t="str">
        <f>IF(OR(ISBLANK(Y530),LEN(Y530)=0),"",VLOOKUP(Y530,Equipment[],3,FALSE))</f>
        <v>Unallocated</v>
      </c>
      <c r="AB530" s="544" t="str">
        <f>IF(OR(ISBLANK(Y530),LEN(Y530)=0),"",VLOOKUP(Y530,Equipment[],4,FALSE))</f>
        <v>Unallocated</v>
      </c>
      <c r="AC530" s="544" t="s">
        <v>4465</v>
      </c>
      <c r="AD530" s="544" t="s">
        <v>4466</v>
      </c>
      <c r="AE530" s="544" t="s">
        <v>4467</v>
      </c>
      <c r="AF530" s="544" t="s">
        <v>4468</v>
      </c>
      <c r="AG530" s="544"/>
      <c r="AH530" s="551"/>
      <c r="AI530" s="551"/>
      <c r="AJ530" s="551"/>
      <c r="AK530" s="551"/>
      <c r="AL530" s="551"/>
      <c r="AM530" s="551"/>
      <c r="AN530" s="551"/>
      <c r="AO530" s="551"/>
      <c r="AP530" s="551"/>
      <c r="AQ530" s="551"/>
      <c r="AR530" s="551"/>
      <c r="AS530" s="551"/>
      <c r="AT530" s="551"/>
      <c r="AU530" s="551"/>
      <c r="AV530" s="551"/>
    </row>
    <row r="531" spans="1:48" hidden="1">
      <c r="A531" s="542" t="s">
        <v>5978</v>
      </c>
      <c r="B531" s="542" t="s">
        <v>442</v>
      </c>
      <c r="C531" s="542" t="s">
        <v>5979</v>
      </c>
      <c r="D531" s="542" t="s">
        <v>444</v>
      </c>
      <c r="E531" s="541" t="s">
        <v>4255</v>
      </c>
      <c r="F531" s="541" t="s">
        <v>4220</v>
      </c>
      <c r="G531" s="544" t="b">
        <f>EXACT(CYPTYPES[[#This Row],[Archived_Discipline (MM_Discipline)]],CYPTYPES[[#This Row],[Discipline (MM_Discipline)]])</f>
        <v>0</v>
      </c>
      <c r="H531" s="542" t="s">
        <v>452</v>
      </c>
      <c r="I531" s="543" t="s">
        <v>452</v>
      </c>
      <c r="J531" s="541" t="s">
        <v>452</v>
      </c>
      <c r="K531" s="555" t="s">
        <v>453</v>
      </c>
      <c r="L531" s="556" t="s">
        <v>453</v>
      </c>
      <c r="M531" s="542" t="s">
        <v>463</v>
      </c>
      <c r="N531" s="565" t="s">
        <v>453</v>
      </c>
      <c r="O531" s="557" t="s">
        <v>4208</v>
      </c>
      <c r="P531" s="544" t="s">
        <v>4230</v>
      </c>
      <c r="Q531" s="247" t="s">
        <v>4282</v>
      </c>
      <c r="R531" s="544" t="b">
        <f>EXACT(CYPTYPES[[#This Row],[Archived_System (MM_System)]],CYPTYPES[[#This Row],[Rationalized System]])</f>
        <v>0</v>
      </c>
      <c r="S531" s="542" t="s">
        <v>4343</v>
      </c>
      <c r="T531" s="542"/>
      <c r="U531" s="542" t="s">
        <v>4211</v>
      </c>
      <c r="V531" s="544" t="s">
        <v>453</v>
      </c>
      <c r="W531" s="544" t="s">
        <v>456</v>
      </c>
      <c r="X531" s="544"/>
      <c r="Y531" s="544" t="s">
        <v>4358</v>
      </c>
      <c r="Z531" s="544" t="str">
        <f>VLOOKUP(CYPTYPES[[#This Row],[SBS Number]],Equipment[],2,FALSE)</f>
        <v>ICT/OCS</v>
      </c>
      <c r="AA531" s="544" t="str">
        <f>IF(OR(ISBLANK(Y531),LEN(Y531)=0),"",VLOOKUP(Y531,Equipment[],3,FALSE))</f>
        <v>Unallocated</v>
      </c>
      <c r="AB531" s="544" t="str">
        <f>IF(OR(ISBLANK(Y531),LEN(Y531)=0),"",VLOOKUP(Y531,Equipment[],4,FALSE))</f>
        <v>Unallocated</v>
      </c>
      <c r="AC531" s="567"/>
      <c r="AD531" s="567" t="s">
        <v>4376</v>
      </c>
      <c r="AE531" s="544"/>
      <c r="AF531" s="544"/>
      <c r="AG531" s="544"/>
      <c r="AH531" s="551"/>
      <c r="AI531" s="551"/>
      <c r="AJ531" s="551"/>
      <c r="AK531" s="551"/>
      <c r="AL531" s="551"/>
      <c r="AM531" s="551"/>
      <c r="AN531" s="551"/>
      <c r="AO531" s="551"/>
      <c r="AP531" s="551"/>
      <c r="AQ531" s="551"/>
      <c r="AR531" s="551"/>
      <c r="AS531" s="551"/>
      <c r="AT531" s="551"/>
      <c r="AU531" s="551"/>
      <c r="AV531" s="551"/>
    </row>
    <row r="532" spans="1:48" hidden="1">
      <c r="A532" s="542" t="s">
        <v>4334</v>
      </c>
      <c r="B532" s="542" t="s">
        <v>4317</v>
      </c>
      <c r="C532" s="542" t="s">
        <v>5980</v>
      </c>
      <c r="D532" s="542" t="s">
        <v>444</v>
      </c>
      <c r="E532" s="541" t="s">
        <v>4207</v>
      </c>
      <c r="F532" s="541" t="s">
        <v>4207</v>
      </c>
      <c r="G532" s="558" t="b">
        <f>EXACT(CYPTYPES[[#This Row],[Archived_Discipline (MM_Discipline)]],CYPTYPES[[#This Row],[Discipline (MM_Discipline)]])</f>
        <v>1</v>
      </c>
      <c r="H532" s="542" t="s">
        <v>452</v>
      </c>
      <c r="I532" s="542" t="s">
        <v>452</v>
      </c>
      <c r="J532" s="541" t="s">
        <v>452</v>
      </c>
      <c r="K532" s="541" t="s">
        <v>452</v>
      </c>
      <c r="L532" s="542" t="s">
        <v>452</v>
      </c>
      <c r="M532" s="542" t="s">
        <v>4248</v>
      </c>
      <c r="N532" s="542" t="s">
        <v>452</v>
      </c>
      <c r="O532" s="557" t="s">
        <v>4208</v>
      </c>
      <c r="P532" s="558" t="s">
        <v>444</v>
      </c>
      <c r="Q532" s="566"/>
      <c r="R532" s="558" t="b">
        <f>EXACT(CYPTYPES[[#This Row],[Archived_System (MM_System)]],CYPTYPES[[#This Row],[Rationalized System]])</f>
        <v>0</v>
      </c>
      <c r="S532" s="542" t="s">
        <v>4320</v>
      </c>
      <c r="T532" s="542" t="s">
        <v>4321</v>
      </c>
      <c r="U532" s="542" t="s">
        <v>4322</v>
      </c>
      <c r="V532" s="544" t="s">
        <v>453</v>
      </c>
      <c r="W532" s="544" t="s">
        <v>456</v>
      </c>
      <c r="X532" s="544" t="s">
        <v>444</v>
      </c>
      <c r="Y532" s="544" t="s">
        <v>5981</v>
      </c>
      <c r="Z532" s="544" t="str">
        <f>VLOOKUP(CYPTYPES[[#This Row],[SBS Number]],Equipment[],2,FALSE)</f>
        <v>Utilities Infrastructure</v>
      </c>
      <c r="AA532" s="544" t="str">
        <f>IF(OR(ISBLANK(Y532),LEN(Y532)=0),"",VLOOKUP(Y532,Equipment[],3,FALSE))</f>
        <v>MCo</v>
      </c>
      <c r="AB532" s="544" t="str">
        <f>IF(OR(ISBLANK(Y532),LEN(Y532)=0),"",VLOOKUP(Y532,Equipment[],4,FALSE))</f>
        <v>RTO</v>
      </c>
      <c r="AC532" s="544" t="s">
        <v>444</v>
      </c>
      <c r="AD532" s="544" t="s">
        <v>444</v>
      </c>
      <c r="AE532" s="544" t="s">
        <v>444</v>
      </c>
      <c r="AF532" s="544" t="s">
        <v>444</v>
      </c>
      <c r="AG532" s="544"/>
      <c r="AH532" s="551"/>
      <c r="AI532" s="551"/>
      <c r="AJ532" s="551"/>
      <c r="AK532" s="551"/>
      <c r="AL532" s="551"/>
      <c r="AM532" s="551"/>
      <c r="AN532" s="551"/>
      <c r="AO532" s="551"/>
      <c r="AP532" s="551"/>
      <c r="AQ532" s="551"/>
      <c r="AR532" s="551"/>
      <c r="AS532" s="551"/>
      <c r="AT532" s="551"/>
      <c r="AU532" s="551"/>
      <c r="AV532" s="551"/>
    </row>
    <row r="533" spans="1:48" hidden="1">
      <c r="A533" s="542" t="s">
        <v>5982</v>
      </c>
      <c r="B533" s="542" t="s">
        <v>442</v>
      </c>
      <c r="C533" s="542" t="s">
        <v>5983</v>
      </c>
      <c r="D533" s="542" t="s">
        <v>452</v>
      </c>
      <c r="E533" s="541" t="s">
        <v>4229</v>
      </c>
      <c r="F533" s="541" t="s">
        <v>4229</v>
      </c>
      <c r="G533" s="558" t="b">
        <f>EXACT(CYPTYPES[[#This Row],[Archived_Discipline (MM_Discipline)]],CYPTYPES[[#This Row],[Discipline (MM_Discipline)]])</f>
        <v>1</v>
      </c>
      <c r="H533" s="559" t="s">
        <v>452</v>
      </c>
      <c r="I533" s="542" t="s">
        <v>452</v>
      </c>
      <c r="J533" s="541" t="s">
        <v>452</v>
      </c>
      <c r="K533" s="555" t="s">
        <v>453</v>
      </c>
      <c r="L533" s="556" t="s">
        <v>453</v>
      </c>
      <c r="M533" s="542" t="s">
        <v>463</v>
      </c>
      <c r="N533" s="565" t="s">
        <v>453</v>
      </c>
      <c r="O533" s="557" t="s">
        <v>4208</v>
      </c>
      <c r="P533" s="558" t="s">
        <v>4230</v>
      </c>
      <c r="Q533" s="566" t="s">
        <v>4231</v>
      </c>
      <c r="R533" s="558" t="b">
        <f>EXACT(CYPTYPES[[#This Row],[Archived_System (MM_System)]],CYPTYPES[[#This Row],[Rationalized System]])</f>
        <v>0</v>
      </c>
      <c r="S533" s="542" t="s">
        <v>4210</v>
      </c>
      <c r="T533" s="542" t="s">
        <v>4232</v>
      </c>
      <c r="U533" s="542" t="s">
        <v>4211</v>
      </c>
      <c r="V533" s="544" t="s">
        <v>453</v>
      </c>
      <c r="W533" s="544" t="s">
        <v>456</v>
      </c>
      <c r="X533" s="544"/>
      <c r="Y533" s="544" t="s">
        <v>4233</v>
      </c>
      <c r="Z533" s="544" t="str">
        <f>VLOOKUP(CYPTYPES[[#This Row],[SBS Number]],Equipment[],2,FALSE)</f>
        <v>Control Systems</v>
      </c>
      <c r="AA533" s="544" t="str">
        <f>IF(OR(ISBLANK(Y533),LEN(Y533)=0),"",VLOOKUP(Y533,Equipment[],3,FALSE))</f>
        <v>Unallocated</v>
      </c>
      <c r="AB533" s="544" t="str">
        <f>IF(OR(ISBLANK(Y533),LEN(Y533)=0),"",VLOOKUP(Y533,Equipment[],4,FALSE))</f>
        <v>Unallocated</v>
      </c>
      <c r="AC533" s="544" t="s">
        <v>5205</v>
      </c>
      <c r="AD533" s="544" t="s">
        <v>5206</v>
      </c>
      <c r="AE533" s="544" t="s">
        <v>5207</v>
      </c>
      <c r="AF533" s="544" t="s">
        <v>5208</v>
      </c>
      <c r="AG533" s="544"/>
      <c r="AH533" s="551"/>
      <c r="AI533" s="551"/>
      <c r="AJ533" s="551"/>
      <c r="AK533" s="551"/>
      <c r="AL533" s="551"/>
      <c r="AM533" s="551"/>
      <c r="AN533" s="551"/>
      <c r="AO533" s="551"/>
      <c r="AP533" s="551"/>
      <c r="AQ533" s="551"/>
      <c r="AR533" s="551"/>
      <c r="AS533" s="551"/>
      <c r="AT533" s="551"/>
      <c r="AU533" s="551"/>
      <c r="AV533" s="551"/>
    </row>
    <row r="534" spans="1:48" hidden="1">
      <c r="A534" s="542" t="s">
        <v>5984</v>
      </c>
      <c r="B534" s="542" t="s">
        <v>442</v>
      </c>
      <c r="C534" s="542" t="s">
        <v>5985</v>
      </c>
      <c r="D534" s="542" t="s">
        <v>453</v>
      </c>
      <c r="E534" s="541" t="s">
        <v>4373</v>
      </c>
      <c r="F534" s="541" t="s">
        <v>4220</v>
      </c>
      <c r="G534" s="544" t="b">
        <f>EXACT(CYPTYPES[[#This Row],[Archived_Discipline (MM_Discipline)]],CYPTYPES[[#This Row],[Discipline (MM_Discipline)]])</f>
        <v>0</v>
      </c>
      <c r="H534" s="564" t="s">
        <v>453</v>
      </c>
      <c r="I534" s="565" t="s">
        <v>453</v>
      </c>
      <c r="J534" s="554" t="s">
        <v>453</v>
      </c>
      <c r="K534" s="554" t="s">
        <v>453</v>
      </c>
      <c r="L534" s="556" t="s">
        <v>453</v>
      </c>
      <c r="M534" s="542" t="s">
        <v>4239</v>
      </c>
      <c r="N534" s="542" t="s">
        <v>452</v>
      </c>
      <c r="O534" s="557" t="s">
        <v>4208</v>
      </c>
      <c r="P534" s="544" t="s">
        <v>4946</v>
      </c>
      <c r="Q534" s="563" t="s">
        <v>4946</v>
      </c>
      <c r="R534" s="544" t="b">
        <f>EXACT(CYPTYPES[[#This Row],[Archived_System (MM_System)]],CYPTYPES[[#This Row],[Rationalized System]])</f>
        <v>1</v>
      </c>
      <c r="S534" s="542" t="s">
        <v>4210</v>
      </c>
      <c r="T534" s="542"/>
      <c r="U534" s="542" t="s">
        <v>4211</v>
      </c>
      <c r="V534" s="544" t="s">
        <v>453</v>
      </c>
      <c r="W534" s="544" t="s">
        <v>456</v>
      </c>
      <c r="X534" s="544"/>
      <c r="Y534" s="544" t="s">
        <v>4375</v>
      </c>
      <c r="Z534" s="544" t="str">
        <f>VLOOKUP(CYPTYPES[[#This Row],[SBS Number]],Equipment[],2,FALSE)</f>
        <v>Traction Power</v>
      </c>
      <c r="AA534" s="544" t="str">
        <f>IF(OR(ISBLANK(Y534),LEN(Y534)=0),"",VLOOKUP(Y534,Equipment[],3,FALSE))</f>
        <v>RTO</v>
      </c>
      <c r="AB534" s="544" t="str">
        <f>IF(OR(ISBLANK(Y534),LEN(Y534)=0),"",VLOOKUP(Y534,Equipment[],4,FALSE))</f>
        <v>RTO</v>
      </c>
      <c r="AC534" s="544" t="s">
        <v>4958</v>
      </c>
      <c r="AD534" s="544" t="s">
        <v>4959</v>
      </c>
      <c r="AE534" s="544"/>
      <c r="AF534" s="544"/>
      <c r="AG534" s="544"/>
      <c r="AH534" s="551"/>
      <c r="AI534" s="551"/>
      <c r="AJ534" s="551"/>
      <c r="AK534" s="551"/>
      <c r="AL534" s="551"/>
      <c r="AM534" s="551"/>
      <c r="AN534" s="551"/>
      <c r="AO534" s="551"/>
      <c r="AP534" s="551"/>
      <c r="AQ534" s="551"/>
      <c r="AR534" s="551"/>
      <c r="AS534" s="551"/>
      <c r="AT534" s="551"/>
      <c r="AU534" s="551"/>
      <c r="AV534" s="551"/>
    </row>
    <row r="535" spans="1:48" hidden="1">
      <c r="A535" s="542" t="s">
        <v>5986</v>
      </c>
      <c r="B535" s="542" t="s">
        <v>4317</v>
      </c>
      <c r="C535" s="542" t="s">
        <v>5987</v>
      </c>
      <c r="D535" s="542" t="s">
        <v>444</v>
      </c>
      <c r="E535" s="541" t="s">
        <v>4207</v>
      </c>
      <c r="F535" s="541" t="s">
        <v>4207</v>
      </c>
      <c r="G535" s="544" t="b">
        <f>EXACT(CYPTYPES[[#This Row],[Archived_Discipline (MM_Discipline)]],CYPTYPES[[#This Row],[Discipline (MM_Discipline)]])</f>
        <v>1</v>
      </c>
      <c r="H535" s="559" t="s">
        <v>452</v>
      </c>
      <c r="I535" s="542" t="s">
        <v>452</v>
      </c>
      <c r="J535" s="541" t="s">
        <v>452</v>
      </c>
      <c r="K535" s="541" t="s">
        <v>452</v>
      </c>
      <c r="L535" s="542" t="s">
        <v>452</v>
      </c>
      <c r="M535" s="542" t="s">
        <v>4248</v>
      </c>
      <c r="N535" s="542" t="s">
        <v>452</v>
      </c>
      <c r="O535" s="557" t="s">
        <v>4208</v>
      </c>
      <c r="P535" s="544" t="s">
        <v>444</v>
      </c>
      <c r="Q535" s="563"/>
      <c r="R535" s="544" t="b">
        <f>EXACT(CYPTYPES[[#This Row],[Archived_System (MM_System)]],CYPTYPES[[#This Row],[Rationalized System]])</f>
        <v>0</v>
      </c>
      <c r="S535" s="542" t="s">
        <v>4320</v>
      </c>
      <c r="T535" s="542" t="s">
        <v>4321</v>
      </c>
      <c r="U535" s="542" t="s">
        <v>4322</v>
      </c>
      <c r="V535" s="544" t="s">
        <v>453</v>
      </c>
      <c r="W535" s="544" t="s">
        <v>456</v>
      </c>
      <c r="X535" s="544"/>
      <c r="Y535" s="544" t="s">
        <v>4212</v>
      </c>
      <c r="Z535" s="544" t="str">
        <f>VLOOKUP(CYPTYPES[[#This Row],[SBS Number]],Equipment[],2,FALSE)</f>
        <v>Hydraulic System</v>
      </c>
      <c r="AA535" s="544" t="str">
        <f>IF(OR(ISBLANK(Y535),LEN(Y535)=0),"",VLOOKUP(Y535,Equipment[],3,FALSE))</f>
        <v>MCo</v>
      </c>
      <c r="AB535" s="544" t="str">
        <f>IF(OR(ISBLANK(Y535),LEN(Y535)=0),"",VLOOKUP(Y535,Equipment[],4,FALSE))</f>
        <v>RTO</v>
      </c>
      <c r="AC535" s="544"/>
      <c r="AD535" s="544" t="s">
        <v>4376</v>
      </c>
      <c r="AE535" s="544"/>
      <c r="AF535" s="544"/>
      <c r="AG535" s="544"/>
      <c r="AH535" s="551"/>
      <c r="AI535" s="551"/>
      <c r="AJ535" s="551"/>
      <c r="AK535" s="551"/>
      <c r="AL535" s="551"/>
      <c r="AM535" s="551"/>
      <c r="AN535" s="551"/>
      <c r="AO535" s="551"/>
      <c r="AP535" s="551"/>
      <c r="AQ535" s="551"/>
      <c r="AR535" s="551"/>
      <c r="AS535" s="551"/>
      <c r="AT535" s="551"/>
      <c r="AU535" s="551"/>
      <c r="AV535" s="551"/>
    </row>
    <row r="536" spans="1:48" hidden="1">
      <c r="A536" s="542" t="s">
        <v>5988</v>
      </c>
      <c r="B536" s="542" t="s">
        <v>442</v>
      </c>
      <c r="C536" s="542" t="s">
        <v>5989</v>
      </c>
      <c r="D536" s="542" t="s">
        <v>452</v>
      </c>
      <c r="E536" s="541" t="s">
        <v>4219</v>
      </c>
      <c r="F536" s="541" t="s">
        <v>4220</v>
      </c>
      <c r="G536" s="544" t="b">
        <f>EXACT(CYPTYPES[[#This Row],[Archived_Discipline (MM_Discipline)]],CYPTYPES[[#This Row],[Discipline (MM_Discipline)]])</f>
        <v>0</v>
      </c>
      <c r="H536" s="564" t="s">
        <v>453</v>
      </c>
      <c r="I536" s="565" t="s">
        <v>453</v>
      </c>
      <c r="J536" s="554" t="s">
        <v>453</v>
      </c>
      <c r="K536" s="554" t="s">
        <v>453</v>
      </c>
      <c r="L536" s="556" t="s">
        <v>453</v>
      </c>
      <c r="M536" s="542" t="s">
        <v>4239</v>
      </c>
      <c r="N536" s="565" t="s">
        <v>453</v>
      </c>
      <c r="O536" s="557" t="s">
        <v>4208</v>
      </c>
      <c r="P536" s="544" t="s">
        <v>4221</v>
      </c>
      <c r="Q536" s="563" t="s">
        <v>4221</v>
      </c>
      <c r="R536" s="544" t="b">
        <f>EXACT(CYPTYPES[[#This Row],[Archived_System (MM_System)]],CYPTYPES[[#This Row],[Rationalized System]])</f>
        <v>1</v>
      </c>
      <c r="S536" s="542" t="s">
        <v>4210</v>
      </c>
      <c r="T536" s="542"/>
      <c r="U536" s="542" t="s">
        <v>4211</v>
      </c>
      <c r="V536" s="544" t="s">
        <v>453</v>
      </c>
      <c r="W536" s="544" t="s">
        <v>456</v>
      </c>
      <c r="X536" s="544"/>
      <c r="Y536" s="544" t="s">
        <v>4222</v>
      </c>
      <c r="Z536" s="544" t="str">
        <f>VLOOKUP(CYPTYPES[[#This Row],[SBS Number]],Equipment[],2,FALSE)</f>
        <v>LV Power</v>
      </c>
      <c r="AA536" s="544" t="str">
        <f>IF(OR(ISBLANK(Y536),LEN(Y536)=0),"",VLOOKUP(Y536,Equipment[],3,FALSE))</f>
        <v>MCo</v>
      </c>
      <c r="AB536" s="544" t="str">
        <f>IF(OR(ISBLANK(Y536),LEN(Y536)=0),"",VLOOKUP(Y536,Equipment[],4,FALSE))</f>
        <v>RTO</v>
      </c>
      <c r="AC536" s="544" t="s">
        <v>4692</v>
      </c>
      <c r="AD536" s="544" t="s">
        <v>4693</v>
      </c>
      <c r="AE536" s="544" t="s">
        <v>4694</v>
      </c>
      <c r="AF536" s="544" t="s">
        <v>4695</v>
      </c>
      <c r="AG536" s="544"/>
      <c r="AH536" s="551"/>
      <c r="AI536" s="551"/>
      <c r="AJ536" s="551"/>
      <c r="AK536" s="551"/>
      <c r="AL536" s="551"/>
      <c r="AM536" s="551"/>
      <c r="AN536" s="551"/>
      <c r="AO536" s="551"/>
      <c r="AP536" s="551"/>
      <c r="AQ536" s="551"/>
      <c r="AR536" s="551"/>
      <c r="AS536" s="551"/>
      <c r="AT536" s="551"/>
      <c r="AU536" s="551"/>
      <c r="AV536" s="551"/>
    </row>
    <row r="537" spans="1:48" hidden="1">
      <c r="A537" s="225" t="s">
        <v>5990</v>
      </c>
      <c r="B537" s="542" t="s">
        <v>442</v>
      </c>
      <c r="C537" s="225" t="s">
        <v>5991</v>
      </c>
      <c r="D537" s="225" t="s">
        <v>453</v>
      </c>
      <c r="E537" s="541" t="s">
        <v>4219</v>
      </c>
      <c r="F537" s="541" t="s">
        <v>4220</v>
      </c>
      <c r="G537" s="544" t="b">
        <f>EXACT(CYPTYPES[[#This Row],[Archived_Discipline (MM_Discipline)]],CYPTYPES[[#This Row],[Discipline (MM_Discipline)]])</f>
        <v>0</v>
      </c>
      <c r="H537" s="217" t="s">
        <v>452</v>
      </c>
      <c r="I537" s="225" t="s">
        <v>452</v>
      </c>
      <c r="J537" s="541" t="s">
        <v>452</v>
      </c>
      <c r="K537" s="555" t="s">
        <v>453</v>
      </c>
      <c r="L537" s="556" t="s">
        <v>453</v>
      </c>
      <c r="M537" s="542" t="s">
        <v>463</v>
      </c>
      <c r="N537" s="227" t="s">
        <v>453</v>
      </c>
      <c r="O537" s="557" t="s">
        <v>4208</v>
      </c>
      <c r="P537" s="544" t="s">
        <v>4221</v>
      </c>
      <c r="Q537" s="563" t="s">
        <v>4221</v>
      </c>
      <c r="R537" s="544" t="b">
        <f>EXACT(CYPTYPES[[#This Row],[Archived_System (MM_System)]],CYPTYPES[[#This Row],[Rationalized System]])</f>
        <v>1</v>
      </c>
      <c r="S537" s="225" t="s">
        <v>4210</v>
      </c>
      <c r="T537" s="225"/>
      <c r="U537" s="542" t="s">
        <v>4639</v>
      </c>
      <c r="V537" s="297" t="s">
        <v>453</v>
      </c>
      <c r="W537" s="297" t="s">
        <v>456</v>
      </c>
      <c r="X537" s="225"/>
      <c r="Y537" s="297" t="s">
        <v>4222</v>
      </c>
      <c r="Z537" s="225" t="s">
        <v>4640</v>
      </c>
      <c r="AA537" s="297" t="s">
        <v>4641</v>
      </c>
      <c r="AB537" s="297" t="s">
        <v>4642</v>
      </c>
      <c r="AC537" s="297" t="s">
        <v>4471</v>
      </c>
      <c r="AD537" s="297" t="s">
        <v>4472</v>
      </c>
      <c r="AE537" s="297" t="s">
        <v>4882</v>
      </c>
      <c r="AF537" s="544" t="s">
        <v>4883</v>
      </c>
      <c r="AG537" s="544"/>
      <c r="AH537" s="551"/>
      <c r="AI537" s="551"/>
      <c r="AJ537" s="551"/>
      <c r="AK537" s="551"/>
      <c r="AL537" s="551"/>
      <c r="AM537" s="551"/>
      <c r="AN537" s="551"/>
      <c r="AO537" s="551"/>
      <c r="AP537" s="551"/>
      <c r="AQ537" s="551"/>
      <c r="AR537" s="551"/>
      <c r="AS537" s="551"/>
      <c r="AT537" s="551"/>
      <c r="AU537" s="551"/>
      <c r="AV537" s="551"/>
    </row>
    <row r="538" spans="1:48" hidden="1">
      <c r="A538" s="542" t="s">
        <v>5992</v>
      </c>
      <c r="B538" s="542" t="s">
        <v>442</v>
      </c>
      <c r="C538" s="542" t="s">
        <v>5993</v>
      </c>
      <c r="D538" s="542" t="s">
        <v>453</v>
      </c>
      <c r="E538" s="541" t="s">
        <v>4607</v>
      </c>
      <c r="F538" s="541" t="s">
        <v>4220</v>
      </c>
      <c r="G538" s="544" t="b">
        <f>EXACT(CYPTYPES[[#This Row],[Archived_Discipline (MM_Discipline)]],CYPTYPES[[#This Row],[Discipline (MM_Discipline)]])</f>
        <v>0</v>
      </c>
      <c r="H538" s="565" t="s">
        <v>453</v>
      </c>
      <c r="I538" s="561" t="s">
        <v>453</v>
      </c>
      <c r="J538" s="554" t="s">
        <v>453</v>
      </c>
      <c r="K538" s="554" t="s">
        <v>453</v>
      </c>
      <c r="L538" s="556" t="s">
        <v>453</v>
      </c>
      <c r="M538" s="542" t="s">
        <v>4239</v>
      </c>
      <c r="N538" s="542" t="s">
        <v>452</v>
      </c>
      <c r="O538" s="557" t="s">
        <v>4208</v>
      </c>
      <c r="P538" s="544" t="s">
        <v>4607</v>
      </c>
      <c r="Q538" s="247" t="s">
        <v>4608</v>
      </c>
      <c r="R538" s="544" t="b">
        <f>EXACT(CYPTYPES[[#This Row],[Archived_System (MM_System)]],CYPTYPES[[#This Row],[Rationalized System]])</f>
        <v>0</v>
      </c>
      <c r="S538" s="542" t="s">
        <v>4210</v>
      </c>
      <c r="T538" s="542" t="s">
        <v>4232</v>
      </c>
      <c r="U538" s="542" t="s">
        <v>4211</v>
      </c>
      <c r="V538" s="544" t="s">
        <v>453</v>
      </c>
      <c r="W538" s="544" t="s">
        <v>456</v>
      </c>
      <c r="X538" s="544"/>
      <c r="Y538" s="544" t="s">
        <v>4609</v>
      </c>
      <c r="Z538" s="544" t="str">
        <f>VLOOKUP(CYPTYPES[[#This Row],[SBS Number]],Equipment[],2,FALSE)</f>
        <v>Earthing And Bonding</v>
      </c>
      <c r="AA538" s="544" t="str">
        <f>IF(OR(ISBLANK(Y538),LEN(Y538)=0),"",VLOOKUP(Y538,Equipment[],3,FALSE))</f>
        <v>RTO</v>
      </c>
      <c r="AB538" s="544" t="str">
        <f>IF(OR(ISBLANK(Y538),LEN(Y538)=0),"",VLOOKUP(Y538,Equipment[],4,FALSE))</f>
        <v>RTO</v>
      </c>
      <c r="AC538" s="544" t="s">
        <v>4610</v>
      </c>
      <c r="AD538" s="544" t="s">
        <v>4611</v>
      </c>
      <c r="AE538" s="544" t="s">
        <v>5994</v>
      </c>
      <c r="AF538" s="544" t="s">
        <v>5995</v>
      </c>
      <c r="AG538" s="544"/>
      <c r="AH538" s="551"/>
      <c r="AI538" s="551"/>
      <c r="AJ538" s="551"/>
      <c r="AK538" s="551"/>
      <c r="AL538" s="551"/>
      <c r="AM538" s="551"/>
      <c r="AN538" s="551"/>
      <c r="AO538" s="551"/>
      <c r="AP538" s="551"/>
      <c r="AQ538" s="551"/>
      <c r="AR538" s="551"/>
      <c r="AS538" s="551"/>
      <c r="AT538" s="551"/>
      <c r="AU538" s="551"/>
      <c r="AV538" s="551"/>
    </row>
    <row r="539" spans="1:48" hidden="1">
      <c r="A539" s="542" t="s">
        <v>5996</v>
      </c>
      <c r="B539" s="542" t="s">
        <v>442</v>
      </c>
      <c r="C539" s="542" t="s">
        <v>5997</v>
      </c>
      <c r="D539" s="542" t="s">
        <v>453</v>
      </c>
      <c r="E539" s="541" t="s">
        <v>11</v>
      </c>
      <c r="F539" s="541" t="s">
        <v>4220</v>
      </c>
      <c r="G539" s="544" t="b">
        <f>EXACT(CYPTYPES[[#This Row],[Archived_Discipline (MM_Discipline)]],CYPTYPES[[#This Row],[Discipline (MM_Discipline)]])</f>
        <v>0</v>
      </c>
      <c r="H539" s="565" t="s">
        <v>453</v>
      </c>
      <c r="I539" s="565" t="s">
        <v>453</v>
      </c>
      <c r="J539" s="554" t="s">
        <v>453</v>
      </c>
      <c r="K539" s="554" t="s">
        <v>453</v>
      </c>
      <c r="L539" s="556" t="s">
        <v>453</v>
      </c>
      <c r="M539" s="542" t="s">
        <v>4239</v>
      </c>
      <c r="N539" s="565" t="s">
        <v>453</v>
      </c>
      <c r="O539" s="557" t="s">
        <v>4208</v>
      </c>
      <c r="P539" s="544" t="s">
        <v>4553</v>
      </c>
      <c r="Q539" s="563" t="s">
        <v>4553</v>
      </c>
      <c r="R539" s="544" t="b">
        <f>EXACT(CYPTYPES[[#This Row],[Archived_System (MM_System)]],CYPTYPES[[#This Row],[Rationalized System]])</f>
        <v>1</v>
      </c>
      <c r="S539" s="542" t="s">
        <v>4210</v>
      </c>
      <c r="T539" s="542"/>
      <c r="U539" s="542" t="s">
        <v>4211</v>
      </c>
      <c r="V539" s="544" t="s">
        <v>453</v>
      </c>
      <c r="W539" s="544" t="s">
        <v>456</v>
      </c>
      <c r="X539" s="544"/>
      <c r="Y539" s="544" t="s">
        <v>4222</v>
      </c>
      <c r="Z539" s="544" t="str">
        <f>VLOOKUP(CYPTYPES[[#This Row],[SBS Number]],Equipment[],2,FALSE)</f>
        <v>LV Power</v>
      </c>
      <c r="AA539" s="544" t="str">
        <f>IF(OR(ISBLANK(Y539),LEN(Y539)=0),"",VLOOKUP(Y539,Equipment[],3,FALSE))</f>
        <v>MCo</v>
      </c>
      <c r="AB539" s="544" t="str">
        <f>IF(OR(ISBLANK(Y539),LEN(Y539)=0),"",VLOOKUP(Y539,Equipment[],4,FALSE))</f>
        <v>RTO</v>
      </c>
      <c r="AC539" s="544" t="s">
        <v>4692</v>
      </c>
      <c r="AD539" s="544" t="s">
        <v>4693</v>
      </c>
      <c r="AE539" s="544" t="s">
        <v>5822</v>
      </c>
      <c r="AF539" s="544" t="s">
        <v>5823</v>
      </c>
      <c r="AG539" s="544"/>
      <c r="AH539" s="551"/>
      <c r="AI539" s="551"/>
      <c r="AJ539" s="551"/>
      <c r="AK539" s="551"/>
      <c r="AL539" s="551"/>
      <c r="AM539" s="551"/>
      <c r="AN539" s="551"/>
      <c r="AO539" s="551"/>
      <c r="AP539" s="551"/>
      <c r="AQ539" s="551"/>
      <c r="AR539" s="551"/>
      <c r="AS539" s="551"/>
      <c r="AT539" s="551"/>
      <c r="AU539" s="551"/>
      <c r="AV539" s="551"/>
    </row>
    <row r="540" spans="1:48" hidden="1">
      <c r="A540" s="542" t="s">
        <v>5998</v>
      </c>
      <c r="B540" s="542" t="s">
        <v>442</v>
      </c>
      <c r="C540" s="542" t="s">
        <v>5999</v>
      </c>
      <c r="D540" s="542" t="s">
        <v>444</v>
      </c>
      <c r="E540" s="541" t="s">
        <v>4751</v>
      </c>
      <c r="F540" s="541" t="s">
        <v>4751</v>
      </c>
      <c r="G540" s="544" t="b">
        <f>EXACT(CYPTYPES[[#This Row],[Archived_Discipline (MM_Discipline)]],CYPTYPES[[#This Row],[Discipline (MM_Discipline)]])</f>
        <v>1</v>
      </c>
      <c r="H540" s="542" t="s">
        <v>452</v>
      </c>
      <c r="I540" s="542" t="s">
        <v>452</v>
      </c>
      <c r="J540" s="541" t="s">
        <v>452</v>
      </c>
      <c r="K540" s="541" t="s">
        <v>452</v>
      </c>
      <c r="L540" s="556" t="s">
        <v>453</v>
      </c>
      <c r="M540" s="542" t="s">
        <v>454</v>
      </c>
      <c r="N540" s="542" t="s">
        <v>452</v>
      </c>
      <c r="O540" s="557" t="s">
        <v>4208</v>
      </c>
      <c r="P540" s="544" t="s">
        <v>4374</v>
      </c>
      <c r="Q540" s="563"/>
      <c r="R540" s="544" t="b">
        <f>EXACT(CYPTYPES[[#This Row],[Archived_System (MM_System)]],CYPTYPES[[#This Row],[Rationalized System]])</f>
        <v>0</v>
      </c>
      <c r="S540" s="542" t="s">
        <v>4343</v>
      </c>
      <c r="T540" s="542"/>
      <c r="U540" s="542" t="s">
        <v>4211</v>
      </c>
      <c r="V540" s="544" t="s">
        <v>453</v>
      </c>
      <c r="W540" s="544" t="s">
        <v>456</v>
      </c>
      <c r="X540" s="544"/>
      <c r="Y540" s="544" t="s">
        <v>4358</v>
      </c>
      <c r="Z540" s="544" t="str">
        <f>VLOOKUP(CYPTYPES[[#This Row],[SBS Number]],Equipment[],2,FALSE)</f>
        <v>ICT/OCS</v>
      </c>
      <c r="AA540" s="544" t="str">
        <f>IF(OR(ISBLANK(Y540),LEN(Y540)=0),"",VLOOKUP(Y540,Equipment[],3,FALSE))</f>
        <v>Unallocated</v>
      </c>
      <c r="AB540" s="544" t="str">
        <f>IF(OR(ISBLANK(Y540),LEN(Y540)=0),"",VLOOKUP(Y540,Equipment[],4,FALSE))</f>
        <v>Unallocated</v>
      </c>
      <c r="AC540" s="567"/>
      <c r="AD540" s="567" t="s">
        <v>4376</v>
      </c>
      <c r="AE540" s="544"/>
      <c r="AF540" s="544"/>
      <c r="AG540" s="544"/>
      <c r="AH540" s="551"/>
      <c r="AI540" s="551"/>
      <c r="AJ540" s="551"/>
      <c r="AK540" s="551"/>
      <c r="AL540" s="551"/>
      <c r="AM540" s="551"/>
      <c r="AN540" s="551"/>
      <c r="AO540" s="551"/>
      <c r="AP540" s="551"/>
      <c r="AQ540" s="551"/>
      <c r="AR540" s="551"/>
      <c r="AS540" s="551"/>
      <c r="AT540" s="551"/>
      <c r="AU540" s="551"/>
      <c r="AV540" s="551"/>
    </row>
    <row r="541" spans="1:48" hidden="1">
      <c r="A541" s="302" t="s">
        <v>6000</v>
      </c>
      <c r="B541" s="542" t="s">
        <v>442</v>
      </c>
      <c r="C541" s="302" t="s">
        <v>6001</v>
      </c>
      <c r="D541" s="542"/>
      <c r="E541" s="541" t="s">
        <v>4637</v>
      </c>
      <c r="F541" s="541" t="s">
        <v>4220</v>
      </c>
      <c r="G541" s="544" t="b">
        <f>EXACT(CYPTYPES[[#This Row],[Archived_Discipline (MM_Discipline)]],CYPTYPES[[#This Row],[Discipline (MM_Discipline)]])</f>
        <v>0</v>
      </c>
      <c r="H541" s="542" t="s">
        <v>452</v>
      </c>
      <c r="I541" s="227" t="s">
        <v>453</v>
      </c>
      <c r="J541" s="541" t="s">
        <v>452</v>
      </c>
      <c r="K541" s="541" t="s">
        <v>452</v>
      </c>
      <c r="L541" s="556" t="s">
        <v>453</v>
      </c>
      <c r="M541" s="542" t="s">
        <v>4248</v>
      </c>
      <c r="N541" s="225" t="s">
        <v>452</v>
      </c>
      <c r="O541" s="557" t="s">
        <v>4208</v>
      </c>
      <c r="P541" s="544"/>
      <c r="Q541" s="563"/>
      <c r="R541" s="544" t="b">
        <f>EXACT(CYPTYPES[[#This Row],[Archived_System (MM_System)]],CYPTYPES[[#This Row],[Rationalized System]])</f>
        <v>1</v>
      </c>
      <c r="S541" s="542" t="s">
        <v>5053</v>
      </c>
      <c r="T541" s="542"/>
      <c r="U541" s="542" t="s">
        <v>4211</v>
      </c>
      <c r="V541" s="297" t="s">
        <v>453</v>
      </c>
      <c r="W541" s="544"/>
      <c r="X541" s="544"/>
      <c r="Y541" s="544"/>
      <c r="Z541" s="544"/>
      <c r="AA541" s="544"/>
      <c r="AB541" s="544"/>
      <c r="AC541" s="544"/>
      <c r="AD541" s="544"/>
      <c r="AE541" s="301"/>
      <c r="AF541" s="544"/>
      <c r="AG541" s="544"/>
      <c r="AH541" s="551"/>
      <c r="AI541" s="551"/>
      <c r="AJ541" s="551"/>
      <c r="AK541" s="551"/>
      <c r="AL541" s="551"/>
      <c r="AM541" s="551"/>
      <c r="AN541" s="551"/>
      <c r="AO541" s="551"/>
      <c r="AP541" s="551"/>
      <c r="AQ541" s="551"/>
      <c r="AR541" s="551"/>
      <c r="AS541" s="551"/>
      <c r="AT541" s="551"/>
      <c r="AU541" s="551"/>
      <c r="AV541" s="551"/>
    </row>
    <row r="542" spans="1:48" hidden="1">
      <c r="A542" s="542" t="s">
        <v>6002</v>
      </c>
      <c r="B542" s="542" t="s">
        <v>442</v>
      </c>
      <c r="C542" s="542" t="s">
        <v>6003</v>
      </c>
      <c r="D542" s="542" t="s">
        <v>453</v>
      </c>
      <c r="E542" s="541" t="s">
        <v>4373</v>
      </c>
      <c r="F542" s="541" t="s">
        <v>4220</v>
      </c>
      <c r="G542" s="544" t="b">
        <f>EXACT(CYPTYPES[[#This Row],[Archived_Discipline (MM_Discipline)]],CYPTYPES[[#This Row],[Discipline (MM_Discipline)]])</f>
        <v>0</v>
      </c>
      <c r="H542" s="542" t="s">
        <v>452</v>
      </c>
      <c r="I542" s="542" t="s">
        <v>452</v>
      </c>
      <c r="J542" s="541" t="s">
        <v>452</v>
      </c>
      <c r="K542" s="555" t="s">
        <v>453</v>
      </c>
      <c r="L542" s="556" t="s">
        <v>453</v>
      </c>
      <c r="M542" s="542" t="s">
        <v>463</v>
      </c>
      <c r="N542" s="542" t="s">
        <v>452</v>
      </c>
      <c r="O542" s="557" t="s">
        <v>4208</v>
      </c>
      <c r="P542" s="544" t="s">
        <v>4946</v>
      </c>
      <c r="Q542" s="563" t="s">
        <v>4946</v>
      </c>
      <c r="R542" s="544" t="b">
        <f>EXACT(CYPTYPES[[#This Row],[Archived_System (MM_System)]],CYPTYPES[[#This Row],[Rationalized System]])</f>
        <v>1</v>
      </c>
      <c r="S542" s="542" t="s">
        <v>4210</v>
      </c>
      <c r="T542" s="542"/>
      <c r="U542" s="542" t="s">
        <v>4211</v>
      </c>
      <c r="V542" s="544" t="s">
        <v>453</v>
      </c>
      <c r="W542" s="544" t="s">
        <v>456</v>
      </c>
      <c r="X542" s="544"/>
      <c r="Y542" s="544" t="s">
        <v>4375</v>
      </c>
      <c r="Z542" s="544" t="str">
        <f>VLOOKUP(CYPTYPES[[#This Row],[SBS Number]],Equipment[],2,FALSE)</f>
        <v>Traction Power</v>
      </c>
      <c r="AA542" s="544" t="str">
        <f>IF(OR(ISBLANK(Y542),LEN(Y542)=0),"",VLOOKUP(Y542,Equipment[],3,FALSE))</f>
        <v>RTO</v>
      </c>
      <c r="AB542" s="544" t="str">
        <f>IF(OR(ISBLANK(Y542),LEN(Y542)=0),"",VLOOKUP(Y542,Equipment[],4,FALSE))</f>
        <v>RTO</v>
      </c>
      <c r="AC542" s="544" t="s">
        <v>4958</v>
      </c>
      <c r="AD542" s="544" t="s">
        <v>4959</v>
      </c>
      <c r="AE542" s="544"/>
      <c r="AF542" s="544"/>
      <c r="AG542" s="544"/>
      <c r="AH542" s="551"/>
      <c r="AI542" s="551"/>
      <c r="AJ542" s="551"/>
      <c r="AK542" s="551"/>
      <c r="AL542" s="551"/>
      <c r="AM542" s="551"/>
      <c r="AN542" s="551"/>
      <c r="AO542" s="551"/>
      <c r="AP542" s="551"/>
      <c r="AQ542" s="551"/>
      <c r="AR542" s="551"/>
      <c r="AS542" s="551"/>
      <c r="AT542" s="551"/>
      <c r="AU542" s="551"/>
      <c r="AV542" s="551"/>
    </row>
    <row r="543" spans="1:48" hidden="1">
      <c r="A543" s="542" t="s">
        <v>6004</v>
      </c>
      <c r="B543" s="542" t="s">
        <v>442</v>
      </c>
      <c r="C543" s="542" t="s">
        <v>6005</v>
      </c>
      <c r="D543" s="542" t="s">
        <v>453</v>
      </c>
      <c r="E543" s="541" t="s">
        <v>11</v>
      </c>
      <c r="F543" s="541" t="s">
        <v>11</v>
      </c>
      <c r="G543" s="544" t="b">
        <f>EXACT(CYPTYPES[[#This Row],[Archived_Discipline (MM_Discipline)]],CYPTYPES[[#This Row],[Discipline (MM_Discipline)]])</f>
        <v>1</v>
      </c>
      <c r="H543" s="565" t="s">
        <v>453</v>
      </c>
      <c r="I543" s="565" t="s">
        <v>453</v>
      </c>
      <c r="J543" s="554" t="s">
        <v>453</v>
      </c>
      <c r="K543" s="554" t="s">
        <v>453</v>
      </c>
      <c r="L543" s="556" t="s">
        <v>453</v>
      </c>
      <c r="M543" s="542" t="s">
        <v>4239</v>
      </c>
      <c r="N543" s="542" t="s">
        <v>452</v>
      </c>
      <c r="O543" s="557" t="s">
        <v>4208</v>
      </c>
      <c r="P543" s="544" t="s">
        <v>6006</v>
      </c>
      <c r="Q543" s="563" t="s">
        <v>6006</v>
      </c>
      <c r="R543" s="544" t="b">
        <f>EXACT(CYPTYPES[[#This Row],[Archived_System (MM_System)]],CYPTYPES[[#This Row],[Rationalized System]])</f>
        <v>1</v>
      </c>
      <c r="S543" s="542" t="s">
        <v>4210</v>
      </c>
      <c r="T543" s="542"/>
      <c r="U543" s="542" t="s">
        <v>4211</v>
      </c>
      <c r="V543" s="544" t="s">
        <v>453</v>
      </c>
      <c r="W543" s="544" t="s">
        <v>477</v>
      </c>
      <c r="X543" s="544"/>
      <c r="Y543" s="544" t="s">
        <v>4275</v>
      </c>
      <c r="Z543" s="544" t="str">
        <f>VLOOKUP(CYPTYPES[[#This Row],[SBS Number]],Equipment[],2,FALSE)</f>
        <v>MVAC</v>
      </c>
      <c r="AA543" s="544" t="str">
        <f>IF(OR(ISBLANK(Y543),LEN(Y543)=0),"",VLOOKUP(Y543,Equipment[],3,FALSE))</f>
        <v>MCo</v>
      </c>
      <c r="AB543" s="544" t="str">
        <f>IF(OR(ISBLANK(Y543),LEN(Y543)=0),"",VLOOKUP(Y543,Equipment[],4,FALSE))</f>
        <v>RTO</v>
      </c>
      <c r="AC543" s="544" t="s">
        <v>4534</v>
      </c>
      <c r="AD543" s="544" t="s">
        <v>4535</v>
      </c>
      <c r="AE543" s="544" t="s">
        <v>4536</v>
      </c>
      <c r="AF543" s="544" t="s">
        <v>4537</v>
      </c>
      <c r="AG543" s="544"/>
      <c r="AH543" s="551"/>
      <c r="AI543" s="551"/>
      <c r="AJ543" s="551"/>
      <c r="AK543" s="551"/>
      <c r="AL543" s="551"/>
      <c r="AM543" s="551"/>
      <c r="AN543" s="551"/>
      <c r="AO543" s="551"/>
      <c r="AP543" s="551"/>
      <c r="AQ543" s="551"/>
      <c r="AR543" s="551"/>
      <c r="AS543" s="551"/>
      <c r="AT543" s="551"/>
      <c r="AU543" s="551"/>
      <c r="AV543" s="551"/>
    </row>
    <row r="544" spans="1:48" hidden="1">
      <c r="A544" s="542" t="s">
        <v>6007</v>
      </c>
      <c r="B544" s="542" t="s">
        <v>442</v>
      </c>
      <c r="C544" s="542" t="s">
        <v>6008</v>
      </c>
      <c r="D544" s="542" t="s">
        <v>453</v>
      </c>
      <c r="E544" s="541" t="s">
        <v>4255</v>
      </c>
      <c r="F544" s="541" t="s">
        <v>4220</v>
      </c>
      <c r="G544" s="544" t="b">
        <f>EXACT(CYPTYPES[[#This Row],[Archived_Discipline (MM_Discipline)]],CYPTYPES[[#This Row],[Discipline (MM_Discipline)]])</f>
        <v>0</v>
      </c>
      <c r="H544" s="542" t="s">
        <v>452</v>
      </c>
      <c r="I544" s="542" t="s">
        <v>452</v>
      </c>
      <c r="J544" s="541" t="s">
        <v>452</v>
      </c>
      <c r="K544" s="555" t="s">
        <v>453</v>
      </c>
      <c r="L544" s="556" t="s">
        <v>453</v>
      </c>
      <c r="M544" s="542" t="s">
        <v>463</v>
      </c>
      <c r="N544" s="565" t="s">
        <v>453</v>
      </c>
      <c r="O544" s="557" t="s">
        <v>4208</v>
      </c>
      <c r="P544" s="544" t="s">
        <v>4230</v>
      </c>
      <c r="Q544" s="247" t="s">
        <v>4282</v>
      </c>
      <c r="R544" s="544" t="b">
        <f>EXACT(CYPTYPES[[#This Row],[Archived_System (MM_System)]],CYPTYPES[[#This Row],[Rationalized System]])</f>
        <v>0</v>
      </c>
      <c r="S544" s="542" t="s">
        <v>4210</v>
      </c>
      <c r="T544" s="542"/>
      <c r="U544" s="542" t="s">
        <v>4211</v>
      </c>
      <c r="V544" s="544" t="s">
        <v>453</v>
      </c>
      <c r="W544" s="544" t="s">
        <v>456</v>
      </c>
      <c r="X544" s="544"/>
      <c r="Y544" s="544" t="s">
        <v>4358</v>
      </c>
      <c r="Z544" s="544" t="str">
        <f>VLOOKUP(CYPTYPES[[#This Row],[SBS Number]],Equipment[],2,FALSE)</f>
        <v>ICT/OCS</v>
      </c>
      <c r="AA544" s="544" t="str">
        <f>IF(OR(ISBLANK(Y544),LEN(Y544)=0),"",VLOOKUP(Y544,Equipment[],3,FALSE))</f>
        <v>Unallocated</v>
      </c>
      <c r="AB544" s="544" t="str">
        <f>IF(OR(ISBLANK(Y544),LEN(Y544)=0),"",VLOOKUP(Y544,Equipment[],4,FALSE))</f>
        <v>Unallocated</v>
      </c>
      <c r="AC544" s="544" t="s">
        <v>5103</v>
      </c>
      <c r="AD544" s="544" t="s">
        <v>5104</v>
      </c>
      <c r="AE544" s="544" t="s">
        <v>6009</v>
      </c>
      <c r="AF544" s="544" t="s">
        <v>6010</v>
      </c>
      <c r="AG544" s="544"/>
      <c r="AH544" s="551"/>
      <c r="AI544" s="551"/>
      <c r="AJ544" s="551"/>
      <c r="AK544" s="551"/>
      <c r="AL544" s="551"/>
      <c r="AM544" s="551"/>
      <c r="AN544" s="551"/>
      <c r="AO544" s="551"/>
      <c r="AP544" s="551"/>
      <c r="AQ544" s="551"/>
      <c r="AR544" s="551"/>
      <c r="AS544" s="551"/>
      <c r="AT544" s="551"/>
      <c r="AU544" s="551"/>
      <c r="AV544" s="551"/>
    </row>
    <row r="545" spans="1:48" hidden="1">
      <c r="A545" s="548" t="s">
        <v>6011</v>
      </c>
      <c r="B545" s="542" t="s">
        <v>442</v>
      </c>
      <c r="C545" s="548" t="s">
        <v>6012</v>
      </c>
      <c r="D545" s="542" t="s">
        <v>453</v>
      </c>
      <c r="E545" s="541" t="s">
        <v>11</v>
      </c>
      <c r="F545" s="541" t="s">
        <v>11</v>
      </c>
      <c r="G545" s="544" t="b">
        <f>EXACT(CYPTYPES[[#This Row],[Archived_Discipline (MM_Discipline)]],CYPTYPES[[#This Row],[Discipline (MM_Discipline)]])</f>
        <v>1</v>
      </c>
      <c r="H545" s="542" t="s">
        <v>452</v>
      </c>
      <c r="I545" s="542" t="s">
        <v>452</v>
      </c>
      <c r="J545" s="541" t="s">
        <v>452</v>
      </c>
      <c r="K545" s="555" t="s">
        <v>453</v>
      </c>
      <c r="L545" s="556" t="s">
        <v>453</v>
      </c>
      <c r="M545" s="542" t="s">
        <v>463</v>
      </c>
      <c r="N545" s="542" t="s">
        <v>452</v>
      </c>
      <c r="O545" s="557" t="s">
        <v>4208</v>
      </c>
      <c r="P545" s="544" t="s">
        <v>4553</v>
      </c>
      <c r="Q545" s="563"/>
      <c r="R545" s="544" t="b">
        <f>EXACT(CYPTYPES[[#This Row],[Archived_System (MM_System)]],CYPTYPES[[#This Row],[Rationalized System]])</f>
        <v>0</v>
      </c>
      <c r="S545" s="542" t="s">
        <v>4210</v>
      </c>
      <c r="T545" s="542"/>
      <c r="U545" s="542" t="s">
        <v>4211</v>
      </c>
      <c r="V545" s="544" t="s">
        <v>453</v>
      </c>
      <c r="W545" s="544" t="s">
        <v>477</v>
      </c>
      <c r="X545" s="544"/>
      <c r="Y545" s="544" t="s">
        <v>4269</v>
      </c>
      <c r="Z545" s="544" t="str">
        <f>VLOOKUP(CYPTYPES[[#This Row],[SBS Number]],Equipment[],2,FALSE)</f>
        <v>Mechanical Systems</v>
      </c>
      <c r="AA545" s="544" t="str">
        <f>IF(OR(ISBLANK(Y545),LEN(Y545)=0),"",VLOOKUP(Y545,Equipment[],3,FALSE))</f>
        <v>MCo</v>
      </c>
      <c r="AB545" s="544" t="str">
        <f>IF(OR(ISBLANK(Y545),LEN(Y545)=0),"",VLOOKUP(Y545,Equipment[],4,FALSE))</f>
        <v>RTO</v>
      </c>
      <c r="AC545" s="544" t="s">
        <v>4534</v>
      </c>
      <c r="AD545" s="544" t="s">
        <v>4535</v>
      </c>
      <c r="AE545" s="544"/>
      <c r="AF545" s="544"/>
      <c r="AG545" s="544"/>
      <c r="AH545" s="551"/>
      <c r="AI545" s="551"/>
      <c r="AJ545" s="551"/>
      <c r="AK545" s="551"/>
      <c r="AL545" s="551"/>
      <c r="AM545" s="551"/>
      <c r="AN545" s="551"/>
      <c r="AO545" s="551"/>
      <c r="AP545" s="551"/>
      <c r="AQ545" s="551"/>
      <c r="AR545" s="551"/>
      <c r="AS545" s="551"/>
      <c r="AT545" s="551"/>
      <c r="AU545" s="551"/>
      <c r="AV545" s="551"/>
    </row>
    <row r="546" spans="1:48" hidden="1">
      <c r="A546" s="542" t="s">
        <v>6013</v>
      </c>
      <c r="B546" s="542" t="s">
        <v>442</v>
      </c>
      <c r="C546" s="548" t="s">
        <v>6014</v>
      </c>
      <c r="D546" s="542" t="s">
        <v>453</v>
      </c>
      <c r="E546" s="541" t="s">
        <v>11</v>
      </c>
      <c r="F546" s="541" t="s">
        <v>11</v>
      </c>
      <c r="G546" s="544" t="b">
        <f>EXACT(CYPTYPES[[#This Row],[Archived_Discipline (MM_Discipline)]],CYPTYPES[[#This Row],[Discipline (MM_Discipline)]])</f>
        <v>1</v>
      </c>
      <c r="H546" s="565" t="s">
        <v>453</v>
      </c>
      <c r="I546" s="565" t="s">
        <v>453</v>
      </c>
      <c r="J546" s="554" t="s">
        <v>453</v>
      </c>
      <c r="K546" s="554" t="s">
        <v>453</v>
      </c>
      <c r="L546" s="556" t="s">
        <v>453</v>
      </c>
      <c r="M546" s="542" t="s">
        <v>4239</v>
      </c>
      <c r="N546" s="565" t="s">
        <v>453</v>
      </c>
      <c r="O546" s="557" t="s">
        <v>4208</v>
      </c>
      <c r="P546" s="544" t="s">
        <v>52</v>
      </c>
      <c r="Q546" s="563" t="s">
        <v>52</v>
      </c>
      <c r="R546" s="544" t="b">
        <f>EXACT(CYPTYPES[[#This Row],[Archived_System (MM_System)]],CYPTYPES[[#This Row],[Rationalized System]])</f>
        <v>1</v>
      </c>
      <c r="S546" s="542" t="s">
        <v>4210</v>
      </c>
      <c r="T546" s="542"/>
      <c r="U546" s="542" t="s">
        <v>4211</v>
      </c>
      <c r="V546" s="544" t="s">
        <v>453</v>
      </c>
      <c r="W546" s="544" t="s">
        <v>456</v>
      </c>
      <c r="X546" s="544"/>
      <c r="Y546" s="544" t="s">
        <v>4275</v>
      </c>
      <c r="Z546" s="544" t="str">
        <f>VLOOKUP(CYPTYPES[[#This Row],[SBS Number]],Equipment[],2,FALSE)</f>
        <v>MVAC</v>
      </c>
      <c r="AA546" s="544" t="str">
        <f>IF(OR(ISBLANK(Y546),LEN(Y546)=0),"",VLOOKUP(Y546,Equipment[],3,FALSE))</f>
        <v>MCo</v>
      </c>
      <c r="AB546" s="544" t="str">
        <f>IF(OR(ISBLANK(Y546),LEN(Y546)=0),"",VLOOKUP(Y546,Equipment[],4,FALSE))</f>
        <v>RTO</v>
      </c>
      <c r="AC546" s="544" t="s">
        <v>4541</v>
      </c>
      <c r="AD546" s="544" t="s">
        <v>4542</v>
      </c>
      <c r="AE546" s="544" t="s">
        <v>4543</v>
      </c>
      <c r="AF546" s="544" t="s">
        <v>4544</v>
      </c>
      <c r="AG546" s="544"/>
      <c r="AH546" s="551"/>
      <c r="AI546" s="551"/>
      <c r="AJ546" s="551"/>
      <c r="AK546" s="551"/>
      <c r="AL546" s="551"/>
      <c r="AM546" s="551"/>
      <c r="AN546" s="551"/>
      <c r="AO546" s="551"/>
      <c r="AP546" s="551"/>
      <c r="AQ546" s="551"/>
      <c r="AR546" s="551"/>
      <c r="AS546" s="551"/>
      <c r="AT546" s="551"/>
      <c r="AU546" s="551"/>
      <c r="AV546" s="551"/>
    </row>
    <row r="547" spans="1:48" hidden="1">
      <c r="A547" s="542" t="s">
        <v>6015</v>
      </c>
      <c r="B547" s="542" t="s">
        <v>442</v>
      </c>
      <c r="C547" s="548" t="s">
        <v>6016</v>
      </c>
      <c r="D547" s="542" t="s">
        <v>453</v>
      </c>
      <c r="E547" s="541" t="s">
        <v>11</v>
      </c>
      <c r="F547" s="541" t="s">
        <v>11</v>
      </c>
      <c r="G547" s="544" t="b">
        <f>EXACT(CYPTYPES[[#This Row],[Archived_Discipline (MM_Discipline)]],CYPTYPES[[#This Row],[Discipline (MM_Discipline)]])</f>
        <v>1</v>
      </c>
      <c r="H547" s="559" t="s">
        <v>452</v>
      </c>
      <c r="I547" s="542" t="s">
        <v>452</v>
      </c>
      <c r="J547" s="541" t="s">
        <v>452</v>
      </c>
      <c r="K547" s="555" t="s">
        <v>453</v>
      </c>
      <c r="L547" s="556" t="s">
        <v>453</v>
      </c>
      <c r="M547" s="542" t="s">
        <v>463</v>
      </c>
      <c r="N547" s="542" t="s">
        <v>452</v>
      </c>
      <c r="O547" s="557" t="s">
        <v>4208</v>
      </c>
      <c r="P547" s="544" t="s">
        <v>6017</v>
      </c>
      <c r="Q547" s="563"/>
      <c r="R547" s="544" t="b">
        <f>EXACT(CYPTYPES[[#This Row],[Archived_System (MM_System)]],CYPTYPES[[#This Row],[Rationalized System]])</f>
        <v>0</v>
      </c>
      <c r="S547" s="542" t="s">
        <v>4210</v>
      </c>
      <c r="T547" s="542"/>
      <c r="U547" s="542" t="s">
        <v>4211</v>
      </c>
      <c r="V547" s="544" t="s">
        <v>453</v>
      </c>
      <c r="W547" s="544" t="s">
        <v>477</v>
      </c>
      <c r="X547" s="544"/>
      <c r="Y547" s="544" t="s">
        <v>4269</v>
      </c>
      <c r="Z547" s="544" t="str">
        <f>VLOOKUP(CYPTYPES[[#This Row],[SBS Number]],Equipment[],2,FALSE)</f>
        <v>Mechanical Systems</v>
      </c>
      <c r="AA547" s="544" t="str">
        <f>IF(OR(ISBLANK(Y547),LEN(Y547)=0),"",VLOOKUP(Y547,Equipment[],3,FALSE))</f>
        <v>MCo</v>
      </c>
      <c r="AB547" s="544" t="str">
        <f>IF(OR(ISBLANK(Y547),LEN(Y547)=0),"",VLOOKUP(Y547,Equipment[],4,FALSE))</f>
        <v>RTO</v>
      </c>
      <c r="AC547" s="544" t="s">
        <v>4534</v>
      </c>
      <c r="AD547" s="544" t="s">
        <v>4535</v>
      </c>
      <c r="AE547" s="544" t="s">
        <v>5064</v>
      </c>
      <c r="AF547" s="544" t="s">
        <v>5065</v>
      </c>
      <c r="AG547" s="544"/>
      <c r="AH547" s="551"/>
      <c r="AI547" s="551"/>
      <c r="AJ547" s="551"/>
      <c r="AK547" s="551"/>
      <c r="AL547" s="551"/>
      <c r="AM547" s="551"/>
      <c r="AN547" s="551"/>
      <c r="AO547" s="551"/>
      <c r="AP547" s="551"/>
      <c r="AQ547" s="551"/>
      <c r="AR547" s="551"/>
      <c r="AS547" s="551"/>
      <c r="AT547" s="551"/>
      <c r="AU547" s="551"/>
      <c r="AV547" s="551"/>
    </row>
    <row r="548" spans="1:48" hidden="1">
      <c r="A548" s="542" t="s">
        <v>6018</v>
      </c>
      <c r="B548" s="542" t="s">
        <v>442</v>
      </c>
      <c r="C548" s="548" t="s">
        <v>6019</v>
      </c>
      <c r="D548" s="542" t="s">
        <v>453</v>
      </c>
      <c r="E548" s="541" t="s">
        <v>4449</v>
      </c>
      <c r="F548" s="541" t="s">
        <v>11</v>
      </c>
      <c r="G548" s="544" t="b">
        <f>EXACT(CYPTYPES[[#This Row],[Archived_Discipline (MM_Discipline)]],CYPTYPES[[#This Row],[Discipline (MM_Discipline)]])</f>
        <v>0</v>
      </c>
      <c r="H548" s="559" t="s">
        <v>452</v>
      </c>
      <c r="I548" s="565" t="s">
        <v>453</v>
      </c>
      <c r="J548" s="541" t="s">
        <v>452</v>
      </c>
      <c r="K548" s="554" t="s">
        <v>453</v>
      </c>
      <c r="L548" s="556" t="s">
        <v>453</v>
      </c>
      <c r="M548" s="542" t="s">
        <v>4239</v>
      </c>
      <c r="N548" s="542" t="s">
        <v>452</v>
      </c>
      <c r="O548" s="557" t="s">
        <v>4208</v>
      </c>
      <c r="P548" s="544" t="s">
        <v>6020</v>
      </c>
      <c r="Q548" s="563" t="s">
        <v>4450</v>
      </c>
      <c r="R548" s="544" t="b">
        <f>EXACT(CYPTYPES[[#This Row],[Archived_System (MM_System)]],CYPTYPES[[#This Row],[Rationalized System]])</f>
        <v>0</v>
      </c>
      <c r="S548" s="542" t="s">
        <v>4210</v>
      </c>
      <c r="T548" s="542"/>
      <c r="U548" s="542" t="s">
        <v>4211</v>
      </c>
      <c r="V548" s="544" t="s">
        <v>453</v>
      </c>
      <c r="W548" s="544" t="s">
        <v>456</v>
      </c>
      <c r="X548" s="544"/>
      <c r="Y548" s="544" t="s">
        <v>4724</v>
      </c>
      <c r="Z548" s="544" t="str">
        <f>VLOOKUP(CYPTYPES[[#This Row],[SBS Number]],Equipment[],2,FALSE)</f>
        <v>Station Ventilation</v>
      </c>
      <c r="AA548" s="544" t="str">
        <f>IF(OR(ISBLANK(Y548),LEN(Y548)=0),"",VLOOKUP(Y548,Equipment[],3,FALSE))</f>
        <v>MCo</v>
      </c>
      <c r="AB548" s="544" t="str">
        <f>IF(OR(ISBLANK(Y548),LEN(Y548)=0),"",VLOOKUP(Y548,Equipment[],4,FALSE))</f>
        <v>RTO</v>
      </c>
      <c r="AC548" s="544" t="s">
        <v>4534</v>
      </c>
      <c r="AD548" s="544" t="s">
        <v>4535</v>
      </c>
      <c r="AE548" s="544" t="s">
        <v>4725</v>
      </c>
      <c r="AF548" s="544" t="s">
        <v>4726</v>
      </c>
      <c r="AG548" s="544"/>
      <c r="AH548" s="551"/>
      <c r="AI548" s="551"/>
      <c r="AJ548" s="551"/>
      <c r="AK548" s="551"/>
      <c r="AL548" s="551"/>
      <c r="AM548" s="551"/>
      <c r="AN548" s="551"/>
      <c r="AO548" s="551"/>
      <c r="AP548" s="551"/>
      <c r="AQ548" s="551"/>
      <c r="AR548" s="551"/>
      <c r="AS548" s="551"/>
      <c r="AT548" s="551"/>
      <c r="AU548" s="551"/>
      <c r="AV548" s="551"/>
    </row>
    <row r="549" spans="1:48" hidden="1">
      <c r="A549" s="542" t="s">
        <v>6021</v>
      </c>
      <c r="B549" s="542" t="s">
        <v>442</v>
      </c>
      <c r="C549" s="548" t="s">
        <v>6022</v>
      </c>
      <c r="D549" s="542" t="s">
        <v>453</v>
      </c>
      <c r="E549" s="541" t="s">
        <v>4449</v>
      </c>
      <c r="F549" s="541" t="s">
        <v>11</v>
      </c>
      <c r="G549" s="544" t="b">
        <f>EXACT(CYPTYPES[[#This Row],[Archived_Discipline (MM_Discipline)]],CYPTYPES[[#This Row],[Discipline (MM_Discipline)]])</f>
        <v>0</v>
      </c>
      <c r="H549" s="559" t="s">
        <v>452</v>
      </c>
      <c r="I549" s="565" t="s">
        <v>453</v>
      </c>
      <c r="J549" s="541" t="s">
        <v>452</v>
      </c>
      <c r="K549" s="554" t="s">
        <v>453</v>
      </c>
      <c r="L549" s="556" t="s">
        <v>453</v>
      </c>
      <c r="M549" s="542" t="s">
        <v>4239</v>
      </c>
      <c r="N549" s="542" t="s">
        <v>452</v>
      </c>
      <c r="O549" s="557" t="s">
        <v>4208</v>
      </c>
      <c r="P549" s="544" t="s">
        <v>6020</v>
      </c>
      <c r="Q549" s="563" t="s">
        <v>4450</v>
      </c>
      <c r="R549" s="544" t="b">
        <f>EXACT(CYPTYPES[[#This Row],[Archived_System (MM_System)]],CYPTYPES[[#This Row],[Rationalized System]])</f>
        <v>0</v>
      </c>
      <c r="S549" s="542" t="s">
        <v>4210</v>
      </c>
      <c r="T549" s="542"/>
      <c r="U549" s="542" t="s">
        <v>4211</v>
      </c>
      <c r="V549" s="544" t="s">
        <v>453</v>
      </c>
      <c r="W549" s="544" t="s">
        <v>456</v>
      </c>
      <c r="X549" s="544"/>
      <c r="Y549" s="544" t="s">
        <v>4724</v>
      </c>
      <c r="Z549" s="544" t="str">
        <f>VLOOKUP(CYPTYPES[[#This Row],[SBS Number]],Equipment[],2,FALSE)</f>
        <v>Station Ventilation</v>
      </c>
      <c r="AA549" s="544" t="str">
        <f>IF(OR(ISBLANK(Y549),LEN(Y549)=0),"",VLOOKUP(Y549,Equipment[],3,FALSE))</f>
        <v>MCo</v>
      </c>
      <c r="AB549" s="544" t="str">
        <f>IF(OR(ISBLANK(Y549),LEN(Y549)=0),"",VLOOKUP(Y549,Equipment[],4,FALSE))</f>
        <v>RTO</v>
      </c>
      <c r="AC549" s="544" t="s">
        <v>4541</v>
      </c>
      <c r="AD549" s="544" t="s">
        <v>4542</v>
      </c>
      <c r="AE549" s="544" t="s">
        <v>4543</v>
      </c>
      <c r="AF549" s="544" t="s">
        <v>4544</v>
      </c>
      <c r="AG549" s="544"/>
      <c r="AH549" s="551"/>
      <c r="AI549" s="551"/>
      <c r="AJ549" s="551"/>
      <c r="AK549" s="551"/>
      <c r="AL549" s="551"/>
      <c r="AM549" s="551"/>
      <c r="AN549" s="551"/>
      <c r="AO549" s="551"/>
      <c r="AP549" s="551"/>
      <c r="AQ549" s="551"/>
      <c r="AR549" s="551"/>
      <c r="AS549" s="551"/>
      <c r="AT549" s="551"/>
      <c r="AU549" s="551"/>
      <c r="AV549" s="551"/>
    </row>
    <row r="550" spans="1:48" hidden="1">
      <c r="A550" s="302" t="s">
        <v>6023</v>
      </c>
      <c r="B550" s="542" t="s">
        <v>442</v>
      </c>
      <c r="C550" s="212" t="s">
        <v>6024</v>
      </c>
      <c r="D550" s="542"/>
      <c r="E550" s="541" t="s">
        <v>11</v>
      </c>
      <c r="F550" s="541" t="s">
        <v>11</v>
      </c>
      <c r="G550" s="544" t="b">
        <f>EXACT(CYPTYPES[[#This Row],[Archived_Discipline (MM_Discipline)]],CYPTYPES[[#This Row],[Discipline (MM_Discipline)]])</f>
        <v>1</v>
      </c>
      <c r="H550" s="559" t="s">
        <v>452</v>
      </c>
      <c r="I550" s="227" t="s">
        <v>453</v>
      </c>
      <c r="J550" s="541" t="s">
        <v>452</v>
      </c>
      <c r="K550" s="541" t="s">
        <v>452</v>
      </c>
      <c r="L550" s="556" t="s">
        <v>453</v>
      </c>
      <c r="M550" s="542" t="s">
        <v>4248</v>
      </c>
      <c r="N550" s="225" t="s">
        <v>452</v>
      </c>
      <c r="O550" s="557" t="s">
        <v>4208</v>
      </c>
      <c r="P550" s="544"/>
      <c r="Q550" s="563"/>
      <c r="R550" s="544" t="b">
        <f>EXACT(CYPTYPES[[#This Row],[Archived_System (MM_System)]],CYPTYPES[[#This Row],[Rationalized System]])</f>
        <v>1</v>
      </c>
      <c r="S550" s="542" t="s">
        <v>5053</v>
      </c>
      <c r="T550" s="542"/>
      <c r="U550" s="542" t="s">
        <v>4211</v>
      </c>
      <c r="V550" s="297" t="s">
        <v>453</v>
      </c>
      <c r="W550" s="544"/>
      <c r="X550" s="544"/>
      <c r="Y550" s="544"/>
      <c r="Z550" s="544"/>
      <c r="AA550" s="544"/>
      <c r="AB550" s="544"/>
      <c r="AC550" s="544"/>
      <c r="AD550" s="544"/>
      <c r="AE550" s="301"/>
      <c r="AF550" s="544"/>
      <c r="AG550" s="544"/>
      <c r="AH550" s="551"/>
      <c r="AI550" s="551"/>
      <c r="AJ550" s="551"/>
      <c r="AK550" s="551"/>
      <c r="AL550" s="551"/>
      <c r="AM550" s="551"/>
      <c r="AN550" s="551"/>
      <c r="AO550" s="551"/>
      <c r="AP550" s="551"/>
      <c r="AQ550" s="551"/>
      <c r="AR550" s="551"/>
      <c r="AS550" s="551"/>
      <c r="AT550" s="551"/>
      <c r="AU550" s="551"/>
      <c r="AV550" s="551"/>
    </row>
    <row r="551" spans="1:48" hidden="1">
      <c r="A551" s="542" t="s">
        <v>6025</v>
      </c>
      <c r="B551" s="542" t="s">
        <v>442</v>
      </c>
      <c r="C551" s="548" t="s">
        <v>6026</v>
      </c>
      <c r="D551" s="542" t="s">
        <v>444</v>
      </c>
      <c r="E551" s="541" t="s">
        <v>4498</v>
      </c>
      <c r="F551" s="541" t="s">
        <v>4498</v>
      </c>
      <c r="G551" s="544" t="b">
        <f>EXACT(CYPTYPES[[#This Row],[Archived_Discipline (MM_Discipline)]],CYPTYPES[[#This Row],[Discipline (MM_Discipline)]])</f>
        <v>1</v>
      </c>
      <c r="H551" s="565" t="s">
        <v>453</v>
      </c>
      <c r="I551" s="561" t="s">
        <v>453</v>
      </c>
      <c r="J551" s="554" t="s">
        <v>453</v>
      </c>
      <c r="K551" s="554" t="s">
        <v>453</v>
      </c>
      <c r="L551" s="556" t="s">
        <v>453</v>
      </c>
      <c r="M551" s="542" t="s">
        <v>4239</v>
      </c>
      <c r="N551" s="565" t="s">
        <v>453</v>
      </c>
      <c r="O551" s="557" t="s">
        <v>4208</v>
      </c>
      <c r="P551" s="544" t="s">
        <v>4499</v>
      </c>
      <c r="Q551" s="563" t="s">
        <v>4499</v>
      </c>
      <c r="R551" s="544" t="b">
        <f>EXACT(CYPTYPES[[#This Row],[Archived_System (MM_System)]],CYPTYPES[[#This Row],[Rationalized System]])</f>
        <v>1</v>
      </c>
      <c r="S551" s="542" t="s">
        <v>4329</v>
      </c>
      <c r="T551" s="542"/>
      <c r="U551" s="542" t="s">
        <v>4211</v>
      </c>
      <c r="V551" s="544" t="s">
        <v>453</v>
      </c>
      <c r="W551" s="544" t="s">
        <v>456</v>
      </c>
      <c r="X551" s="563"/>
      <c r="Y551" s="544" t="s">
        <v>4500</v>
      </c>
      <c r="Z551" s="544" t="str">
        <f>VLOOKUP(CYPTYPES[[#This Row],[SBS Number]],Equipment[],2,FALSE)</f>
        <v>Signalling</v>
      </c>
      <c r="AA551" s="544" t="str">
        <f>IF(OR(ISBLANK(Y551),LEN(Y551)=0),"",VLOOKUP(Y551,Equipment[],3,FALSE))</f>
        <v>RTO</v>
      </c>
      <c r="AB551" s="544" t="str">
        <f>IF(OR(ISBLANK(Y551),LEN(Y551)=0),"",VLOOKUP(Y551,Equipment[],4,FALSE))</f>
        <v>RTO</v>
      </c>
      <c r="AC551" s="544" t="s">
        <v>4465</v>
      </c>
      <c r="AD551" s="544" t="s">
        <v>4466</v>
      </c>
      <c r="AE551" s="544" t="s">
        <v>4467</v>
      </c>
      <c r="AF551" s="544" t="s">
        <v>4468</v>
      </c>
      <c r="AG551" s="544"/>
      <c r="AH551" s="551"/>
      <c r="AI551" s="551"/>
      <c r="AJ551" s="551"/>
      <c r="AK551" s="551"/>
      <c r="AL551" s="551"/>
      <c r="AM551" s="551"/>
      <c r="AN551" s="551"/>
      <c r="AO551" s="551"/>
      <c r="AP551" s="551"/>
      <c r="AQ551" s="551"/>
      <c r="AR551" s="551"/>
      <c r="AS551" s="551"/>
      <c r="AT551" s="551"/>
      <c r="AU551" s="551"/>
      <c r="AV551" s="551"/>
    </row>
    <row r="552" spans="1:48" hidden="1">
      <c r="A552" s="548" t="s">
        <v>6027</v>
      </c>
      <c r="B552" s="542" t="s">
        <v>442</v>
      </c>
      <c r="C552" s="548" t="s">
        <v>6028</v>
      </c>
      <c r="D552" s="542" t="s">
        <v>453</v>
      </c>
      <c r="E552" s="541" t="s">
        <v>4373</v>
      </c>
      <c r="F552" s="541" t="s">
        <v>4220</v>
      </c>
      <c r="G552" s="544" t="b">
        <f>EXACT(CYPTYPES[[#This Row],[Archived_Discipline (MM_Discipline)]],CYPTYPES[[#This Row],[Discipline (MM_Discipline)]])</f>
        <v>0</v>
      </c>
      <c r="H552" s="559" t="s">
        <v>452</v>
      </c>
      <c r="I552" s="565" t="s">
        <v>453</v>
      </c>
      <c r="J552" s="541" t="s">
        <v>452</v>
      </c>
      <c r="K552" s="554" t="s">
        <v>453</v>
      </c>
      <c r="L552" s="556" t="s">
        <v>453</v>
      </c>
      <c r="M552" s="542" t="s">
        <v>4239</v>
      </c>
      <c r="N552" s="565" t="s">
        <v>453</v>
      </c>
      <c r="O552" s="557" t="s">
        <v>4208</v>
      </c>
      <c r="P552" s="544" t="s">
        <v>4946</v>
      </c>
      <c r="Q552" s="563" t="s">
        <v>4946</v>
      </c>
      <c r="R552" s="544" t="b">
        <f>EXACT(CYPTYPES[[#This Row],[Archived_System (MM_System)]],CYPTYPES[[#This Row],[Rationalized System]])</f>
        <v>1</v>
      </c>
      <c r="S552" s="542" t="s">
        <v>4210</v>
      </c>
      <c r="T552" s="542"/>
      <c r="U552" s="542" t="s">
        <v>4211</v>
      </c>
      <c r="V552" s="544" t="s">
        <v>453</v>
      </c>
      <c r="W552" s="544" t="s">
        <v>456</v>
      </c>
      <c r="X552" s="544"/>
      <c r="Y552" s="544" t="s">
        <v>4375</v>
      </c>
      <c r="Z552" s="544" t="str">
        <f>VLOOKUP(CYPTYPES[[#This Row],[SBS Number]],Equipment[],2,FALSE)</f>
        <v>Traction Power</v>
      </c>
      <c r="AA552" s="544" t="str">
        <f>IF(OR(ISBLANK(Y552),LEN(Y552)=0),"",VLOOKUP(Y552,Equipment[],3,FALSE))</f>
        <v>RTO</v>
      </c>
      <c r="AB552" s="544" t="str">
        <f>IF(OR(ISBLANK(Y552),LEN(Y552)=0),"",VLOOKUP(Y552,Equipment[],4,FALSE))</f>
        <v>RTO</v>
      </c>
      <c r="AC552" s="544" t="s">
        <v>4692</v>
      </c>
      <c r="AD552" s="544" t="s">
        <v>4693</v>
      </c>
      <c r="AE552" s="544" t="s">
        <v>4694</v>
      </c>
      <c r="AF552" s="544" t="s">
        <v>4695</v>
      </c>
      <c r="AG552" s="544"/>
      <c r="AH552" s="551"/>
      <c r="AI552" s="551"/>
      <c r="AJ552" s="551"/>
      <c r="AK552" s="551"/>
      <c r="AL552" s="551"/>
      <c r="AM552" s="551"/>
      <c r="AN552" s="551"/>
      <c r="AO552" s="551"/>
      <c r="AP552" s="551"/>
      <c r="AQ552" s="551"/>
      <c r="AR552" s="551"/>
      <c r="AS552" s="551"/>
      <c r="AT552" s="551"/>
      <c r="AU552" s="551"/>
      <c r="AV552" s="551"/>
    </row>
    <row r="553" spans="1:48" hidden="1">
      <c r="A553" s="225" t="s">
        <v>6029</v>
      </c>
      <c r="B553" s="542" t="s">
        <v>442</v>
      </c>
      <c r="C553" s="225" t="s">
        <v>6030</v>
      </c>
      <c r="D553" s="225" t="s">
        <v>453</v>
      </c>
      <c r="E553" s="541" t="s">
        <v>4449</v>
      </c>
      <c r="F553" s="541" t="s">
        <v>11</v>
      </c>
      <c r="G553" s="544" t="b">
        <f>EXACT(CYPTYPES[[#This Row],[Archived_Discipline (MM_Discipline)]],CYPTYPES[[#This Row],[Discipline (MM_Discipline)]])</f>
        <v>0</v>
      </c>
      <c r="H553" s="227" t="s">
        <v>453</v>
      </c>
      <c r="I553" s="509" t="s">
        <v>453</v>
      </c>
      <c r="J553" s="554" t="s">
        <v>453</v>
      </c>
      <c r="K553" s="554" t="s">
        <v>453</v>
      </c>
      <c r="L553" s="556" t="s">
        <v>453</v>
      </c>
      <c r="M553" s="542" t="s">
        <v>4239</v>
      </c>
      <c r="N553" s="227" t="s">
        <v>453</v>
      </c>
      <c r="O553" s="557" t="s">
        <v>4208</v>
      </c>
      <c r="P553" s="544" t="s">
        <v>4374</v>
      </c>
      <c r="Q553" s="563" t="s">
        <v>4450</v>
      </c>
      <c r="R553" s="544" t="b">
        <f>EXACT(CYPTYPES[[#This Row],[Archived_System (MM_System)]],CYPTYPES[[#This Row],[Rationalized System]])</f>
        <v>0</v>
      </c>
      <c r="S553" s="225" t="s">
        <v>4210</v>
      </c>
      <c r="T553" s="225"/>
      <c r="U553" s="542" t="s">
        <v>4639</v>
      </c>
      <c r="V553" s="297" t="s">
        <v>453</v>
      </c>
      <c r="W553" s="297" t="s">
        <v>456</v>
      </c>
      <c r="X553" s="225"/>
      <c r="Y553" s="297" t="s">
        <v>827</v>
      </c>
      <c r="Z553" s="225" t="s">
        <v>6031</v>
      </c>
      <c r="AA553" s="297" t="s">
        <v>4642</v>
      </c>
      <c r="AB553" s="297" t="s">
        <v>4642</v>
      </c>
      <c r="AC553" s="297" t="s">
        <v>4534</v>
      </c>
      <c r="AD553" s="297" t="s">
        <v>4535</v>
      </c>
      <c r="AE553" s="297"/>
      <c r="AF553" s="544"/>
      <c r="AG553" s="544"/>
      <c r="AH553" s="551"/>
      <c r="AI553" s="551"/>
      <c r="AJ553" s="551"/>
      <c r="AK553" s="551"/>
      <c r="AL553" s="551"/>
      <c r="AM553" s="551"/>
      <c r="AN553" s="551"/>
      <c r="AO553" s="551"/>
      <c r="AP553" s="551"/>
      <c r="AQ553" s="551"/>
      <c r="AR553" s="551"/>
      <c r="AS553" s="551"/>
      <c r="AT553" s="551"/>
      <c r="AU553" s="551"/>
      <c r="AV553" s="551"/>
    </row>
    <row r="554" spans="1:48" hidden="1">
      <c r="A554" s="414" t="s">
        <v>6032</v>
      </c>
      <c r="B554" s="459" t="s">
        <v>442</v>
      </c>
      <c r="C554" s="414" t="s">
        <v>6033</v>
      </c>
      <c r="D554" s="414"/>
      <c r="E554" s="501"/>
      <c r="F554" s="404" t="s">
        <v>4220</v>
      </c>
      <c r="G554" s="502" t="b">
        <f>EXACT(CYPTYPES[[#This Row],[Archived_Discipline (MM_Discipline)]],CYPTYPES[[#This Row],[Discipline (MM_Discipline)]])</f>
        <v>0</v>
      </c>
      <c r="H554" s="225" t="s">
        <v>452</v>
      </c>
      <c r="I554" s="225" t="s">
        <v>452</v>
      </c>
      <c r="J554" s="511" t="s">
        <v>453</v>
      </c>
      <c r="K554" s="460" t="s">
        <v>452</v>
      </c>
      <c r="L554" s="459" t="s">
        <v>453</v>
      </c>
      <c r="M554" s="225" t="s">
        <v>454</v>
      </c>
      <c r="N554" s="515"/>
      <c r="O554" s="578" t="s">
        <v>4208</v>
      </c>
      <c r="P554" s="515"/>
      <c r="Q554" s="515"/>
      <c r="R554" s="520" t="b">
        <f>EXACT(CYPTYPES[[#This Row],[Archived_System (MM_System)]],CYPTYPES[[#This Row],[Rationalized System]])</f>
        <v>1</v>
      </c>
      <c r="S554" s="515"/>
      <c r="T554" s="515"/>
      <c r="U554" s="228" t="s">
        <v>4211</v>
      </c>
      <c r="V554" s="515"/>
      <c r="W554" s="544" t="s">
        <v>456</v>
      </c>
      <c r="X554" s="515"/>
      <c r="Y554" s="515"/>
      <c r="Z554" s="515"/>
      <c r="AA554" s="515"/>
      <c r="AB554" s="515"/>
      <c r="AC554" s="515"/>
      <c r="AD554" s="515"/>
      <c r="AE554" s="515"/>
      <c r="AF554" s="515"/>
      <c r="AG554" s="414"/>
      <c r="AH554" s="551"/>
      <c r="AI554" s="551"/>
      <c r="AJ554" s="551"/>
      <c r="AK554" s="551"/>
      <c r="AL554" s="551"/>
      <c r="AM554" s="551"/>
      <c r="AN554" s="551"/>
      <c r="AO554" s="551"/>
      <c r="AP554" s="551"/>
      <c r="AQ554" s="551"/>
      <c r="AR554" s="551"/>
      <c r="AS554" s="551"/>
      <c r="AT554" s="551"/>
      <c r="AU554" s="551"/>
      <c r="AV554" s="551"/>
    </row>
    <row r="555" spans="1:48" hidden="1">
      <c r="A555" s="488" t="s">
        <v>6034</v>
      </c>
      <c r="B555" s="459" t="s">
        <v>442</v>
      </c>
      <c r="C555" s="414" t="s">
        <v>6035</v>
      </c>
      <c r="D555" s="225"/>
      <c r="E555" s="498"/>
      <c r="F555" s="404" t="s">
        <v>4220</v>
      </c>
      <c r="G555" s="481" t="b">
        <f>EXACT(CYPTYPES[[#This Row],[Archived_Discipline (MM_Discipline)]],CYPTYPES[[#This Row],[Discipline (MM_Discipline)]])</f>
        <v>0</v>
      </c>
      <c r="H555" s="225" t="s">
        <v>452</v>
      </c>
      <c r="I555" s="225" t="s">
        <v>452</v>
      </c>
      <c r="J555" s="511" t="s">
        <v>453</v>
      </c>
      <c r="K555" s="460" t="s">
        <v>452</v>
      </c>
      <c r="L555" s="459" t="s">
        <v>453</v>
      </c>
      <c r="M555" s="225" t="s">
        <v>454</v>
      </c>
      <c r="N555" s="577" t="s">
        <v>200</v>
      </c>
      <c r="O555" s="578" t="s">
        <v>4208</v>
      </c>
      <c r="P555" s="544"/>
      <c r="Q555" s="455"/>
      <c r="R555" s="579" t="b">
        <f>EXACT(CYPTYPES[[#This Row],[Archived_System (MM_System)]],CYPTYPES[[#This Row],[Rationalized System]])</f>
        <v>1</v>
      </c>
      <c r="S555" s="577"/>
      <c r="T555" s="577"/>
      <c r="U555" s="228" t="s">
        <v>4211</v>
      </c>
      <c r="V555" s="579"/>
      <c r="W555" s="544" t="s">
        <v>456</v>
      </c>
      <c r="X555" s="579"/>
      <c r="Y555" s="579"/>
      <c r="Z555" s="579"/>
      <c r="AA555" s="579"/>
      <c r="AB555" s="579"/>
      <c r="AC555" s="579"/>
      <c r="AD555" s="579"/>
      <c r="AE555" s="530"/>
      <c r="AF555" s="579"/>
      <c r="AG555" s="544"/>
      <c r="AH555" s="551"/>
      <c r="AI555" s="551"/>
      <c r="AJ555" s="551"/>
      <c r="AK555" s="551"/>
      <c r="AL555" s="551"/>
      <c r="AM555" s="551"/>
      <c r="AN555" s="551"/>
      <c r="AO555" s="551"/>
      <c r="AP555" s="551"/>
      <c r="AQ555" s="551"/>
      <c r="AR555" s="551"/>
      <c r="AS555" s="551"/>
      <c r="AT555" s="551"/>
      <c r="AU555" s="551"/>
      <c r="AV555" s="551"/>
    </row>
    <row r="556" spans="1:48" hidden="1">
      <c r="A556" s="542" t="s">
        <v>21</v>
      </c>
      <c r="B556" s="542" t="s">
        <v>442</v>
      </c>
      <c r="C556" s="542" t="s">
        <v>47</v>
      </c>
      <c r="D556" s="542" t="s">
        <v>453</v>
      </c>
      <c r="E556" s="541" t="s">
        <v>4449</v>
      </c>
      <c r="F556" s="541" t="s">
        <v>11</v>
      </c>
      <c r="G556" s="544" t="b">
        <f>EXACT(CYPTYPES[[#This Row],[Archived_Discipline (MM_Discipline)]],CYPTYPES[[#This Row],[Discipline (MM_Discipline)]])</f>
        <v>0</v>
      </c>
      <c r="H556" s="565" t="s">
        <v>453</v>
      </c>
      <c r="I556" s="565" t="s">
        <v>453</v>
      </c>
      <c r="J556" s="554" t="s">
        <v>453</v>
      </c>
      <c r="K556" s="554" t="s">
        <v>453</v>
      </c>
      <c r="L556" s="556" t="s">
        <v>453</v>
      </c>
      <c r="M556" s="542" t="s">
        <v>4239</v>
      </c>
      <c r="N556" s="565" t="s">
        <v>453</v>
      </c>
      <c r="O556" s="557" t="s">
        <v>4208</v>
      </c>
      <c r="P556" s="544" t="s">
        <v>6020</v>
      </c>
      <c r="Q556" s="563" t="s">
        <v>6036</v>
      </c>
      <c r="R556" s="544" t="b">
        <f>EXACT(CYPTYPES[[#This Row],[Archived_System (MM_System)]],CYPTYPES[[#This Row],[Rationalized System]])</f>
        <v>0</v>
      </c>
      <c r="S556" s="542" t="s">
        <v>4210</v>
      </c>
      <c r="T556" s="542"/>
      <c r="U556" s="542" t="s">
        <v>4211</v>
      </c>
      <c r="V556" s="544" t="s">
        <v>453</v>
      </c>
      <c r="W556" s="544" t="s">
        <v>456</v>
      </c>
      <c r="X556" s="544"/>
      <c r="Y556" s="544" t="s">
        <v>827</v>
      </c>
      <c r="Z556" s="544" t="str">
        <f>VLOOKUP(CYPTYPES[[#This Row],[SBS Number]],Equipment[],2,FALSE)</f>
        <v>Fire Protection</v>
      </c>
      <c r="AA556" s="544" t="str">
        <f>IF(OR(ISBLANK(Y556),LEN(Y556)=0),"",VLOOKUP(Y556,Equipment[],3,FALSE))</f>
        <v>RTO</v>
      </c>
      <c r="AB556" s="544" t="str">
        <f>IF(OR(ISBLANK(Y556),LEN(Y556)=0),"",VLOOKUP(Y556,Equipment[],4,FALSE))</f>
        <v>RTO</v>
      </c>
      <c r="AC556" s="544" t="s">
        <v>4534</v>
      </c>
      <c r="AD556" s="544" t="s">
        <v>4535</v>
      </c>
      <c r="AE556" s="544" t="s">
        <v>5064</v>
      </c>
      <c r="AF556" s="544" t="s">
        <v>5065</v>
      </c>
      <c r="AG556" s="544"/>
      <c r="AH556" s="551"/>
      <c r="AI556" s="551"/>
      <c r="AJ556" s="551"/>
      <c r="AK556" s="551"/>
      <c r="AL556" s="551"/>
      <c r="AM556" s="551"/>
      <c r="AN556" s="551"/>
      <c r="AO556" s="551"/>
      <c r="AP556" s="551"/>
      <c r="AQ556" s="551"/>
      <c r="AR556" s="551"/>
      <c r="AS556" s="551"/>
      <c r="AT556" s="551"/>
      <c r="AU556" s="551"/>
      <c r="AV556" s="551"/>
    </row>
    <row r="557" spans="1:48" hidden="1">
      <c r="A557" s="542" t="s">
        <v>6037</v>
      </c>
      <c r="B557" s="542" t="s">
        <v>442</v>
      </c>
      <c r="C557" s="542" t="s">
        <v>6038</v>
      </c>
      <c r="D557" s="542" t="s">
        <v>453</v>
      </c>
      <c r="E557" s="541" t="s">
        <v>4449</v>
      </c>
      <c r="F557" s="541" t="s">
        <v>11</v>
      </c>
      <c r="G557" s="544" t="b">
        <f>EXACT(CYPTYPES[[#This Row],[Archived_Discipline (MM_Discipline)]],CYPTYPES[[#This Row],[Discipline (MM_Discipline)]])</f>
        <v>0</v>
      </c>
      <c r="H557" s="564" t="s">
        <v>453</v>
      </c>
      <c r="I557" s="565" t="s">
        <v>453</v>
      </c>
      <c r="J557" s="554" t="s">
        <v>453</v>
      </c>
      <c r="K557" s="554" t="s">
        <v>453</v>
      </c>
      <c r="L557" s="556" t="s">
        <v>453</v>
      </c>
      <c r="M557" s="542" t="s">
        <v>4239</v>
      </c>
      <c r="N557" s="565" t="s">
        <v>453</v>
      </c>
      <c r="O557" s="557" t="s">
        <v>4208</v>
      </c>
      <c r="P557" s="544" t="s">
        <v>6020</v>
      </c>
      <c r="Q557" s="563" t="s">
        <v>6036</v>
      </c>
      <c r="R557" s="544" t="b">
        <f>EXACT(CYPTYPES[[#This Row],[Archived_System (MM_System)]],CYPTYPES[[#This Row],[Rationalized System]])</f>
        <v>0</v>
      </c>
      <c r="S557" s="542" t="s">
        <v>4210</v>
      </c>
      <c r="T557" s="542"/>
      <c r="U557" s="542" t="s">
        <v>4211</v>
      </c>
      <c r="V557" s="544" t="s">
        <v>453</v>
      </c>
      <c r="W557" s="544" t="s">
        <v>456</v>
      </c>
      <c r="X557" s="544"/>
      <c r="Y557" s="544" t="s">
        <v>4275</v>
      </c>
      <c r="Z557" s="544" t="str">
        <f>VLOOKUP(CYPTYPES[[#This Row],[SBS Number]],Equipment[],2,FALSE)</f>
        <v>MVAC</v>
      </c>
      <c r="AA557" s="544" t="str">
        <f>IF(OR(ISBLANK(Y557),LEN(Y557)=0),"",VLOOKUP(Y557,Equipment[],3,FALSE))</f>
        <v>MCo</v>
      </c>
      <c r="AB557" s="544" t="str">
        <f>IF(OR(ISBLANK(Y557),LEN(Y557)=0),"",VLOOKUP(Y557,Equipment[],4,FALSE))</f>
        <v>RTO</v>
      </c>
      <c r="AC557" s="544" t="s">
        <v>4541</v>
      </c>
      <c r="AD557" s="544" t="s">
        <v>4542</v>
      </c>
      <c r="AE557" s="544" t="s">
        <v>4543</v>
      </c>
      <c r="AF557" s="544" t="s">
        <v>4544</v>
      </c>
      <c r="AG557" s="544"/>
      <c r="AH557" s="551"/>
      <c r="AI557" s="551"/>
      <c r="AJ557" s="551"/>
      <c r="AK557" s="551"/>
      <c r="AL557" s="551"/>
      <c r="AM557" s="551"/>
      <c r="AN557" s="551"/>
      <c r="AO557" s="551"/>
      <c r="AP557" s="551"/>
      <c r="AQ557" s="551"/>
      <c r="AR557" s="551"/>
      <c r="AS557" s="551"/>
      <c r="AT557" s="551"/>
      <c r="AU557" s="551"/>
      <c r="AV557" s="551"/>
    </row>
    <row r="558" spans="1:48" hidden="1">
      <c r="A558" s="542" t="s">
        <v>6039</v>
      </c>
      <c r="B558" s="542" t="s">
        <v>442</v>
      </c>
      <c r="C558" s="542" t="s">
        <v>6040</v>
      </c>
      <c r="D558" s="542" t="s">
        <v>453</v>
      </c>
      <c r="E558" s="541" t="s">
        <v>4229</v>
      </c>
      <c r="F558" s="541" t="s">
        <v>4229</v>
      </c>
      <c r="G558" s="544" t="b">
        <f>EXACT(CYPTYPES[[#This Row],[Archived_Discipline (MM_Discipline)]],CYPTYPES[[#This Row],[Discipline (MM_Discipline)]])</f>
        <v>1</v>
      </c>
      <c r="H558" s="542" t="s">
        <v>452</v>
      </c>
      <c r="I558" s="543" t="s">
        <v>452</v>
      </c>
      <c r="J558" s="541" t="s">
        <v>452</v>
      </c>
      <c r="K558" s="555" t="s">
        <v>453</v>
      </c>
      <c r="L558" s="556" t="s">
        <v>453</v>
      </c>
      <c r="M558" s="542" t="s">
        <v>463</v>
      </c>
      <c r="N558" s="565" t="s">
        <v>453</v>
      </c>
      <c r="O558" s="557" t="s">
        <v>4208</v>
      </c>
      <c r="P558" s="544" t="s">
        <v>4230</v>
      </c>
      <c r="Q558" s="563" t="s">
        <v>4231</v>
      </c>
      <c r="R558" s="544" t="b">
        <f>EXACT(CYPTYPES[[#This Row],[Archived_System (MM_System)]],CYPTYPES[[#This Row],[Rationalized System]])</f>
        <v>0</v>
      </c>
      <c r="S558" s="542" t="s">
        <v>4210</v>
      </c>
      <c r="T558" s="542"/>
      <c r="U558" s="542" t="s">
        <v>4211</v>
      </c>
      <c r="V558" s="544" t="s">
        <v>453</v>
      </c>
      <c r="W558" s="544" t="s">
        <v>456</v>
      </c>
      <c r="X558" s="544"/>
      <c r="Y558" s="544" t="s">
        <v>4233</v>
      </c>
      <c r="Z558" s="544" t="str">
        <f>VLOOKUP(CYPTYPES[[#This Row],[SBS Number]],Equipment[],2,FALSE)</f>
        <v>Control Systems</v>
      </c>
      <c r="AA558" s="544" t="str">
        <f>IF(OR(ISBLANK(Y558),LEN(Y558)=0),"",VLOOKUP(Y558,Equipment[],3,FALSE))</f>
        <v>Unallocated</v>
      </c>
      <c r="AB558" s="544" t="str">
        <f>IF(OR(ISBLANK(Y558),LEN(Y558)=0),"",VLOOKUP(Y558,Equipment[],4,FALSE))</f>
        <v>Unallocated</v>
      </c>
      <c r="AC558" s="544" t="s">
        <v>5572</v>
      </c>
      <c r="AD558" s="544" t="s">
        <v>4413</v>
      </c>
      <c r="AE558" s="544" t="s">
        <v>5744</v>
      </c>
      <c r="AF558" s="544" t="s">
        <v>4481</v>
      </c>
      <c r="AG558" s="544"/>
      <c r="AH558" s="551"/>
      <c r="AI558" s="551"/>
      <c r="AJ558" s="551"/>
      <c r="AK558" s="551"/>
      <c r="AL558" s="551"/>
      <c r="AM558" s="551"/>
      <c r="AN558" s="551"/>
      <c r="AO558" s="551"/>
      <c r="AP558" s="551"/>
      <c r="AQ558" s="551"/>
      <c r="AR558" s="551"/>
      <c r="AS558" s="551"/>
      <c r="AT558" s="551"/>
      <c r="AU558" s="551"/>
      <c r="AV558" s="551"/>
    </row>
    <row r="559" spans="1:48" hidden="1">
      <c r="A559" s="542" t="s">
        <v>6041</v>
      </c>
      <c r="B559" s="542" t="s">
        <v>442</v>
      </c>
      <c r="C559" s="542" t="s">
        <v>6042</v>
      </c>
      <c r="D559" s="542" t="s">
        <v>453</v>
      </c>
      <c r="E559" s="541" t="s">
        <v>4373</v>
      </c>
      <c r="F559" s="541" t="s">
        <v>4220</v>
      </c>
      <c r="G559" s="544" t="b">
        <f>EXACT(CYPTYPES[[#This Row],[Archived_Discipline (MM_Discipline)]],CYPTYPES[[#This Row],[Discipline (MM_Discipline)]])</f>
        <v>0</v>
      </c>
      <c r="H559" s="542" t="s">
        <v>452</v>
      </c>
      <c r="I559" s="542" t="s">
        <v>452</v>
      </c>
      <c r="J559" s="541" t="s">
        <v>452</v>
      </c>
      <c r="K559" s="541" t="s">
        <v>452</v>
      </c>
      <c r="L559" s="556" t="s">
        <v>453</v>
      </c>
      <c r="M559" s="542" t="s">
        <v>454</v>
      </c>
      <c r="N559" s="542" t="s">
        <v>452</v>
      </c>
      <c r="O559" s="557" t="s">
        <v>4208</v>
      </c>
      <c r="P559" s="544" t="s">
        <v>4946</v>
      </c>
      <c r="Q559" s="563" t="s">
        <v>4946</v>
      </c>
      <c r="R559" s="544" t="b">
        <f>EXACT(CYPTYPES[[#This Row],[Archived_System (MM_System)]],CYPTYPES[[#This Row],[Rationalized System]])</f>
        <v>1</v>
      </c>
      <c r="S559" s="542" t="s">
        <v>4210</v>
      </c>
      <c r="T559" s="542"/>
      <c r="U559" s="542" t="s">
        <v>4211</v>
      </c>
      <c r="V559" s="544" t="s">
        <v>453</v>
      </c>
      <c r="W559" s="544" t="s">
        <v>456</v>
      </c>
      <c r="X559" s="544"/>
      <c r="Y559" s="544" t="s">
        <v>4375</v>
      </c>
      <c r="Z559" s="544" t="str">
        <f>VLOOKUP(CYPTYPES[[#This Row],[SBS Number]],Equipment[],2,FALSE)</f>
        <v>Traction Power</v>
      </c>
      <c r="AA559" s="544" t="str">
        <f>IF(OR(ISBLANK(Y559),LEN(Y559)=0),"",VLOOKUP(Y559,Equipment[],3,FALSE))</f>
        <v>RTO</v>
      </c>
      <c r="AB559" s="544" t="str">
        <f>IF(OR(ISBLANK(Y559),LEN(Y559)=0),"",VLOOKUP(Y559,Equipment[],4,FALSE))</f>
        <v>RTO</v>
      </c>
      <c r="AC559" s="544" t="s">
        <v>6043</v>
      </c>
      <c r="AD559" s="544" t="s">
        <v>6044</v>
      </c>
      <c r="AE559" s="544"/>
      <c r="AF559" s="544"/>
      <c r="AG559" s="544"/>
      <c r="AH559" s="551"/>
      <c r="AI559" s="551"/>
      <c r="AJ559" s="551"/>
      <c r="AK559" s="551"/>
      <c r="AL559" s="551"/>
      <c r="AM559" s="551"/>
      <c r="AN559" s="551"/>
      <c r="AO559" s="551"/>
      <c r="AP559" s="551"/>
      <c r="AQ559" s="551"/>
      <c r="AR559" s="551"/>
      <c r="AS559" s="551"/>
      <c r="AT559" s="551"/>
      <c r="AU559" s="551"/>
      <c r="AV559" s="551"/>
    </row>
    <row r="560" spans="1:48" hidden="1">
      <c r="A560" s="542" t="s">
        <v>6045</v>
      </c>
      <c r="B560" s="542" t="s">
        <v>442</v>
      </c>
      <c r="C560" s="542" t="s">
        <v>6046</v>
      </c>
      <c r="D560" s="542" t="s">
        <v>453</v>
      </c>
      <c r="E560" s="541" t="s">
        <v>4207</v>
      </c>
      <c r="F560" s="541" t="s">
        <v>4207</v>
      </c>
      <c r="G560" s="544" t="b">
        <f>EXACT(CYPTYPES[[#This Row],[Archived_Discipline (MM_Discipline)]],CYPTYPES[[#This Row],[Discipline (MM_Discipline)]])</f>
        <v>1</v>
      </c>
      <c r="H560" s="565" t="s">
        <v>453</v>
      </c>
      <c r="I560" s="565" t="s">
        <v>453</v>
      </c>
      <c r="J560" s="554" t="s">
        <v>453</v>
      </c>
      <c r="K560" s="554" t="s">
        <v>453</v>
      </c>
      <c r="L560" s="556" t="s">
        <v>453</v>
      </c>
      <c r="M560" s="542" t="s">
        <v>4239</v>
      </c>
      <c r="N560" s="565" t="s">
        <v>453</v>
      </c>
      <c r="O560" s="557" t="s">
        <v>4208</v>
      </c>
      <c r="P560" s="544" t="s">
        <v>5496</v>
      </c>
      <c r="Q560" s="563" t="s">
        <v>5496</v>
      </c>
      <c r="R560" s="544" t="b">
        <f>EXACT(CYPTYPES[[#This Row],[Archived_System (MM_System)]],CYPTYPES[[#This Row],[Rationalized System]])</f>
        <v>1</v>
      </c>
      <c r="S560" s="542" t="s">
        <v>4210</v>
      </c>
      <c r="T560" s="542"/>
      <c r="U560" s="542" t="s">
        <v>4211</v>
      </c>
      <c r="V560" s="544" t="s">
        <v>453</v>
      </c>
      <c r="W560" s="544" t="s">
        <v>456</v>
      </c>
      <c r="X560" s="544"/>
      <c r="Y560" s="544" t="s">
        <v>4212</v>
      </c>
      <c r="Z560" s="544" t="str">
        <f>VLOOKUP(CYPTYPES[[#This Row],[SBS Number]],Equipment[],2,FALSE)</f>
        <v>Hydraulic System</v>
      </c>
      <c r="AA560" s="544" t="str">
        <f>IF(OR(ISBLANK(Y560),LEN(Y560)=0),"",VLOOKUP(Y560,Equipment[],3,FALSE))</f>
        <v>MCo</v>
      </c>
      <c r="AB560" s="544" t="str">
        <f>IF(OR(ISBLANK(Y560),LEN(Y560)=0),"",VLOOKUP(Y560,Equipment[],4,FALSE))</f>
        <v>RTO</v>
      </c>
      <c r="AC560" s="544" t="s">
        <v>4213</v>
      </c>
      <c r="AD560" s="544" t="s">
        <v>4214</v>
      </c>
      <c r="AE560" s="544" t="s">
        <v>5497</v>
      </c>
      <c r="AF560" s="544" t="s">
        <v>5498</v>
      </c>
      <c r="AG560" s="544"/>
      <c r="AH560" s="551"/>
      <c r="AI560" s="551"/>
      <c r="AJ560" s="551"/>
      <c r="AK560" s="551"/>
      <c r="AL560" s="551"/>
      <c r="AM560" s="551"/>
      <c r="AN560" s="551"/>
      <c r="AO560" s="551"/>
      <c r="AP560" s="551"/>
      <c r="AQ560" s="551"/>
      <c r="AR560" s="551"/>
      <c r="AS560" s="551"/>
      <c r="AT560" s="551"/>
      <c r="AU560" s="551"/>
      <c r="AV560" s="551"/>
    </row>
    <row r="561" spans="1:48" hidden="1">
      <c r="A561" s="542" t="s">
        <v>6047</v>
      </c>
      <c r="B561" s="542" t="s">
        <v>442</v>
      </c>
      <c r="C561" s="542" t="s">
        <v>6048</v>
      </c>
      <c r="D561" s="542"/>
      <c r="E561" s="541" t="s">
        <v>4207</v>
      </c>
      <c r="F561" s="541" t="s">
        <v>4207</v>
      </c>
      <c r="G561" s="544" t="b">
        <f>EXACT(CYPTYPES[[#This Row],[Archived_Discipline (MM_Discipline)]],CYPTYPES[[#This Row],[Discipline (MM_Discipline)]])</f>
        <v>1</v>
      </c>
      <c r="H561" s="581" t="s">
        <v>452</v>
      </c>
      <c r="I561" s="582" t="s">
        <v>453</v>
      </c>
      <c r="J561" s="541" t="s">
        <v>452</v>
      </c>
      <c r="K561" s="554" t="s">
        <v>453</v>
      </c>
      <c r="L561" s="556" t="s">
        <v>453</v>
      </c>
      <c r="M561" s="542" t="s">
        <v>4239</v>
      </c>
      <c r="N561" s="225" t="s">
        <v>452</v>
      </c>
      <c r="O561" s="557" t="s">
        <v>4208</v>
      </c>
      <c r="P561" s="544"/>
      <c r="Q561" s="563"/>
      <c r="R561" s="544" t="b">
        <f>EXACT(CYPTYPES[[#This Row],[Archived_System (MM_System)]],CYPTYPES[[#This Row],[Rationalized System]])</f>
        <v>1</v>
      </c>
      <c r="S561" s="542" t="s">
        <v>5053</v>
      </c>
      <c r="T561" s="542"/>
      <c r="U561" s="542" t="s">
        <v>4211</v>
      </c>
      <c r="V561" s="297" t="s">
        <v>453</v>
      </c>
      <c r="W561" s="544" t="s">
        <v>456</v>
      </c>
      <c r="X561" s="544"/>
      <c r="Y561" s="544"/>
      <c r="Z561" s="544"/>
      <c r="AA561" s="544"/>
      <c r="AB561" s="544"/>
      <c r="AC561" s="544"/>
      <c r="AD561" s="544"/>
      <c r="AE561" s="301"/>
      <c r="AF561" s="544"/>
      <c r="AG561" s="544"/>
      <c r="AH561" s="551"/>
      <c r="AI561" s="551"/>
      <c r="AJ561" s="551"/>
      <c r="AK561" s="551"/>
      <c r="AL561" s="551"/>
      <c r="AM561" s="551"/>
      <c r="AN561" s="551"/>
      <c r="AO561" s="551"/>
      <c r="AP561" s="551"/>
      <c r="AQ561" s="551"/>
      <c r="AR561" s="551"/>
      <c r="AS561" s="551"/>
      <c r="AT561" s="551"/>
      <c r="AU561" s="551"/>
      <c r="AV561" s="551"/>
    </row>
    <row r="562" spans="1:48" hidden="1">
      <c r="A562" s="542" t="s">
        <v>6049</v>
      </c>
      <c r="B562" s="542" t="s">
        <v>442</v>
      </c>
      <c r="C562" s="542" t="s">
        <v>6050</v>
      </c>
      <c r="D562" s="542" t="s">
        <v>444</v>
      </c>
      <c r="E562" s="541" t="s">
        <v>4312</v>
      </c>
      <c r="F562" s="541" t="s">
        <v>4220</v>
      </c>
      <c r="G562" s="544" t="b">
        <f>EXACT(CYPTYPES[[#This Row],[Archived_Discipline (MM_Discipline)]],CYPTYPES[[#This Row],[Discipline (MM_Discipline)]])</f>
        <v>0</v>
      </c>
      <c r="H562" s="542" t="s">
        <v>452</v>
      </c>
      <c r="I562" s="543" t="s">
        <v>452</v>
      </c>
      <c r="J562" s="541" t="s">
        <v>452</v>
      </c>
      <c r="K562" s="541" t="s">
        <v>452</v>
      </c>
      <c r="L562" s="556" t="s">
        <v>453</v>
      </c>
      <c r="M562" s="542" t="s">
        <v>454</v>
      </c>
      <c r="N562" s="542" t="s">
        <v>452</v>
      </c>
      <c r="O562" s="557" t="s">
        <v>4208</v>
      </c>
      <c r="P562" s="544" t="s">
        <v>4313</v>
      </c>
      <c r="Q562" s="563" t="s">
        <v>4313</v>
      </c>
      <c r="R562" s="544" t="b">
        <f>EXACT(CYPTYPES[[#This Row],[Archived_System (MM_System)]],CYPTYPES[[#This Row],[Rationalized System]])</f>
        <v>1</v>
      </c>
      <c r="S562" s="542" t="s">
        <v>4343</v>
      </c>
      <c r="T562" s="542"/>
      <c r="U562" s="542" t="s">
        <v>4211</v>
      </c>
      <c r="V562" s="544" t="s">
        <v>453</v>
      </c>
      <c r="W562" s="544" t="s">
        <v>477</v>
      </c>
      <c r="X562" s="544"/>
      <c r="Y562" s="544" t="s">
        <v>4486</v>
      </c>
      <c r="Z562" s="544" t="str">
        <f>VLOOKUP(CYPTYPES[[#This Row],[SBS Number]],Equipment[],2,FALSE)</f>
        <v>Power</v>
      </c>
      <c r="AA562" s="544" t="str">
        <f>IF(OR(ISBLANK(Y562),LEN(Y562)=0),"",VLOOKUP(Y562,Equipment[],3,FALSE))</f>
        <v>Unallocated</v>
      </c>
      <c r="AB562" s="544" t="str">
        <f>IF(OR(ISBLANK(Y562),LEN(Y562)=0),"",VLOOKUP(Y562,Equipment[],4,FALSE))</f>
        <v>Unallocated</v>
      </c>
      <c r="AC562" s="567" t="s">
        <v>4958</v>
      </c>
      <c r="AD562" s="567" t="s">
        <v>6051</v>
      </c>
      <c r="AE562" s="544"/>
      <c r="AF562" s="544"/>
      <c r="AG562" s="544"/>
      <c r="AH562" s="551"/>
      <c r="AI562" s="551"/>
      <c r="AJ562" s="551"/>
      <c r="AK562" s="551"/>
      <c r="AL562" s="551"/>
      <c r="AM562" s="551"/>
      <c r="AN562" s="551"/>
      <c r="AO562" s="551"/>
      <c r="AP562" s="551"/>
      <c r="AQ562" s="551"/>
      <c r="AR562" s="551"/>
      <c r="AS562" s="551"/>
      <c r="AT562" s="551"/>
      <c r="AU562" s="551"/>
      <c r="AV562" s="551"/>
    </row>
    <row r="563" spans="1:48" hidden="1">
      <c r="A563" s="542" t="s">
        <v>6052</v>
      </c>
      <c r="B563" s="542" t="s">
        <v>442</v>
      </c>
      <c r="C563" s="542" t="s">
        <v>6053</v>
      </c>
      <c r="D563" s="542" t="s">
        <v>453</v>
      </c>
      <c r="E563" s="541" t="s">
        <v>4255</v>
      </c>
      <c r="F563" s="541" t="s">
        <v>4220</v>
      </c>
      <c r="G563" s="544" t="b">
        <f>EXACT(CYPTYPES[[#This Row],[Archived_Discipline (MM_Discipline)]],CYPTYPES[[#This Row],[Discipline (MM_Discipline)]])</f>
        <v>0</v>
      </c>
      <c r="H563" s="542" t="s">
        <v>452</v>
      </c>
      <c r="I563" s="542" t="s">
        <v>452</v>
      </c>
      <c r="J563" s="541" t="s">
        <v>452</v>
      </c>
      <c r="K563" s="555" t="s">
        <v>453</v>
      </c>
      <c r="L563" s="556" t="s">
        <v>453</v>
      </c>
      <c r="M563" s="542" t="s">
        <v>463</v>
      </c>
      <c r="N563" s="565" t="s">
        <v>453</v>
      </c>
      <c r="O563" s="557" t="s">
        <v>4208</v>
      </c>
      <c r="P563" s="544" t="s">
        <v>4230</v>
      </c>
      <c r="Q563" s="247" t="s">
        <v>4282</v>
      </c>
      <c r="R563" s="544" t="b">
        <f>EXACT(CYPTYPES[[#This Row],[Archived_System (MM_System)]],CYPTYPES[[#This Row],[Rationalized System]])</f>
        <v>0</v>
      </c>
      <c r="S563" s="542" t="s">
        <v>4210</v>
      </c>
      <c r="T563" s="542"/>
      <c r="U563" s="542" t="s">
        <v>4211</v>
      </c>
      <c r="V563" s="544" t="s">
        <v>453</v>
      </c>
      <c r="W563" s="544" t="s">
        <v>456</v>
      </c>
      <c r="X563" s="544"/>
      <c r="Y563" s="544" t="s">
        <v>4358</v>
      </c>
      <c r="Z563" s="544" t="str">
        <f>VLOOKUP(CYPTYPES[[#This Row],[SBS Number]],Equipment[],2,FALSE)</f>
        <v>ICT/OCS</v>
      </c>
      <c r="AA563" s="544" t="str">
        <f>IF(OR(ISBLANK(Y563),LEN(Y563)=0),"",VLOOKUP(Y563,Equipment[],3,FALSE))</f>
        <v>Unallocated</v>
      </c>
      <c r="AB563" s="544" t="str">
        <f>IF(OR(ISBLANK(Y563),LEN(Y563)=0),"",VLOOKUP(Y563,Equipment[],4,FALSE))</f>
        <v>Unallocated</v>
      </c>
      <c r="AC563" s="544" t="s">
        <v>4369</v>
      </c>
      <c r="AD563" s="544" t="s">
        <v>4370</v>
      </c>
      <c r="AE563" s="544" t="s">
        <v>4863</v>
      </c>
      <c r="AF563" s="544" t="s">
        <v>4864</v>
      </c>
      <c r="AG563" s="544"/>
      <c r="AH563" s="551"/>
      <c r="AI563" s="551"/>
      <c r="AJ563" s="551"/>
      <c r="AK563" s="551"/>
      <c r="AL563" s="551"/>
      <c r="AM563" s="551"/>
      <c r="AN563" s="551"/>
      <c r="AO563" s="551"/>
      <c r="AP563" s="551"/>
      <c r="AQ563" s="551"/>
      <c r="AR563" s="551"/>
      <c r="AS563" s="551"/>
      <c r="AT563" s="551"/>
      <c r="AU563" s="551"/>
      <c r="AV563" s="551"/>
    </row>
    <row r="564" spans="1:48" hidden="1">
      <c r="A564" s="488" t="s">
        <v>6054</v>
      </c>
      <c r="B564" s="459" t="s">
        <v>442</v>
      </c>
      <c r="C564" s="414" t="s">
        <v>6055</v>
      </c>
      <c r="D564" s="225"/>
      <c r="E564" s="498"/>
      <c r="F564" s="404" t="s">
        <v>4220</v>
      </c>
      <c r="G564" s="481" t="b">
        <f>EXACT(CYPTYPES[[#This Row],[Archived_Discipline (MM_Discipline)]],CYPTYPES[[#This Row],[Discipline (MM_Discipline)]])</f>
        <v>0</v>
      </c>
      <c r="H564" s="217" t="s">
        <v>452</v>
      </c>
      <c r="I564" s="225" t="s">
        <v>452</v>
      </c>
      <c r="J564" s="511" t="s">
        <v>453</v>
      </c>
      <c r="K564" s="460" t="s">
        <v>452</v>
      </c>
      <c r="L564" s="459" t="s">
        <v>453</v>
      </c>
      <c r="M564" s="225" t="s">
        <v>454</v>
      </c>
      <c r="N564" s="577" t="s">
        <v>200</v>
      </c>
      <c r="O564" s="578" t="s">
        <v>4208</v>
      </c>
      <c r="P564" s="544"/>
      <c r="Q564" s="517"/>
      <c r="R564" s="579" t="b">
        <f>EXACT(CYPTYPES[[#This Row],[Archived_System (MM_System)]],CYPTYPES[[#This Row],[Rationalized System]])</f>
        <v>1</v>
      </c>
      <c r="S564" s="577"/>
      <c r="T564" s="577"/>
      <c r="U564" s="228" t="s">
        <v>4211</v>
      </c>
      <c r="V564" s="579"/>
      <c r="W564" s="544" t="s">
        <v>456</v>
      </c>
      <c r="X564" s="579"/>
      <c r="Y564" s="579"/>
      <c r="Z564" s="579"/>
      <c r="AA564" s="579"/>
      <c r="AB564" s="579"/>
      <c r="AC564" s="579"/>
      <c r="AD564" s="579"/>
      <c r="AE564" s="530"/>
      <c r="AF564" s="579"/>
      <c r="AG564" s="544"/>
      <c r="AH564" s="551"/>
      <c r="AI564" s="551"/>
      <c r="AJ564" s="551"/>
      <c r="AK564" s="551"/>
      <c r="AL564" s="551"/>
      <c r="AM564" s="551"/>
      <c r="AN564" s="551"/>
      <c r="AO564" s="551"/>
      <c r="AP564" s="551"/>
      <c r="AQ564" s="551"/>
      <c r="AR564" s="551"/>
      <c r="AS564" s="551"/>
      <c r="AT564" s="551"/>
      <c r="AU564" s="551"/>
      <c r="AV564" s="551"/>
    </row>
    <row r="565" spans="1:48" hidden="1">
      <c r="A565" s="488" t="s">
        <v>6056</v>
      </c>
      <c r="B565" s="459" t="s">
        <v>442</v>
      </c>
      <c r="C565" s="414" t="s">
        <v>6057</v>
      </c>
      <c r="D565" s="225"/>
      <c r="E565" s="498"/>
      <c r="F565" s="404" t="s">
        <v>4220</v>
      </c>
      <c r="G565" s="481" t="b">
        <f>EXACT(CYPTYPES[[#This Row],[Archived_Discipline (MM_Discipline)]],CYPTYPES[[#This Row],[Discipline (MM_Discipline)]])</f>
        <v>0</v>
      </c>
      <c r="H565" s="225" t="s">
        <v>452</v>
      </c>
      <c r="I565" s="199" t="s">
        <v>452</v>
      </c>
      <c r="J565" s="511" t="s">
        <v>453</v>
      </c>
      <c r="K565" s="460" t="s">
        <v>452</v>
      </c>
      <c r="L565" s="459" t="s">
        <v>453</v>
      </c>
      <c r="M565" s="225" t="s">
        <v>454</v>
      </c>
      <c r="N565" s="577" t="s">
        <v>200</v>
      </c>
      <c r="O565" s="578" t="s">
        <v>4208</v>
      </c>
      <c r="P565" s="544"/>
      <c r="Q565" s="517"/>
      <c r="R565" s="579" t="b">
        <f>EXACT(CYPTYPES[[#This Row],[Archived_System (MM_System)]],CYPTYPES[[#This Row],[Rationalized System]])</f>
        <v>1</v>
      </c>
      <c r="S565" s="577"/>
      <c r="T565" s="577"/>
      <c r="U565" s="228" t="s">
        <v>4211</v>
      </c>
      <c r="V565" s="579"/>
      <c r="W565" s="544" t="s">
        <v>456</v>
      </c>
      <c r="X565" s="579"/>
      <c r="Y565" s="579"/>
      <c r="Z565" s="579"/>
      <c r="AA565" s="579"/>
      <c r="AB565" s="579"/>
      <c r="AC565" s="579"/>
      <c r="AD565" s="579"/>
      <c r="AE565" s="530"/>
      <c r="AF565" s="579"/>
      <c r="AG565" s="544"/>
      <c r="AH565" s="551"/>
      <c r="AI565" s="551"/>
      <c r="AJ565" s="551"/>
      <c r="AK565" s="551"/>
      <c r="AL565" s="551"/>
      <c r="AM565" s="551"/>
      <c r="AN565" s="551"/>
      <c r="AO565" s="551"/>
      <c r="AP565" s="551"/>
      <c r="AQ565" s="551"/>
      <c r="AR565" s="551"/>
      <c r="AS565" s="551"/>
      <c r="AT565" s="551"/>
      <c r="AU565" s="551"/>
      <c r="AV565" s="551"/>
    </row>
    <row r="566" spans="1:48" hidden="1">
      <c r="A566" s="488" t="s">
        <v>6058</v>
      </c>
      <c r="B566" s="459" t="s">
        <v>442</v>
      </c>
      <c r="C566" s="414" t="s">
        <v>6059</v>
      </c>
      <c r="D566" s="225"/>
      <c r="E566" s="498"/>
      <c r="F566" s="404" t="s">
        <v>4220</v>
      </c>
      <c r="G566" s="481" t="b">
        <f>EXACT(CYPTYPES[[#This Row],[Archived_Discipline (MM_Discipline)]],CYPTYPES[[#This Row],[Discipline (MM_Discipline)]])</f>
        <v>0</v>
      </c>
      <c r="H566" s="217" t="s">
        <v>452</v>
      </c>
      <c r="I566" s="225" t="s">
        <v>452</v>
      </c>
      <c r="J566" s="511" t="s">
        <v>453</v>
      </c>
      <c r="K566" s="460" t="s">
        <v>452</v>
      </c>
      <c r="L566" s="459" t="s">
        <v>453</v>
      </c>
      <c r="M566" s="225" t="s">
        <v>454</v>
      </c>
      <c r="N566" s="577" t="s">
        <v>200</v>
      </c>
      <c r="O566" s="578" t="s">
        <v>4208</v>
      </c>
      <c r="P566" s="544"/>
      <c r="Q566" s="455"/>
      <c r="R566" s="579" t="b">
        <f>EXACT(CYPTYPES[[#This Row],[Archived_System (MM_System)]],CYPTYPES[[#This Row],[Rationalized System]])</f>
        <v>1</v>
      </c>
      <c r="S566" s="577"/>
      <c r="T566" s="577"/>
      <c r="U566" s="228" t="s">
        <v>4639</v>
      </c>
      <c r="V566" s="579"/>
      <c r="W566" s="544" t="s">
        <v>456</v>
      </c>
      <c r="X566" s="579"/>
      <c r="Y566" s="579"/>
      <c r="Z566" s="579"/>
      <c r="AA566" s="579"/>
      <c r="AB566" s="579"/>
      <c r="AC566" s="579"/>
      <c r="AD566" s="579"/>
      <c r="AE566" s="530"/>
      <c r="AF566" s="579"/>
      <c r="AG566" s="544"/>
      <c r="AH566" s="551"/>
      <c r="AI566" s="551"/>
      <c r="AJ566" s="551"/>
      <c r="AK566" s="551"/>
      <c r="AL566" s="551"/>
      <c r="AM566" s="551"/>
      <c r="AN566" s="551"/>
      <c r="AO566" s="551"/>
      <c r="AP566" s="551"/>
      <c r="AQ566" s="551"/>
      <c r="AR566" s="551"/>
      <c r="AS566" s="551"/>
      <c r="AT566" s="551"/>
      <c r="AU566" s="551"/>
      <c r="AV566" s="551"/>
    </row>
    <row r="567" spans="1:48" hidden="1">
      <c r="A567" s="488" t="s">
        <v>6060</v>
      </c>
      <c r="B567" s="459" t="s">
        <v>442</v>
      </c>
      <c r="C567" s="414" t="s">
        <v>6061</v>
      </c>
      <c r="D567" s="225"/>
      <c r="E567" s="498"/>
      <c r="F567" s="404" t="s">
        <v>4220</v>
      </c>
      <c r="G567" s="481" t="b">
        <f>EXACT(CYPTYPES[[#This Row],[Archived_Discipline (MM_Discipline)]],CYPTYPES[[#This Row],[Discipline (MM_Discipline)]])</f>
        <v>0</v>
      </c>
      <c r="H567" s="225" t="s">
        <v>452</v>
      </c>
      <c r="I567" s="199" t="s">
        <v>452</v>
      </c>
      <c r="J567" s="511" t="s">
        <v>453</v>
      </c>
      <c r="K567" s="460" t="s">
        <v>452</v>
      </c>
      <c r="L567" s="459" t="s">
        <v>453</v>
      </c>
      <c r="M567" s="225" t="s">
        <v>454</v>
      </c>
      <c r="N567" s="577" t="s">
        <v>200</v>
      </c>
      <c r="O567" s="578" t="s">
        <v>4208</v>
      </c>
      <c r="P567" s="544"/>
      <c r="Q567" s="455"/>
      <c r="R567" s="579" t="b">
        <f>EXACT(CYPTYPES[[#This Row],[Archived_System (MM_System)]],CYPTYPES[[#This Row],[Rationalized System]])</f>
        <v>1</v>
      </c>
      <c r="S567" s="577"/>
      <c r="T567" s="577"/>
      <c r="U567" s="228" t="s">
        <v>4639</v>
      </c>
      <c r="V567" s="579"/>
      <c r="W567" s="544" t="s">
        <v>456</v>
      </c>
      <c r="X567" s="579"/>
      <c r="Y567" s="579"/>
      <c r="Z567" s="579"/>
      <c r="AA567" s="579"/>
      <c r="AB567" s="579"/>
      <c r="AC567" s="579"/>
      <c r="AD567" s="579"/>
      <c r="AE567" s="530"/>
      <c r="AF567" s="579"/>
      <c r="AG567" s="544"/>
      <c r="AH567" s="551"/>
      <c r="AI567" s="551"/>
      <c r="AJ567" s="551"/>
      <c r="AK567" s="551"/>
      <c r="AL567" s="551"/>
      <c r="AM567" s="551"/>
      <c r="AN567" s="551"/>
      <c r="AO567" s="551"/>
      <c r="AP567" s="551"/>
      <c r="AQ567" s="551"/>
      <c r="AR567" s="551"/>
      <c r="AS567" s="551"/>
      <c r="AT567" s="551"/>
      <c r="AU567" s="551"/>
      <c r="AV567" s="551"/>
    </row>
    <row r="568" spans="1:48" hidden="1">
      <c r="A568" s="542" t="s">
        <v>6062</v>
      </c>
      <c r="B568" s="542" t="s">
        <v>442</v>
      </c>
      <c r="C568" s="542" t="s">
        <v>6063</v>
      </c>
      <c r="D568" s="542" t="s">
        <v>444</v>
      </c>
      <c r="E568" s="541" t="s">
        <v>4312</v>
      </c>
      <c r="F568" s="541" t="s">
        <v>4220</v>
      </c>
      <c r="G568" s="544" t="b">
        <f>EXACT(CYPTYPES[[#This Row],[Archived_Discipline (MM_Discipline)]],CYPTYPES[[#This Row],[Discipline (MM_Discipline)]])</f>
        <v>0</v>
      </c>
      <c r="H568" s="542" t="s">
        <v>452</v>
      </c>
      <c r="I568" s="565" t="s">
        <v>453</v>
      </c>
      <c r="J568" s="541" t="s">
        <v>452</v>
      </c>
      <c r="K568" s="541" t="s">
        <v>452</v>
      </c>
      <c r="L568" s="556" t="s">
        <v>453</v>
      </c>
      <c r="M568" s="542" t="s">
        <v>4248</v>
      </c>
      <c r="N568" s="542" t="s">
        <v>452</v>
      </c>
      <c r="O568" s="557" t="s">
        <v>4208</v>
      </c>
      <c r="P568" s="544" t="s">
        <v>4313</v>
      </c>
      <c r="Q568" s="563" t="s">
        <v>4313</v>
      </c>
      <c r="R568" s="544" t="b">
        <f>EXACT(CYPTYPES[[#This Row],[Archived_System (MM_System)]],CYPTYPES[[#This Row],[Rationalized System]])</f>
        <v>1</v>
      </c>
      <c r="S568" s="542" t="s">
        <v>4343</v>
      </c>
      <c r="T568" s="542"/>
      <c r="U568" s="542" t="s">
        <v>4211</v>
      </c>
      <c r="V568" s="544" t="s">
        <v>453</v>
      </c>
      <c r="W568" s="544" t="s">
        <v>477</v>
      </c>
      <c r="X568" s="544"/>
      <c r="Y568" s="544" t="s">
        <v>4486</v>
      </c>
      <c r="Z568" s="544" t="str">
        <f>VLOOKUP(CYPTYPES[[#This Row],[SBS Number]],Equipment[],2,FALSE)</f>
        <v>Power</v>
      </c>
      <c r="AA568" s="544" t="str">
        <f>IF(OR(ISBLANK(Y568),LEN(Y568)=0),"",VLOOKUP(Y568,Equipment[],3,FALSE))</f>
        <v>Unallocated</v>
      </c>
      <c r="AB568" s="544" t="str">
        <f>IF(OR(ISBLANK(Y568),LEN(Y568)=0),"",VLOOKUP(Y568,Equipment[],4,FALSE))</f>
        <v>Unallocated</v>
      </c>
      <c r="AC568" s="567" t="s">
        <v>4958</v>
      </c>
      <c r="AD568" s="567" t="s">
        <v>6051</v>
      </c>
      <c r="AE568" s="544"/>
      <c r="AF568" s="544"/>
      <c r="AG568" s="544"/>
      <c r="AH568" s="551"/>
      <c r="AI568" s="551"/>
      <c r="AJ568" s="551"/>
      <c r="AK568" s="551"/>
      <c r="AL568" s="551"/>
      <c r="AM568" s="551"/>
      <c r="AN568" s="551"/>
      <c r="AO568" s="551"/>
      <c r="AP568" s="551"/>
      <c r="AQ568" s="551"/>
      <c r="AR568" s="551"/>
      <c r="AS568" s="551"/>
      <c r="AT568" s="551"/>
      <c r="AU568" s="551"/>
      <c r="AV568" s="551"/>
    </row>
    <row r="569" spans="1:48" hidden="1">
      <c r="A569" s="542" t="s">
        <v>6064</v>
      </c>
      <c r="B569" s="542" t="s">
        <v>442</v>
      </c>
      <c r="C569" s="542" t="s">
        <v>6065</v>
      </c>
      <c r="D569" s="542" t="s">
        <v>453</v>
      </c>
      <c r="E569" s="541" t="s">
        <v>4449</v>
      </c>
      <c r="F569" s="541" t="s">
        <v>11</v>
      </c>
      <c r="G569" s="544" t="b">
        <f>EXACT(CYPTYPES[[#This Row],[Archived_Discipline (MM_Discipline)]],CYPTYPES[[#This Row],[Discipline (MM_Discipline)]])</f>
        <v>0</v>
      </c>
      <c r="H569" s="564" t="s">
        <v>453</v>
      </c>
      <c r="I569" s="565" t="s">
        <v>453</v>
      </c>
      <c r="J569" s="554" t="s">
        <v>453</v>
      </c>
      <c r="K569" s="554" t="s">
        <v>453</v>
      </c>
      <c r="L569" s="556" t="s">
        <v>453</v>
      </c>
      <c r="M569" s="542" t="s">
        <v>4239</v>
      </c>
      <c r="N569" s="565" t="s">
        <v>453</v>
      </c>
      <c r="O569" s="557" t="s">
        <v>4208</v>
      </c>
      <c r="P569" s="544" t="s">
        <v>4374</v>
      </c>
      <c r="Q569" s="563" t="s">
        <v>4450</v>
      </c>
      <c r="R569" s="544" t="b">
        <f>EXACT(CYPTYPES[[#This Row],[Archived_System (MM_System)]],CYPTYPES[[#This Row],[Rationalized System]])</f>
        <v>0</v>
      </c>
      <c r="S569" s="542" t="s">
        <v>4210</v>
      </c>
      <c r="T569" s="542"/>
      <c r="U569" s="542" t="s">
        <v>4211</v>
      </c>
      <c r="V569" s="544" t="s">
        <v>453</v>
      </c>
      <c r="W569" s="544" t="s">
        <v>456</v>
      </c>
      <c r="X569" s="544"/>
      <c r="Y569" s="544" t="s">
        <v>4724</v>
      </c>
      <c r="Z569" s="544" t="str">
        <f>VLOOKUP(CYPTYPES[[#This Row],[SBS Number]],Equipment[],2,FALSE)</f>
        <v>Station Ventilation</v>
      </c>
      <c r="AA569" s="544" t="str">
        <f>IF(OR(ISBLANK(Y569),LEN(Y569)=0),"",VLOOKUP(Y569,Equipment[],3,FALSE))</f>
        <v>MCo</v>
      </c>
      <c r="AB569" s="544" t="str">
        <f>IF(OR(ISBLANK(Y569),LEN(Y569)=0),"",VLOOKUP(Y569,Equipment[],4,FALSE))</f>
        <v>RTO</v>
      </c>
      <c r="AC569" s="544" t="s">
        <v>4534</v>
      </c>
      <c r="AD569" s="544" t="s">
        <v>4535</v>
      </c>
      <c r="AE569" s="544" t="s">
        <v>5064</v>
      </c>
      <c r="AF569" s="544" t="s">
        <v>5065</v>
      </c>
      <c r="AG569" s="544"/>
      <c r="AH569" s="551"/>
      <c r="AI569" s="551"/>
      <c r="AJ569" s="551"/>
      <c r="AK569" s="551"/>
      <c r="AL569" s="551"/>
      <c r="AM569" s="551"/>
      <c r="AN569" s="551"/>
      <c r="AO569" s="551"/>
      <c r="AP569" s="551"/>
      <c r="AQ569" s="551"/>
      <c r="AR569" s="551"/>
      <c r="AS569" s="551"/>
      <c r="AT569" s="551"/>
      <c r="AU569" s="551"/>
      <c r="AV569" s="551"/>
    </row>
    <row r="570" spans="1:48" hidden="1">
      <c r="A570" s="542" t="s">
        <v>6066</v>
      </c>
      <c r="B570" s="542" t="s">
        <v>442</v>
      </c>
      <c r="C570" s="542" t="s">
        <v>6067</v>
      </c>
      <c r="D570" s="542" t="s">
        <v>453</v>
      </c>
      <c r="E570" s="541" t="s">
        <v>4449</v>
      </c>
      <c r="F570" s="541" t="s">
        <v>11</v>
      </c>
      <c r="G570" s="544" t="b">
        <f>EXACT(CYPTYPES[[#This Row],[Archived_Discipline (MM_Discipline)]],CYPTYPES[[#This Row],[Discipline (MM_Discipline)]])</f>
        <v>0</v>
      </c>
      <c r="H570" s="542" t="s">
        <v>452</v>
      </c>
      <c r="I570" s="561" t="s">
        <v>453</v>
      </c>
      <c r="J570" s="541" t="s">
        <v>452</v>
      </c>
      <c r="K570" s="541" t="s">
        <v>452</v>
      </c>
      <c r="L570" s="556" t="s">
        <v>453</v>
      </c>
      <c r="M570" s="542" t="s">
        <v>4248</v>
      </c>
      <c r="N570" s="565" t="s">
        <v>453</v>
      </c>
      <c r="O570" s="557" t="s">
        <v>4208</v>
      </c>
      <c r="P570" s="544" t="s">
        <v>4374</v>
      </c>
      <c r="Q570" s="563" t="s">
        <v>4450</v>
      </c>
      <c r="R570" s="544" t="b">
        <f>EXACT(CYPTYPES[[#This Row],[Archived_System (MM_System)]],CYPTYPES[[#This Row],[Rationalized System]])</f>
        <v>0</v>
      </c>
      <c r="S570" s="542" t="s">
        <v>4210</v>
      </c>
      <c r="T570" s="542"/>
      <c r="U570" s="542" t="s">
        <v>4211</v>
      </c>
      <c r="V570" s="544" t="s">
        <v>453</v>
      </c>
      <c r="W570" s="544" t="s">
        <v>477</v>
      </c>
      <c r="X570" s="544"/>
      <c r="Y570" s="544" t="s">
        <v>4477</v>
      </c>
      <c r="Z570" s="544" t="str">
        <f>VLOOKUP(CYPTYPES[[#This Row],[SBS Number]],Equipment[],2,FALSE)</f>
        <v>Tunnel Ventilation</v>
      </c>
      <c r="AA570" s="544" t="str">
        <f>IF(OR(ISBLANK(Y570),LEN(Y570)=0),"",VLOOKUP(Y570,Equipment[],3,FALSE))</f>
        <v>MCo</v>
      </c>
      <c r="AB570" s="544" t="str">
        <f>IF(OR(ISBLANK(Y570),LEN(Y570)=0),"",VLOOKUP(Y570,Equipment[],4,FALSE))</f>
        <v>RTO</v>
      </c>
      <c r="AC570" s="544" t="s">
        <v>5488</v>
      </c>
      <c r="AD570" s="544" t="s">
        <v>5489</v>
      </c>
      <c r="AE570" s="544" t="s">
        <v>5490</v>
      </c>
      <c r="AF570" s="544" t="s">
        <v>5491</v>
      </c>
      <c r="AG570" s="544"/>
      <c r="AH570" s="551"/>
      <c r="AI570" s="551"/>
      <c r="AJ570" s="551"/>
      <c r="AK570" s="551"/>
      <c r="AL570" s="551"/>
      <c r="AM570" s="551"/>
      <c r="AN570" s="551"/>
      <c r="AO570" s="551"/>
      <c r="AP570" s="551"/>
      <c r="AQ570" s="551"/>
      <c r="AR570" s="551"/>
      <c r="AS570" s="551"/>
      <c r="AT570" s="551"/>
      <c r="AU570" s="551"/>
      <c r="AV570" s="551"/>
    </row>
    <row r="571" spans="1:48" hidden="1">
      <c r="A571" s="542" t="s">
        <v>6068</v>
      </c>
      <c r="B571" s="542" t="s">
        <v>442</v>
      </c>
      <c r="C571" s="542" t="s">
        <v>6069</v>
      </c>
      <c r="D571" s="542" t="s">
        <v>453</v>
      </c>
      <c r="E571" s="541" t="s">
        <v>4229</v>
      </c>
      <c r="F571" s="541" t="s">
        <v>4229</v>
      </c>
      <c r="G571" s="544" t="b">
        <f>EXACT(CYPTYPES[[#This Row],[Archived_Discipline (MM_Discipline)]],CYPTYPES[[#This Row],[Discipline (MM_Discipline)]])</f>
        <v>1</v>
      </c>
      <c r="H571" s="559" t="s">
        <v>452</v>
      </c>
      <c r="I571" s="565" t="s">
        <v>453</v>
      </c>
      <c r="J571" s="541" t="s">
        <v>452</v>
      </c>
      <c r="K571" s="554" t="s">
        <v>453</v>
      </c>
      <c r="L571" s="556" t="s">
        <v>453</v>
      </c>
      <c r="M571" s="542" t="s">
        <v>4239</v>
      </c>
      <c r="N571" s="565" t="s">
        <v>453</v>
      </c>
      <c r="O571" s="557" t="s">
        <v>4208</v>
      </c>
      <c r="P571" s="544" t="s">
        <v>4230</v>
      </c>
      <c r="Q571" s="563" t="s">
        <v>4231</v>
      </c>
      <c r="R571" s="544" t="b">
        <f>EXACT(CYPTYPES[[#This Row],[Archived_System (MM_System)]],CYPTYPES[[#This Row],[Rationalized System]])</f>
        <v>0</v>
      </c>
      <c r="S571" s="542" t="s">
        <v>4210</v>
      </c>
      <c r="T571" s="542"/>
      <c r="U571" s="542" t="s">
        <v>4211</v>
      </c>
      <c r="V571" s="544" t="s">
        <v>453</v>
      </c>
      <c r="W571" s="544" t="s">
        <v>456</v>
      </c>
      <c r="X571" s="544"/>
      <c r="Y571" s="544" t="s">
        <v>4290</v>
      </c>
      <c r="Z571" s="544" t="str">
        <f>VLOOKUP(CYPTYPES[[#This Row],[SBS Number]],Equipment[],2,FALSE)</f>
        <v>Building Management System</v>
      </c>
      <c r="AA571" s="544" t="str">
        <f>IF(OR(ISBLANK(Y571),LEN(Y571)=0),"",VLOOKUP(Y571,Equipment[],3,FALSE))</f>
        <v>MCo</v>
      </c>
      <c r="AB571" s="544" t="str">
        <f>IF(OR(ISBLANK(Y571),LEN(Y571)=0),"",VLOOKUP(Y571,Equipment[],4,FALSE))</f>
        <v>RTO/MCo</v>
      </c>
      <c r="AC571" s="544" t="s">
        <v>4698</v>
      </c>
      <c r="AD571" s="544" t="s">
        <v>6070</v>
      </c>
      <c r="AE571" s="544" t="s">
        <v>4700</v>
      </c>
      <c r="AF571" s="544" t="s">
        <v>4701</v>
      </c>
      <c r="AG571" s="544"/>
      <c r="AH571" s="551"/>
      <c r="AI571" s="551"/>
      <c r="AJ571" s="551"/>
      <c r="AK571" s="551"/>
      <c r="AL571" s="551"/>
      <c r="AM571" s="551"/>
      <c r="AN571" s="551"/>
      <c r="AO571" s="551"/>
      <c r="AP571" s="551"/>
      <c r="AQ571" s="551"/>
      <c r="AR571" s="551"/>
      <c r="AS571" s="551"/>
      <c r="AT571" s="551"/>
      <c r="AU571" s="551"/>
      <c r="AV571" s="551"/>
    </row>
    <row r="572" spans="1:48" hidden="1">
      <c r="A572" s="542" t="s">
        <v>6071</v>
      </c>
      <c r="B572" s="542" t="s">
        <v>442</v>
      </c>
      <c r="C572" s="542" t="s">
        <v>6072</v>
      </c>
      <c r="D572" s="542" t="s">
        <v>453</v>
      </c>
      <c r="E572" s="541" t="s">
        <v>4255</v>
      </c>
      <c r="F572" s="541" t="s">
        <v>4220</v>
      </c>
      <c r="G572" s="544" t="b">
        <f>EXACT(CYPTYPES[[#This Row],[Archived_Discipline (MM_Discipline)]],CYPTYPES[[#This Row],[Discipline (MM_Discipline)]])</f>
        <v>0</v>
      </c>
      <c r="H572" s="559" t="s">
        <v>452</v>
      </c>
      <c r="I572" s="542" t="s">
        <v>452</v>
      </c>
      <c r="J572" s="541" t="s">
        <v>452</v>
      </c>
      <c r="K572" s="555" t="s">
        <v>453</v>
      </c>
      <c r="L572" s="556" t="s">
        <v>453</v>
      </c>
      <c r="M572" s="542" t="s">
        <v>463</v>
      </c>
      <c r="N572" s="565" t="s">
        <v>453</v>
      </c>
      <c r="O572" s="557" t="s">
        <v>4208</v>
      </c>
      <c r="P572" s="544" t="s">
        <v>4230</v>
      </c>
      <c r="Q572" s="247" t="s">
        <v>4282</v>
      </c>
      <c r="R572" s="544" t="b">
        <f>EXACT(CYPTYPES[[#This Row],[Archived_System (MM_System)]],CYPTYPES[[#This Row],[Rationalized System]])</f>
        <v>0</v>
      </c>
      <c r="S572" s="542" t="s">
        <v>4210</v>
      </c>
      <c r="T572" s="542"/>
      <c r="U572" s="542" t="s">
        <v>4211</v>
      </c>
      <c r="V572" s="544" t="s">
        <v>453</v>
      </c>
      <c r="W572" s="544" t="s">
        <v>456</v>
      </c>
      <c r="X572" s="544"/>
      <c r="Y572" s="544" t="s">
        <v>4404</v>
      </c>
      <c r="Z572" s="544" t="str">
        <f>VLOOKUP(CYPTYPES[[#This Row],[SBS Number]],Equipment[],2,FALSE)</f>
        <v>Station (Lighting)</v>
      </c>
      <c r="AA572" s="544" t="str">
        <f>IF(OR(ISBLANK(Y572),LEN(Y572)=0),"",VLOOKUP(Y572,Equipment[],3,FALSE))</f>
        <v>MCo</v>
      </c>
      <c r="AB572" s="544" t="str">
        <f>IF(OR(ISBLANK(Y572),LEN(Y572)=0),"",VLOOKUP(Y572,Equipment[],4,FALSE))</f>
        <v>RTO</v>
      </c>
      <c r="AC572" s="544" t="s">
        <v>4284</v>
      </c>
      <c r="AD572" s="544" t="s">
        <v>4285</v>
      </c>
      <c r="AE572" s="544" t="s">
        <v>4286</v>
      </c>
      <c r="AF572" s="544" t="s">
        <v>4287</v>
      </c>
      <c r="AG572" s="544"/>
      <c r="AH572" s="551"/>
      <c r="AI572" s="551"/>
      <c r="AJ572" s="551"/>
      <c r="AK572" s="551"/>
      <c r="AL572" s="551"/>
      <c r="AM572" s="551"/>
      <c r="AN572" s="551"/>
      <c r="AO572" s="551"/>
      <c r="AP572" s="551"/>
      <c r="AQ572" s="551"/>
      <c r="AR572" s="551"/>
      <c r="AS572" s="551"/>
      <c r="AT572" s="551"/>
      <c r="AU572" s="551"/>
      <c r="AV572" s="551"/>
    </row>
    <row r="573" spans="1:48" hidden="1">
      <c r="A573" s="542" t="s">
        <v>6073</v>
      </c>
      <c r="B573" s="542" t="s">
        <v>442</v>
      </c>
      <c r="C573" s="542" t="s">
        <v>6074</v>
      </c>
      <c r="D573" s="542" t="s">
        <v>453</v>
      </c>
      <c r="E573" s="541" t="s">
        <v>4255</v>
      </c>
      <c r="F573" s="541" t="s">
        <v>4220</v>
      </c>
      <c r="G573" s="544" t="b">
        <f>EXACT(CYPTYPES[[#This Row],[Archived_Discipline (MM_Discipline)]],CYPTYPES[[#This Row],[Discipline (MM_Discipline)]])</f>
        <v>0</v>
      </c>
      <c r="H573" s="559" t="s">
        <v>452</v>
      </c>
      <c r="I573" s="542" t="s">
        <v>452</v>
      </c>
      <c r="J573" s="541" t="s">
        <v>452</v>
      </c>
      <c r="K573" s="555" t="s">
        <v>453</v>
      </c>
      <c r="L573" s="556" t="s">
        <v>453</v>
      </c>
      <c r="M573" s="542" t="s">
        <v>463</v>
      </c>
      <c r="N573" s="565" t="s">
        <v>453</v>
      </c>
      <c r="O573" s="557" t="s">
        <v>4208</v>
      </c>
      <c r="P573" s="544" t="s">
        <v>4230</v>
      </c>
      <c r="Q573" s="247" t="s">
        <v>4282</v>
      </c>
      <c r="R573" s="544" t="b">
        <f>EXACT(CYPTYPES[[#This Row],[Archived_System (MM_System)]],CYPTYPES[[#This Row],[Rationalized System]])</f>
        <v>0</v>
      </c>
      <c r="S573" s="542" t="s">
        <v>4210</v>
      </c>
      <c r="T573" s="542"/>
      <c r="U573" s="542" t="s">
        <v>4211</v>
      </c>
      <c r="V573" s="544" t="s">
        <v>453</v>
      </c>
      <c r="W573" s="544" t="s">
        <v>456</v>
      </c>
      <c r="X573" s="544"/>
      <c r="Y573" s="544" t="s">
        <v>4404</v>
      </c>
      <c r="Z573" s="544" t="str">
        <f>VLOOKUP(CYPTYPES[[#This Row],[SBS Number]],Equipment[],2,FALSE)</f>
        <v>Station (Lighting)</v>
      </c>
      <c r="AA573" s="544" t="str">
        <f>IF(OR(ISBLANK(Y573),LEN(Y573)=0),"",VLOOKUP(Y573,Equipment[],3,FALSE))</f>
        <v>MCo</v>
      </c>
      <c r="AB573" s="544" t="str">
        <f>IF(OR(ISBLANK(Y573),LEN(Y573)=0),"",VLOOKUP(Y573,Equipment[],4,FALSE))</f>
        <v>RTO</v>
      </c>
      <c r="AC573" s="544" t="s">
        <v>4465</v>
      </c>
      <c r="AD573" s="544" t="s">
        <v>4466</v>
      </c>
      <c r="AE573" s="544" t="s">
        <v>4467</v>
      </c>
      <c r="AF573" s="544" t="s">
        <v>4468</v>
      </c>
      <c r="AG573" s="544"/>
      <c r="AH573" s="551"/>
      <c r="AI573" s="551"/>
      <c r="AJ573" s="551"/>
      <c r="AK573" s="551"/>
      <c r="AL573" s="551"/>
      <c r="AM573" s="551"/>
      <c r="AN573" s="551"/>
      <c r="AO573" s="551"/>
      <c r="AP573" s="551"/>
      <c r="AQ573" s="551"/>
      <c r="AR573" s="551"/>
      <c r="AS573" s="551"/>
      <c r="AT573" s="551"/>
      <c r="AU573" s="551"/>
      <c r="AV573" s="551"/>
    </row>
    <row r="574" spans="1:48" hidden="1">
      <c r="A574" s="542" t="s">
        <v>6075</v>
      </c>
      <c r="B574" s="542" t="s">
        <v>442</v>
      </c>
      <c r="C574" s="542" t="s">
        <v>6076</v>
      </c>
      <c r="D574" s="542" t="s">
        <v>453</v>
      </c>
      <c r="E574" s="541" t="s">
        <v>4255</v>
      </c>
      <c r="F574" s="541" t="s">
        <v>4220</v>
      </c>
      <c r="G574" s="544" t="b">
        <f>EXACT(CYPTYPES[[#This Row],[Archived_Discipline (MM_Discipline)]],CYPTYPES[[#This Row],[Discipline (MM_Discipline)]])</f>
        <v>0</v>
      </c>
      <c r="H574" s="559" t="s">
        <v>452</v>
      </c>
      <c r="I574" s="542" t="s">
        <v>452</v>
      </c>
      <c r="J574" s="541" t="s">
        <v>452</v>
      </c>
      <c r="K574" s="555" t="s">
        <v>453</v>
      </c>
      <c r="L574" s="556" t="s">
        <v>453</v>
      </c>
      <c r="M574" s="542" t="s">
        <v>463</v>
      </c>
      <c r="N574" s="565" t="s">
        <v>453</v>
      </c>
      <c r="O574" s="557" t="s">
        <v>4208</v>
      </c>
      <c r="P574" s="544" t="s">
        <v>4230</v>
      </c>
      <c r="Q574" s="247" t="s">
        <v>4282</v>
      </c>
      <c r="R574" s="544" t="b">
        <f>EXACT(CYPTYPES[[#This Row],[Archived_System (MM_System)]],CYPTYPES[[#This Row],[Rationalized System]])</f>
        <v>0</v>
      </c>
      <c r="S574" s="542" t="s">
        <v>4210</v>
      </c>
      <c r="T574" s="542"/>
      <c r="U574" s="542" t="s">
        <v>4211</v>
      </c>
      <c r="V574" s="544" t="s">
        <v>453</v>
      </c>
      <c r="W574" s="544" t="s">
        <v>456</v>
      </c>
      <c r="X574" s="544"/>
      <c r="Y574" s="544" t="s">
        <v>4358</v>
      </c>
      <c r="Z574" s="544" t="str">
        <f>VLOOKUP(CYPTYPES[[#This Row],[SBS Number]],Equipment[],2,FALSE)</f>
        <v>ICT/OCS</v>
      </c>
      <c r="AA574" s="544" t="str">
        <f>IF(OR(ISBLANK(Y574),LEN(Y574)=0),"",VLOOKUP(Y574,Equipment[],3,FALSE))</f>
        <v>Unallocated</v>
      </c>
      <c r="AB574" s="544" t="str">
        <f>IF(OR(ISBLANK(Y574),LEN(Y574)=0),"",VLOOKUP(Y574,Equipment[],4,FALSE))</f>
        <v>Unallocated</v>
      </c>
      <c r="AC574" s="544" t="s">
        <v>4369</v>
      </c>
      <c r="AD574" s="544" t="s">
        <v>4370</v>
      </c>
      <c r="AE574" s="544" t="s">
        <v>4863</v>
      </c>
      <c r="AF574" s="544" t="s">
        <v>4864</v>
      </c>
      <c r="AG574" s="544"/>
      <c r="AH574" s="551"/>
      <c r="AI574" s="551"/>
      <c r="AJ574" s="551"/>
      <c r="AK574" s="551"/>
      <c r="AL574" s="551"/>
      <c r="AM574" s="551"/>
      <c r="AN574" s="551"/>
      <c r="AO574" s="551"/>
      <c r="AP574" s="551"/>
      <c r="AQ574" s="551"/>
      <c r="AR574" s="551"/>
      <c r="AS574" s="551"/>
      <c r="AT574" s="551"/>
      <c r="AU574" s="551"/>
      <c r="AV574" s="551"/>
    </row>
    <row r="575" spans="1:48" hidden="1">
      <c r="A575" s="542" t="s">
        <v>6077</v>
      </c>
      <c r="B575" s="542" t="s">
        <v>534</v>
      </c>
      <c r="C575" s="291" t="s">
        <v>6078</v>
      </c>
      <c r="D575" s="542" t="s">
        <v>453</v>
      </c>
      <c r="E575" s="541" t="s">
        <v>4255</v>
      </c>
      <c r="F575" s="541" t="s">
        <v>4220</v>
      </c>
      <c r="G575" s="544" t="b">
        <f>EXACT(CYPTYPES[[#This Row],[Archived_Discipline (MM_Discipline)]],CYPTYPES[[#This Row],[Discipline (MM_Discipline)]])</f>
        <v>0</v>
      </c>
      <c r="H575" s="542" t="s">
        <v>452</v>
      </c>
      <c r="I575" s="543" t="s">
        <v>452</v>
      </c>
      <c r="J575" s="541" t="s">
        <v>452</v>
      </c>
      <c r="K575" s="541" t="s">
        <v>452</v>
      </c>
      <c r="L575" s="556" t="s">
        <v>453</v>
      </c>
      <c r="M575" s="542" t="s">
        <v>454</v>
      </c>
      <c r="N575" s="542" t="s">
        <v>452</v>
      </c>
      <c r="O575" s="557" t="s">
        <v>4208</v>
      </c>
      <c r="P575" s="544" t="s">
        <v>4230</v>
      </c>
      <c r="Q575" s="247" t="s">
        <v>4282</v>
      </c>
      <c r="R575" s="544" t="b">
        <f>EXACT(CYPTYPES[[#This Row],[Archived_System (MM_System)]],CYPTYPES[[#This Row],[Rationalized System]])</f>
        <v>0</v>
      </c>
      <c r="S575" s="542" t="s">
        <v>4210</v>
      </c>
      <c r="T575" s="542"/>
      <c r="U575" s="542" t="s">
        <v>4211</v>
      </c>
      <c r="V575" s="544" t="s">
        <v>453</v>
      </c>
      <c r="W575" s="544" t="s">
        <v>456</v>
      </c>
      <c r="X575" s="544"/>
      <c r="Y575" s="544" t="s">
        <v>4404</v>
      </c>
      <c r="Z575" s="544" t="str">
        <f>VLOOKUP(CYPTYPES[[#This Row],[SBS Number]],Equipment[],2,FALSE)</f>
        <v>Station (Lighting)</v>
      </c>
      <c r="AA575" s="544" t="str">
        <f>IF(OR(ISBLANK(Y575),LEN(Y575)=0),"",VLOOKUP(Y575,Equipment[],3,FALSE))</f>
        <v>MCo</v>
      </c>
      <c r="AB575" s="544" t="str">
        <f>IF(OR(ISBLANK(Y575),LEN(Y575)=0),"",VLOOKUP(Y575,Equipment[],4,FALSE))</f>
        <v>RTO</v>
      </c>
      <c r="AC575" s="544" t="s">
        <v>5166</v>
      </c>
      <c r="AD575" s="544" t="s">
        <v>5167</v>
      </c>
      <c r="AE575" s="544" t="s">
        <v>5242</v>
      </c>
      <c r="AF575" s="544" t="s">
        <v>5243</v>
      </c>
      <c r="AG575" s="544"/>
      <c r="AH575" s="551"/>
      <c r="AI575" s="551"/>
      <c r="AJ575" s="551"/>
      <c r="AK575" s="551"/>
      <c r="AL575" s="551"/>
      <c r="AM575" s="551"/>
      <c r="AN575" s="551"/>
      <c r="AO575" s="551"/>
      <c r="AP575" s="551"/>
      <c r="AQ575" s="551"/>
      <c r="AR575" s="551"/>
      <c r="AS575" s="551"/>
      <c r="AT575" s="551"/>
      <c r="AU575" s="551"/>
      <c r="AV575" s="551"/>
    </row>
    <row r="576" spans="1:48" hidden="1">
      <c r="A576" s="542" t="s">
        <v>6079</v>
      </c>
      <c r="B576" s="542" t="s">
        <v>442</v>
      </c>
      <c r="C576" s="542" t="s">
        <v>6080</v>
      </c>
      <c r="D576" s="542" t="s">
        <v>453</v>
      </c>
      <c r="E576" s="541" t="s">
        <v>4229</v>
      </c>
      <c r="F576" s="541" t="s">
        <v>4229</v>
      </c>
      <c r="G576" s="544" t="b">
        <f>EXACT(CYPTYPES[[#This Row],[Archived_Discipline (MM_Discipline)]],CYPTYPES[[#This Row],[Discipline (MM_Discipline)]])</f>
        <v>1</v>
      </c>
      <c r="H576" s="542" t="s">
        <v>452</v>
      </c>
      <c r="I576" s="542" t="s">
        <v>452</v>
      </c>
      <c r="J576" s="541" t="s">
        <v>452</v>
      </c>
      <c r="K576" s="555" t="s">
        <v>453</v>
      </c>
      <c r="L576" s="556" t="s">
        <v>453</v>
      </c>
      <c r="M576" s="542" t="s">
        <v>463</v>
      </c>
      <c r="N576" s="565" t="s">
        <v>453</v>
      </c>
      <c r="O576" s="557" t="s">
        <v>4208</v>
      </c>
      <c r="P576" s="544" t="s">
        <v>4230</v>
      </c>
      <c r="Q576" s="563" t="s">
        <v>4231</v>
      </c>
      <c r="R576" s="544" t="b">
        <f>EXACT(CYPTYPES[[#This Row],[Archived_System (MM_System)]],CYPTYPES[[#This Row],[Rationalized System]])</f>
        <v>0</v>
      </c>
      <c r="S576" s="542" t="s">
        <v>4210</v>
      </c>
      <c r="T576" s="542"/>
      <c r="U576" s="542" t="s">
        <v>4211</v>
      </c>
      <c r="V576" s="544" t="s">
        <v>453</v>
      </c>
      <c r="W576" s="544" t="s">
        <v>456</v>
      </c>
      <c r="X576" s="544"/>
      <c r="Y576" s="544" t="s">
        <v>4233</v>
      </c>
      <c r="Z576" s="544" t="str">
        <f>VLOOKUP(CYPTYPES[[#This Row],[SBS Number]],Equipment[],2,FALSE)</f>
        <v>Control Systems</v>
      </c>
      <c r="AA576" s="544" t="str">
        <f>IF(OR(ISBLANK(Y576),LEN(Y576)=0),"",VLOOKUP(Y576,Equipment[],3,FALSE))</f>
        <v>Unallocated</v>
      </c>
      <c r="AB576" s="544" t="str">
        <f>IF(OR(ISBLANK(Y576),LEN(Y576)=0),"",VLOOKUP(Y576,Equipment[],4,FALSE))</f>
        <v>Unallocated</v>
      </c>
      <c r="AC576" s="544" t="s">
        <v>5166</v>
      </c>
      <c r="AD576" s="544" t="s">
        <v>5167</v>
      </c>
      <c r="AE576" s="544" t="s">
        <v>6081</v>
      </c>
      <c r="AF576" s="544" t="s">
        <v>6082</v>
      </c>
      <c r="AG576" s="544"/>
      <c r="AH576" s="551"/>
      <c r="AI576" s="551"/>
      <c r="AJ576" s="551"/>
      <c r="AK576" s="551"/>
      <c r="AL576" s="551"/>
      <c r="AM576" s="551"/>
      <c r="AN576" s="551"/>
      <c r="AO576" s="551"/>
      <c r="AP576" s="551"/>
      <c r="AQ576" s="551"/>
      <c r="AR576" s="551"/>
      <c r="AS576" s="551"/>
      <c r="AT576" s="551"/>
      <c r="AU576" s="551"/>
      <c r="AV576" s="551"/>
    </row>
    <row r="577" spans="1:48" hidden="1">
      <c r="A577" s="542" t="s">
        <v>6083</v>
      </c>
      <c r="B577" s="542" t="s">
        <v>442</v>
      </c>
      <c r="C577" s="542" t="s">
        <v>6084</v>
      </c>
      <c r="D577" s="225"/>
      <c r="E577" s="541" t="s">
        <v>4207</v>
      </c>
      <c r="F577" s="541" t="s">
        <v>4207</v>
      </c>
      <c r="G577" s="544" t="b">
        <f>EXACT(CYPTYPES[[#This Row],[Archived_Discipline (MM_Discipline)]],CYPTYPES[[#This Row],[Discipline (MM_Discipline)]])</f>
        <v>1</v>
      </c>
      <c r="H577" s="217" t="s">
        <v>452</v>
      </c>
      <c r="I577" s="225" t="s">
        <v>452</v>
      </c>
      <c r="J577" s="554" t="s">
        <v>453</v>
      </c>
      <c r="K577" s="404" t="s">
        <v>452</v>
      </c>
      <c r="L577" s="556" t="s">
        <v>453</v>
      </c>
      <c r="M577" s="542" t="s">
        <v>454</v>
      </c>
      <c r="N577" s="225" t="s">
        <v>452</v>
      </c>
      <c r="O577" s="557" t="s">
        <v>4208</v>
      </c>
      <c r="P577" s="568" t="s">
        <v>4381</v>
      </c>
      <c r="Q577" s="563" t="s">
        <v>4381</v>
      </c>
      <c r="R577" s="568" t="b">
        <f>EXACT(CYPTYPES[[#This Row],[Archived_System (MM_System)]],CYPTYPES[[#This Row],[Rationalized System]])</f>
        <v>1</v>
      </c>
      <c r="S577" s="542" t="s">
        <v>4382</v>
      </c>
      <c r="T577" s="542" t="s">
        <v>4383</v>
      </c>
      <c r="U577" s="542" t="s">
        <v>4211</v>
      </c>
      <c r="V577" s="297" t="s">
        <v>452</v>
      </c>
      <c r="W577" s="544" t="s">
        <v>456</v>
      </c>
      <c r="X577" s="544"/>
      <c r="Y577" s="544"/>
      <c r="Z577" s="544"/>
      <c r="AA577" s="544"/>
      <c r="AB577" s="544"/>
      <c r="AC577" s="544"/>
      <c r="AD577" s="544"/>
      <c r="AE577" s="301"/>
      <c r="AF577" s="544"/>
      <c r="AG577" s="544"/>
      <c r="AH577" s="551"/>
      <c r="AI577" s="551"/>
      <c r="AJ577" s="551"/>
      <c r="AK577" s="551"/>
      <c r="AL577" s="551"/>
      <c r="AM577" s="551"/>
      <c r="AN577" s="551"/>
      <c r="AO577" s="551"/>
      <c r="AP577" s="551"/>
      <c r="AQ577" s="551"/>
      <c r="AR577" s="551"/>
      <c r="AS577" s="551"/>
      <c r="AT577" s="551"/>
      <c r="AU577" s="551"/>
      <c r="AV577" s="551"/>
    </row>
    <row r="578" spans="1:48" hidden="1">
      <c r="A578" s="542" t="s">
        <v>6085</v>
      </c>
      <c r="B578" s="542" t="s">
        <v>442</v>
      </c>
      <c r="C578" s="542" t="s">
        <v>6086</v>
      </c>
      <c r="D578" s="542" t="s">
        <v>453</v>
      </c>
      <c r="E578" s="541" t="s">
        <v>4255</v>
      </c>
      <c r="F578" s="541" t="s">
        <v>4220</v>
      </c>
      <c r="G578" s="544" t="b">
        <f>EXACT(CYPTYPES[[#This Row],[Archived_Discipline (MM_Discipline)]],CYPTYPES[[#This Row],[Discipline (MM_Discipline)]])</f>
        <v>0</v>
      </c>
      <c r="H578" s="559" t="s">
        <v>452</v>
      </c>
      <c r="I578" s="542" t="s">
        <v>452</v>
      </c>
      <c r="J578" s="541" t="s">
        <v>452</v>
      </c>
      <c r="K578" s="555" t="s">
        <v>453</v>
      </c>
      <c r="L578" s="556" t="s">
        <v>453</v>
      </c>
      <c r="M578" s="542" t="s">
        <v>463</v>
      </c>
      <c r="N578" s="565" t="s">
        <v>453</v>
      </c>
      <c r="O578" s="557" t="s">
        <v>4208</v>
      </c>
      <c r="P578" s="544" t="s">
        <v>4230</v>
      </c>
      <c r="Q578" s="247" t="s">
        <v>4282</v>
      </c>
      <c r="R578" s="544" t="b">
        <f>EXACT(CYPTYPES[[#This Row],[Archived_System (MM_System)]],CYPTYPES[[#This Row],[Rationalized System]])</f>
        <v>0</v>
      </c>
      <c r="S578" s="542" t="s">
        <v>4210</v>
      </c>
      <c r="T578" s="542"/>
      <c r="U578" s="542" t="s">
        <v>4211</v>
      </c>
      <c r="V578" s="544" t="s">
        <v>453</v>
      </c>
      <c r="W578" s="544" t="s">
        <v>456</v>
      </c>
      <c r="X578" s="544"/>
      <c r="Y578" s="544" t="s">
        <v>4358</v>
      </c>
      <c r="Z578" s="544" t="str">
        <f>VLOOKUP(CYPTYPES[[#This Row],[SBS Number]],Equipment[],2,FALSE)</f>
        <v>ICT/OCS</v>
      </c>
      <c r="AA578" s="544" t="str">
        <f>IF(OR(ISBLANK(Y578),LEN(Y578)=0),"",VLOOKUP(Y578,Equipment[],3,FALSE))</f>
        <v>Unallocated</v>
      </c>
      <c r="AB578" s="544" t="str">
        <f>IF(OR(ISBLANK(Y578),LEN(Y578)=0),"",VLOOKUP(Y578,Equipment[],4,FALSE))</f>
        <v>Unallocated</v>
      </c>
      <c r="AC578" s="544" t="s">
        <v>4258</v>
      </c>
      <c r="AD578" s="544" t="s">
        <v>4259</v>
      </c>
      <c r="AE578" s="544" t="s">
        <v>6087</v>
      </c>
      <c r="AF578" s="544" t="s">
        <v>6088</v>
      </c>
      <c r="AG578" s="544"/>
      <c r="AH578" s="551"/>
      <c r="AI578" s="551"/>
      <c r="AJ578" s="551"/>
      <c r="AK578" s="551"/>
      <c r="AL578" s="551"/>
      <c r="AM578" s="551"/>
      <c r="AN578" s="551"/>
      <c r="AO578" s="551"/>
      <c r="AP578" s="551"/>
      <c r="AQ578" s="551"/>
      <c r="AR578" s="551"/>
      <c r="AS578" s="551"/>
      <c r="AT578" s="551"/>
      <c r="AU578" s="551"/>
      <c r="AV578" s="551"/>
    </row>
    <row r="579" spans="1:48" hidden="1">
      <c r="A579" s="542" t="s">
        <v>6089</v>
      </c>
      <c r="B579" s="542" t="s">
        <v>442</v>
      </c>
      <c r="C579" s="542" t="s">
        <v>6090</v>
      </c>
      <c r="D579" s="542" t="s">
        <v>453</v>
      </c>
      <c r="E579" s="541" t="s">
        <v>4255</v>
      </c>
      <c r="F579" s="541" t="s">
        <v>4220</v>
      </c>
      <c r="G579" s="544" t="b">
        <f>EXACT(CYPTYPES[[#This Row],[Archived_Discipline (MM_Discipline)]],CYPTYPES[[#This Row],[Discipline (MM_Discipline)]])</f>
        <v>0</v>
      </c>
      <c r="H579" s="559" t="s">
        <v>452</v>
      </c>
      <c r="I579" s="542" t="s">
        <v>452</v>
      </c>
      <c r="J579" s="541" t="s">
        <v>452</v>
      </c>
      <c r="K579" s="555" t="s">
        <v>453</v>
      </c>
      <c r="L579" s="556" t="s">
        <v>453</v>
      </c>
      <c r="M579" s="542" t="s">
        <v>463</v>
      </c>
      <c r="N579" s="565" t="s">
        <v>453</v>
      </c>
      <c r="O579" s="557" t="s">
        <v>4208</v>
      </c>
      <c r="P579" s="544" t="s">
        <v>4230</v>
      </c>
      <c r="Q579" s="247" t="s">
        <v>4282</v>
      </c>
      <c r="R579" s="544" t="b">
        <f>EXACT(CYPTYPES[[#This Row],[Archived_System (MM_System)]],CYPTYPES[[#This Row],[Rationalized System]])</f>
        <v>0</v>
      </c>
      <c r="S579" s="542" t="s">
        <v>4210</v>
      </c>
      <c r="T579" s="542"/>
      <c r="U579" s="542" t="s">
        <v>4211</v>
      </c>
      <c r="V579" s="544" t="s">
        <v>453</v>
      </c>
      <c r="W579" s="544" t="s">
        <v>456</v>
      </c>
      <c r="X579" s="544"/>
      <c r="Y579" s="544" t="s">
        <v>4358</v>
      </c>
      <c r="Z579" s="544" t="str">
        <f>VLOOKUP(CYPTYPES[[#This Row],[SBS Number]],Equipment[],2,FALSE)</f>
        <v>ICT/OCS</v>
      </c>
      <c r="AA579" s="544" t="str">
        <f>IF(OR(ISBLANK(Y579),LEN(Y579)=0),"",VLOOKUP(Y579,Equipment[],3,FALSE))</f>
        <v>Unallocated</v>
      </c>
      <c r="AB579" s="544" t="str">
        <f>IF(OR(ISBLANK(Y579),LEN(Y579)=0),"",VLOOKUP(Y579,Equipment[],4,FALSE))</f>
        <v>Unallocated</v>
      </c>
      <c r="AC579" s="544" t="s">
        <v>4369</v>
      </c>
      <c r="AD579" s="544" t="s">
        <v>4370</v>
      </c>
      <c r="AE579" s="544" t="s">
        <v>4863</v>
      </c>
      <c r="AF579" s="544" t="s">
        <v>4864</v>
      </c>
      <c r="AG579" s="544"/>
      <c r="AH579" s="551"/>
      <c r="AI579" s="551"/>
      <c r="AJ579" s="551"/>
      <c r="AK579" s="551"/>
      <c r="AL579" s="551"/>
      <c r="AM579" s="551"/>
      <c r="AN579" s="551"/>
      <c r="AO579" s="551"/>
      <c r="AP579" s="551"/>
      <c r="AQ579" s="551"/>
      <c r="AR579" s="551"/>
      <c r="AS579" s="551"/>
      <c r="AT579" s="551"/>
      <c r="AU579" s="551"/>
      <c r="AV579" s="551"/>
    </row>
    <row r="580" spans="1:48" hidden="1">
      <c r="A580" s="542" t="s">
        <v>6091</v>
      </c>
      <c r="B580" s="542" t="s">
        <v>442</v>
      </c>
      <c r="C580" s="542" t="s">
        <v>6092</v>
      </c>
      <c r="D580" s="542" t="s">
        <v>453</v>
      </c>
      <c r="E580" s="541" t="s">
        <v>4443</v>
      </c>
      <c r="F580" s="541" t="s">
        <v>4220</v>
      </c>
      <c r="G580" s="544" t="b">
        <f>EXACT(CYPTYPES[[#This Row],[Archived_Discipline (MM_Discipline)]],CYPTYPES[[#This Row],[Discipline (MM_Discipline)]])</f>
        <v>0</v>
      </c>
      <c r="H580" s="559" t="s">
        <v>452</v>
      </c>
      <c r="I580" s="542" t="s">
        <v>452</v>
      </c>
      <c r="J580" s="541" t="s">
        <v>452</v>
      </c>
      <c r="K580" s="541" t="s">
        <v>452</v>
      </c>
      <c r="L580" s="556" t="s">
        <v>453</v>
      </c>
      <c r="M580" s="542" t="s">
        <v>454</v>
      </c>
      <c r="N580" s="542" t="s">
        <v>452</v>
      </c>
      <c r="O580" s="557" t="s">
        <v>4208</v>
      </c>
      <c r="P580" s="544" t="s">
        <v>4444</v>
      </c>
      <c r="Q580" s="247" t="s">
        <v>4256</v>
      </c>
      <c r="R580" s="544" t="b">
        <f>EXACT(CYPTYPES[[#This Row],[Archived_System (MM_System)]],CYPTYPES[[#This Row],[Rationalized System]])</f>
        <v>0</v>
      </c>
      <c r="S580" s="542" t="s">
        <v>4210</v>
      </c>
      <c r="T580" s="542"/>
      <c r="U580" s="542" t="s">
        <v>4211</v>
      </c>
      <c r="V580" s="544" t="s">
        <v>453</v>
      </c>
      <c r="W580" s="544" t="s">
        <v>456</v>
      </c>
      <c r="X580" s="544"/>
      <c r="Y580" s="544" t="s">
        <v>4257</v>
      </c>
      <c r="Z580" s="544" t="str">
        <f>VLOOKUP(CYPTYPES[[#This Row],[SBS Number]],Equipment[],2,FALSE)</f>
        <v>Security Control System</v>
      </c>
      <c r="AA580" s="544" t="str">
        <f>IF(OR(ISBLANK(Y580),LEN(Y580)=0),"",VLOOKUP(Y580,Equipment[],3,FALSE))</f>
        <v>RTO</v>
      </c>
      <c r="AB580" s="544" t="str">
        <f>IF(OR(ISBLANK(Y580),LEN(Y580)=0),"",VLOOKUP(Y580,Equipment[],4,FALSE))</f>
        <v>RTO</v>
      </c>
      <c r="AC580" s="544" t="s">
        <v>4686</v>
      </c>
      <c r="AD580" s="544" t="s">
        <v>4754</v>
      </c>
      <c r="AE580" s="544" t="s">
        <v>6093</v>
      </c>
      <c r="AF580" s="544" t="s">
        <v>6094</v>
      </c>
      <c r="AG580" s="544"/>
      <c r="AH580" s="551"/>
      <c r="AI580" s="551"/>
      <c r="AJ580" s="551"/>
      <c r="AK580" s="551"/>
      <c r="AL580" s="551"/>
      <c r="AM580" s="551"/>
      <c r="AN580" s="551"/>
      <c r="AO580" s="551"/>
      <c r="AP580" s="551"/>
      <c r="AQ580" s="551"/>
      <c r="AR580" s="551"/>
      <c r="AS580" s="551"/>
      <c r="AT580" s="551"/>
      <c r="AU580" s="551"/>
      <c r="AV580" s="551"/>
    </row>
    <row r="581" spans="1:48" hidden="1">
      <c r="A581" s="542" t="s">
        <v>6095</v>
      </c>
      <c r="B581" s="542" t="s">
        <v>442</v>
      </c>
      <c r="C581" s="542" t="s">
        <v>6096</v>
      </c>
      <c r="D581" s="542" t="s">
        <v>453</v>
      </c>
      <c r="E581" s="541" t="s">
        <v>4229</v>
      </c>
      <c r="F581" s="541" t="s">
        <v>4229</v>
      </c>
      <c r="G581" s="544" t="b">
        <f>EXACT(CYPTYPES[[#This Row],[Archived_Discipline (MM_Discipline)]],CYPTYPES[[#This Row],[Discipline (MM_Discipline)]])</f>
        <v>1</v>
      </c>
      <c r="H581" s="564" t="s">
        <v>453</v>
      </c>
      <c r="I581" s="565" t="s">
        <v>453</v>
      </c>
      <c r="J581" s="554" t="s">
        <v>453</v>
      </c>
      <c r="K581" s="554" t="s">
        <v>453</v>
      </c>
      <c r="L581" s="556" t="s">
        <v>453</v>
      </c>
      <c r="M581" s="542" t="s">
        <v>4239</v>
      </c>
      <c r="N581" s="565" t="s">
        <v>453</v>
      </c>
      <c r="O581" s="557" t="s">
        <v>4208</v>
      </c>
      <c r="P581" s="544" t="s">
        <v>4230</v>
      </c>
      <c r="Q581" s="563" t="s">
        <v>4231</v>
      </c>
      <c r="R581" s="544" t="b">
        <f>EXACT(CYPTYPES[[#This Row],[Archived_System (MM_System)]],CYPTYPES[[#This Row],[Rationalized System]])</f>
        <v>0</v>
      </c>
      <c r="S581" s="542" t="s">
        <v>4210</v>
      </c>
      <c r="T581" s="542"/>
      <c r="U581" s="542" t="s">
        <v>4211</v>
      </c>
      <c r="V581" s="544" t="s">
        <v>453</v>
      </c>
      <c r="W581" s="544" t="s">
        <v>456</v>
      </c>
      <c r="X581" s="544"/>
      <c r="Y581" s="544" t="s">
        <v>4212</v>
      </c>
      <c r="Z581" s="544" t="str">
        <f>VLOOKUP(CYPTYPES[[#This Row],[SBS Number]],Equipment[],2,FALSE)</f>
        <v>Hydraulic System</v>
      </c>
      <c r="AA581" s="544" t="str">
        <f>IF(OR(ISBLANK(Y581),LEN(Y581)=0),"",VLOOKUP(Y581,Equipment[],3,FALSE))</f>
        <v>MCo</v>
      </c>
      <c r="AB581" s="544" t="str">
        <f>IF(OR(ISBLANK(Y581),LEN(Y581)=0),"",VLOOKUP(Y581,Equipment[],4,FALSE))</f>
        <v>RTO</v>
      </c>
      <c r="AC581" s="544" t="s">
        <v>4234</v>
      </c>
      <c r="AD581" s="544" t="s">
        <v>4235</v>
      </c>
      <c r="AE581" s="544" t="s">
        <v>4589</v>
      </c>
      <c r="AF581" s="544" t="s">
        <v>4590</v>
      </c>
      <c r="AG581" s="544"/>
      <c r="AH581" s="551"/>
      <c r="AI581" s="551"/>
      <c r="AJ581" s="551"/>
      <c r="AK581" s="551"/>
      <c r="AL581" s="551"/>
      <c r="AM581" s="551"/>
      <c r="AN581" s="551"/>
      <c r="AO581" s="551"/>
      <c r="AP581" s="551"/>
      <c r="AQ581" s="551"/>
      <c r="AR581" s="551"/>
      <c r="AS581" s="551"/>
      <c r="AT581" s="551"/>
      <c r="AU581" s="551"/>
      <c r="AV581" s="551"/>
    </row>
    <row r="582" spans="1:48" hidden="1">
      <c r="A582" s="542" t="s">
        <v>6097</v>
      </c>
      <c r="B582" s="542" t="s">
        <v>442</v>
      </c>
      <c r="C582" s="542" t="s">
        <v>6098</v>
      </c>
      <c r="D582" s="542" t="s">
        <v>453</v>
      </c>
      <c r="E582" s="541" t="s">
        <v>4255</v>
      </c>
      <c r="F582" s="541" t="s">
        <v>4220</v>
      </c>
      <c r="G582" s="544" t="b">
        <f>EXACT(CYPTYPES[[#This Row],[Archived_Discipline (MM_Discipline)]],CYPTYPES[[#This Row],[Discipline (MM_Discipline)]])</f>
        <v>0</v>
      </c>
      <c r="H582" s="559" t="s">
        <v>452</v>
      </c>
      <c r="I582" s="542" t="s">
        <v>452</v>
      </c>
      <c r="J582" s="541" t="s">
        <v>452</v>
      </c>
      <c r="K582" s="555" t="s">
        <v>453</v>
      </c>
      <c r="L582" s="556" t="s">
        <v>453</v>
      </c>
      <c r="M582" s="542" t="s">
        <v>463</v>
      </c>
      <c r="N582" s="565" t="s">
        <v>453</v>
      </c>
      <c r="O582" s="557" t="s">
        <v>4208</v>
      </c>
      <c r="P582" s="544" t="s">
        <v>4444</v>
      </c>
      <c r="Q582" s="247" t="s">
        <v>4256</v>
      </c>
      <c r="R582" s="544" t="b">
        <f>EXACT(CYPTYPES[[#This Row],[Archived_System (MM_System)]],CYPTYPES[[#This Row],[Rationalized System]])</f>
        <v>0</v>
      </c>
      <c r="S582" s="542" t="s">
        <v>4210</v>
      </c>
      <c r="T582" s="542"/>
      <c r="U582" s="542" t="s">
        <v>4211</v>
      </c>
      <c r="V582" s="544" t="s">
        <v>453</v>
      </c>
      <c r="W582" s="544" t="s">
        <v>456</v>
      </c>
      <c r="X582" s="544"/>
      <c r="Y582" s="544" t="s">
        <v>4257</v>
      </c>
      <c r="Z582" s="544" t="str">
        <f>VLOOKUP(CYPTYPES[[#This Row],[SBS Number]],Equipment[],2,FALSE)</f>
        <v>Security Control System</v>
      </c>
      <c r="AA582" s="544" t="str">
        <f>IF(OR(ISBLANK(Y582),LEN(Y582)=0),"",VLOOKUP(Y582,Equipment[],3,FALSE))</f>
        <v>RTO</v>
      </c>
      <c r="AB582" s="544" t="str">
        <f>IF(OR(ISBLANK(Y582),LEN(Y582)=0),"",VLOOKUP(Y582,Equipment[],4,FALSE))</f>
        <v>RTO</v>
      </c>
      <c r="AC582" s="544" t="s">
        <v>4686</v>
      </c>
      <c r="AD582" s="544" t="s">
        <v>4754</v>
      </c>
      <c r="AE582" s="544" t="s">
        <v>6093</v>
      </c>
      <c r="AF582" s="544" t="s">
        <v>6094</v>
      </c>
      <c r="AG582" s="544"/>
      <c r="AH582" s="551"/>
      <c r="AI582" s="551"/>
      <c r="AJ582" s="551"/>
      <c r="AK582" s="551"/>
      <c r="AL582" s="551"/>
      <c r="AM582" s="551"/>
      <c r="AN582" s="551"/>
      <c r="AO582" s="551"/>
      <c r="AP582" s="551"/>
      <c r="AQ582" s="551"/>
      <c r="AR582" s="551"/>
      <c r="AS582" s="551"/>
      <c r="AT582" s="551"/>
      <c r="AU582" s="551"/>
      <c r="AV582" s="551"/>
    </row>
    <row r="583" spans="1:48" hidden="1">
      <c r="A583" s="542" t="s">
        <v>6099</v>
      </c>
      <c r="B583" s="542" t="s">
        <v>442</v>
      </c>
      <c r="C583" s="542" t="s">
        <v>6100</v>
      </c>
      <c r="D583" s="542" t="s">
        <v>453</v>
      </c>
      <c r="E583" s="541" t="s">
        <v>4255</v>
      </c>
      <c r="F583" s="541" t="s">
        <v>4220</v>
      </c>
      <c r="G583" s="544" t="b">
        <f>EXACT(CYPTYPES[[#This Row],[Archived_Discipline (MM_Discipline)]],CYPTYPES[[#This Row],[Discipline (MM_Discipline)]])</f>
        <v>0</v>
      </c>
      <c r="H583" s="559" t="s">
        <v>452</v>
      </c>
      <c r="I583" s="542" t="s">
        <v>452</v>
      </c>
      <c r="J583" s="541" t="s">
        <v>452</v>
      </c>
      <c r="K583" s="555" t="s">
        <v>453</v>
      </c>
      <c r="L583" s="556" t="s">
        <v>453</v>
      </c>
      <c r="M583" s="542" t="s">
        <v>463</v>
      </c>
      <c r="N583" s="565" t="s">
        <v>453</v>
      </c>
      <c r="O583" s="557" t="s">
        <v>4208</v>
      </c>
      <c r="P583" s="544" t="s">
        <v>4444</v>
      </c>
      <c r="Q583" s="247" t="s">
        <v>4256</v>
      </c>
      <c r="R583" s="544" t="b">
        <f>EXACT(CYPTYPES[[#This Row],[Archived_System (MM_System)]],CYPTYPES[[#This Row],[Rationalized System]])</f>
        <v>0</v>
      </c>
      <c r="S583" s="542" t="s">
        <v>4210</v>
      </c>
      <c r="T583" s="542"/>
      <c r="U583" s="542" t="s">
        <v>4211</v>
      </c>
      <c r="V583" s="544" t="s">
        <v>453</v>
      </c>
      <c r="W583" s="544" t="s">
        <v>456</v>
      </c>
      <c r="X583" s="544"/>
      <c r="Y583" s="544" t="s">
        <v>4257</v>
      </c>
      <c r="Z583" s="544" t="str">
        <f>VLOOKUP(CYPTYPES[[#This Row],[SBS Number]],Equipment[],2,FALSE)</f>
        <v>Security Control System</v>
      </c>
      <c r="AA583" s="544" t="str">
        <f>IF(OR(ISBLANK(Y583),LEN(Y583)=0),"",VLOOKUP(Y583,Equipment[],3,FALSE))</f>
        <v>RTO</v>
      </c>
      <c r="AB583" s="544" t="str">
        <f>IF(OR(ISBLANK(Y583),LEN(Y583)=0),"",VLOOKUP(Y583,Equipment[],4,FALSE))</f>
        <v>RTO</v>
      </c>
      <c r="AC583" s="544" t="s">
        <v>4686</v>
      </c>
      <c r="AD583" s="544" t="s">
        <v>4754</v>
      </c>
      <c r="AE583" s="544" t="s">
        <v>6093</v>
      </c>
      <c r="AF583" s="544" t="s">
        <v>6094</v>
      </c>
      <c r="AG583" s="544"/>
      <c r="AH583" s="551"/>
      <c r="AI583" s="551"/>
      <c r="AJ583" s="551"/>
      <c r="AK583" s="551"/>
      <c r="AL583" s="551"/>
      <c r="AM583" s="551"/>
      <c r="AN583" s="551"/>
      <c r="AO583" s="551"/>
      <c r="AP583" s="551"/>
      <c r="AQ583" s="551"/>
      <c r="AR583" s="551"/>
      <c r="AS583" s="551"/>
      <c r="AT583" s="551"/>
      <c r="AU583" s="551"/>
      <c r="AV583" s="551"/>
    </row>
    <row r="584" spans="1:48" hidden="1">
      <c r="A584" s="542" t="s">
        <v>6101</v>
      </c>
      <c r="B584" s="542" t="s">
        <v>442</v>
      </c>
      <c r="C584" s="542" t="s">
        <v>6102</v>
      </c>
      <c r="D584" s="542" t="s">
        <v>453</v>
      </c>
      <c r="E584" s="541" t="s">
        <v>4219</v>
      </c>
      <c r="F584" s="541" t="s">
        <v>4220</v>
      </c>
      <c r="G584" s="544" t="b">
        <f>EXACT(CYPTYPES[[#This Row],[Archived_Discipline (MM_Discipline)]],CYPTYPES[[#This Row],[Discipline (MM_Discipline)]])</f>
        <v>0</v>
      </c>
      <c r="H584" s="559" t="s">
        <v>452</v>
      </c>
      <c r="I584" s="542" t="s">
        <v>452</v>
      </c>
      <c r="J584" s="541" t="s">
        <v>452</v>
      </c>
      <c r="K584" s="555" t="s">
        <v>453</v>
      </c>
      <c r="L584" s="556" t="s">
        <v>453</v>
      </c>
      <c r="M584" s="542" t="s">
        <v>463</v>
      </c>
      <c r="N584" s="565" t="s">
        <v>453</v>
      </c>
      <c r="O584" s="557" t="s">
        <v>4208</v>
      </c>
      <c r="P584" s="544" t="s">
        <v>4221</v>
      </c>
      <c r="Q584" s="563" t="s">
        <v>4221</v>
      </c>
      <c r="R584" s="544" t="b">
        <f>EXACT(CYPTYPES[[#This Row],[Archived_System (MM_System)]],CYPTYPES[[#This Row],[Rationalized System]])</f>
        <v>1</v>
      </c>
      <c r="S584" s="542" t="s">
        <v>4210</v>
      </c>
      <c r="T584" s="542"/>
      <c r="U584" s="542" t="s">
        <v>4211</v>
      </c>
      <c r="V584" s="544" t="s">
        <v>453</v>
      </c>
      <c r="W584" s="544" t="s">
        <v>456</v>
      </c>
      <c r="X584" s="544"/>
      <c r="Y584" s="544" t="s">
        <v>4222</v>
      </c>
      <c r="Z584" s="544" t="str">
        <f>VLOOKUP(CYPTYPES[[#This Row],[SBS Number]],Equipment[],2,FALSE)</f>
        <v>LV Power</v>
      </c>
      <c r="AA584" s="544" t="str">
        <f>IF(OR(ISBLANK(Y584),LEN(Y584)=0),"",VLOOKUP(Y584,Equipment[],3,FALSE))</f>
        <v>MCo</v>
      </c>
      <c r="AB584" s="544" t="str">
        <f>IF(OR(ISBLANK(Y584),LEN(Y584)=0),"",VLOOKUP(Y584,Equipment[],4,FALSE))</f>
        <v>RTO</v>
      </c>
      <c r="AC584" s="544" t="s">
        <v>4692</v>
      </c>
      <c r="AD584" s="544" t="s">
        <v>4693</v>
      </c>
      <c r="AE584" s="544" t="s">
        <v>4694</v>
      </c>
      <c r="AF584" s="544" t="s">
        <v>4695</v>
      </c>
      <c r="AG584" s="544"/>
      <c r="AH584" s="551"/>
      <c r="AI584" s="551"/>
      <c r="AJ584" s="551"/>
      <c r="AK584" s="551"/>
      <c r="AL584" s="551"/>
      <c r="AM584" s="551"/>
      <c r="AN584" s="551"/>
      <c r="AO584" s="551"/>
      <c r="AP584" s="551"/>
      <c r="AQ584" s="551"/>
      <c r="AR584" s="551"/>
      <c r="AS584" s="551"/>
      <c r="AT584" s="551"/>
      <c r="AU584" s="551"/>
      <c r="AV584" s="551"/>
    </row>
    <row r="585" spans="1:48" hidden="1">
      <c r="A585" s="542" t="s">
        <v>6103</v>
      </c>
      <c r="B585" s="542" t="s">
        <v>442</v>
      </c>
      <c r="C585" s="542" t="s">
        <v>6104</v>
      </c>
      <c r="D585" s="542" t="s">
        <v>444</v>
      </c>
      <c r="E585" s="541" t="s">
        <v>4751</v>
      </c>
      <c r="F585" s="541" t="s">
        <v>4751</v>
      </c>
      <c r="G585" s="544" t="b">
        <f>EXACT(CYPTYPES[[#This Row],[Archived_Discipline (MM_Discipline)]],CYPTYPES[[#This Row],[Discipline (MM_Discipline)]])</f>
        <v>1</v>
      </c>
      <c r="H585" s="542" t="s">
        <v>452</v>
      </c>
      <c r="I585" s="543" t="s">
        <v>452</v>
      </c>
      <c r="J585" s="541" t="s">
        <v>452</v>
      </c>
      <c r="K585" s="555" t="s">
        <v>453</v>
      </c>
      <c r="L585" s="556" t="s">
        <v>453</v>
      </c>
      <c r="M585" s="542" t="s">
        <v>463</v>
      </c>
      <c r="N585" s="565" t="s">
        <v>453</v>
      </c>
      <c r="O585" s="557" t="s">
        <v>4208</v>
      </c>
      <c r="P585" s="544" t="s">
        <v>4374</v>
      </c>
      <c r="Q585" s="569"/>
      <c r="R585" s="544" t="b">
        <f>EXACT(CYPTYPES[[#This Row],[Archived_System (MM_System)]],CYPTYPES[[#This Row],[Rationalized System]])</f>
        <v>0</v>
      </c>
      <c r="S585" s="542" t="s">
        <v>4343</v>
      </c>
      <c r="T585" s="542"/>
      <c r="U585" s="542" t="s">
        <v>4211</v>
      </c>
      <c r="V585" s="544" t="s">
        <v>453</v>
      </c>
      <c r="W585" s="544" t="s">
        <v>456</v>
      </c>
      <c r="X585" s="544"/>
      <c r="Y585" s="544" t="s">
        <v>5025</v>
      </c>
      <c r="Z585" s="544" t="str">
        <f>VLOOKUP(CYPTYPES[[#This Row],[SBS Number]],Equipment[],2,FALSE)</f>
        <v>Platform Screen Doors</v>
      </c>
      <c r="AA585" s="544" t="str">
        <f>IF(OR(ISBLANK(Y585),LEN(Y585)=0),"",VLOOKUP(Y585,Equipment[],3,FALSE))</f>
        <v>RTO</v>
      </c>
      <c r="AB585" s="544" t="str">
        <f>IF(OR(ISBLANK(Y585),LEN(Y585)=0),"",VLOOKUP(Y585,Equipment[],4,FALSE))</f>
        <v>RTO</v>
      </c>
      <c r="AC585" s="567"/>
      <c r="AD585" s="567" t="s">
        <v>4376</v>
      </c>
      <c r="AE585" s="544"/>
      <c r="AF585" s="544"/>
      <c r="AG585" s="544"/>
      <c r="AH585" s="551"/>
      <c r="AI585" s="551"/>
      <c r="AJ585" s="551"/>
      <c r="AK585" s="551"/>
      <c r="AL585" s="551"/>
      <c r="AM585" s="551"/>
      <c r="AN585" s="551"/>
      <c r="AO585" s="551"/>
      <c r="AP585" s="551"/>
      <c r="AQ585" s="551"/>
      <c r="AR585" s="551"/>
      <c r="AS585" s="551"/>
      <c r="AT585" s="551"/>
      <c r="AU585" s="551"/>
      <c r="AV585" s="551"/>
    </row>
    <row r="586" spans="1:48" hidden="1">
      <c r="A586" s="542" t="s">
        <v>6105</v>
      </c>
      <c r="B586" s="542" t="s">
        <v>442</v>
      </c>
      <c r="C586" s="542" t="s">
        <v>6106</v>
      </c>
      <c r="D586" s="542" t="s">
        <v>444</v>
      </c>
      <c r="E586" s="541" t="s">
        <v>4229</v>
      </c>
      <c r="F586" s="541" t="s">
        <v>4229</v>
      </c>
      <c r="G586" s="544" t="b">
        <f>EXACT(CYPTYPES[[#This Row],[Archived_Discipline (MM_Discipline)]],CYPTYPES[[#This Row],[Discipline (MM_Discipline)]])</f>
        <v>1</v>
      </c>
      <c r="H586" s="542" t="s">
        <v>452</v>
      </c>
      <c r="I586" s="565" t="s">
        <v>453</v>
      </c>
      <c r="J586" s="541" t="s">
        <v>452</v>
      </c>
      <c r="K586" s="541" t="s">
        <v>452</v>
      </c>
      <c r="L586" s="556" t="s">
        <v>453</v>
      </c>
      <c r="M586" s="542" t="s">
        <v>4248</v>
      </c>
      <c r="N586" s="542" t="s">
        <v>452</v>
      </c>
      <c r="O586" s="557" t="s">
        <v>4208</v>
      </c>
      <c r="P586" s="544" t="s">
        <v>4230</v>
      </c>
      <c r="Q586" s="563" t="s">
        <v>4231</v>
      </c>
      <c r="R586" s="544" t="b">
        <f>EXACT(CYPTYPES[[#This Row],[Archived_System (MM_System)]],CYPTYPES[[#This Row],[Rationalized System]])</f>
        <v>0</v>
      </c>
      <c r="S586" s="542" t="s">
        <v>4343</v>
      </c>
      <c r="T586" s="542"/>
      <c r="U586" s="542" t="s">
        <v>4211</v>
      </c>
      <c r="V586" s="544" t="s">
        <v>453</v>
      </c>
      <c r="W586" s="544" t="s">
        <v>456</v>
      </c>
      <c r="X586" s="544"/>
      <c r="Y586" s="544" t="s">
        <v>4233</v>
      </c>
      <c r="Z586" s="544" t="str">
        <f>VLOOKUP(CYPTYPES[[#This Row],[SBS Number]],Equipment[],2,FALSE)</f>
        <v>Control Systems</v>
      </c>
      <c r="AA586" s="544" t="str">
        <f>IF(OR(ISBLANK(Y586),LEN(Y586)=0),"",VLOOKUP(Y586,Equipment[],3,FALSE))</f>
        <v>Unallocated</v>
      </c>
      <c r="AB586" s="544" t="str">
        <f>IF(OR(ISBLANK(Y586),LEN(Y586)=0),"",VLOOKUP(Y586,Equipment[],4,FALSE))</f>
        <v>Unallocated</v>
      </c>
      <c r="AC586" s="567"/>
      <c r="AD586" s="567" t="s">
        <v>4376</v>
      </c>
      <c r="AE586" s="544"/>
      <c r="AF586" s="544"/>
      <c r="AG586" s="544"/>
      <c r="AH586" s="551"/>
      <c r="AI586" s="551"/>
      <c r="AJ586" s="551"/>
      <c r="AK586" s="551"/>
      <c r="AL586" s="551"/>
      <c r="AM586" s="551"/>
      <c r="AN586" s="551"/>
      <c r="AO586" s="551"/>
      <c r="AP586" s="551"/>
      <c r="AQ586" s="551"/>
      <c r="AR586" s="551"/>
      <c r="AS586" s="551"/>
      <c r="AT586" s="551"/>
      <c r="AU586" s="551"/>
      <c r="AV586" s="551"/>
    </row>
    <row r="587" spans="1:48" hidden="1">
      <c r="A587" s="542" t="s">
        <v>6107</v>
      </c>
      <c r="B587" s="542" t="s">
        <v>442</v>
      </c>
      <c r="C587" s="542" t="s">
        <v>6108</v>
      </c>
      <c r="D587" s="542" t="s">
        <v>453</v>
      </c>
      <c r="E587" s="541" t="s">
        <v>4229</v>
      </c>
      <c r="F587" s="541" t="s">
        <v>4229</v>
      </c>
      <c r="G587" s="544" t="b">
        <f>EXACT(CYPTYPES[[#This Row],[Archived_Discipline (MM_Discipline)]],CYPTYPES[[#This Row],[Discipline (MM_Discipline)]])</f>
        <v>1</v>
      </c>
      <c r="H587" s="542" t="s">
        <v>452</v>
      </c>
      <c r="I587" s="542" t="s">
        <v>452</v>
      </c>
      <c r="J587" s="541" t="s">
        <v>452</v>
      </c>
      <c r="K587" s="555" t="s">
        <v>453</v>
      </c>
      <c r="L587" s="556" t="s">
        <v>453</v>
      </c>
      <c r="M587" s="542" t="s">
        <v>463</v>
      </c>
      <c r="N587" s="542" t="s">
        <v>452</v>
      </c>
      <c r="O587" s="557" t="s">
        <v>4208</v>
      </c>
      <c r="P587" s="544" t="s">
        <v>4230</v>
      </c>
      <c r="Q587" s="569" t="s">
        <v>4231</v>
      </c>
      <c r="R587" s="544" t="b">
        <f>EXACT(CYPTYPES[[#This Row],[Archived_System (MM_System)]],CYPTYPES[[#This Row],[Rationalized System]])</f>
        <v>0</v>
      </c>
      <c r="S587" s="542" t="s">
        <v>4210</v>
      </c>
      <c r="T587" s="542"/>
      <c r="U587" s="542" t="s">
        <v>4211</v>
      </c>
      <c r="V587" s="544" t="s">
        <v>453</v>
      </c>
      <c r="W587" s="544" t="s">
        <v>456</v>
      </c>
      <c r="X587" s="544"/>
      <c r="Y587" s="544" t="s">
        <v>4233</v>
      </c>
      <c r="Z587" s="544" t="str">
        <f>VLOOKUP(CYPTYPES[[#This Row],[SBS Number]],Equipment[],2,FALSE)</f>
        <v>Control Systems</v>
      </c>
      <c r="AA587" s="544" t="str">
        <f>IF(OR(ISBLANK(Y587),LEN(Y587)=0),"",VLOOKUP(Y587,Equipment[],3,FALSE))</f>
        <v>Unallocated</v>
      </c>
      <c r="AB587" s="544" t="str">
        <f>IF(OR(ISBLANK(Y587),LEN(Y587)=0),"",VLOOKUP(Y587,Equipment[],4,FALSE))</f>
        <v>Unallocated</v>
      </c>
      <c r="AC587" s="544" t="s">
        <v>6109</v>
      </c>
      <c r="AD587" s="544" t="s">
        <v>6110</v>
      </c>
      <c r="AE587" s="544" t="s">
        <v>6111</v>
      </c>
      <c r="AF587" s="544" t="s">
        <v>6112</v>
      </c>
      <c r="AG587" s="544"/>
      <c r="AH587" s="551"/>
      <c r="AI587" s="551"/>
      <c r="AJ587" s="551"/>
      <c r="AK587" s="551"/>
      <c r="AL587" s="551"/>
      <c r="AM587" s="551"/>
      <c r="AN587" s="551"/>
      <c r="AO587" s="551"/>
      <c r="AP587" s="551"/>
      <c r="AQ587" s="551"/>
      <c r="AR587" s="551"/>
      <c r="AS587" s="551"/>
      <c r="AT587" s="551"/>
      <c r="AU587" s="551"/>
      <c r="AV587" s="551"/>
    </row>
    <row r="588" spans="1:48" hidden="1">
      <c r="A588" s="542" t="s">
        <v>6113</v>
      </c>
      <c r="B588" s="542" t="s">
        <v>442</v>
      </c>
      <c r="C588" s="542" t="s">
        <v>6114</v>
      </c>
      <c r="D588" s="542" t="s">
        <v>453</v>
      </c>
      <c r="E588" s="541" t="s">
        <v>4219</v>
      </c>
      <c r="F588" s="541" t="s">
        <v>4220</v>
      </c>
      <c r="G588" s="544" t="b">
        <f>EXACT(CYPTYPES[[#This Row],[Archived_Discipline (MM_Discipline)]],CYPTYPES[[#This Row],[Discipline (MM_Discipline)]])</f>
        <v>0</v>
      </c>
      <c r="H588" s="565" t="s">
        <v>453</v>
      </c>
      <c r="I588" s="565" t="s">
        <v>453</v>
      </c>
      <c r="J588" s="554" t="s">
        <v>453</v>
      </c>
      <c r="K588" s="554" t="s">
        <v>453</v>
      </c>
      <c r="L588" s="556" t="s">
        <v>453</v>
      </c>
      <c r="M588" s="542" t="s">
        <v>4239</v>
      </c>
      <c r="N588" s="542" t="s">
        <v>452</v>
      </c>
      <c r="O588" s="557" t="s">
        <v>4208</v>
      </c>
      <c r="P588" s="544" t="s">
        <v>4221</v>
      </c>
      <c r="Q588" s="563" t="s">
        <v>4221</v>
      </c>
      <c r="R588" s="544" t="b">
        <f>EXACT(CYPTYPES[[#This Row],[Archived_System (MM_System)]],CYPTYPES[[#This Row],[Rationalized System]])</f>
        <v>1</v>
      </c>
      <c r="S588" s="542" t="s">
        <v>4210</v>
      </c>
      <c r="T588" s="542"/>
      <c r="U588" s="542" t="s">
        <v>4211</v>
      </c>
      <c r="V588" s="544" t="s">
        <v>453</v>
      </c>
      <c r="W588" s="544" t="s">
        <v>456</v>
      </c>
      <c r="X588" s="544"/>
      <c r="Y588" s="544" t="s">
        <v>4222</v>
      </c>
      <c r="Z588" s="544" t="str">
        <f>VLOOKUP(CYPTYPES[[#This Row],[SBS Number]],Equipment[],2,FALSE)</f>
        <v>LV Power</v>
      </c>
      <c r="AA588" s="544" t="str">
        <f>IF(OR(ISBLANK(Y588),LEN(Y588)=0),"",VLOOKUP(Y588,Equipment[],3,FALSE))</f>
        <v>MCo</v>
      </c>
      <c r="AB588" s="544" t="str">
        <f>IF(OR(ISBLANK(Y588),LEN(Y588)=0),"",VLOOKUP(Y588,Equipment[],4,FALSE))</f>
        <v>RTO</v>
      </c>
      <c r="AC588" s="544" t="s">
        <v>4249</v>
      </c>
      <c r="AD588" s="544" t="s">
        <v>4250</v>
      </c>
      <c r="AE588" s="544" t="s">
        <v>4314</v>
      </c>
      <c r="AF588" s="544" t="s">
        <v>4315</v>
      </c>
      <c r="AG588" s="544" t="s">
        <v>4272</v>
      </c>
      <c r="AH588" s="551"/>
      <c r="AI588" s="551"/>
      <c r="AJ588" s="551"/>
      <c r="AK588" s="551"/>
      <c r="AL588" s="551"/>
      <c r="AM588" s="551"/>
      <c r="AN588" s="551"/>
      <c r="AO588" s="551"/>
      <c r="AP588" s="551"/>
      <c r="AQ588" s="551"/>
      <c r="AR588" s="551"/>
      <c r="AS588" s="551"/>
      <c r="AT588" s="551"/>
      <c r="AU588" s="551"/>
      <c r="AV588" s="551"/>
    </row>
    <row r="589" spans="1:48" hidden="1">
      <c r="A589" s="542" t="s">
        <v>6115</v>
      </c>
      <c r="B589" s="542" t="s">
        <v>442</v>
      </c>
      <c r="C589" s="542" t="s">
        <v>6116</v>
      </c>
      <c r="D589" s="542" t="s">
        <v>453</v>
      </c>
      <c r="E589" s="541" t="s">
        <v>4449</v>
      </c>
      <c r="F589" s="541" t="s">
        <v>11</v>
      </c>
      <c r="G589" s="544" t="b">
        <f>EXACT(CYPTYPES[[#This Row],[Archived_Discipline (MM_Discipline)]],CYPTYPES[[#This Row],[Discipline (MM_Discipline)]])</f>
        <v>0</v>
      </c>
      <c r="H589" s="542" t="s">
        <v>452</v>
      </c>
      <c r="I589" s="565" t="s">
        <v>453</v>
      </c>
      <c r="J589" s="541" t="s">
        <v>452</v>
      </c>
      <c r="K589" s="554" t="s">
        <v>453</v>
      </c>
      <c r="L589" s="556" t="s">
        <v>453</v>
      </c>
      <c r="M589" s="542" t="s">
        <v>4239</v>
      </c>
      <c r="N589" s="542" t="s">
        <v>452</v>
      </c>
      <c r="O589" s="557" t="s">
        <v>4208</v>
      </c>
      <c r="P589" s="544" t="s">
        <v>4374</v>
      </c>
      <c r="Q589" s="563" t="s">
        <v>4450</v>
      </c>
      <c r="R589" s="544" t="b">
        <f>EXACT(CYPTYPES[[#This Row],[Archived_System (MM_System)]],CYPTYPES[[#This Row],[Rationalized System]])</f>
        <v>0</v>
      </c>
      <c r="S589" s="542" t="s">
        <v>4210</v>
      </c>
      <c r="T589" s="542"/>
      <c r="U589" s="542" t="s">
        <v>4211</v>
      </c>
      <c r="V589" s="544" t="s">
        <v>453</v>
      </c>
      <c r="W589" s="544" t="s">
        <v>456</v>
      </c>
      <c r="X589" s="544"/>
      <c r="Y589" s="544" t="s">
        <v>4724</v>
      </c>
      <c r="Z589" s="544" t="str">
        <f>VLOOKUP(CYPTYPES[[#This Row],[SBS Number]],Equipment[],2,FALSE)</f>
        <v>Station Ventilation</v>
      </c>
      <c r="AA589" s="544" t="str">
        <f>IF(OR(ISBLANK(Y589),LEN(Y589)=0),"",VLOOKUP(Y589,Equipment[],3,FALSE))</f>
        <v>MCo</v>
      </c>
      <c r="AB589" s="544" t="str">
        <f>IF(OR(ISBLANK(Y589),LEN(Y589)=0),"",VLOOKUP(Y589,Equipment[],4,FALSE))</f>
        <v>RTO</v>
      </c>
      <c r="AC589" s="544" t="s">
        <v>4534</v>
      </c>
      <c r="AD589" s="544" t="s">
        <v>4535</v>
      </c>
      <c r="AE589" s="544" t="s">
        <v>4725</v>
      </c>
      <c r="AF589" s="544" t="s">
        <v>4726</v>
      </c>
      <c r="AG589" s="544"/>
      <c r="AH589" s="551"/>
      <c r="AI589" s="551"/>
      <c r="AJ589" s="551"/>
      <c r="AK589" s="551"/>
      <c r="AL589" s="551"/>
      <c r="AM589" s="551"/>
      <c r="AN589" s="551"/>
      <c r="AO589" s="551"/>
      <c r="AP589" s="551"/>
      <c r="AQ589" s="551"/>
      <c r="AR589" s="551"/>
      <c r="AS589" s="551"/>
      <c r="AT589" s="551"/>
      <c r="AU589" s="551"/>
      <c r="AV589" s="551"/>
    </row>
    <row r="590" spans="1:48" hidden="1">
      <c r="A590" s="542" t="s">
        <v>6117</v>
      </c>
      <c r="B590" s="542" t="s">
        <v>442</v>
      </c>
      <c r="C590" s="542" t="s">
        <v>6118</v>
      </c>
      <c r="D590" s="225"/>
      <c r="E590" s="541" t="s">
        <v>4381</v>
      </c>
      <c r="F590" s="541" t="s">
        <v>5202</v>
      </c>
      <c r="G590" s="544" t="b">
        <f>EXACT(CYPTYPES[[#This Row],[Archived_Discipline (MM_Discipline)]],CYPTYPES[[#This Row],[Discipline (MM_Discipline)]])</f>
        <v>0</v>
      </c>
      <c r="H590" s="217" t="s">
        <v>452</v>
      </c>
      <c r="I590" s="225" t="s">
        <v>452</v>
      </c>
      <c r="J590" s="554" t="s">
        <v>453</v>
      </c>
      <c r="K590" s="404" t="s">
        <v>452</v>
      </c>
      <c r="L590" s="556" t="s">
        <v>453</v>
      </c>
      <c r="M590" s="542" t="s">
        <v>454</v>
      </c>
      <c r="N590" s="225" t="s">
        <v>452</v>
      </c>
      <c r="O590" s="557" t="s">
        <v>4208</v>
      </c>
      <c r="P590" s="568" t="s">
        <v>4381</v>
      </c>
      <c r="Q590" s="563" t="s">
        <v>4381</v>
      </c>
      <c r="R590" s="568" t="b">
        <f>EXACT(CYPTYPES[[#This Row],[Archived_System (MM_System)]],CYPTYPES[[#This Row],[Rationalized System]])</f>
        <v>1</v>
      </c>
      <c r="S590" s="542" t="s">
        <v>4382</v>
      </c>
      <c r="T590" s="542" t="s">
        <v>4383</v>
      </c>
      <c r="U590" s="542" t="s">
        <v>4211</v>
      </c>
      <c r="V590" s="297" t="s">
        <v>452</v>
      </c>
      <c r="W590" s="544" t="s">
        <v>456</v>
      </c>
      <c r="X590" s="544"/>
      <c r="Y590" s="544"/>
      <c r="Z590" s="544"/>
      <c r="AA590" s="544"/>
      <c r="AB590" s="544"/>
      <c r="AC590" s="544"/>
      <c r="AD590" s="544"/>
      <c r="AE590" s="301"/>
      <c r="AF590" s="544"/>
      <c r="AG590" s="544"/>
      <c r="AH590" s="551"/>
      <c r="AI590" s="551"/>
      <c r="AJ590" s="551"/>
      <c r="AK590" s="551"/>
      <c r="AL590" s="551"/>
      <c r="AM590" s="551"/>
      <c r="AN590" s="551"/>
      <c r="AO590" s="551"/>
      <c r="AP590" s="551"/>
      <c r="AQ590" s="551"/>
      <c r="AR590" s="551"/>
      <c r="AS590" s="551"/>
      <c r="AT590" s="551"/>
      <c r="AU590" s="551"/>
      <c r="AV590" s="551"/>
    </row>
    <row r="591" spans="1:48" hidden="1">
      <c r="A591" s="542" t="s">
        <v>6119</v>
      </c>
      <c r="B591" s="542" t="s">
        <v>442</v>
      </c>
      <c r="C591" s="542" t="s">
        <v>6120</v>
      </c>
      <c r="D591" s="542" t="s">
        <v>444</v>
      </c>
      <c r="E591" s="541" t="s">
        <v>4443</v>
      </c>
      <c r="F591" s="541" t="s">
        <v>4220</v>
      </c>
      <c r="G591" s="544" t="b">
        <f>EXACT(CYPTYPES[[#This Row],[Archived_Discipline (MM_Discipline)]],CYPTYPES[[#This Row],[Discipline (MM_Discipline)]])</f>
        <v>0</v>
      </c>
      <c r="H591" s="559" t="s">
        <v>452</v>
      </c>
      <c r="I591" s="542" t="s">
        <v>452</v>
      </c>
      <c r="J591" s="541" t="s">
        <v>452</v>
      </c>
      <c r="K591" s="541" t="s">
        <v>452</v>
      </c>
      <c r="L591" s="556" t="s">
        <v>453</v>
      </c>
      <c r="M591" s="542" t="s">
        <v>454</v>
      </c>
      <c r="N591" s="542" t="s">
        <v>452</v>
      </c>
      <c r="O591" s="557" t="s">
        <v>4208</v>
      </c>
      <c r="P591" s="544" t="s">
        <v>4444</v>
      </c>
      <c r="Q591" s="247" t="s">
        <v>4256</v>
      </c>
      <c r="R591" s="544" t="b">
        <f>EXACT(CYPTYPES[[#This Row],[Archived_System (MM_System)]],CYPTYPES[[#This Row],[Rationalized System]])</f>
        <v>0</v>
      </c>
      <c r="S591" s="542" t="s">
        <v>4343</v>
      </c>
      <c r="T591" s="542"/>
      <c r="U591" s="542" t="s">
        <v>4211</v>
      </c>
      <c r="V591" s="544" t="s">
        <v>453</v>
      </c>
      <c r="W591" s="544" t="s">
        <v>477</v>
      </c>
      <c r="X591" s="544"/>
      <c r="Y591" s="544" t="s">
        <v>4486</v>
      </c>
      <c r="Z591" s="544" t="str">
        <f>VLOOKUP(CYPTYPES[[#This Row],[SBS Number]],Equipment[],2,FALSE)</f>
        <v>Power</v>
      </c>
      <c r="AA591" s="544" t="str">
        <f>IF(OR(ISBLANK(Y591),LEN(Y591)=0),"",VLOOKUP(Y591,Equipment[],3,FALSE))</f>
        <v>Unallocated</v>
      </c>
      <c r="AB591" s="544" t="str">
        <f>IF(OR(ISBLANK(Y591),LEN(Y591)=0),"",VLOOKUP(Y591,Equipment[],4,FALSE))</f>
        <v>Unallocated</v>
      </c>
      <c r="AC591" s="567" t="s">
        <v>6121</v>
      </c>
      <c r="AD591" s="567" t="s">
        <v>6122</v>
      </c>
      <c r="AE591" s="544"/>
      <c r="AF591" s="544"/>
      <c r="AG591" s="544"/>
      <c r="AH591" s="551"/>
      <c r="AI591" s="551"/>
      <c r="AJ591" s="551"/>
      <c r="AK591" s="551"/>
      <c r="AL591" s="551"/>
      <c r="AM591" s="551"/>
      <c r="AN591" s="551"/>
      <c r="AO591" s="551"/>
      <c r="AP591" s="551"/>
      <c r="AQ591" s="551"/>
      <c r="AR591" s="551"/>
      <c r="AS591" s="551"/>
      <c r="AT591" s="551"/>
      <c r="AU591" s="551"/>
      <c r="AV591" s="551"/>
    </row>
    <row r="592" spans="1:48" hidden="1">
      <c r="A592" s="542" t="s">
        <v>6123</v>
      </c>
      <c r="B592" s="542" t="s">
        <v>442</v>
      </c>
      <c r="C592" s="542" t="s">
        <v>6124</v>
      </c>
      <c r="D592" s="542" t="s">
        <v>453</v>
      </c>
      <c r="E592" s="541" t="s">
        <v>4312</v>
      </c>
      <c r="F592" s="541" t="s">
        <v>4220</v>
      </c>
      <c r="G592" s="544" t="b">
        <f>EXACT(CYPTYPES[[#This Row],[Archived_Discipline (MM_Discipline)]],CYPTYPES[[#This Row],[Discipline (MM_Discipline)]])</f>
        <v>0</v>
      </c>
      <c r="H592" s="565" t="s">
        <v>453</v>
      </c>
      <c r="I592" s="561" t="s">
        <v>453</v>
      </c>
      <c r="J592" s="554" t="s">
        <v>453</v>
      </c>
      <c r="K592" s="554" t="s">
        <v>453</v>
      </c>
      <c r="L592" s="556" t="s">
        <v>453</v>
      </c>
      <c r="M592" s="542" t="s">
        <v>4239</v>
      </c>
      <c r="N592" s="565" t="s">
        <v>453</v>
      </c>
      <c r="O592" s="557" t="s">
        <v>4208</v>
      </c>
      <c r="P592" s="544" t="s">
        <v>4313</v>
      </c>
      <c r="Q592" s="563" t="s">
        <v>6125</v>
      </c>
      <c r="R592" s="544" t="b">
        <f>EXACT(CYPTYPES[[#This Row],[Archived_System (MM_System)]],CYPTYPES[[#This Row],[Rationalized System]])</f>
        <v>0</v>
      </c>
      <c r="S592" s="542" t="s">
        <v>4210</v>
      </c>
      <c r="T592" s="542"/>
      <c r="U592" s="542" t="s">
        <v>4211</v>
      </c>
      <c r="V592" s="544" t="s">
        <v>453</v>
      </c>
      <c r="W592" s="544" t="s">
        <v>456</v>
      </c>
      <c r="X592" s="544"/>
      <c r="Y592" s="544" t="s">
        <v>4910</v>
      </c>
      <c r="Z592" s="544" t="str">
        <f>VLOOKUP(CYPTYPES[[#This Row],[SBS Number]],Equipment[],2,FALSE)</f>
        <v>Station Substation</v>
      </c>
      <c r="AA592" s="544" t="str">
        <f>IF(OR(ISBLANK(Y592),LEN(Y592)=0),"",VLOOKUP(Y592,Equipment[],3,FALSE))</f>
        <v>MCo</v>
      </c>
      <c r="AB592" s="544" t="str">
        <f>IF(OR(ISBLANK(Y592),LEN(Y592)=0),"",VLOOKUP(Y592,Equipment[],4,FALSE))</f>
        <v>RTO</v>
      </c>
      <c r="AC592" s="544" t="s">
        <v>4344</v>
      </c>
      <c r="AD592" s="544" t="s">
        <v>4345</v>
      </c>
      <c r="AE592" s="544" t="s">
        <v>6126</v>
      </c>
      <c r="AF592" s="544" t="s">
        <v>6127</v>
      </c>
      <c r="AG592" s="544"/>
      <c r="AH592" s="551"/>
      <c r="AI592" s="551"/>
      <c r="AJ592" s="551"/>
      <c r="AK592" s="551"/>
      <c r="AL592" s="551"/>
      <c r="AM592" s="551"/>
      <c r="AN592" s="551"/>
      <c r="AO592" s="551"/>
      <c r="AP592" s="551"/>
      <c r="AQ592" s="551"/>
      <c r="AR592" s="551"/>
      <c r="AS592" s="551"/>
      <c r="AT592" s="551"/>
      <c r="AU592" s="551"/>
      <c r="AV592" s="551"/>
    </row>
    <row r="593" spans="1:48" hidden="1">
      <c r="A593" s="542" t="s">
        <v>6128</v>
      </c>
      <c r="B593" s="542" t="s">
        <v>442</v>
      </c>
      <c r="C593" s="542" t="s">
        <v>6129</v>
      </c>
      <c r="D593" s="225"/>
      <c r="E593" s="541" t="s">
        <v>4207</v>
      </c>
      <c r="F593" s="541" t="s">
        <v>4207</v>
      </c>
      <c r="G593" s="544" t="b">
        <f>EXACT(CYPTYPES[[#This Row],[Archived_Discipline (MM_Discipline)]],CYPTYPES[[#This Row],[Discipline (MM_Discipline)]])</f>
        <v>1</v>
      </c>
      <c r="H593" s="225" t="s">
        <v>452</v>
      </c>
      <c r="I593" s="225" t="s">
        <v>452</v>
      </c>
      <c r="J593" s="554" t="s">
        <v>453</v>
      </c>
      <c r="K593" s="404" t="s">
        <v>452</v>
      </c>
      <c r="L593" s="556" t="s">
        <v>453</v>
      </c>
      <c r="M593" s="542" t="s">
        <v>454</v>
      </c>
      <c r="N593" s="225" t="s">
        <v>452</v>
      </c>
      <c r="O593" s="557" t="s">
        <v>4208</v>
      </c>
      <c r="P593" s="568" t="s">
        <v>4381</v>
      </c>
      <c r="Q593" s="563" t="s">
        <v>4381</v>
      </c>
      <c r="R593" s="568" t="b">
        <f>EXACT(CYPTYPES[[#This Row],[Archived_System (MM_System)]],CYPTYPES[[#This Row],[Rationalized System]])</f>
        <v>1</v>
      </c>
      <c r="S593" s="542" t="s">
        <v>4382</v>
      </c>
      <c r="T593" s="542" t="s">
        <v>4383</v>
      </c>
      <c r="U593" s="542" t="s">
        <v>4211</v>
      </c>
      <c r="V593" s="297" t="s">
        <v>452</v>
      </c>
      <c r="W593" s="544" t="s">
        <v>456</v>
      </c>
      <c r="X593" s="544"/>
      <c r="Y593" s="544"/>
      <c r="Z593" s="544"/>
      <c r="AA593" s="544"/>
      <c r="AB593" s="544"/>
      <c r="AC593" s="544"/>
      <c r="AD593" s="544"/>
      <c r="AE593" s="301"/>
      <c r="AF593" s="544"/>
      <c r="AG593" s="544"/>
      <c r="AH593" s="551"/>
      <c r="AI593" s="551"/>
      <c r="AJ593" s="551"/>
      <c r="AK593" s="551"/>
      <c r="AL593" s="551"/>
      <c r="AM593" s="551"/>
      <c r="AN593" s="551"/>
      <c r="AO593" s="551"/>
      <c r="AP593" s="551"/>
      <c r="AQ593" s="551"/>
      <c r="AR593" s="551"/>
      <c r="AS593" s="551"/>
      <c r="AT593" s="551"/>
      <c r="AU593" s="551"/>
      <c r="AV593" s="551"/>
    </row>
    <row r="594" spans="1:48" hidden="1">
      <c r="A594" s="542" t="s">
        <v>3499</v>
      </c>
      <c r="B594" s="542" t="s">
        <v>442</v>
      </c>
      <c r="C594" s="542" t="s">
        <v>6130</v>
      </c>
      <c r="D594" s="542" t="s">
        <v>453</v>
      </c>
      <c r="E594" s="541" t="s">
        <v>4255</v>
      </c>
      <c r="F594" s="541" t="s">
        <v>4220</v>
      </c>
      <c r="G594" s="544" t="b">
        <f>EXACT(CYPTYPES[[#This Row],[Archived_Discipline (MM_Discipline)]],CYPTYPES[[#This Row],[Discipline (MM_Discipline)]])</f>
        <v>0</v>
      </c>
      <c r="H594" s="542" t="s">
        <v>452</v>
      </c>
      <c r="I594" s="542" t="s">
        <v>452</v>
      </c>
      <c r="J594" s="541" t="s">
        <v>452</v>
      </c>
      <c r="K594" s="555" t="s">
        <v>453</v>
      </c>
      <c r="L594" s="556" t="s">
        <v>453</v>
      </c>
      <c r="M594" s="542" t="s">
        <v>463</v>
      </c>
      <c r="N594" s="542" t="s">
        <v>452</v>
      </c>
      <c r="O594" s="557" t="s">
        <v>4208</v>
      </c>
      <c r="P594" s="544" t="s">
        <v>4230</v>
      </c>
      <c r="Q594" s="247" t="s">
        <v>4282</v>
      </c>
      <c r="R594" s="544" t="b">
        <f>EXACT(CYPTYPES[[#This Row],[Archived_System (MM_System)]],CYPTYPES[[#This Row],[Rationalized System]])</f>
        <v>0</v>
      </c>
      <c r="S594" s="542" t="s">
        <v>4210</v>
      </c>
      <c r="T594" s="542"/>
      <c r="U594" s="542" t="s">
        <v>4211</v>
      </c>
      <c r="V594" s="544" t="s">
        <v>453</v>
      </c>
      <c r="W594" s="544" t="s">
        <v>456</v>
      </c>
      <c r="X594" s="544"/>
      <c r="Y594" s="544" t="s">
        <v>4358</v>
      </c>
      <c r="Z594" s="544" t="str">
        <f>VLOOKUP(CYPTYPES[[#This Row],[SBS Number]],Equipment[],2,FALSE)</f>
        <v>ICT/OCS</v>
      </c>
      <c r="AA594" s="544" t="str">
        <f>IF(OR(ISBLANK(Y594),LEN(Y594)=0),"",VLOOKUP(Y594,Equipment[],3,FALSE))</f>
        <v>Unallocated</v>
      </c>
      <c r="AB594" s="544" t="str">
        <f>IF(OR(ISBLANK(Y594),LEN(Y594)=0),"",VLOOKUP(Y594,Equipment[],4,FALSE))</f>
        <v>Unallocated</v>
      </c>
      <c r="AC594" s="544" t="s">
        <v>5572</v>
      </c>
      <c r="AD594" s="544" t="s">
        <v>4413</v>
      </c>
      <c r="AE594" s="544" t="s">
        <v>5744</v>
      </c>
      <c r="AF594" s="544" t="s">
        <v>4481</v>
      </c>
      <c r="AG594" s="544"/>
      <c r="AH594" s="551"/>
      <c r="AI594" s="551"/>
      <c r="AJ594" s="551"/>
      <c r="AK594" s="551"/>
      <c r="AL594" s="551"/>
      <c r="AM594" s="551"/>
      <c r="AN594" s="551"/>
      <c r="AO594" s="551"/>
      <c r="AP594" s="551"/>
      <c r="AQ594" s="551"/>
      <c r="AR594" s="551"/>
      <c r="AS594" s="551"/>
      <c r="AT594" s="551"/>
      <c r="AU594" s="551"/>
      <c r="AV594" s="551"/>
    </row>
    <row r="595" spans="1:48" hidden="1">
      <c r="A595" s="542" t="s">
        <v>6131</v>
      </c>
      <c r="B595" s="542" t="s">
        <v>442</v>
      </c>
      <c r="C595" s="542" t="s">
        <v>6132</v>
      </c>
      <c r="D595" s="542" t="s">
        <v>453</v>
      </c>
      <c r="E595" s="541" t="s">
        <v>4229</v>
      </c>
      <c r="F595" s="541" t="s">
        <v>4229</v>
      </c>
      <c r="G595" s="544" t="b">
        <f>EXACT(CYPTYPES[[#This Row],[Archived_Discipline (MM_Discipline)]],CYPTYPES[[#This Row],[Discipline (MM_Discipline)]])</f>
        <v>1</v>
      </c>
      <c r="H595" s="542" t="s">
        <v>452</v>
      </c>
      <c r="I595" s="542" t="s">
        <v>452</v>
      </c>
      <c r="J595" s="541" t="s">
        <v>452</v>
      </c>
      <c r="K595" s="541" t="s">
        <v>452</v>
      </c>
      <c r="L595" s="556" t="s">
        <v>453</v>
      </c>
      <c r="M595" s="542" t="s">
        <v>454</v>
      </c>
      <c r="N595" s="542" t="s">
        <v>452</v>
      </c>
      <c r="O595" s="557" t="s">
        <v>4208</v>
      </c>
      <c r="P595" s="544" t="s">
        <v>4230</v>
      </c>
      <c r="Q595" s="563" t="s">
        <v>4231</v>
      </c>
      <c r="R595" s="544" t="b">
        <f>EXACT(CYPTYPES[[#This Row],[Archived_System (MM_System)]],CYPTYPES[[#This Row],[Rationalized System]])</f>
        <v>0</v>
      </c>
      <c r="S595" s="542" t="s">
        <v>4210</v>
      </c>
      <c r="T595" s="542"/>
      <c r="U595" s="542" t="s">
        <v>4211</v>
      </c>
      <c r="V595" s="544" t="s">
        <v>453</v>
      </c>
      <c r="W595" s="544" t="s">
        <v>456</v>
      </c>
      <c r="X595" s="544"/>
      <c r="Y595" s="544" t="s">
        <v>4233</v>
      </c>
      <c r="Z595" s="544" t="str">
        <f>VLOOKUP(CYPTYPES[[#This Row],[SBS Number]],Equipment[],2,FALSE)</f>
        <v>Control Systems</v>
      </c>
      <c r="AA595" s="544" t="str">
        <f>IF(OR(ISBLANK(Y595),LEN(Y595)=0),"",VLOOKUP(Y595,Equipment[],3,FALSE))</f>
        <v>Unallocated</v>
      </c>
      <c r="AB595" s="544" t="str">
        <f>IF(OR(ISBLANK(Y595),LEN(Y595)=0),"",VLOOKUP(Y595,Equipment[],4,FALSE))</f>
        <v>Unallocated</v>
      </c>
      <c r="AC595" s="544" t="s">
        <v>6133</v>
      </c>
      <c r="AD595" s="544" t="s">
        <v>6134</v>
      </c>
      <c r="AE595" s="544" t="s">
        <v>6135</v>
      </c>
      <c r="AF595" s="544" t="s">
        <v>6136</v>
      </c>
      <c r="AG595" s="544"/>
      <c r="AH595" s="551"/>
      <c r="AI595" s="551"/>
      <c r="AJ595" s="551"/>
      <c r="AK595" s="551"/>
      <c r="AL595" s="551"/>
      <c r="AM595" s="551"/>
      <c r="AN595" s="551"/>
      <c r="AO595" s="551"/>
      <c r="AP595" s="551"/>
      <c r="AQ595" s="551"/>
      <c r="AR595" s="551"/>
      <c r="AS595" s="551"/>
      <c r="AT595" s="551"/>
      <c r="AU595" s="551"/>
      <c r="AV595" s="551"/>
    </row>
    <row r="596" spans="1:48" hidden="1">
      <c r="A596" s="542" t="s">
        <v>6137</v>
      </c>
      <c r="B596" s="542" t="s">
        <v>442</v>
      </c>
      <c r="C596" s="542" t="s">
        <v>6138</v>
      </c>
      <c r="D596" s="542" t="s">
        <v>444</v>
      </c>
      <c r="E596" s="541" t="s">
        <v>4443</v>
      </c>
      <c r="F596" s="541" t="s">
        <v>4220</v>
      </c>
      <c r="G596" s="544" t="b">
        <f>EXACT(CYPTYPES[[#This Row],[Archived_Discipline (MM_Discipline)]],CYPTYPES[[#This Row],[Discipline (MM_Discipline)]])</f>
        <v>0</v>
      </c>
      <c r="H596" s="542" t="s">
        <v>452</v>
      </c>
      <c r="I596" s="542" t="s">
        <v>452</v>
      </c>
      <c r="J596" s="541" t="s">
        <v>452</v>
      </c>
      <c r="K596" s="541" t="s">
        <v>452</v>
      </c>
      <c r="L596" s="556" t="s">
        <v>453</v>
      </c>
      <c r="M596" s="542" t="s">
        <v>454</v>
      </c>
      <c r="N596" s="542" t="s">
        <v>452</v>
      </c>
      <c r="O596" s="557" t="s">
        <v>4208</v>
      </c>
      <c r="P596" s="544" t="s">
        <v>4444</v>
      </c>
      <c r="Q596" s="247" t="s">
        <v>4256</v>
      </c>
      <c r="R596" s="544" t="b">
        <f>EXACT(CYPTYPES[[#This Row],[Archived_System (MM_System)]],CYPTYPES[[#This Row],[Rationalized System]])</f>
        <v>0</v>
      </c>
      <c r="S596" s="542" t="s">
        <v>4343</v>
      </c>
      <c r="T596" s="542"/>
      <c r="U596" s="542" t="s">
        <v>4211</v>
      </c>
      <c r="V596" s="544" t="s">
        <v>453</v>
      </c>
      <c r="W596" s="544" t="s">
        <v>456</v>
      </c>
      <c r="X596" s="544"/>
      <c r="Y596" s="544" t="s">
        <v>4257</v>
      </c>
      <c r="Z596" s="544" t="str">
        <f>VLOOKUP(CYPTYPES[[#This Row],[SBS Number]],Equipment[],2,FALSE)</f>
        <v>Security Control System</v>
      </c>
      <c r="AA596" s="544" t="str">
        <f>IF(OR(ISBLANK(Y596),LEN(Y596)=0),"",VLOOKUP(Y596,Equipment[],3,FALSE))</f>
        <v>RTO</v>
      </c>
      <c r="AB596" s="544" t="str">
        <f>IF(OR(ISBLANK(Y596),LEN(Y596)=0),"",VLOOKUP(Y596,Equipment[],4,FALSE))</f>
        <v>RTO</v>
      </c>
      <c r="AC596" s="544" t="s">
        <v>5958</v>
      </c>
      <c r="AD596" s="544" t="s">
        <v>4250</v>
      </c>
      <c r="AE596" s="544" t="s">
        <v>5959</v>
      </c>
      <c r="AF596" s="544" t="s">
        <v>5960</v>
      </c>
      <c r="AG596" s="544"/>
      <c r="AH596" s="551"/>
      <c r="AI596" s="551"/>
      <c r="AJ596" s="551"/>
      <c r="AK596" s="551"/>
      <c r="AL596" s="551"/>
      <c r="AM596" s="551"/>
      <c r="AN596" s="551"/>
      <c r="AO596" s="551"/>
      <c r="AP596" s="551"/>
      <c r="AQ596" s="551"/>
      <c r="AR596" s="551"/>
      <c r="AS596" s="551"/>
      <c r="AT596" s="551"/>
      <c r="AU596" s="551"/>
      <c r="AV596" s="551"/>
    </row>
    <row r="597" spans="1:48" hidden="1">
      <c r="A597" s="542" t="s">
        <v>6139</v>
      </c>
      <c r="B597" s="542" t="s">
        <v>442</v>
      </c>
      <c r="C597" s="542" t="s">
        <v>6140</v>
      </c>
      <c r="D597" s="225"/>
      <c r="E597" s="541" t="s">
        <v>4207</v>
      </c>
      <c r="F597" s="541" t="s">
        <v>4207</v>
      </c>
      <c r="G597" s="544" t="b">
        <f>EXACT(CYPTYPES[[#This Row],[Archived_Discipline (MM_Discipline)]],CYPTYPES[[#This Row],[Discipline (MM_Discipline)]])</f>
        <v>1</v>
      </c>
      <c r="H597" s="225" t="s">
        <v>452</v>
      </c>
      <c r="I597" s="225" t="s">
        <v>452</v>
      </c>
      <c r="J597" s="554" t="s">
        <v>453</v>
      </c>
      <c r="K597" s="404" t="s">
        <v>452</v>
      </c>
      <c r="L597" s="556" t="s">
        <v>453</v>
      </c>
      <c r="M597" s="542" t="s">
        <v>454</v>
      </c>
      <c r="N597" s="225" t="s">
        <v>452</v>
      </c>
      <c r="O597" s="557" t="s">
        <v>4208</v>
      </c>
      <c r="P597" s="568" t="s">
        <v>4381</v>
      </c>
      <c r="Q597" s="563" t="s">
        <v>4381</v>
      </c>
      <c r="R597" s="568" t="b">
        <f>EXACT(CYPTYPES[[#This Row],[Archived_System (MM_System)]],CYPTYPES[[#This Row],[Rationalized System]])</f>
        <v>1</v>
      </c>
      <c r="S597" s="542" t="s">
        <v>4382</v>
      </c>
      <c r="T597" s="542" t="s">
        <v>4383</v>
      </c>
      <c r="U597" s="542" t="s">
        <v>4211</v>
      </c>
      <c r="V597" s="297" t="s">
        <v>452</v>
      </c>
      <c r="W597" s="544" t="s">
        <v>456</v>
      </c>
      <c r="X597" s="544"/>
      <c r="Y597" s="544"/>
      <c r="Z597" s="544"/>
      <c r="AA597" s="544"/>
      <c r="AB597" s="544"/>
      <c r="AC597" s="544"/>
      <c r="AD597" s="544"/>
      <c r="AE597" s="301"/>
      <c r="AF597" s="544"/>
      <c r="AG597" s="544"/>
      <c r="AH597" s="551"/>
      <c r="AI597" s="551"/>
      <c r="AJ597" s="551"/>
      <c r="AK597" s="551"/>
      <c r="AL597" s="551"/>
      <c r="AM597" s="551"/>
      <c r="AN597" s="551"/>
      <c r="AO597" s="551"/>
      <c r="AP597" s="551"/>
      <c r="AQ597" s="551"/>
      <c r="AR597" s="551"/>
      <c r="AS597" s="551"/>
      <c r="AT597" s="551"/>
      <c r="AU597" s="551"/>
      <c r="AV597" s="551"/>
    </row>
    <row r="598" spans="1:48" ht="72" hidden="1" customHeight="1">
      <c r="A598" s="542" t="s">
        <v>6141</v>
      </c>
      <c r="B598" s="542" t="s">
        <v>442</v>
      </c>
      <c r="C598" s="542" t="s">
        <v>6142</v>
      </c>
      <c r="D598" s="542" t="s">
        <v>453</v>
      </c>
      <c r="E598" s="541" t="s">
        <v>4229</v>
      </c>
      <c r="F598" s="541" t="s">
        <v>4229</v>
      </c>
      <c r="G598" s="544" t="b">
        <f>EXACT(CYPTYPES[[#This Row],[Archived_Discipline (MM_Discipline)]],CYPTYPES[[#This Row],[Discipline (MM_Discipline)]])</f>
        <v>1</v>
      </c>
      <c r="H598" s="542" t="s">
        <v>452</v>
      </c>
      <c r="I598" s="565" t="s">
        <v>453</v>
      </c>
      <c r="J598" s="541" t="s">
        <v>452</v>
      </c>
      <c r="K598" s="541" t="s">
        <v>452</v>
      </c>
      <c r="L598" s="556" t="s">
        <v>453</v>
      </c>
      <c r="M598" s="542" t="s">
        <v>4248</v>
      </c>
      <c r="N598" s="542" t="s">
        <v>452</v>
      </c>
      <c r="O598" s="557" t="s">
        <v>4208</v>
      </c>
      <c r="P598" s="544" t="s">
        <v>4230</v>
      </c>
      <c r="Q598" s="563" t="s">
        <v>4231</v>
      </c>
      <c r="R598" s="544" t="b">
        <f>EXACT(CYPTYPES[[#This Row],[Archived_System (MM_System)]],CYPTYPES[[#This Row],[Rationalized System]])</f>
        <v>0</v>
      </c>
      <c r="S598" s="542" t="s">
        <v>4210</v>
      </c>
      <c r="T598" s="542"/>
      <c r="U598" s="542" t="s">
        <v>4211</v>
      </c>
      <c r="V598" s="544" t="s">
        <v>453</v>
      </c>
      <c r="W598" s="544" t="s">
        <v>477</v>
      </c>
      <c r="X598" s="544"/>
      <c r="Y598" s="544" t="s">
        <v>4233</v>
      </c>
      <c r="Z598" s="544" t="str">
        <f>VLOOKUP(CYPTYPES[[#This Row],[SBS Number]],Equipment[],2,FALSE)</f>
        <v>Control Systems</v>
      </c>
      <c r="AA598" s="544" t="str">
        <f>IF(OR(ISBLANK(Y598),LEN(Y598)=0),"",VLOOKUP(Y598,Equipment[],3,FALSE))</f>
        <v>Unallocated</v>
      </c>
      <c r="AB598" s="544" t="str">
        <f>IF(OR(ISBLANK(Y598),LEN(Y598)=0),"",VLOOKUP(Y598,Equipment[],4,FALSE))</f>
        <v>Unallocated</v>
      </c>
      <c r="AC598" s="544" t="s">
        <v>4234</v>
      </c>
      <c r="AD598" s="544" t="s">
        <v>4235</v>
      </c>
      <c r="AE598" s="544" t="s">
        <v>6143</v>
      </c>
      <c r="AF598" s="544" t="s">
        <v>6144</v>
      </c>
      <c r="AG598" s="544"/>
      <c r="AH598" s="551"/>
      <c r="AI598" s="551"/>
      <c r="AJ598" s="551"/>
      <c r="AK598" s="551"/>
      <c r="AL598" s="551"/>
      <c r="AM598" s="551"/>
      <c r="AN598" s="551"/>
      <c r="AO598" s="551"/>
      <c r="AP598" s="551"/>
      <c r="AQ598" s="551"/>
      <c r="AR598" s="551"/>
      <c r="AS598" s="551"/>
      <c r="AT598" s="551"/>
      <c r="AU598" s="551"/>
      <c r="AV598" s="551"/>
    </row>
    <row r="599" spans="1:48" hidden="1">
      <c r="A599" s="542" t="s">
        <v>6145</v>
      </c>
      <c r="B599" s="542" t="s">
        <v>442</v>
      </c>
      <c r="C599" s="542" t="s">
        <v>6146</v>
      </c>
      <c r="D599" s="542" t="s">
        <v>452</v>
      </c>
      <c r="E599" s="541" t="s">
        <v>11</v>
      </c>
      <c r="F599" s="541" t="s">
        <v>11</v>
      </c>
      <c r="G599" s="544" t="b">
        <f>EXACT(CYPTYPES[[#This Row],[Archived_Discipline (MM_Discipline)]],CYPTYPES[[#This Row],[Discipline (MM_Discipline)]])</f>
        <v>1</v>
      </c>
      <c r="H599" s="542" t="s">
        <v>452</v>
      </c>
      <c r="I599" s="542" t="s">
        <v>452</v>
      </c>
      <c r="J599" s="541" t="s">
        <v>452</v>
      </c>
      <c r="K599" s="541" t="s">
        <v>452</v>
      </c>
      <c r="L599" s="556" t="s">
        <v>453</v>
      </c>
      <c r="M599" s="542" t="s">
        <v>454</v>
      </c>
      <c r="N599" s="542" t="s">
        <v>452</v>
      </c>
      <c r="O599" s="557" t="s">
        <v>4208</v>
      </c>
      <c r="P599" s="544" t="s">
        <v>4374</v>
      </c>
      <c r="Q599" s="563"/>
      <c r="R599" s="544" t="b">
        <f>EXACT(CYPTYPES[[#This Row],[Archived_System (MM_System)]],CYPTYPES[[#This Row],[Rationalized System]])</f>
        <v>0</v>
      </c>
      <c r="S599" s="542" t="s">
        <v>4210</v>
      </c>
      <c r="T599" s="542" t="s">
        <v>4232</v>
      </c>
      <c r="U599" s="542" t="s">
        <v>4211</v>
      </c>
      <c r="V599" s="544" t="s">
        <v>453</v>
      </c>
      <c r="W599" s="544" t="s">
        <v>477</v>
      </c>
      <c r="X599" s="544"/>
      <c r="Y599" s="544" t="s">
        <v>4212</v>
      </c>
      <c r="Z599" s="544" t="str">
        <f>VLOOKUP(CYPTYPES[[#This Row],[SBS Number]],Equipment[],2,FALSE)</f>
        <v>Hydraulic System</v>
      </c>
      <c r="AA599" s="544" t="str">
        <f>IF(OR(ISBLANK(Y599),LEN(Y599)=0),"",VLOOKUP(Y599,Equipment[],3,FALSE))</f>
        <v>MCo</v>
      </c>
      <c r="AB599" s="544" t="str">
        <f>IF(OR(ISBLANK(Y599),LEN(Y599)=0),"",VLOOKUP(Y599,Equipment[],4,FALSE))</f>
        <v>RTO</v>
      </c>
      <c r="AC599" s="544" t="s">
        <v>5541</v>
      </c>
      <c r="AD599" s="544" t="s">
        <v>5542</v>
      </c>
      <c r="AE599" s="544" t="s">
        <v>6147</v>
      </c>
      <c r="AF599" s="544" t="s">
        <v>6148</v>
      </c>
      <c r="AG599" s="544"/>
      <c r="AH599" s="551"/>
      <c r="AI599" s="551"/>
      <c r="AJ599" s="551"/>
      <c r="AK599" s="551"/>
      <c r="AL599" s="551"/>
      <c r="AM599" s="551"/>
      <c r="AN599" s="551"/>
      <c r="AO599" s="551"/>
      <c r="AP599" s="551"/>
      <c r="AQ599" s="551"/>
      <c r="AR599" s="551"/>
      <c r="AS599" s="551"/>
      <c r="AT599" s="551"/>
      <c r="AU599" s="551"/>
      <c r="AV599" s="551"/>
    </row>
    <row r="600" spans="1:48" hidden="1">
      <c r="A600" s="542" t="s">
        <v>6149</v>
      </c>
      <c r="B600" s="542" t="s">
        <v>442</v>
      </c>
      <c r="C600" s="542" t="s">
        <v>6150</v>
      </c>
      <c r="D600" s="542" t="s">
        <v>453</v>
      </c>
      <c r="E600" s="541" t="s">
        <v>11</v>
      </c>
      <c r="F600" s="541" t="s">
        <v>11</v>
      </c>
      <c r="G600" s="544" t="b">
        <f>EXACT(CYPTYPES[[#This Row],[Archived_Discipline (MM_Discipline)]],CYPTYPES[[#This Row],[Discipline (MM_Discipline)]])</f>
        <v>1</v>
      </c>
      <c r="H600" s="564" t="s">
        <v>453</v>
      </c>
      <c r="I600" s="565" t="s">
        <v>453</v>
      </c>
      <c r="J600" s="554" t="s">
        <v>453</v>
      </c>
      <c r="K600" s="554" t="s">
        <v>453</v>
      </c>
      <c r="L600" s="556" t="s">
        <v>453</v>
      </c>
      <c r="M600" s="542" t="s">
        <v>4239</v>
      </c>
      <c r="N600" s="565" t="s">
        <v>453</v>
      </c>
      <c r="O600" s="557" t="s">
        <v>4208</v>
      </c>
      <c r="P600" s="544" t="s">
        <v>6151</v>
      </c>
      <c r="Q600" s="563" t="s">
        <v>6151</v>
      </c>
      <c r="R600" s="544" t="b">
        <f>EXACT(CYPTYPES[[#This Row],[Archived_System (MM_System)]],CYPTYPES[[#This Row],[Rationalized System]])</f>
        <v>1</v>
      </c>
      <c r="S600" s="542" t="s">
        <v>4210</v>
      </c>
      <c r="T600" s="542"/>
      <c r="U600" s="542" t="s">
        <v>4211</v>
      </c>
      <c r="V600" s="544" t="s">
        <v>453</v>
      </c>
      <c r="W600" s="544" t="s">
        <v>456</v>
      </c>
      <c r="X600" s="544"/>
      <c r="Y600" s="544" t="s">
        <v>4212</v>
      </c>
      <c r="Z600" s="544" t="str">
        <f>VLOOKUP(CYPTYPES[[#This Row],[SBS Number]],Equipment[],2,FALSE)</f>
        <v>Hydraulic System</v>
      </c>
      <c r="AA600" s="544" t="str">
        <f>IF(OR(ISBLANK(Y600),LEN(Y600)=0),"",VLOOKUP(Y600,Equipment[],3,FALSE))</f>
        <v>MCo</v>
      </c>
      <c r="AB600" s="544" t="str">
        <f>IF(OR(ISBLANK(Y600),LEN(Y600)=0),"",VLOOKUP(Y600,Equipment[],4,FALSE))</f>
        <v>RTO</v>
      </c>
      <c r="AC600" s="544" t="s">
        <v>4708</v>
      </c>
      <c r="AD600" s="544" t="s">
        <v>4709</v>
      </c>
      <c r="AE600" s="544"/>
      <c r="AF600" s="544"/>
      <c r="AG600" s="544"/>
      <c r="AH600" s="551"/>
      <c r="AI600" s="551"/>
      <c r="AJ600" s="551"/>
      <c r="AK600" s="551"/>
      <c r="AL600" s="551"/>
      <c r="AM600" s="551"/>
      <c r="AN600" s="551"/>
      <c r="AO600" s="551"/>
      <c r="AP600" s="551"/>
      <c r="AQ600" s="551"/>
      <c r="AR600" s="551"/>
      <c r="AS600" s="551"/>
      <c r="AT600" s="551"/>
      <c r="AU600" s="551"/>
      <c r="AV600" s="551"/>
    </row>
    <row r="601" spans="1:48" ht="33" hidden="1" customHeight="1">
      <c r="A601" s="542" t="s">
        <v>6152</v>
      </c>
      <c r="B601" s="542" t="s">
        <v>442</v>
      </c>
      <c r="C601" s="542" t="s">
        <v>6153</v>
      </c>
      <c r="D601" s="542" t="s">
        <v>453</v>
      </c>
      <c r="E601" s="541" t="s">
        <v>4219</v>
      </c>
      <c r="F601" s="541" t="s">
        <v>4220</v>
      </c>
      <c r="G601" s="544" t="b">
        <f>EXACT(CYPTYPES[[#This Row],[Archived_Discipline (MM_Discipline)]],CYPTYPES[[#This Row],[Discipline (MM_Discipline)]])</f>
        <v>0</v>
      </c>
      <c r="H601" s="559" t="s">
        <v>452</v>
      </c>
      <c r="I601" s="542" t="s">
        <v>452</v>
      </c>
      <c r="J601" s="541" t="s">
        <v>452</v>
      </c>
      <c r="K601" s="541" t="s">
        <v>452</v>
      </c>
      <c r="L601" s="556" t="s">
        <v>453</v>
      </c>
      <c r="M601" s="542" t="s">
        <v>454</v>
      </c>
      <c r="N601" s="542" t="s">
        <v>452</v>
      </c>
      <c r="O601" s="557" t="s">
        <v>4208</v>
      </c>
      <c r="P601" s="544" t="s">
        <v>4221</v>
      </c>
      <c r="Q601" s="563" t="s">
        <v>4221</v>
      </c>
      <c r="R601" s="544" t="b">
        <f>EXACT(CYPTYPES[[#This Row],[Archived_System (MM_System)]],CYPTYPES[[#This Row],[Rationalized System]])</f>
        <v>1</v>
      </c>
      <c r="S601" s="542" t="s">
        <v>4210</v>
      </c>
      <c r="T601" s="542"/>
      <c r="U601" s="542" t="s">
        <v>4211</v>
      </c>
      <c r="V601" s="544" t="s">
        <v>453</v>
      </c>
      <c r="W601" s="544" t="s">
        <v>477</v>
      </c>
      <c r="X601" s="544"/>
      <c r="Y601" s="544" t="s">
        <v>4222</v>
      </c>
      <c r="Z601" s="544" t="str">
        <f>VLOOKUP(CYPTYPES[[#This Row],[SBS Number]],Equipment[],2,FALSE)</f>
        <v>LV Power</v>
      </c>
      <c r="AA601" s="544" t="str">
        <f>IF(OR(ISBLANK(Y601),LEN(Y601)=0),"",VLOOKUP(Y601,Equipment[],3,FALSE))</f>
        <v>MCo</v>
      </c>
      <c r="AB601" s="544" t="str">
        <f>IF(OR(ISBLANK(Y601),LEN(Y601)=0),"",VLOOKUP(Y601,Equipment[],4,FALSE))</f>
        <v>RTO</v>
      </c>
      <c r="AC601" s="544" t="s">
        <v>4335</v>
      </c>
      <c r="AD601" s="544" t="s">
        <v>4336</v>
      </c>
      <c r="AE601" s="544" t="s">
        <v>5192</v>
      </c>
      <c r="AF601" s="544" t="s">
        <v>5193</v>
      </c>
      <c r="AG601" s="544"/>
      <c r="AH601" s="551"/>
      <c r="AI601" s="551"/>
      <c r="AJ601" s="551"/>
      <c r="AK601" s="551"/>
      <c r="AL601" s="551"/>
      <c r="AM601" s="551"/>
      <c r="AN601" s="551"/>
      <c r="AO601" s="551"/>
      <c r="AP601" s="551"/>
      <c r="AQ601" s="551"/>
      <c r="AR601" s="551"/>
      <c r="AS601" s="551"/>
      <c r="AT601" s="551"/>
      <c r="AU601" s="551"/>
      <c r="AV601" s="551"/>
    </row>
    <row r="602" spans="1:48" hidden="1">
      <c r="A602" s="542" t="s">
        <v>6154</v>
      </c>
      <c r="B602" s="542" t="s">
        <v>442</v>
      </c>
      <c r="C602" s="542" t="s">
        <v>6155</v>
      </c>
      <c r="D602" s="542" t="s">
        <v>453</v>
      </c>
      <c r="E602" s="541" t="s">
        <v>4229</v>
      </c>
      <c r="F602" s="541" t="s">
        <v>4229</v>
      </c>
      <c r="G602" s="544" t="b">
        <f>EXACT(CYPTYPES[[#This Row],[Archived_Discipline (MM_Discipline)]],CYPTYPES[[#This Row],[Discipline (MM_Discipline)]])</f>
        <v>1</v>
      </c>
      <c r="H602" s="542" t="s">
        <v>452</v>
      </c>
      <c r="I602" s="561" t="s">
        <v>453</v>
      </c>
      <c r="J602" s="541" t="s">
        <v>452</v>
      </c>
      <c r="K602" s="541" t="s">
        <v>452</v>
      </c>
      <c r="L602" s="556" t="s">
        <v>453</v>
      </c>
      <c r="M602" s="542" t="s">
        <v>4248</v>
      </c>
      <c r="N602" s="565" t="s">
        <v>453</v>
      </c>
      <c r="O602" s="557" t="s">
        <v>4208</v>
      </c>
      <c r="P602" s="544" t="s">
        <v>4230</v>
      </c>
      <c r="Q602" s="569" t="s">
        <v>4231</v>
      </c>
      <c r="R602" s="544" t="b">
        <f>EXACT(CYPTYPES[[#This Row],[Archived_System (MM_System)]],CYPTYPES[[#This Row],[Rationalized System]])</f>
        <v>0</v>
      </c>
      <c r="S602" s="542" t="s">
        <v>4210</v>
      </c>
      <c r="T602" s="542" t="s">
        <v>4232</v>
      </c>
      <c r="U602" s="542" t="s">
        <v>4211</v>
      </c>
      <c r="V602" s="544" t="s">
        <v>453</v>
      </c>
      <c r="W602" s="544" t="s">
        <v>477</v>
      </c>
      <c r="X602" s="544"/>
      <c r="Y602" s="544" t="s">
        <v>6156</v>
      </c>
      <c r="Z602" s="544" t="str">
        <f>VLOOKUP(CYPTYPES[[#This Row],[SBS Number]],Equipment[],2,FALSE)</f>
        <v>Hv Mtp Power Control</v>
      </c>
      <c r="AA602" s="544" t="str">
        <f>IF(OR(ISBLANK(Y602),LEN(Y602)=0),"",VLOOKUP(Y602,Equipment[],3,FALSE))</f>
        <v>RTO</v>
      </c>
      <c r="AB602" s="544" t="str">
        <f>IF(OR(ISBLANK(Y602),LEN(Y602)=0),"",VLOOKUP(Y602,Equipment[],4,FALSE))</f>
        <v>RTO</v>
      </c>
      <c r="AC602" s="544" t="s">
        <v>5205</v>
      </c>
      <c r="AD602" s="544" t="s">
        <v>5206</v>
      </c>
      <c r="AE602" s="544" t="s">
        <v>5207</v>
      </c>
      <c r="AF602" s="544" t="s">
        <v>5208</v>
      </c>
      <c r="AG602" s="544"/>
      <c r="AH602" s="551"/>
      <c r="AI602" s="551"/>
      <c r="AJ602" s="551"/>
      <c r="AK602" s="551"/>
      <c r="AL602" s="551"/>
      <c r="AM602" s="551"/>
      <c r="AN602" s="551"/>
      <c r="AO602" s="551"/>
      <c r="AP602" s="551"/>
      <c r="AQ602" s="551"/>
      <c r="AR602" s="551"/>
      <c r="AS602" s="551"/>
      <c r="AT602" s="551"/>
      <c r="AU602" s="551"/>
      <c r="AV602" s="551"/>
    </row>
    <row r="603" spans="1:48" ht="22.5" hidden="1" customHeight="1">
      <c r="A603" s="542" t="s">
        <v>6157</v>
      </c>
      <c r="B603" s="542" t="s">
        <v>442</v>
      </c>
      <c r="C603" s="542" t="s">
        <v>6158</v>
      </c>
      <c r="D603" s="542" t="s">
        <v>444</v>
      </c>
      <c r="E603" s="541" t="s">
        <v>4498</v>
      </c>
      <c r="F603" s="541" t="s">
        <v>4498</v>
      </c>
      <c r="G603" s="544" t="b">
        <f>EXACT(CYPTYPES[[#This Row],[Archived_Discipline (MM_Discipline)]],CYPTYPES[[#This Row],[Discipline (MM_Discipline)]])</f>
        <v>1</v>
      </c>
      <c r="H603" s="542" t="s">
        <v>452</v>
      </c>
      <c r="I603" s="542" t="s">
        <v>452</v>
      </c>
      <c r="J603" s="541" t="s">
        <v>452</v>
      </c>
      <c r="K603" s="555" t="s">
        <v>453</v>
      </c>
      <c r="L603" s="556" t="s">
        <v>453</v>
      </c>
      <c r="M603" s="542" t="s">
        <v>463</v>
      </c>
      <c r="N603" s="542" t="s">
        <v>452</v>
      </c>
      <c r="O603" s="557" t="s">
        <v>4208</v>
      </c>
      <c r="P603" s="544" t="s">
        <v>4499</v>
      </c>
      <c r="Q603" s="563" t="s">
        <v>4499</v>
      </c>
      <c r="R603" s="544" t="b">
        <f>EXACT(CYPTYPES[[#This Row],[Archived_System (MM_System)]],CYPTYPES[[#This Row],[Rationalized System]])</f>
        <v>1</v>
      </c>
      <c r="S603" s="542" t="s">
        <v>4343</v>
      </c>
      <c r="T603" s="542"/>
      <c r="U603" s="542" t="s">
        <v>4211</v>
      </c>
      <c r="V603" s="544" t="s">
        <v>453</v>
      </c>
      <c r="W603" s="544" t="s">
        <v>456</v>
      </c>
      <c r="X603" s="544"/>
      <c r="Y603" s="544" t="s">
        <v>4500</v>
      </c>
      <c r="Z603" s="544" t="str">
        <f>VLOOKUP(CYPTYPES[[#This Row],[SBS Number]],Equipment[],2,FALSE)</f>
        <v>Signalling</v>
      </c>
      <c r="AA603" s="544" t="str">
        <f>IF(OR(ISBLANK(Y603),LEN(Y603)=0),"",VLOOKUP(Y603,Equipment[],3,FALSE))</f>
        <v>RTO</v>
      </c>
      <c r="AB603" s="544" t="str">
        <f>IF(OR(ISBLANK(Y603),LEN(Y603)=0),"",VLOOKUP(Y603,Equipment[],4,FALSE))</f>
        <v>RTO</v>
      </c>
      <c r="AC603" s="567"/>
      <c r="AD603" s="567" t="s">
        <v>4376</v>
      </c>
      <c r="AE603" s="544"/>
      <c r="AF603" s="544"/>
      <c r="AG603" s="544"/>
      <c r="AH603" s="551"/>
      <c r="AI603" s="551"/>
      <c r="AJ603" s="551"/>
      <c r="AK603" s="551"/>
      <c r="AL603" s="551"/>
      <c r="AM603" s="551"/>
      <c r="AN603" s="551"/>
      <c r="AO603" s="551"/>
      <c r="AP603" s="551"/>
      <c r="AQ603" s="551"/>
      <c r="AR603" s="551"/>
      <c r="AS603" s="551"/>
      <c r="AT603" s="551"/>
      <c r="AU603" s="551"/>
      <c r="AV603" s="551"/>
    </row>
    <row r="604" spans="1:48" hidden="1">
      <c r="A604" s="542" t="s">
        <v>6159</v>
      </c>
      <c r="B604" s="542" t="s">
        <v>442</v>
      </c>
      <c r="C604" s="542" t="s">
        <v>6160</v>
      </c>
      <c r="D604" s="542" t="s">
        <v>444</v>
      </c>
      <c r="E604" s="541" t="s">
        <v>6161</v>
      </c>
      <c r="F604" s="541" t="s">
        <v>6161</v>
      </c>
      <c r="G604" s="544" t="b">
        <f>EXACT(CYPTYPES[[#This Row],[Archived_Discipline (MM_Discipline)]],CYPTYPES[[#This Row],[Discipline (MM_Discipline)]])</f>
        <v>1</v>
      </c>
      <c r="H604" s="542" t="s">
        <v>452</v>
      </c>
      <c r="I604" s="542" t="s">
        <v>452</v>
      </c>
      <c r="J604" s="541" t="s">
        <v>452</v>
      </c>
      <c r="K604" s="541" t="s">
        <v>452</v>
      </c>
      <c r="L604" s="556" t="s">
        <v>453</v>
      </c>
      <c r="M604" s="542" t="s">
        <v>454</v>
      </c>
      <c r="N604" s="542" t="s">
        <v>452</v>
      </c>
      <c r="O604" s="557" t="s">
        <v>4208</v>
      </c>
      <c r="P604" s="544" t="s">
        <v>4374</v>
      </c>
      <c r="Q604" s="563"/>
      <c r="R604" s="544" t="b">
        <f>EXACT(CYPTYPES[[#This Row],[Archived_System (MM_System)]],CYPTYPES[[#This Row],[Rationalized System]])</f>
        <v>0</v>
      </c>
      <c r="S604" s="542" t="s">
        <v>4343</v>
      </c>
      <c r="T604" s="542"/>
      <c r="U604" s="542" t="s">
        <v>4211</v>
      </c>
      <c r="V604" s="544" t="s">
        <v>453</v>
      </c>
      <c r="W604" s="544" t="s">
        <v>477</v>
      </c>
      <c r="X604" s="544"/>
      <c r="Y604" s="544" t="s">
        <v>4358</v>
      </c>
      <c r="Z604" s="544" t="str">
        <f>VLOOKUP(CYPTYPES[[#This Row],[SBS Number]],Equipment[],2,FALSE)</f>
        <v>ICT/OCS</v>
      </c>
      <c r="AA604" s="544" t="str">
        <f>IF(OR(ISBLANK(Y604),LEN(Y604)=0),"",VLOOKUP(Y604,Equipment[],3,FALSE))</f>
        <v>Unallocated</v>
      </c>
      <c r="AB604" s="544" t="str">
        <f>IF(OR(ISBLANK(Y604),LEN(Y604)=0),"",VLOOKUP(Y604,Equipment[],4,FALSE))</f>
        <v>Unallocated</v>
      </c>
      <c r="AC604" s="567"/>
      <c r="AD604" s="567" t="s">
        <v>4376</v>
      </c>
      <c r="AE604" s="544"/>
      <c r="AF604" s="544"/>
      <c r="AG604" s="544"/>
      <c r="AH604" s="551"/>
      <c r="AI604" s="551"/>
      <c r="AJ604" s="551"/>
      <c r="AK604" s="551"/>
      <c r="AL604" s="551"/>
      <c r="AM604" s="551"/>
      <c r="AN604" s="551"/>
      <c r="AO604" s="551"/>
      <c r="AP604" s="551"/>
      <c r="AQ604" s="551"/>
      <c r="AR604" s="551"/>
      <c r="AS604" s="551"/>
      <c r="AT604" s="551"/>
      <c r="AU604" s="551"/>
      <c r="AV604" s="551"/>
    </row>
    <row r="605" spans="1:48" hidden="1">
      <c r="A605" s="542" t="s">
        <v>6162</v>
      </c>
      <c r="B605" s="542" t="s">
        <v>442</v>
      </c>
      <c r="C605" s="542" t="s">
        <v>6163</v>
      </c>
      <c r="D605" s="542" t="s">
        <v>453</v>
      </c>
      <c r="E605" s="541" t="s">
        <v>11</v>
      </c>
      <c r="F605" s="541" t="s">
        <v>11</v>
      </c>
      <c r="G605" s="544" t="b">
        <f>EXACT(CYPTYPES[[#This Row],[Archived_Discipline (MM_Discipline)]],CYPTYPES[[#This Row],[Discipline (MM_Discipline)]])</f>
        <v>1</v>
      </c>
      <c r="H605" s="565" t="s">
        <v>453</v>
      </c>
      <c r="I605" s="565" t="s">
        <v>453</v>
      </c>
      <c r="J605" s="554" t="s">
        <v>453</v>
      </c>
      <c r="K605" s="554" t="s">
        <v>453</v>
      </c>
      <c r="L605" s="556" t="s">
        <v>453</v>
      </c>
      <c r="M605" s="542" t="s">
        <v>4239</v>
      </c>
      <c r="N605" s="565" t="s">
        <v>453</v>
      </c>
      <c r="O605" s="557" t="s">
        <v>4208</v>
      </c>
      <c r="P605" s="544" t="s">
        <v>4268</v>
      </c>
      <c r="Q605" s="569" t="s">
        <v>4268</v>
      </c>
      <c r="R605" s="544" t="b">
        <f>EXACT(CYPTYPES[[#This Row],[Archived_System (MM_System)]],CYPTYPES[[#This Row],[Rationalized System]])</f>
        <v>1</v>
      </c>
      <c r="S605" s="542" t="s">
        <v>4210</v>
      </c>
      <c r="T605" s="542"/>
      <c r="U605" s="542" t="s">
        <v>4211</v>
      </c>
      <c r="V605" s="544" t="s">
        <v>453</v>
      </c>
      <c r="W605" s="544" t="s">
        <v>456</v>
      </c>
      <c r="X605" s="544"/>
      <c r="Y605" s="544" t="s">
        <v>4275</v>
      </c>
      <c r="Z605" s="544" t="str">
        <f>VLOOKUP(CYPTYPES[[#This Row],[SBS Number]],Equipment[],2,FALSE)</f>
        <v>MVAC</v>
      </c>
      <c r="AA605" s="544" t="str">
        <f>IF(OR(ISBLANK(Y605),LEN(Y605)=0),"",VLOOKUP(Y605,Equipment[],3,FALSE))</f>
        <v>MCo</v>
      </c>
      <c r="AB605" s="544" t="str">
        <f>IF(OR(ISBLANK(Y605),LEN(Y605)=0),"",VLOOKUP(Y605,Equipment[],4,FALSE))</f>
        <v>RTO</v>
      </c>
      <c r="AC605" s="544" t="s">
        <v>4534</v>
      </c>
      <c r="AD605" s="544" t="s">
        <v>4535</v>
      </c>
      <c r="AE605" s="544" t="s">
        <v>5064</v>
      </c>
      <c r="AF605" s="544" t="s">
        <v>5065</v>
      </c>
      <c r="AG605" s="544"/>
      <c r="AH605" s="551"/>
      <c r="AI605" s="551"/>
      <c r="AJ605" s="551"/>
      <c r="AK605" s="551"/>
      <c r="AL605" s="551"/>
      <c r="AM605" s="551"/>
      <c r="AN605" s="551"/>
      <c r="AO605" s="551"/>
      <c r="AP605" s="551"/>
      <c r="AQ605" s="551"/>
      <c r="AR605" s="551"/>
      <c r="AS605" s="551"/>
      <c r="AT605" s="551"/>
      <c r="AU605" s="551"/>
      <c r="AV605" s="551"/>
    </row>
    <row r="606" spans="1:48" hidden="1">
      <c r="A606" s="542" t="s">
        <v>6164</v>
      </c>
      <c r="B606" s="542" t="s">
        <v>442</v>
      </c>
      <c r="C606" s="542" t="s">
        <v>6165</v>
      </c>
      <c r="D606" s="542" t="s">
        <v>453</v>
      </c>
      <c r="E606" s="541" t="s">
        <v>4637</v>
      </c>
      <c r="F606" s="541" t="s">
        <v>4220</v>
      </c>
      <c r="G606" s="544" t="b">
        <f>EXACT(CYPTYPES[[#This Row],[Archived_Discipline (MM_Discipline)]],CYPTYPES[[#This Row],[Discipline (MM_Discipline)]])</f>
        <v>0</v>
      </c>
      <c r="H606" s="559" t="s">
        <v>452</v>
      </c>
      <c r="I606" s="542" t="s">
        <v>452</v>
      </c>
      <c r="J606" s="541" t="s">
        <v>452</v>
      </c>
      <c r="K606" s="541" t="s">
        <v>452</v>
      </c>
      <c r="L606" s="556" t="s">
        <v>453</v>
      </c>
      <c r="M606" s="542" t="s">
        <v>454</v>
      </c>
      <c r="N606" s="542" t="s">
        <v>452</v>
      </c>
      <c r="O606" s="557" t="s">
        <v>4208</v>
      </c>
      <c r="P606" s="544" t="s">
        <v>4374</v>
      </c>
      <c r="Q606" s="563" t="s">
        <v>4374</v>
      </c>
      <c r="R606" s="544" t="b">
        <f>EXACT(CYPTYPES[[#This Row],[Archived_System (MM_System)]],CYPTYPES[[#This Row],[Rationalized System]])</f>
        <v>1</v>
      </c>
      <c r="S606" s="542" t="s">
        <v>4210</v>
      </c>
      <c r="T606" s="542"/>
      <c r="U606" s="542" t="s">
        <v>4211</v>
      </c>
      <c r="V606" s="544" t="s">
        <v>453</v>
      </c>
      <c r="W606" s="544" t="s">
        <v>477</v>
      </c>
      <c r="X606" s="544"/>
      <c r="Y606" s="544" t="s">
        <v>4222</v>
      </c>
      <c r="Z606" s="544" t="str">
        <f>VLOOKUP(CYPTYPES[[#This Row],[SBS Number]],Equipment[],2,FALSE)</f>
        <v>LV Power</v>
      </c>
      <c r="AA606" s="544" t="str">
        <f>IF(OR(ISBLANK(Y606),LEN(Y606)=0),"",VLOOKUP(Y606,Equipment[],3,FALSE))</f>
        <v>MCo</v>
      </c>
      <c r="AB606" s="544" t="str">
        <f>IF(OR(ISBLANK(Y606),LEN(Y606)=0),"",VLOOKUP(Y606,Equipment[],4,FALSE))</f>
        <v>RTO</v>
      </c>
      <c r="AC606" s="544" t="s">
        <v>4400</v>
      </c>
      <c r="AD606" s="544" t="s">
        <v>4401</v>
      </c>
      <c r="AE606" s="544"/>
      <c r="AF606" s="544"/>
      <c r="AG606" s="544"/>
      <c r="AH606" s="551"/>
      <c r="AI606" s="551"/>
      <c r="AJ606" s="551"/>
      <c r="AK606" s="551"/>
      <c r="AL606" s="551"/>
      <c r="AM606" s="551"/>
      <c r="AN606" s="551"/>
      <c r="AO606" s="551"/>
      <c r="AP606" s="551"/>
      <c r="AQ606" s="551"/>
      <c r="AR606" s="551"/>
      <c r="AS606" s="551"/>
      <c r="AT606" s="551"/>
      <c r="AU606" s="551"/>
      <c r="AV606" s="551"/>
    </row>
    <row r="607" spans="1:48" hidden="1">
      <c r="A607" s="542" t="s">
        <v>6166</v>
      </c>
      <c r="B607" s="542" t="s">
        <v>442</v>
      </c>
      <c r="C607" s="542" t="s">
        <v>6167</v>
      </c>
      <c r="D607" s="542" t="s">
        <v>453</v>
      </c>
      <c r="E607" s="541" t="s">
        <v>4207</v>
      </c>
      <c r="F607" s="541" t="s">
        <v>4207</v>
      </c>
      <c r="G607" s="544" t="b">
        <f>EXACT(CYPTYPES[[#This Row],[Archived_Discipline (MM_Discipline)]],CYPTYPES[[#This Row],[Discipline (MM_Discipline)]])</f>
        <v>1</v>
      </c>
      <c r="H607" s="564" t="s">
        <v>453</v>
      </c>
      <c r="I607" s="565" t="s">
        <v>453</v>
      </c>
      <c r="J607" s="554" t="s">
        <v>453</v>
      </c>
      <c r="K607" s="554" t="s">
        <v>453</v>
      </c>
      <c r="L607" s="556" t="s">
        <v>453</v>
      </c>
      <c r="M607" s="542" t="s">
        <v>4239</v>
      </c>
      <c r="N607" s="542" t="s">
        <v>452</v>
      </c>
      <c r="O607" s="557" t="s">
        <v>4208</v>
      </c>
      <c r="P607" s="544" t="s">
        <v>4518</v>
      </c>
      <c r="Q607" s="563" t="s">
        <v>4518</v>
      </c>
      <c r="R607" s="544" t="b">
        <f>EXACT(CYPTYPES[[#This Row],[Archived_System (MM_System)]],CYPTYPES[[#This Row],[Rationalized System]])</f>
        <v>1</v>
      </c>
      <c r="S607" s="542" t="s">
        <v>4210</v>
      </c>
      <c r="T607" s="542"/>
      <c r="U607" s="542" t="s">
        <v>4211</v>
      </c>
      <c r="V607" s="544" t="s">
        <v>453</v>
      </c>
      <c r="W607" s="544" t="s">
        <v>456</v>
      </c>
      <c r="X607" s="544"/>
      <c r="Y607" s="544" t="s">
        <v>4212</v>
      </c>
      <c r="Z607" s="544" t="str">
        <f>VLOOKUP(CYPTYPES[[#This Row],[SBS Number]],Equipment[],2,FALSE)</f>
        <v>Hydraulic System</v>
      </c>
      <c r="AA607" s="544" t="str">
        <f>IF(OR(ISBLANK(Y607),LEN(Y607)=0),"",VLOOKUP(Y607,Equipment[],3,FALSE))</f>
        <v>MCo</v>
      </c>
      <c r="AB607" s="544" t="str">
        <f>IF(OR(ISBLANK(Y607),LEN(Y607)=0),"",VLOOKUP(Y607,Equipment[],4,FALSE))</f>
        <v>RTO</v>
      </c>
      <c r="AC607" s="544" t="s">
        <v>4419</v>
      </c>
      <c r="AD607" s="544" t="s">
        <v>4420</v>
      </c>
      <c r="AE607" s="544" t="s">
        <v>4421</v>
      </c>
      <c r="AF607" s="544" t="s">
        <v>4422</v>
      </c>
      <c r="AG607" s="544"/>
      <c r="AH607" s="551"/>
      <c r="AI607" s="551"/>
      <c r="AJ607" s="551"/>
      <c r="AK607" s="551"/>
      <c r="AL607" s="551"/>
      <c r="AM607" s="551"/>
      <c r="AN607" s="551"/>
      <c r="AO607" s="551"/>
      <c r="AP607" s="551"/>
      <c r="AQ607" s="551"/>
      <c r="AR607" s="551"/>
      <c r="AS607" s="551"/>
      <c r="AT607" s="551"/>
      <c r="AU607" s="551"/>
      <c r="AV607" s="551"/>
    </row>
    <row r="608" spans="1:48" hidden="1">
      <c r="A608" s="542" t="s">
        <v>3665</v>
      </c>
      <c r="B608" s="542" t="s">
        <v>442</v>
      </c>
      <c r="C608" s="542" t="s">
        <v>5024</v>
      </c>
      <c r="D608" s="542" t="s">
        <v>453</v>
      </c>
      <c r="E608" s="541" t="s">
        <v>11</v>
      </c>
      <c r="F608" s="541" t="s">
        <v>11</v>
      </c>
      <c r="G608" s="544" t="b">
        <f>EXACT(CYPTYPES[[#This Row],[Archived_Discipline (MM_Discipline)]],CYPTYPES[[#This Row],[Discipline (MM_Discipline)]])</f>
        <v>1</v>
      </c>
      <c r="H608" s="542" t="s">
        <v>452</v>
      </c>
      <c r="I608" s="543" t="s">
        <v>452</v>
      </c>
      <c r="J608" s="541" t="s">
        <v>452</v>
      </c>
      <c r="K608" s="555" t="s">
        <v>453</v>
      </c>
      <c r="L608" s="556" t="s">
        <v>453</v>
      </c>
      <c r="M608" s="542" t="s">
        <v>463</v>
      </c>
      <c r="N608" s="565" t="s">
        <v>453</v>
      </c>
      <c r="O608" s="557" t="s">
        <v>4208</v>
      </c>
      <c r="P608" s="544" t="s">
        <v>4374</v>
      </c>
      <c r="Q608" s="563"/>
      <c r="R608" s="544" t="b">
        <f>EXACT(CYPTYPES[[#This Row],[Archived_System (MM_System)]],CYPTYPES[[#This Row],[Rationalized System]])</f>
        <v>0</v>
      </c>
      <c r="S608" s="542" t="s">
        <v>4210</v>
      </c>
      <c r="T608" s="542" t="s">
        <v>4232</v>
      </c>
      <c r="U608" s="542" t="s">
        <v>4211</v>
      </c>
      <c r="V608" s="544" t="s">
        <v>453</v>
      </c>
      <c r="W608" s="544" t="s">
        <v>456</v>
      </c>
      <c r="X608" s="544"/>
      <c r="Y608" s="544" t="s">
        <v>5025</v>
      </c>
      <c r="Z608" s="544" t="str">
        <f>VLOOKUP(CYPTYPES[[#This Row],[SBS Number]],Equipment[],2,FALSE)</f>
        <v>Platform Screen Doors</v>
      </c>
      <c r="AA608" s="544" t="str">
        <f>IF(OR(ISBLANK(Y608),LEN(Y608)=0),"",VLOOKUP(Y608,Equipment[],3,FALSE))</f>
        <v>RTO</v>
      </c>
      <c r="AB608" s="544" t="str">
        <f>IF(OR(ISBLANK(Y608),LEN(Y608)=0),"",VLOOKUP(Y608,Equipment[],4,FALSE))</f>
        <v>RTO</v>
      </c>
      <c r="AC608" s="544" t="s">
        <v>6168</v>
      </c>
      <c r="AD608" s="544" t="s">
        <v>6169</v>
      </c>
      <c r="AE608" s="544"/>
      <c r="AF608" s="544"/>
      <c r="AG608" s="544"/>
      <c r="AH608" s="551"/>
      <c r="AI608" s="551"/>
      <c r="AJ608" s="551"/>
      <c r="AK608" s="551"/>
      <c r="AL608" s="551"/>
      <c r="AM608" s="551"/>
      <c r="AN608" s="551"/>
      <c r="AO608" s="551"/>
      <c r="AP608" s="551"/>
      <c r="AQ608" s="551"/>
      <c r="AR608" s="551"/>
      <c r="AS608" s="551"/>
      <c r="AT608" s="551"/>
      <c r="AU608" s="551"/>
      <c r="AV608" s="551"/>
    </row>
    <row r="609" spans="1:48" hidden="1">
      <c r="A609" s="542" t="s">
        <v>6170</v>
      </c>
      <c r="B609" s="542" t="s">
        <v>442</v>
      </c>
      <c r="C609" s="542" t="s">
        <v>6171</v>
      </c>
      <c r="D609" s="542" t="s">
        <v>453</v>
      </c>
      <c r="E609" s="541" t="s">
        <v>4255</v>
      </c>
      <c r="F609" s="541" t="s">
        <v>4220</v>
      </c>
      <c r="G609" s="544" t="b">
        <f>EXACT(CYPTYPES[[#This Row],[Archived_Discipline (MM_Discipline)]],CYPTYPES[[#This Row],[Discipline (MM_Discipline)]])</f>
        <v>0</v>
      </c>
      <c r="H609" s="542" t="s">
        <v>452</v>
      </c>
      <c r="I609" s="542" t="s">
        <v>452</v>
      </c>
      <c r="J609" s="541" t="s">
        <v>452</v>
      </c>
      <c r="K609" s="555" t="s">
        <v>453</v>
      </c>
      <c r="L609" s="556" t="s">
        <v>453</v>
      </c>
      <c r="M609" s="542" t="s">
        <v>463</v>
      </c>
      <c r="N609" s="565" t="s">
        <v>453</v>
      </c>
      <c r="O609" s="557" t="s">
        <v>4208</v>
      </c>
      <c r="P609" s="544" t="s">
        <v>4230</v>
      </c>
      <c r="Q609" s="247" t="s">
        <v>4282</v>
      </c>
      <c r="R609" s="544" t="b">
        <f>EXACT(CYPTYPES[[#This Row],[Archived_System (MM_System)]],CYPTYPES[[#This Row],[Rationalized System]])</f>
        <v>0</v>
      </c>
      <c r="S609" s="542" t="s">
        <v>4210</v>
      </c>
      <c r="T609" s="542"/>
      <c r="U609" s="542" t="s">
        <v>4211</v>
      </c>
      <c r="V609" s="544" t="s">
        <v>453</v>
      </c>
      <c r="W609" s="544" t="s">
        <v>456</v>
      </c>
      <c r="X609" s="544"/>
      <c r="Y609" s="544" t="s">
        <v>4358</v>
      </c>
      <c r="Z609" s="544" t="str">
        <f>VLOOKUP(CYPTYPES[[#This Row],[SBS Number]],Equipment[],2,FALSE)</f>
        <v>ICT/OCS</v>
      </c>
      <c r="AA609" s="544" t="str">
        <f>IF(OR(ISBLANK(Y609),LEN(Y609)=0),"",VLOOKUP(Y609,Equipment[],3,FALSE))</f>
        <v>Unallocated</v>
      </c>
      <c r="AB609" s="544" t="str">
        <f>IF(OR(ISBLANK(Y609),LEN(Y609)=0),"",VLOOKUP(Y609,Equipment[],4,FALSE))</f>
        <v>Unallocated</v>
      </c>
      <c r="AC609" s="544" t="s">
        <v>4369</v>
      </c>
      <c r="AD609" s="544" t="s">
        <v>4370</v>
      </c>
      <c r="AE609" s="544" t="s">
        <v>4863</v>
      </c>
      <c r="AF609" s="544" t="s">
        <v>4864</v>
      </c>
      <c r="AG609" s="544"/>
      <c r="AH609" s="551"/>
      <c r="AI609" s="551"/>
      <c r="AJ609" s="551"/>
      <c r="AK609" s="551"/>
      <c r="AL609" s="551"/>
      <c r="AM609" s="551"/>
      <c r="AN609" s="551"/>
      <c r="AO609" s="551"/>
      <c r="AP609" s="551"/>
      <c r="AQ609" s="551"/>
      <c r="AR609" s="551"/>
      <c r="AS609" s="551"/>
      <c r="AT609" s="551"/>
      <c r="AU609" s="551"/>
      <c r="AV609" s="551"/>
    </row>
    <row r="610" spans="1:48" hidden="1">
      <c r="A610" s="542" t="s">
        <v>6172</v>
      </c>
      <c r="B610" s="542" t="s">
        <v>442</v>
      </c>
      <c r="C610" s="542" t="s">
        <v>6173</v>
      </c>
      <c r="D610" s="542" t="s">
        <v>453</v>
      </c>
      <c r="E610" s="541" t="s">
        <v>4219</v>
      </c>
      <c r="F610" s="541" t="s">
        <v>4220</v>
      </c>
      <c r="G610" s="544" t="b">
        <f>EXACT(CYPTYPES[[#This Row],[Archived_Discipline (MM_Discipline)]],CYPTYPES[[#This Row],[Discipline (MM_Discipline)]])</f>
        <v>0</v>
      </c>
      <c r="H610" s="542" t="s">
        <v>452</v>
      </c>
      <c r="I610" s="565" t="s">
        <v>453</v>
      </c>
      <c r="J610" s="541" t="s">
        <v>452</v>
      </c>
      <c r="K610" s="541" t="s">
        <v>452</v>
      </c>
      <c r="L610" s="556" t="s">
        <v>453</v>
      </c>
      <c r="M610" s="542" t="s">
        <v>4248</v>
      </c>
      <c r="N610" s="542" t="s">
        <v>452</v>
      </c>
      <c r="O610" s="557" t="s">
        <v>4208</v>
      </c>
      <c r="P610" s="544" t="s">
        <v>4221</v>
      </c>
      <c r="Q610" s="563" t="s">
        <v>4221</v>
      </c>
      <c r="R610" s="544" t="b">
        <f>EXACT(CYPTYPES[[#This Row],[Archived_System (MM_System)]],CYPTYPES[[#This Row],[Rationalized System]])</f>
        <v>1</v>
      </c>
      <c r="S610" s="542" t="s">
        <v>4210</v>
      </c>
      <c r="T610" s="542"/>
      <c r="U610" s="542" t="s">
        <v>4211</v>
      </c>
      <c r="V610" s="544" t="s">
        <v>453</v>
      </c>
      <c r="W610" s="544" t="s">
        <v>456</v>
      </c>
      <c r="X610" s="544"/>
      <c r="Y610" s="544" t="s">
        <v>4222</v>
      </c>
      <c r="Z610" s="544" t="str">
        <f>VLOOKUP(CYPTYPES[[#This Row],[SBS Number]],Equipment[],2,FALSE)</f>
        <v>LV Power</v>
      </c>
      <c r="AA610" s="544" t="str">
        <f>IF(OR(ISBLANK(Y610),LEN(Y610)=0),"",VLOOKUP(Y610,Equipment[],3,FALSE))</f>
        <v>MCo</v>
      </c>
      <c r="AB610" s="544" t="str">
        <f>IF(OR(ISBLANK(Y610),LEN(Y610)=0),"",VLOOKUP(Y610,Equipment[],4,FALSE))</f>
        <v>RTO</v>
      </c>
      <c r="AC610" s="544" t="s">
        <v>5501</v>
      </c>
      <c r="AD610" s="544" t="s">
        <v>4488</v>
      </c>
      <c r="AE610" s="544" t="s">
        <v>6174</v>
      </c>
      <c r="AF610" s="544" t="s">
        <v>6175</v>
      </c>
      <c r="AG610" s="544"/>
      <c r="AH610" s="551"/>
      <c r="AI610" s="551"/>
      <c r="AJ610" s="551"/>
      <c r="AK610" s="551"/>
      <c r="AL610" s="551"/>
      <c r="AM610" s="551"/>
      <c r="AN610" s="551"/>
      <c r="AO610" s="551"/>
      <c r="AP610" s="551"/>
      <c r="AQ610" s="551"/>
      <c r="AR610" s="551"/>
      <c r="AS610" s="551"/>
      <c r="AT610" s="551"/>
      <c r="AU610" s="551"/>
      <c r="AV610" s="551"/>
    </row>
    <row r="611" spans="1:48" hidden="1">
      <c r="A611" s="542" t="s">
        <v>6176</v>
      </c>
      <c r="B611" s="542" t="s">
        <v>442</v>
      </c>
      <c r="C611" s="542" t="s">
        <v>6177</v>
      </c>
      <c r="D611" s="542" t="s">
        <v>453</v>
      </c>
      <c r="E611" s="541" t="s">
        <v>4229</v>
      </c>
      <c r="F611" s="541" t="s">
        <v>4229</v>
      </c>
      <c r="G611" s="544" t="b">
        <f>EXACT(CYPTYPES[[#This Row],[Archived_Discipline (MM_Discipline)]],CYPTYPES[[#This Row],[Discipline (MM_Discipline)]])</f>
        <v>1</v>
      </c>
      <c r="H611" s="542" t="s">
        <v>452</v>
      </c>
      <c r="I611" s="565" t="s">
        <v>453</v>
      </c>
      <c r="J611" s="541" t="s">
        <v>452</v>
      </c>
      <c r="K611" s="541" t="s">
        <v>452</v>
      </c>
      <c r="L611" s="556" t="s">
        <v>453</v>
      </c>
      <c r="M611" s="542" t="s">
        <v>4248</v>
      </c>
      <c r="N611" s="542" t="s">
        <v>452</v>
      </c>
      <c r="O611" s="557" t="s">
        <v>4208</v>
      </c>
      <c r="P611" s="544" t="s">
        <v>4230</v>
      </c>
      <c r="Q611" s="563" t="s">
        <v>4231</v>
      </c>
      <c r="R611" s="544" t="b">
        <f>EXACT(CYPTYPES[[#This Row],[Archived_System (MM_System)]],CYPTYPES[[#This Row],[Rationalized System]])</f>
        <v>0</v>
      </c>
      <c r="S611" s="542" t="s">
        <v>4210</v>
      </c>
      <c r="T611" s="542" t="s">
        <v>4232</v>
      </c>
      <c r="U611" s="542" t="s">
        <v>4211</v>
      </c>
      <c r="V611" s="544" t="s">
        <v>453</v>
      </c>
      <c r="W611" s="544" t="s">
        <v>477</v>
      </c>
      <c r="X611" s="544"/>
      <c r="Y611" s="544" t="s">
        <v>827</v>
      </c>
      <c r="Z611" s="544" t="str">
        <f>VLOOKUP(CYPTYPES[[#This Row],[SBS Number]],Equipment[],2,FALSE)</f>
        <v>Fire Protection</v>
      </c>
      <c r="AA611" s="544" t="str">
        <f>IF(OR(ISBLANK(Y611),LEN(Y611)=0),"",VLOOKUP(Y611,Equipment[],3,FALSE))</f>
        <v>RTO</v>
      </c>
      <c r="AB611" s="544" t="str">
        <f>IF(OR(ISBLANK(Y611),LEN(Y611)=0),"",VLOOKUP(Y611,Equipment[],4,FALSE))</f>
        <v>RTO</v>
      </c>
      <c r="AC611" s="544" t="s">
        <v>4435</v>
      </c>
      <c r="AD611" s="544" t="s">
        <v>4436</v>
      </c>
      <c r="AE611" s="544" t="s">
        <v>5056</v>
      </c>
      <c r="AF611" s="544" t="s">
        <v>5057</v>
      </c>
      <c r="AG611" s="544"/>
      <c r="AH611" s="551"/>
      <c r="AI611" s="551"/>
      <c r="AJ611" s="551"/>
      <c r="AK611" s="551"/>
      <c r="AL611" s="551"/>
      <c r="AM611" s="551"/>
      <c r="AN611" s="551"/>
      <c r="AO611" s="551"/>
      <c r="AP611" s="551"/>
      <c r="AQ611" s="551"/>
      <c r="AR611" s="551"/>
      <c r="AS611" s="551"/>
      <c r="AT611" s="551"/>
      <c r="AU611" s="551"/>
      <c r="AV611" s="551"/>
    </row>
    <row r="612" spans="1:48" hidden="1">
      <c r="A612" s="542" t="s">
        <v>6178</v>
      </c>
      <c r="B612" s="542" t="s">
        <v>442</v>
      </c>
      <c r="C612" s="542" t="s">
        <v>6179</v>
      </c>
      <c r="D612" s="542" t="s">
        <v>453</v>
      </c>
      <c r="E612" s="541" t="s">
        <v>4229</v>
      </c>
      <c r="F612" s="541" t="s">
        <v>4229</v>
      </c>
      <c r="G612" s="544" t="b">
        <f>EXACT(CYPTYPES[[#This Row],[Archived_Discipline (MM_Discipline)]],CYPTYPES[[#This Row],[Discipline (MM_Discipline)]])</f>
        <v>1</v>
      </c>
      <c r="H612" s="542" t="s">
        <v>452</v>
      </c>
      <c r="I612" s="565" t="s">
        <v>453</v>
      </c>
      <c r="J612" s="541" t="s">
        <v>452</v>
      </c>
      <c r="K612" s="541" t="s">
        <v>452</v>
      </c>
      <c r="L612" s="556" t="s">
        <v>453</v>
      </c>
      <c r="M612" s="542" t="s">
        <v>4248</v>
      </c>
      <c r="N612" s="542" t="s">
        <v>452</v>
      </c>
      <c r="O612" s="557" t="s">
        <v>4208</v>
      </c>
      <c r="P612" s="544" t="s">
        <v>4230</v>
      </c>
      <c r="Q612" s="563" t="s">
        <v>4231</v>
      </c>
      <c r="R612" s="544" t="b">
        <f>EXACT(CYPTYPES[[#This Row],[Archived_System (MM_System)]],CYPTYPES[[#This Row],[Rationalized System]])</f>
        <v>0</v>
      </c>
      <c r="S612" s="542" t="s">
        <v>4210</v>
      </c>
      <c r="T612" s="542"/>
      <c r="U612" s="542" t="s">
        <v>4211</v>
      </c>
      <c r="V612" s="544" t="s">
        <v>453</v>
      </c>
      <c r="W612" s="544" t="s">
        <v>477</v>
      </c>
      <c r="X612" s="544"/>
      <c r="Y612" s="544" t="s">
        <v>4290</v>
      </c>
      <c r="Z612" s="544" t="str">
        <f>VLOOKUP(CYPTYPES[[#This Row],[SBS Number]],Equipment[],2,FALSE)</f>
        <v>Building Management System</v>
      </c>
      <c r="AA612" s="544" t="str">
        <f>IF(OR(ISBLANK(Y612),LEN(Y612)=0),"",VLOOKUP(Y612,Equipment[],3,FALSE))</f>
        <v>MCo</v>
      </c>
      <c r="AB612" s="544" t="str">
        <f>IF(OR(ISBLANK(Y612),LEN(Y612)=0),"",VLOOKUP(Y612,Equipment[],4,FALSE))</f>
        <v>RTO/MCo</v>
      </c>
      <c r="AC612" s="544" t="s">
        <v>4249</v>
      </c>
      <c r="AD612" s="544" t="s">
        <v>4250</v>
      </c>
      <c r="AE612" s="544" t="s">
        <v>5060</v>
      </c>
      <c r="AF612" s="544" t="s">
        <v>5061</v>
      </c>
      <c r="AG612" s="544"/>
      <c r="AH612" s="551"/>
      <c r="AI612" s="551"/>
      <c r="AJ612" s="551"/>
      <c r="AK612" s="551"/>
      <c r="AL612" s="551"/>
      <c r="AM612" s="551"/>
      <c r="AN612" s="551"/>
      <c r="AO612" s="551"/>
      <c r="AP612" s="551"/>
      <c r="AQ612" s="551"/>
      <c r="AR612" s="551"/>
      <c r="AS612" s="551"/>
      <c r="AT612" s="551"/>
      <c r="AU612" s="551"/>
      <c r="AV612" s="551"/>
    </row>
    <row r="613" spans="1:48" hidden="1">
      <c r="A613" s="542" t="s">
        <v>6180</v>
      </c>
      <c r="B613" s="542" t="s">
        <v>442</v>
      </c>
      <c r="C613" s="542" t="s">
        <v>6181</v>
      </c>
      <c r="D613" s="542" t="s">
        <v>444</v>
      </c>
      <c r="E613" s="541" t="s">
        <v>4219</v>
      </c>
      <c r="F613" s="541" t="s">
        <v>4220</v>
      </c>
      <c r="G613" s="544" t="b">
        <f>EXACT(CYPTYPES[[#This Row],[Archived_Discipline (MM_Discipline)]],CYPTYPES[[#This Row],[Discipline (MM_Discipline)]])</f>
        <v>0</v>
      </c>
      <c r="H613" s="565" t="s">
        <v>453</v>
      </c>
      <c r="I613" s="565" t="s">
        <v>453</v>
      </c>
      <c r="J613" s="554" t="s">
        <v>453</v>
      </c>
      <c r="K613" s="554" t="s">
        <v>453</v>
      </c>
      <c r="L613" s="556" t="s">
        <v>453</v>
      </c>
      <c r="M613" s="542" t="s">
        <v>4239</v>
      </c>
      <c r="N613" s="542" t="s">
        <v>452</v>
      </c>
      <c r="O613" s="557" t="s">
        <v>4208</v>
      </c>
      <c r="P613" s="544" t="s">
        <v>4221</v>
      </c>
      <c r="Q613" s="569" t="s">
        <v>4221</v>
      </c>
      <c r="R613" s="544" t="b">
        <f>EXACT(CYPTYPES[[#This Row],[Archived_System (MM_System)]],CYPTYPES[[#This Row],[Rationalized System]])</f>
        <v>1</v>
      </c>
      <c r="S613" s="542" t="s">
        <v>4343</v>
      </c>
      <c r="T613" s="542"/>
      <c r="U613" s="542" t="s">
        <v>4211</v>
      </c>
      <c r="V613" s="544" t="s">
        <v>453</v>
      </c>
      <c r="W613" s="544" t="s">
        <v>456</v>
      </c>
      <c r="X613" s="544"/>
      <c r="Y613" s="544" t="s">
        <v>4222</v>
      </c>
      <c r="Z613" s="544" t="str">
        <f>VLOOKUP(CYPTYPES[[#This Row],[SBS Number]],Equipment[],2,FALSE)</f>
        <v>LV Power</v>
      </c>
      <c r="AA613" s="544" t="str">
        <f>IF(OR(ISBLANK(Y613),LEN(Y613)=0),"",VLOOKUP(Y613,Equipment[],3,FALSE))</f>
        <v>MCo</v>
      </c>
      <c r="AB613" s="544" t="str">
        <f>IF(OR(ISBLANK(Y613),LEN(Y613)=0),"",VLOOKUP(Y613,Equipment[],4,FALSE))</f>
        <v>RTO</v>
      </c>
      <c r="AC613" s="567" t="s">
        <v>5501</v>
      </c>
      <c r="AD613" s="567" t="s">
        <v>4488</v>
      </c>
      <c r="AE613" s="544" t="s">
        <v>6182</v>
      </c>
      <c r="AF613" s="544" t="s">
        <v>6183</v>
      </c>
      <c r="AG613" s="544"/>
      <c r="AH613" s="551"/>
      <c r="AI613" s="551"/>
      <c r="AJ613" s="551"/>
      <c r="AK613" s="551"/>
      <c r="AL613" s="551"/>
      <c r="AM613" s="551"/>
      <c r="AN613" s="551"/>
      <c r="AO613" s="551"/>
      <c r="AP613" s="551"/>
      <c r="AQ613" s="551"/>
      <c r="AR613" s="551"/>
      <c r="AS613" s="551"/>
      <c r="AT613" s="551"/>
      <c r="AU613" s="551"/>
      <c r="AV613" s="551"/>
    </row>
    <row r="614" spans="1:48" hidden="1">
      <c r="A614" s="542" t="s">
        <v>6184</v>
      </c>
      <c r="B614" s="542" t="s">
        <v>442</v>
      </c>
      <c r="C614" s="542" t="s">
        <v>6185</v>
      </c>
      <c r="D614" s="542" t="s">
        <v>453</v>
      </c>
      <c r="E614" s="541" t="s">
        <v>4219</v>
      </c>
      <c r="F614" s="541" t="s">
        <v>4220</v>
      </c>
      <c r="G614" s="544" t="b">
        <f>EXACT(CYPTYPES[[#This Row],[Archived_Discipline (MM_Discipline)]],CYPTYPES[[#This Row],[Discipline (MM_Discipline)]])</f>
        <v>0</v>
      </c>
      <c r="H614" s="564" t="s">
        <v>453</v>
      </c>
      <c r="I614" s="565" t="s">
        <v>453</v>
      </c>
      <c r="J614" s="554" t="s">
        <v>453</v>
      </c>
      <c r="K614" s="554" t="s">
        <v>453</v>
      </c>
      <c r="L614" s="556" t="s">
        <v>453</v>
      </c>
      <c r="M614" s="542" t="s">
        <v>4239</v>
      </c>
      <c r="N614" s="565" t="s">
        <v>453</v>
      </c>
      <c r="O614" s="557" t="s">
        <v>4208</v>
      </c>
      <c r="P614" s="544" t="s">
        <v>4221</v>
      </c>
      <c r="Q614" s="563" t="s">
        <v>4221</v>
      </c>
      <c r="R614" s="544" t="b">
        <f>EXACT(CYPTYPES[[#This Row],[Archived_System (MM_System)]],CYPTYPES[[#This Row],[Rationalized System]])</f>
        <v>1</v>
      </c>
      <c r="S614" s="542" t="s">
        <v>4210</v>
      </c>
      <c r="T614" s="542"/>
      <c r="U614" s="542" t="s">
        <v>4211</v>
      </c>
      <c r="V614" s="544" t="s">
        <v>453</v>
      </c>
      <c r="W614" s="544" t="s">
        <v>456</v>
      </c>
      <c r="X614" s="544"/>
      <c r="Y614" s="544" t="s">
        <v>4222</v>
      </c>
      <c r="Z614" s="544" t="str">
        <f>VLOOKUP(CYPTYPES[[#This Row],[SBS Number]],Equipment[],2,FALSE)</f>
        <v>LV Power</v>
      </c>
      <c r="AA614" s="544" t="str">
        <f>IF(OR(ISBLANK(Y614),LEN(Y614)=0),"",VLOOKUP(Y614,Equipment[],3,FALSE))</f>
        <v>MCo</v>
      </c>
      <c r="AB614" s="544" t="str">
        <f>IF(OR(ISBLANK(Y614),LEN(Y614)=0),"",VLOOKUP(Y614,Equipment[],4,FALSE))</f>
        <v>RTO</v>
      </c>
      <c r="AC614" s="544" t="s">
        <v>4936</v>
      </c>
      <c r="AD614" s="544" t="s">
        <v>4937</v>
      </c>
      <c r="AE614" s="544" t="s">
        <v>6186</v>
      </c>
      <c r="AF614" s="544" t="s">
        <v>6187</v>
      </c>
      <c r="AG614" s="544"/>
      <c r="AH614" s="551"/>
      <c r="AI614" s="551"/>
      <c r="AJ614" s="551"/>
      <c r="AK614" s="551"/>
      <c r="AL614" s="551"/>
      <c r="AM614" s="551"/>
      <c r="AN614" s="551"/>
      <c r="AO614" s="551"/>
      <c r="AP614" s="551"/>
      <c r="AQ614" s="551"/>
      <c r="AR614" s="551"/>
      <c r="AS614" s="551"/>
      <c r="AT614" s="551"/>
      <c r="AU614" s="551"/>
      <c r="AV614" s="551"/>
    </row>
    <row r="615" spans="1:48" hidden="1">
      <c r="A615" s="542" t="s">
        <v>6188</v>
      </c>
      <c r="B615" s="542" t="s">
        <v>4317</v>
      </c>
      <c r="C615" s="542" t="s">
        <v>6189</v>
      </c>
      <c r="D615" s="542" t="s">
        <v>444</v>
      </c>
      <c r="E615" s="541" t="s">
        <v>11</v>
      </c>
      <c r="F615" s="541" t="s">
        <v>11</v>
      </c>
      <c r="G615" s="544" t="b">
        <f>EXACT(CYPTYPES[[#This Row],[Archived_Discipline (MM_Discipline)]],CYPTYPES[[#This Row],[Discipline (MM_Discipline)]])</f>
        <v>1</v>
      </c>
      <c r="H615" s="542" t="s">
        <v>452</v>
      </c>
      <c r="I615" s="543" t="s">
        <v>452</v>
      </c>
      <c r="J615" s="541" t="s">
        <v>452</v>
      </c>
      <c r="K615" s="541" t="s">
        <v>452</v>
      </c>
      <c r="L615" s="542" t="s">
        <v>452</v>
      </c>
      <c r="M615" s="542" t="s">
        <v>4248</v>
      </c>
      <c r="N615" s="542" t="s">
        <v>452</v>
      </c>
      <c r="O615" s="557" t="s">
        <v>4208</v>
      </c>
      <c r="P615" s="544" t="s">
        <v>444</v>
      </c>
      <c r="Q615" s="563"/>
      <c r="R615" s="544" t="b">
        <f>EXACT(CYPTYPES[[#This Row],[Archived_System (MM_System)]],CYPTYPES[[#This Row],[Rationalized System]])</f>
        <v>0</v>
      </c>
      <c r="S615" s="542" t="s">
        <v>4320</v>
      </c>
      <c r="T615" s="542" t="s">
        <v>4321</v>
      </c>
      <c r="U615" s="542" t="s">
        <v>4322</v>
      </c>
      <c r="V615" s="544" t="s">
        <v>453</v>
      </c>
      <c r="W615" s="544" t="s">
        <v>456</v>
      </c>
      <c r="X615" s="544" t="s">
        <v>444</v>
      </c>
      <c r="Y615" s="544" t="s">
        <v>4290</v>
      </c>
      <c r="Z615" s="544" t="str">
        <f>VLOOKUP(CYPTYPES[[#This Row],[SBS Number]],Equipment[],2,FALSE)</f>
        <v>Building Management System</v>
      </c>
      <c r="AA615" s="544" t="str">
        <f>IF(OR(ISBLANK(Y615),LEN(Y615)=0),"",VLOOKUP(Y615,Equipment[],3,FALSE))</f>
        <v>MCo</v>
      </c>
      <c r="AB615" s="544" t="str">
        <f>IF(OR(ISBLANK(Y615),LEN(Y615)=0),"",VLOOKUP(Y615,Equipment[],4,FALSE))</f>
        <v>RTO/MCo</v>
      </c>
      <c r="AC615" s="544" t="s">
        <v>444</v>
      </c>
      <c r="AD615" s="544" t="s">
        <v>444</v>
      </c>
      <c r="AE615" s="544" t="s">
        <v>444</v>
      </c>
      <c r="AF615" s="544" t="s">
        <v>444</v>
      </c>
      <c r="AG615" s="544"/>
      <c r="AH615" s="551"/>
      <c r="AI615" s="551"/>
      <c r="AJ615" s="551"/>
      <c r="AK615" s="551"/>
      <c r="AL615" s="551"/>
      <c r="AM615" s="551"/>
      <c r="AN615" s="551"/>
      <c r="AO615" s="551"/>
      <c r="AP615" s="551"/>
      <c r="AQ615" s="551"/>
      <c r="AR615" s="551"/>
      <c r="AS615" s="551"/>
      <c r="AT615" s="551"/>
      <c r="AU615" s="551"/>
      <c r="AV615" s="551"/>
    </row>
    <row r="616" spans="1:48" hidden="1">
      <c r="A616" s="542" t="s">
        <v>6190</v>
      </c>
      <c r="B616" s="542" t="s">
        <v>442</v>
      </c>
      <c r="C616" s="542" t="s">
        <v>6191</v>
      </c>
      <c r="D616" s="542" t="s">
        <v>444</v>
      </c>
      <c r="E616" s="541" t="s">
        <v>4219</v>
      </c>
      <c r="F616" s="541" t="s">
        <v>4220</v>
      </c>
      <c r="G616" s="544" t="b">
        <f>EXACT(CYPTYPES[[#This Row],[Archived_Discipline (MM_Discipline)]],CYPTYPES[[#This Row],[Discipline (MM_Discipline)]])</f>
        <v>0</v>
      </c>
      <c r="H616" s="542" t="s">
        <v>452</v>
      </c>
      <c r="I616" s="565" t="s">
        <v>453</v>
      </c>
      <c r="J616" s="541" t="s">
        <v>452</v>
      </c>
      <c r="K616" s="541" t="s">
        <v>452</v>
      </c>
      <c r="L616" s="556" t="s">
        <v>453</v>
      </c>
      <c r="M616" s="542" t="s">
        <v>4248</v>
      </c>
      <c r="N616" s="542" t="s">
        <v>452</v>
      </c>
      <c r="O616" s="557" t="s">
        <v>4208</v>
      </c>
      <c r="P616" s="544" t="s">
        <v>4221</v>
      </c>
      <c r="Q616" s="563" t="s">
        <v>4221</v>
      </c>
      <c r="R616" s="544" t="b">
        <f>EXACT(CYPTYPES[[#This Row],[Archived_System (MM_System)]],CYPTYPES[[#This Row],[Rationalized System]])</f>
        <v>1</v>
      </c>
      <c r="S616" s="542" t="s">
        <v>4320</v>
      </c>
      <c r="T616" s="542"/>
      <c r="U616" s="542" t="s">
        <v>4211</v>
      </c>
      <c r="V616" s="544" t="s">
        <v>453</v>
      </c>
      <c r="W616" s="544" t="s">
        <v>456</v>
      </c>
      <c r="X616" s="544"/>
      <c r="Y616" s="544" t="s">
        <v>4222</v>
      </c>
      <c r="Z616" s="544" t="str">
        <f>VLOOKUP(CYPTYPES[[#This Row],[SBS Number]],Equipment[],2,FALSE)</f>
        <v>LV Power</v>
      </c>
      <c r="AA616" s="544" t="str">
        <f>IF(OR(ISBLANK(Y616),LEN(Y616)=0),"",VLOOKUP(Y616,Equipment[],3,FALSE))</f>
        <v>MCo</v>
      </c>
      <c r="AB616" s="544"/>
      <c r="AC616" s="567"/>
      <c r="AD616" s="567" t="s">
        <v>4376</v>
      </c>
      <c r="AE616" s="544"/>
      <c r="AF616" s="544"/>
      <c r="AG616" s="544"/>
      <c r="AH616" s="551"/>
      <c r="AI616" s="551"/>
      <c r="AJ616" s="551"/>
      <c r="AK616" s="551"/>
      <c r="AL616" s="551"/>
      <c r="AM616" s="551"/>
      <c r="AN616" s="551"/>
      <c r="AO616" s="551"/>
      <c r="AP616" s="551"/>
      <c r="AQ616" s="551"/>
      <c r="AR616" s="551"/>
      <c r="AS616" s="551"/>
      <c r="AT616" s="551"/>
      <c r="AU616" s="551"/>
      <c r="AV616" s="551"/>
    </row>
    <row r="617" spans="1:48" hidden="1">
      <c r="A617" s="542" t="s">
        <v>6192</v>
      </c>
      <c r="B617" s="542" t="s">
        <v>442</v>
      </c>
      <c r="C617" s="542" t="s">
        <v>6193</v>
      </c>
      <c r="D617" s="542" t="s">
        <v>453</v>
      </c>
      <c r="E617" s="541" t="s">
        <v>4319</v>
      </c>
      <c r="F617" s="541" t="s">
        <v>4319</v>
      </c>
      <c r="G617" s="544" t="b">
        <f>EXACT(CYPTYPES[[#This Row],[Archived_Discipline (MM_Discipline)]],CYPTYPES[[#This Row],[Discipline (MM_Discipline)]])</f>
        <v>1</v>
      </c>
      <c r="H617" s="565" t="s">
        <v>453</v>
      </c>
      <c r="I617" s="565" t="s">
        <v>453</v>
      </c>
      <c r="J617" s="554" t="s">
        <v>453</v>
      </c>
      <c r="K617" s="554" t="s">
        <v>453</v>
      </c>
      <c r="L617" s="556" t="s">
        <v>453</v>
      </c>
      <c r="M617" s="542" t="s">
        <v>4239</v>
      </c>
      <c r="N617" s="565" t="s">
        <v>453</v>
      </c>
      <c r="O617" s="557" t="s">
        <v>4208</v>
      </c>
      <c r="P617" s="544" t="s">
        <v>4523</v>
      </c>
      <c r="Q617" s="563" t="s">
        <v>4523</v>
      </c>
      <c r="R617" s="544" t="b">
        <f>EXACT(CYPTYPES[[#This Row],[Archived_System (MM_System)]],CYPTYPES[[#This Row],[Rationalized System]])</f>
        <v>1</v>
      </c>
      <c r="S617" s="542" t="s">
        <v>4210</v>
      </c>
      <c r="T617" s="542"/>
      <c r="U617" s="542" t="s">
        <v>4211</v>
      </c>
      <c r="V617" s="544" t="s">
        <v>453</v>
      </c>
      <c r="W617" s="544" t="s">
        <v>456</v>
      </c>
      <c r="X617" s="544"/>
      <c r="Y617" s="544" t="s">
        <v>827</v>
      </c>
      <c r="Z617" s="544" t="str">
        <f>VLOOKUP(CYPTYPES[[#This Row],[SBS Number]],Equipment[],2,FALSE)</f>
        <v>Fire Protection</v>
      </c>
      <c r="AA617" s="544" t="str">
        <f>IF(OR(ISBLANK(Y617),LEN(Y617)=0),"",VLOOKUP(Y617,Equipment[],3,FALSE))</f>
        <v>RTO</v>
      </c>
      <c r="AB617" s="544" t="str">
        <f>IF(OR(ISBLANK(Y617),LEN(Y617)=0),"",VLOOKUP(Y617,Equipment[],4,FALSE))</f>
        <v>RTO</v>
      </c>
      <c r="AC617" s="544" t="s">
        <v>4950</v>
      </c>
      <c r="AD617" s="544" t="s">
        <v>4951</v>
      </c>
      <c r="AE617" s="544" t="s">
        <v>4952</v>
      </c>
      <c r="AF617" s="544" t="s">
        <v>4953</v>
      </c>
      <c r="AG617" s="544"/>
      <c r="AH617" s="551"/>
      <c r="AI617" s="551"/>
      <c r="AJ617" s="551"/>
      <c r="AK617" s="551"/>
      <c r="AL617" s="551"/>
      <c r="AM617" s="551"/>
      <c r="AN617" s="551"/>
      <c r="AO617" s="551"/>
      <c r="AP617" s="551"/>
      <c r="AQ617" s="551"/>
      <c r="AR617" s="551"/>
      <c r="AS617" s="551"/>
      <c r="AT617" s="551"/>
      <c r="AU617" s="551"/>
      <c r="AV617" s="551"/>
    </row>
    <row r="618" spans="1:48" hidden="1">
      <c r="A618" s="542" t="s">
        <v>6194</v>
      </c>
      <c r="B618" s="542" t="s">
        <v>442</v>
      </c>
      <c r="C618" s="542" t="s">
        <v>6195</v>
      </c>
      <c r="D618" s="542" t="s">
        <v>453</v>
      </c>
      <c r="E618" s="541" t="s">
        <v>4319</v>
      </c>
      <c r="F618" s="541" t="s">
        <v>4319</v>
      </c>
      <c r="G618" s="544" t="b">
        <f>EXACT(CYPTYPES[[#This Row],[Archived_Discipline (MM_Discipline)]],CYPTYPES[[#This Row],[Discipline (MM_Discipline)]])</f>
        <v>1</v>
      </c>
      <c r="H618" s="565" t="s">
        <v>453</v>
      </c>
      <c r="I618" s="565" t="s">
        <v>453</v>
      </c>
      <c r="J618" s="554" t="s">
        <v>453</v>
      </c>
      <c r="K618" s="554" t="s">
        <v>453</v>
      </c>
      <c r="L618" s="556" t="s">
        <v>453</v>
      </c>
      <c r="M618" s="542" t="s">
        <v>4239</v>
      </c>
      <c r="N618" s="565" t="s">
        <v>453</v>
      </c>
      <c r="O618" s="557" t="s">
        <v>4208</v>
      </c>
      <c r="P618" s="544" t="s">
        <v>4523</v>
      </c>
      <c r="Q618" s="569" t="s">
        <v>4523</v>
      </c>
      <c r="R618" s="544" t="b">
        <f>EXACT(CYPTYPES[[#This Row],[Archived_System (MM_System)]],CYPTYPES[[#This Row],[Rationalized System]])</f>
        <v>1</v>
      </c>
      <c r="S618" s="542" t="s">
        <v>4210</v>
      </c>
      <c r="T618" s="542"/>
      <c r="U618" s="542" t="s">
        <v>4211</v>
      </c>
      <c r="V618" s="544" t="s">
        <v>453</v>
      </c>
      <c r="W618" s="544" t="s">
        <v>456</v>
      </c>
      <c r="X618" s="544"/>
      <c r="Y618" s="544" t="s">
        <v>827</v>
      </c>
      <c r="Z618" s="544" t="str">
        <f>VLOOKUP(CYPTYPES[[#This Row],[SBS Number]],Equipment[],2,FALSE)</f>
        <v>Fire Protection</v>
      </c>
      <c r="AA618" s="544" t="str">
        <f>IF(OR(ISBLANK(Y618),LEN(Y618)=0),"",VLOOKUP(Y618,Equipment[],3,FALSE))</f>
        <v>RTO</v>
      </c>
      <c r="AB618" s="544" t="str">
        <f>IF(OR(ISBLANK(Y618),LEN(Y618)=0),"",VLOOKUP(Y618,Equipment[],4,FALSE))</f>
        <v>RTO</v>
      </c>
      <c r="AC618" s="544" t="s">
        <v>4950</v>
      </c>
      <c r="AD618" s="544" t="s">
        <v>4951</v>
      </c>
      <c r="AE618" s="544" t="s">
        <v>5080</v>
      </c>
      <c r="AF618" s="544" t="s">
        <v>5081</v>
      </c>
      <c r="AG618" s="544"/>
      <c r="AH618" s="551"/>
      <c r="AI618" s="551"/>
      <c r="AJ618" s="551"/>
      <c r="AK618" s="551"/>
      <c r="AL618" s="551"/>
      <c r="AM618" s="551"/>
      <c r="AN618" s="551"/>
      <c r="AO618" s="551"/>
      <c r="AP618" s="551"/>
      <c r="AQ618" s="551"/>
      <c r="AR618" s="551"/>
      <c r="AS618" s="551"/>
      <c r="AT618" s="551"/>
      <c r="AU618" s="551"/>
      <c r="AV618" s="551"/>
    </row>
    <row r="619" spans="1:48" hidden="1">
      <c r="A619" s="542" t="s">
        <v>6196</v>
      </c>
      <c r="B619" s="542" t="s">
        <v>442</v>
      </c>
      <c r="C619" s="542" t="s">
        <v>6197</v>
      </c>
      <c r="D619" s="542" t="s">
        <v>453</v>
      </c>
      <c r="E619" s="541" t="s">
        <v>11</v>
      </c>
      <c r="F619" s="541" t="s">
        <v>11</v>
      </c>
      <c r="G619" s="544" t="b">
        <f>EXACT(CYPTYPES[[#This Row],[Archived_Discipline (MM_Discipline)]],CYPTYPES[[#This Row],[Discipline (MM_Discipline)]])</f>
        <v>1</v>
      </c>
      <c r="H619" s="564" t="s">
        <v>453</v>
      </c>
      <c r="I619" s="565" t="s">
        <v>453</v>
      </c>
      <c r="J619" s="554" t="s">
        <v>453</v>
      </c>
      <c r="K619" s="554" t="s">
        <v>453</v>
      </c>
      <c r="L619" s="556" t="s">
        <v>453</v>
      </c>
      <c r="M619" s="542" t="s">
        <v>4239</v>
      </c>
      <c r="N619" s="542" t="s">
        <v>452</v>
      </c>
      <c r="O619" s="557" t="s">
        <v>4208</v>
      </c>
      <c r="P619" s="544" t="s">
        <v>6198</v>
      </c>
      <c r="Q619" s="563" t="s">
        <v>6198</v>
      </c>
      <c r="R619" s="544" t="b">
        <f>EXACT(CYPTYPES[[#This Row],[Archived_System (MM_System)]],CYPTYPES[[#This Row],[Rationalized System]])</f>
        <v>1</v>
      </c>
      <c r="S619" s="542" t="s">
        <v>4210</v>
      </c>
      <c r="T619" s="542"/>
      <c r="U619" s="542" t="s">
        <v>4211</v>
      </c>
      <c r="V619" s="544" t="s">
        <v>453</v>
      </c>
      <c r="W619" s="544" t="s">
        <v>456</v>
      </c>
      <c r="X619" s="544"/>
      <c r="Y619" s="544" t="s">
        <v>4283</v>
      </c>
      <c r="Z619" s="544" t="str">
        <f>VLOOKUP(CYPTYPES[[#This Row],[SBS Number]],Equipment[],2,FALSE)</f>
        <v>Emergency Management System</v>
      </c>
      <c r="AA619" s="544" t="str">
        <f>IF(OR(ISBLANK(Y619),LEN(Y619)=0),"",VLOOKUP(Y619,Equipment[],3,FALSE))</f>
        <v>RTO</v>
      </c>
      <c r="AB619" s="544" t="str">
        <f>IF(OR(ISBLANK(Y619),LEN(Y619)=0),"",VLOOKUP(Y619,Equipment[],4,FALSE))</f>
        <v>RTO</v>
      </c>
      <c r="AC619" s="544" t="s">
        <v>4541</v>
      </c>
      <c r="AD619" s="544" t="s">
        <v>4542</v>
      </c>
      <c r="AE619" s="544" t="s">
        <v>4543</v>
      </c>
      <c r="AF619" s="544" t="s">
        <v>4544</v>
      </c>
      <c r="AG619" s="544"/>
      <c r="AH619" s="551"/>
      <c r="AI619" s="551"/>
      <c r="AJ619" s="551"/>
      <c r="AK619" s="551"/>
      <c r="AL619" s="551"/>
      <c r="AM619" s="551"/>
      <c r="AN619" s="551"/>
      <c r="AO619" s="551"/>
      <c r="AP619" s="551"/>
      <c r="AQ619" s="551"/>
      <c r="AR619" s="551"/>
      <c r="AS619" s="551"/>
      <c r="AT619" s="551"/>
      <c r="AU619" s="551"/>
      <c r="AV619" s="551"/>
    </row>
    <row r="620" spans="1:48" ht="15" hidden="1" customHeight="1">
      <c r="A620" s="542" t="s">
        <v>6199</v>
      </c>
      <c r="B620" s="542" t="s">
        <v>442</v>
      </c>
      <c r="C620" s="542" t="s">
        <v>6200</v>
      </c>
      <c r="D620" s="542" t="s">
        <v>444</v>
      </c>
      <c r="E620" s="541" t="s">
        <v>4751</v>
      </c>
      <c r="F620" s="541" t="s">
        <v>4751</v>
      </c>
      <c r="G620" s="544" t="b">
        <f>EXACT(CYPTYPES[[#This Row],[Archived_Discipline (MM_Discipline)]],CYPTYPES[[#This Row],[Discipline (MM_Discipline)]])</f>
        <v>1</v>
      </c>
      <c r="H620" s="559" t="s">
        <v>452</v>
      </c>
      <c r="I620" s="542" t="s">
        <v>452</v>
      </c>
      <c r="J620" s="541" t="s">
        <v>452</v>
      </c>
      <c r="K620" s="555" t="s">
        <v>453</v>
      </c>
      <c r="L620" s="556" t="s">
        <v>453</v>
      </c>
      <c r="M620" s="542" t="s">
        <v>463</v>
      </c>
      <c r="N620" s="565" t="s">
        <v>453</v>
      </c>
      <c r="O620" s="557" t="s">
        <v>4208</v>
      </c>
      <c r="P620" s="544" t="s">
        <v>4230</v>
      </c>
      <c r="Q620" s="563"/>
      <c r="R620" s="544" t="b">
        <f>EXACT(CYPTYPES[[#This Row],[Archived_System (MM_System)]],CYPTYPES[[#This Row],[Rationalized System]])</f>
        <v>0</v>
      </c>
      <c r="S620" s="542" t="s">
        <v>4343</v>
      </c>
      <c r="T620" s="542"/>
      <c r="U620" s="542" t="s">
        <v>4211</v>
      </c>
      <c r="V620" s="544" t="s">
        <v>453</v>
      </c>
      <c r="W620" s="544" t="s">
        <v>456</v>
      </c>
      <c r="X620" s="544"/>
      <c r="Y620" s="544" t="s">
        <v>4358</v>
      </c>
      <c r="Z620" s="544" t="str">
        <f>VLOOKUP(CYPTYPES[[#This Row],[SBS Number]],Equipment[],2,FALSE)</f>
        <v>ICT/OCS</v>
      </c>
      <c r="AA620" s="544" t="str">
        <f>IF(OR(ISBLANK(Y620),LEN(Y620)=0),"",VLOOKUP(Y620,Equipment[],3,FALSE))</f>
        <v>Unallocated</v>
      </c>
      <c r="AB620" s="544" t="str">
        <f>IF(OR(ISBLANK(Y620),LEN(Y620)=0),"",VLOOKUP(Y620,Equipment[],4,FALSE))</f>
        <v>Unallocated</v>
      </c>
      <c r="AC620" s="544" t="s">
        <v>4465</v>
      </c>
      <c r="AD620" s="544" t="s">
        <v>4466</v>
      </c>
      <c r="AE620" s="544" t="s">
        <v>4467</v>
      </c>
      <c r="AF620" s="544" t="s">
        <v>4468</v>
      </c>
      <c r="AG620" s="544"/>
      <c r="AH620" s="551"/>
      <c r="AI620" s="551"/>
      <c r="AJ620" s="551"/>
      <c r="AK620" s="551"/>
      <c r="AL620" s="551"/>
      <c r="AM620" s="551"/>
      <c r="AN620" s="551"/>
      <c r="AO620" s="551"/>
      <c r="AP620" s="551"/>
      <c r="AQ620" s="551"/>
      <c r="AR620" s="551"/>
      <c r="AS620" s="551"/>
      <c r="AT620" s="551"/>
      <c r="AU620" s="551"/>
      <c r="AV620" s="551"/>
    </row>
    <row r="621" spans="1:48" hidden="1">
      <c r="A621" s="542" t="s">
        <v>6201</v>
      </c>
      <c r="B621" s="542" t="s">
        <v>442</v>
      </c>
      <c r="C621" s="542" t="s">
        <v>6202</v>
      </c>
      <c r="D621" s="542" t="s">
        <v>444</v>
      </c>
      <c r="E621" s="541" t="s">
        <v>4751</v>
      </c>
      <c r="F621" s="541" t="s">
        <v>4751</v>
      </c>
      <c r="G621" s="544" t="b">
        <f>EXACT(CYPTYPES[[#This Row],[Archived_Discipline (MM_Discipline)]],CYPTYPES[[#This Row],[Discipline (MM_Discipline)]])</f>
        <v>1</v>
      </c>
      <c r="H621" s="559" t="s">
        <v>452</v>
      </c>
      <c r="I621" s="542" t="s">
        <v>452</v>
      </c>
      <c r="J621" s="541" t="s">
        <v>452</v>
      </c>
      <c r="K621" s="555" t="s">
        <v>453</v>
      </c>
      <c r="L621" s="556" t="s">
        <v>453</v>
      </c>
      <c r="M621" s="542" t="s">
        <v>463</v>
      </c>
      <c r="N621" s="565" t="s">
        <v>453</v>
      </c>
      <c r="O621" s="557" t="s">
        <v>4208</v>
      </c>
      <c r="P621" s="544" t="s">
        <v>4230</v>
      </c>
      <c r="Q621" s="563"/>
      <c r="R621" s="544" t="b">
        <f>EXACT(CYPTYPES[[#This Row],[Archived_System (MM_System)]],CYPTYPES[[#This Row],[Rationalized System]])</f>
        <v>0</v>
      </c>
      <c r="S621" s="542" t="s">
        <v>4343</v>
      </c>
      <c r="T621" s="542"/>
      <c r="U621" s="542" t="s">
        <v>4211</v>
      </c>
      <c r="V621" s="544" t="s">
        <v>453</v>
      </c>
      <c r="W621" s="544" t="s">
        <v>456</v>
      </c>
      <c r="X621" s="544"/>
      <c r="Y621" s="544" t="s">
        <v>4358</v>
      </c>
      <c r="Z621" s="544" t="str">
        <f>VLOOKUP(CYPTYPES[[#This Row],[SBS Number]],Equipment[],2,FALSE)</f>
        <v>ICT/OCS</v>
      </c>
      <c r="AA621" s="544" t="str">
        <f>IF(OR(ISBLANK(Y621),LEN(Y621)=0),"",VLOOKUP(Y621,Equipment[],3,FALSE))</f>
        <v>Unallocated</v>
      </c>
      <c r="AB621" s="544" t="str">
        <f>IF(OR(ISBLANK(Y621),LEN(Y621)=0),"",VLOOKUP(Y621,Equipment[],4,FALSE))</f>
        <v>Unallocated</v>
      </c>
      <c r="AC621" s="544" t="s">
        <v>4465</v>
      </c>
      <c r="AD621" s="544" t="s">
        <v>4466</v>
      </c>
      <c r="AE621" s="544" t="s">
        <v>4467</v>
      </c>
      <c r="AF621" s="544" t="s">
        <v>4468</v>
      </c>
      <c r="AG621" s="544"/>
      <c r="AH621" s="551"/>
      <c r="AI621" s="551"/>
      <c r="AJ621" s="551"/>
      <c r="AK621" s="551"/>
      <c r="AL621" s="551"/>
      <c r="AM621" s="551"/>
      <c r="AN621" s="551"/>
      <c r="AO621" s="551"/>
      <c r="AP621" s="551"/>
      <c r="AQ621" s="551"/>
      <c r="AR621" s="551"/>
      <c r="AS621" s="551"/>
      <c r="AT621" s="551"/>
      <c r="AU621" s="551"/>
      <c r="AV621" s="551"/>
    </row>
    <row r="622" spans="1:48" hidden="1">
      <c r="A622" s="542" t="s">
        <v>6203</v>
      </c>
      <c r="B622" s="542" t="s">
        <v>442</v>
      </c>
      <c r="C622" s="542" t="s">
        <v>3462</v>
      </c>
      <c r="D622" s="542" t="s">
        <v>444</v>
      </c>
      <c r="E622" s="541" t="s">
        <v>4443</v>
      </c>
      <c r="F622" s="541" t="s">
        <v>4220</v>
      </c>
      <c r="G622" s="544" t="b">
        <f>EXACT(CYPTYPES[[#This Row],[Archived_Discipline (MM_Discipline)]],CYPTYPES[[#This Row],[Discipline (MM_Discipline)]])</f>
        <v>0</v>
      </c>
      <c r="H622" s="542" t="s">
        <v>452</v>
      </c>
      <c r="I622" s="543" t="s">
        <v>452</v>
      </c>
      <c r="J622" s="541" t="s">
        <v>452</v>
      </c>
      <c r="K622" s="555" t="s">
        <v>453</v>
      </c>
      <c r="L622" s="556" t="s">
        <v>453</v>
      </c>
      <c r="M622" s="542" t="s">
        <v>463</v>
      </c>
      <c r="N622" s="565" t="s">
        <v>453</v>
      </c>
      <c r="O622" s="557" t="s">
        <v>4208</v>
      </c>
      <c r="P622" s="544" t="s">
        <v>4444</v>
      </c>
      <c r="Q622" s="247" t="s">
        <v>4256</v>
      </c>
      <c r="R622" s="544" t="b">
        <f>EXACT(CYPTYPES[[#This Row],[Archived_System (MM_System)]],CYPTYPES[[#This Row],[Rationalized System]])</f>
        <v>0</v>
      </c>
      <c r="S622" s="542" t="s">
        <v>4343</v>
      </c>
      <c r="T622" s="542"/>
      <c r="U622" s="542" t="s">
        <v>4211</v>
      </c>
      <c r="V622" s="544" t="s">
        <v>453</v>
      </c>
      <c r="W622" s="544" t="s">
        <v>456</v>
      </c>
      <c r="X622" s="544"/>
      <c r="Y622" s="544" t="s">
        <v>4257</v>
      </c>
      <c r="Z622" s="544" t="str">
        <f>VLOOKUP(CYPTYPES[[#This Row],[SBS Number]],Equipment[],2,FALSE)</f>
        <v>Security Control System</v>
      </c>
      <c r="AA622" s="544" t="str">
        <f>IF(OR(ISBLANK(Y622),LEN(Y622)=0),"",VLOOKUP(Y622,Equipment[],3,FALSE))</f>
        <v>RTO</v>
      </c>
      <c r="AB622" s="544" t="str">
        <f>IF(OR(ISBLANK(Y622),LEN(Y622)=0),"",VLOOKUP(Y622,Equipment[],4,FALSE))</f>
        <v>RTO</v>
      </c>
      <c r="AC622" s="567" t="s">
        <v>6204</v>
      </c>
      <c r="AD622" s="567" t="s">
        <v>6205</v>
      </c>
      <c r="AE622" s="544" t="s">
        <v>6206</v>
      </c>
      <c r="AF622" s="544" t="s">
        <v>6207</v>
      </c>
      <c r="AG622" s="544"/>
      <c r="AH622" s="551"/>
      <c r="AI622" s="551"/>
      <c r="AJ622" s="551"/>
      <c r="AK622" s="551"/>
      <c r="AL622" s="551"/>
      <c r="AM622" s="551"/>
      <c r="AN622" s="551"/>
      <c r="AO622" s="551"/>
      <c r="AP622" s="551"/>
      <c r="AQ622" s="551"/>
      <c r="AR622" s="551"/>
      <c r="AS622" s="551"/>
      <c r="AT622" s="551"/>
      <c r="AU622" s="551"/>
      <c r="AV622" s="551"/>
    </row>
    <row r="623" spans="1:48" hidden="1">
      <c r="A623" s="542" t="s">
        <v>6208</v>
      </c>
      <c r="B623" s="542" t="s">
        <v>442</v>
      </c>
      <c r="C623" s="542" t="s">
        <v>6209</v>
      </c>
      <c r="D623" s="542" t="s">
        <v>453</v>
      </c>
      <c r="E623" s="541" t="s">
        <v>4255</v>
      </c>
      <c r="F623" s="541" t="s">
        <v>4220</v>
      </c>
      <c r="G623" s="544" t="b">
        <f>EXACT(CYPTYPES[[#This Row],[Archived_Discipline (MM_Discipline)]],CYPTYPES[[#This Row],[Discipline (MM_Discipline)]])</f>
        <v>0</v>
      </c>
      <c r="H623" s="542" t="s">
        <v>452</v>
      </c>
      <c r="I623" s="542" t="s">
        <v>452</v>
      </c>
      <c r="J623" s="541" t="s">
        <v>452</v>
      </c>
      <c r="K623" s="555" t="s">
        <v>453</v>
      </c>
      <c r="L623" s="556" t="s">
        <v>453</v>
      </c>
      <c r="M623" s="542" t="s">
        <v>463</v>
      </c>
      <c r="N623" s="565" t="s">
        <v>453</v>
      </c>
      <c r="O623" s="557" t="s">
        <v>4208</v>
      </c>
      <c r="P623" s="544" t="s">
        <v>4230</v>
      </c>
      <c r="Q623" s="247" t="s">
        <v>4282</v>
      </c>
      <c r="R623" s="544" t="b">
        <f>EXACT(CYPTYPES[[#This Row],[Archived_System (MM_System)]],CYPTYPES[[#This Row],[Rationalized System]])</f>
        <v>0</v>
      </c>
      <c r="S623" s="542" t="s">
        <v>4210</v>
      </c>
      <c r="T623" s="542"/>
      <c r="U623" s="542" t="s">
        <v>4211</v>
      </c>
      <c r="V623" s="544" t="s">
        <v>453</v>
      </c>
      <c r="W623" s="544" t="s">
        <v>456</v>
      </c>
      <c r="X623" s="544"/>
      <c r="Y623" s="544" t="s">
        <v>4358</v>
      </c>
      <c r="Z623" s="544" t="str">
        <f>VLOOKUP(CYPTYPES[[#This Row],[SBS Number]],Equipment[],2,FALSE)</f>
        <v>ICT/OCS</v>
      </c>
      <c r="AA623" s="544" t="str">
        <f>IF(OR(ISBLANK(Y623),LEN(Y623)=0),"",VLOOKUP(Y623,Equipment[],3,FALSE))</f>
        <v>Unallocated</v>
      </c>
      <c r="AB623" s="544" t="str">
        <f>IF(OR(ISBLANK(Y623),LEN(Y623)=0),"",VLOOKUP(Y623,Equipment[],4,FALSE))</f>
        <v>Unallocated</v>
      </c>
      <c r="AC623" s="544" t="s">
        <v>4369</v>
      </c>
      <c r="AD623" s="544" t="s">
        <v>4370</v>
      </c>
      <c r="AE623" s="544" t="s">
        <v>4863</v>
      </c>
      <c r="AF623" s="544" t="s">
        <v>4864</v>
      </c>
      <c r="AG623" s="544"/>
      <c r="AH623" s="551"/>
      <c r="AI623" s="551"/>
      <c r="AJ623" s="551"/>
      <c r="AK623" s="551"/>
      <c r="AL623" s="551"/>
      <c r="AM623" s="551"/>
      <c r="AN623" s="551"/>
      <c r="AO623" s="551"/>
      <c r="AP623" s="551"/>
      <c r="AQ623" s="551"/>
      <c r="AR623" s="551"/>
      <c r="AS623" s="551"/>
      <c r="AT623" s="551"/>
      <c r="AU623" s="551"/>
      <c r="AV623" s="551"/>
    </row>
    <row r="624" spans="1:48" hidden="1">
      <c r="A624" s="542" t="s">
        <v>6210</v>
      </c>
      <c r="B624" s="542" t="s">
        <v>442</v>
      </c>
      <c r="C624" s="542" t="s">
        <v>6211</v>
      </c>
      <c r="D624" s="542" t="s">
        <v>453</v>
      </c>
      <c r="E624" s="541" t="s">
        <v>5136</v>
      </c>
      <c r="F624" s="541" t="s">
        <v>4220</v>
      </c>
      <c r="G624" s="544" t="b">
        <f>EXACT(CYPTYPES[[#This Row],[Archived_Discipline (MM_Discipline)]],CYPTYPES[[#This Row],[Discipline (MM_Discipline)]])</f>
        <v>0</v>
      </c>
      <c r="H624" s="542" t="s">
        <v>452</v>
      </c>
      <c r="I624" s="565" t="s">
        <v>453</v>
      </c>
      <c r="J624" s="541" t="s">
        <v>452</v>
      </c>
      <c r="K624" s="554" t="s">
        <v>453</v>
      </c>
      <c r="L624" s="556" t="s">
        <v>453</v>
      </c>
      <c r="M624" s="542" t="s">
        <v>4239</v>
      </c>
      <c r="N624" s="542" t="s">
        <v>452</v>
      </c>
      <c r="O624" s="557" t="s">
        <v>4208</v>
      </c>
      <c r="P624" s="544" t="s">
        <v>4607</v>
      </c>
      <c r="Q624" s="247" t="s">
        <v>4608</v>
      </c>
      <c r="R624" s="544" t="b">
        <f>EXACT(CYPTYPES[[#This Row],[Archived_System (MM_System)]],CYPTYPES[[#This Row],[Rationalized System]])</f>
        <v>0</v>
      </c>
      <c r="S624" s="542" t="s">
        <v>4210</v>
      </c>
      <c r="T624" s="542"/>
      <c r="U624" s="542" t="s">
        <v>4211</v>
      </c>
      <c r="V624" s="544" t="s">
        <v>453</v>
      </c>
      <c r="W624" s="544" t="s">
        <v>456</v>
      </c>
      <c r="X624" s="544"/>
      <c r="Y624" s="544" t="s">
        <v>4609</v>
      </c>
      <c r="Z624" s="544" t="str">
        <f>VLOOKUP(CYPTYPES[[#This Row],[SBS Number]],Equipment[],2,FALSE)</f>
        <v>Earthing And Bonding</v>
      </c>
      <c r="AA624" s="544" t="str">
        <f>IF(OR(ISBLANK(Y624),LEN(Y624)=0),"",VLOOKUP(Y624,Equipment[],3,FALSE))</f>
        <v>RTO</v>
      </c>
      <c r="AB624" s="544" t="str">
        <f>IF(OR(ISBLANK(Y624),LEN(Y624)=0),"",VLOOKUP(Y624,Equipment[],4,FALSE))</f>
        <v>RTO</v>
      </c>
      <c r="AC624" s="544" t="s">
        <v>4610</v>
      </c>
      <c r="AD624" s="544" t="s">
        <v>4611</v>
      </c>
      <c r="AE624" s="544"/>
      <c r="AF624" s="544"/>
      <c r="AG624" s="544"/>
      <c r="AH624" s="551"/>
      <c r="AI624" s="551"/>
      <c r="AJ624" s="551"/>
      <c r="AK624" s="551"/>
      <c r="AL624" s="551"/>
      <c r="AM624" s="551"/>
      <c r="AN624" s="551"/>
      <c r="AO624" s="551"/>
      <c r="AP624" s="551"/>
      <c r="AQ624" s="551"/>
      <c r="AR624" s="551"/>
      <c r="AS624" s="551"/>
      <c r="AT624" s="551"/>
      <c r="AU624" s="551"/>
      <c r="AV624" s="551"/>
    </row>
    <row r="625" spans="1:48" hidden="1">
      <c r="A625" s="542" t="s">
        <v>6212</v>
      </c>
      <c r="B625" s="542" t="s">
        <v>442</v>
      </c>
      <c r="C625" s="542" t="s">
        <v>6213</v>
      </c>
      <c r="D625" s="542" t="s">
        <v>453</v>
      </c>
      <c r="E625" s="541" t="s">
        <v>11</v>
      </c>
      <c r="F625" s="541" t="s">
        <v>11</v>
      </c>
      <c r="G625" s="544" t="b">
        <f>EXACT(CYPTYPES[[#This Row],[Archived_Discipline (MM_Discipline)]],CYPTYPES[[#This Row],[Discipline (MM_Discipline)]])</f>
        <v>1</v>
      </c>
      <c r="H625" s="565" t="s">
        <v>453</v>
      </c>
      <c r="I625" s="565" t="s">
        <v>453</v>
      </c>
      <c r="J625" s="554" t="s">
        <v>453</v>
      </c>
      <c r="K625" s="554" t="s">
        <v>453</v>
      </c>
      <c r="L625" s="556" t="s">
        <v>453</v>
      </c>
      <c r="M625" s="542" t="s">
        <v>4239</v>
      </c>
      <c r="N625" s="565" t="s">
        <v>453</v>
      </c>
      <c r="O625" s="557" t="s">
        <v>4208</v>
      </c>
      <c r="P625" s="544" t="s">
        <v>52</v>
      </c>
      <c r="Q625" s="563" t="s">
        <v>52</v>
      </c>
      <c r="R625" s="544" t="b">
        <f>EXACT(CYPTYPES[[#This Row],[Archived_System (MM_System)]],CYPTYPES[[#This Row],[Rationalized System]])</f>
        <v>1</v>
      </c>
      <c r="S625" s="542" t="s">
        <v>4210</v>
      </c>
      <c r="T625" s="542"/>
      <c r="U625" s="542" t="s">
        <v>4211</v>
      </c>
      <c r="V625" s="544" t="s">
        <v>453</v>
      </c>
      <c r="W625" s="544" t="s">
        <v>477</v>
      </c>
      <c r="X625" s="544"/>
      <c r="Y625" s="544" t="s">
        <v>4275</v>
      </c>
      <c r="Z625" s="544" t="str">
        <f>VLOOKUP(CYPTYPES[[#This Row],[SBS Number]],Equipment[],2,FALSE)</f>
        <v>MVAC</v>
      </c>
      <c r="AA625" s="544" t="str">
        <f>IF(OR(ISBLANK(Y625),LEN(Y625)=0),"",VLOOKUP(Y625,Equipment[],3,FALSE))</f>
        <v>MCo</v>
      </c>
      <c r="AB625" s="544" t="str">
        <f>IF(OR(ISBLANK(Y625),LEN(Y625)=0),"",VLOOKUP(Y625,Equipment[],4,FALSE))</f>
        <v>RTO</v>
      </c>
      <c r="AC625" s="567"/>
      <c r="AD625" s="567" t="s">
        <v>4376</v>
      </c>
      <c r="AE625" s="544"/>
      <c r="AF625" s="544"/>
      <c r="AG625" s="544"/>
      <c r="AH625" s="551"/>
      <c r="AI625" s="551"/>
      <c r="AJ625" s="551"/>
      <c r="AK625" s="551"/>
      <c r="AL625" s="551"/>
      <c r="AM625" s="551"/>
      <c r="AN625" s="551"/>
      <c r="AO625" s="551"/>
      <c r="AP625" s="551"/>
      <c r="AQ625" s="551"/>
      <c r="AR625" s="551"/>
      <c r="AS625" s="551"/>
      <c r="AT625" s="551"/>
      <c r="AU625" s="551"/>
      <c r="AV625" s="551"/>
    </row>
    <row r="626" spans="1:48" hidden="1">
      <c r="A626" s="542" t="s">
        <v>6214</v>
      </c>
      <c r="B626" s="542" t="s">
        <v>442</v>
      </c>
      <c r="C626" s="542" t="s">
        <v>6215</v>
      </c>
      <c r="D626" s="542" t="s">
        <v>453</v>
      </c>
      <c r="E626" s="541" t="s">
        <v>4219</v>
      </c>
      <c r="F626" s="541" t="s">
        <v>4220</v>
      </c>
      <c r="G626" s="544" t="b">
        <f>EXACT(CYPTYPES[[#This Row],[Archived_Discipline (MM_Discipline)]],CYPTYPES[[#This Row],[Discipline (MM_Discipline)]])</f>
        <v>0</v>
      </c>
      <c r="H626" s="565" t="s">
        <v>453</v>
      </c>
      <c r="I626" s="565" t="s">
        <v>453</v>
      </c>
      <c r="J626" s="554" t="s">
        <v>453</v>
      </c>
      <c r="K626" s="554" t="s">
        <v>453</v>
      </c>
      <c r="L626" s="556" t="s">
        <v>453</v>
      </c>
      <c r="M626" s="542" t="s">
        <v>4239</v>
      </c>
      <c r="N626" s="565" t="s">
        <v>453</v>
      </c>
      <c r="O626" s="557" t="s">
        <v>4208</v>
      </c>
      <c r="P626" s="544" t="s">
        <v>4221</v>
      </c>
      <c r="Q626" s="563" t="s">
        <v>4221</v>
      </c>
      <c r="R626" s="544" t="b">
        <f>EXACT(CYPTYPES[[#This Row],[Archived_System (MM_System)]],CYPTYPES[[#This Row],[Rationalized System]])</f>
        <v>1</v>
      </c>
      <c r="S626" s="542" t="s">
        <v>4210</v>
      </c>
      <c r="T626" s="542"/>
      <c r="U626" s="542" t="s">
        <v>4211</v>
      </c>
      <c r="V626" s="544" t="s">
        <v>453</v>
      </c>
      <c r="W626" s="544" t="s">
        <v>456</v>
      </c>
      <c r="X626" s="544"/>
      <c r="Y626" s="544" t="s">
        <v>4222</v>
      </c>
      <c r="Z626" s="544" t="str">
        <f>VLOOKUP(CYPTYPES[[#This Row],[SBS Number]],Equipment[],2,FALSE)</f>
        <v>LV Power</v>
      </c>
      <c r="AA626" s="544" t="str">
        <f>IF(OR(ISBLANK(Y626),LEN(Y626)=0),"",VLOOKUP(Y626,Equipment[],3,FALSE))</f>
        <v>MCo</v>
      </c>
      <c r="AB626" s="544" t="str">
        <f>IF(OR(ISBLANK(Y626),LEN(Y626)=0),"",VLOOKUP(Y626,Equipment[],4,FALSE))</f>
        <v>RTO</v>
      </c>
      <c r="AC626" s="544" t="s">
        <v>4692</v>
      </c>
      <c r="AD626" s="544" t="s">
        <v>4693</v>
      </c>
      <c r="AE626" s="544" t="s">
        <v>4694</v>
      </c>
      <c r="AF626" s="544" t="s">
        <v>4695</v>
      </c>
      <c r="AG626" s="544"/>
      <c r="AH626" s="551"/>
      <c r="AI626" s="551"/>
      <c r="AJ626" s="551"/>
      <c r="AK626" s="551"/>
      <c r="AL626" s="551"/>
      <c r="AM626" s="551"/>
      <c r="AN626" s="551"/>
      <c r="AO626" s="551"/>
      <c r="AP626" s="551"/>
      <c r="AQ626" s="551"/>
      <c r="AR626" s="551"/>
      <c r="AS626" s="551"/>
      <c r="AT626" s="551"/>
      <c r="AU626" s="551"/>
      <c r="AV626" s="551"/>
    </row>
    <row r="627" spans="1:48" hidden="1">
      <c r="A627" s="542" t="s">
        <v>6216</v>
      </c>
      <c r="B627" s="542" t="s">
        <v>442</v>
      </c>
      <c r="C627" s="542" t="s">
        <v>6217</v>
      </c>
      <c r="D627" s="542" t="s">
        <v>453</v>
      </c>
      <c r="E627" s="541" t="s">
        <v>4607</v>
      </c>
      <c r="F627" s="541" t="s">
        <v>4220</v>
      </c>
      <c r="G627" s="544" t="b">
        <f>EXACT(CYPTYPES[[#This Row],[Archived_Discipline (MM_Discipline)]],CYPTYPES[[#This Row],[Discipline (MM_Discipline)]])</f>
        <v>0</v>
      </c>
      <c r="H627" s="565" t="s">
        <v>453</v>
      </c>
      <c r="I627" s="565" t="s">
        <v>453</v>
      </c>
      <c r="J627" s="554" t="s">
        <v>453</v>
      </c>
      <c r="K627" s="554" t="s">
        <v>453</v>
      </c>
      <c r="L627" s="556" t="s">
        <v>453</v>
      </c>
      <c r="M627" s="542" t="s">
        <v>4239</v>
      </c>
      <c r="N627" s="542" t="s">
        <v>452</v>
      </c>
      <c r="O627" s="557" t="s">
        <v>4208</v>
      </c>
      <c r="P627" s="544" t="s">
        <v>4607</v>
      </c>
      <c r="Q627" s="247" t="s">
        <v>4608</v>
      </c>
      <c r="R627" s="544" t="b">
        <f>EXACT(CYPTYPES[[#This Row],[Archived_System (MM_System)]],CYPTYPES[[#This Row],[Rationalized System]])</f>
        <v>0</v>
      </c>
      <c r="S627" s="542" t="s">
        <v>4210</v>
      </c>
      <c r="T627" s="542"/>
      <c r="U627" s="542" t="s">
        <v>4211</v>
      </c>
      <c r="V627" s="544" t="s">
        <v>453</v>
      </c>
      <c r="W627" s="544" t="s">
        <v>456</v>
      </c>
      <c r="X627" s="544"/>
      <c r="Y627" s="544" t="s">
        <v>4609</v>
      </c>
      <c r="Z627" s="544" t="str">
        <f>VLOOKUP(CYPTYPES[[#This Row],[SBS Number]],Equipment[],2,FALSE)</f>
        <v>Earthing And Bonding</v>
      </c>
      <c r="AA627" s="544" t="str">
        <f>IF(OR(ISBLANK(Y627),LEN(Y627)=0),"",VLOOKUP(Y627,Equipment[],3,FALSE))</f>
        <v>RTO</v>
      </c>
      <c r="AB627" s="544" t="str">
        <f>IF(OR(ISBLANK(Y627),LEN(Y627)=0),"",VLOOKUP(Y627,Equipment[],4,FALSE))</f>
        <v>RTO</v>
      </c>
      <c r="AC627" s="544" t="s">
        <v>4610</v>
      </c>
      <c r="AD627" s="544" t="s">
        <v>4611</v>
      </c>
      <c r="AE627" s="544" t="s">
        <v>4612</v>
      </c>
      <c r="AF627" s="544" t="s">
        <v>4613</v>
      </c>
      <c r="AG627" s="544"/>
      <c r="AH627" s="551"/>
      <c r="AI627" s="551"/>
      <c r="AJ627" s="551"/>
      <c r="AK627" s="551"/>
      <c r="AL627" s="551"/>
      <c r="AM627" s="551"/>
      <c r="AN627" s="551"/>
      <c r="AO627" s="551"/>
      <c r="AP627" s="551"/>
      <c r="AQ627" s="551"/>
      <c r="AR627" s="551"/>
      <c r="AS627" s="551"/>
      <c r="AT627" s="551"/>
      <c r="AU627" s="551"/>
      <c r="AV627" s="551"/>
    </row>
    <row r="628" spans="1:48" hidden="1">
      <c r="A628" s="542" t="s">
        <v>6218</v>
      </c>
      <c r="B628" s="542" t="s">
        <v>442</v>
      </c>
      <c r="C628" s="542" t="s">
        <v>6219</v>
      </c>
      <c r="D628" s="542" t="s">
        <v>453</v>
      </c>
      <c r="E628" s="541" t="s">
        <v>4373</v>
      </c>
      <c r="F628" s="541" t="s">
        <v>4220</v>
      </c>
      <c r="G628" s="544" t="b">
        <f>EXACT(CYPTYPES[[#This Row],[Archived_Discipline (MM_Discipline)]],CYPTYPES[[#This Row],[Discipline (MM_Discipline)]])</f>
        <v>0</v>
      </c>
      <c r="H628" s="559" t="s">
        <v>452</v>
      </c>
      <c r="I628" s="542" t="s">
        <v>452</v>
      </c>
      <c r="J628" s="541" t="s">
        <v>452</v>
      </c>
      <c r="K628" s="541" t="s">
        <v>452</v>
      </c>
      <c r="L628" s="556" t="s">
        <v>453</v>
      </c>
      <c r="M628" s="542" t="s">
        <v>454</v>
      </c>
      <c r="N628" s="542" t="s">
        <v>452</v>
      </c>
      <c r="O628" s="557" t="s">
        <v>4208</v>
      </c>
      <c r="P628" s="544" t="s">
        <v>4946</v>
      </c>
      <c r="Q628" s="563" t="s">
        <v>4946</v>
      </c>
      <c r="R628" s="544" t="b">
        <f>EXACT(CYPTYPES[[#This Row],[Archived_System (MM_System)]],CYPTYPES[[#This Row],[Rationalized System]])</f>
        <v>1</v>
      </c>
      <c r="S628" s="542" t="s">
        <v>4210</v>
      </c>
      <c r="T628" s="542"/>
      <c r="U628" s="542" t="s">
        <v>4211</v>
      </c>
      <c r="V628" s="544" t="s">
        <v>453</v>
      </c>
      <c r="W628" s="544" t="s">
        <v>456</v>
      </c>
      <c r="X628" s="544"/>
      <c r="Y628" s="544" t="s">
        <v>4609</v>
      </c>
      <c r="Z628" s="544" t="str">
        <f>VLOOKUP(CYPTYPES[[#This Row],[SBS Number]],Equipment[],2,FALSE)</f>
        <v>Earthing And Bonding</v>
      </c>
      <c r="AA628" s="544" t="str">
        <f>IF(OR(ISBLANK(Y628),LEN(Y628)=0),"",VLOOKUP(Y628,Equipment[],3,FALSE))</f>
        <v>RTO</v>
      </c>
      <c r="AB628" s="544" t="str">
        <f>IF(OR(ISBLANK(Y628),LEN(Y628)=0),"",VLOOKUP(Y628,Equipment[],4,FALSE))</f>
        <v>RTO</v>
      </c>
      <c r="AC628" s="544" t="s">
        <v>4958</v>
      </c>
      <c r="AD628" s="544" t="s">
        <v>4959</v>
      </c>
      <c r="AE628" s="544" t="s">
        <v>4960</v>
      </c>
      <c r="AF628" s="544" t="s">
        <v>4961</v>
      </c>
      <c r="AG628" s="544"/>
      <c r="AH628" s="551"/>
      <c r="AI628" s="551"/>
      <c r="AJ628" s="551"/>
      <c r="AK628" s="551"/>
      <c r="AL628" s="551"/>
      <c r="AM628" s="551"/>
      <c r="AN628" s="551"/>
      <c r="AO628" s="551"/>
      <c r="AP628" s="551"/>
      <c r="AQ628" s="551"/>
      <c r="AR628" s="551"/>
      <c r="AS628" s="551"/>
      <c r="AT628" s="551"/>
      <c r="AU628" s="551"/>
      <c r="AV628" s="551"/>
    </row>
    <row r="629" spans="1:48" hidden="1">
      <c r="A629" s="542" t="s">
        <v>6220</v>
      </c>
      <c r="B629" s="542" t="s">
        <v>442</v>
      </c>
      <c r="C629" s="542" t="s">
        <v>6221</v>
      </c>
      <c r="D629" s="542" t="s">
        <v>453</v>
      </c>
      <c r="E629" s="541" t="s">
        <v>11</v>
      </c>
      <c r="F629" s="541" t="s">
        <v>11</v>
      </c>
      <c r="G629" s="544" t="b">
        <f>EXACT(CYPTYPES[[#This Row],[Archived_Discipline (MM_Discipline)]],CYPTYPES[[#This Row],[Discipline (MM_Discipline)]])</f>
        <v>1</v>
      </c>
      <c r="H629" s="565" t="s">
        <v>453</v>
      </c>
      <c r="I629" s="561" t="s">
        <v>453</v>
      </c>
      <c r="J629" s="554" t="s">
        <v>453</v>
      </c>
      <c r="K629" s="554" t="s">
        <v>453</v>
      </c>
      <c r="L629" s="556" t="s">
        <v>453</v>
      </c>
      <c r="M629" s="542" t="s">
        <v>4239</v>
      </c>
      <c r="N629" s="565" t="s">
        <v>453</v>
      </c>
      <c r="O629" s="557" t="s">
        <v>4208</v>
      </c>
      <c r="P629" s="544" t="s">
        <v>6220</v>
      </c>
      <c r="Q629" s="569" t="s">
        <v>6220</v>
      </c>
      <c r="R629" s="544" t="b">
        <f>EXACT(CYPTYPES[[#This Row],[Archived_System (MM_System)]],CYPTYPES[[#This Row],[Rationalized System]])</f>
        <v>1</v>
      </c>
      <c r="S629" s="542" t="s">
        <v>4210</v>
      </c>
      <c r="T629" s="542"/>
      <c r="U629" s="542" t="s">
        <v>4211</v>
      </c>
      <c r="V629" s="544" t="s">
        <v>453</v>
      </c>
      <c r="W629" s="544" t="s">
        <v>456</v>
      </c>
      <c r="X629" s="544"/>
      <c r="Y629" s="544" t="s">
        <v>4275</v>
      </c>
      <c r="Z629" s="544" t="str">
        <f>VLOOKUP(CYPTYPES[[#This Row],[SBS Number]],Equipment[],2,FALSE)</f>
        <v>MVAC</v>
      </c>
      <c r="AA629" s="544" t="str">
        <f>IF(OR(ISBLANK(Y629),LEN(Y629)=0),"",VLOOKUP(Y629,Equipment[],3,FALSE))</f>
        <v>MCo</v>
      </c>
      <c r="AB629" s="544" t="str">
        <f>IF(OR(ISBLANK(Y629),LEN(Y629)=0),"",VLOOKUP(Y629,Equipment[],4,FALSE))</f>
        <v>RTO</v>
      </c>
      <c r="AC629" s="544" t="s">
        <v>4541</v>
      </c>
      <c r="AD629" s="544" t="s">
        <v>4542</v>
      </c>
      <c r="AE629" s="544" t="s">
        <v>4543</v>
      </c>
      <c r="AF629" s="544" t="s">
        <v>4544</v>
      </c>
      <c r="AG629" s="544"/>
      <c r="AH629" s="551"/>
      <c r="AI629" s="551"/>
      <c r="AJ629" s="551"/>
      <c r="AK629" s="551"/>
      <c r="AL629" s="551"/>
      <c r="AM629" s="551"/>
      <c r="AN629" s="551"/>
      <c r="AO629" s="551"/>
      <c r="AP629" s="551"/>
      <c r="AQ629" s="551"/>
      <c r="AR629" s="551"/>
      <c r="AS629" s="551"/>
      <c r="AT629" s="551"/>
      <c r="AU629" s="551"/>
      <c r="AV629" s="551"/>
    </row>
    <row r="630" spans="1:48" hidden="1">
      <c r="A630" s="225" t="s">
        <v>6222</v>
      </c>
      <c r="B630" s="542" t="s">
        <v>442</v>
      </c>
      <c r="C630" s="225" t="s">
        <v>6223</v>
      </c>
      <c r="D630" s="225" t="s">
        <v>453</v>
      </c>
      <c r="E630" s="541" t="s">
        <v>4607</v>
      </c>
      <c r="F630" s="541" t="s">
        <v>4220</v>
      </c>
      <c r="G630" s="544" t="b">
        <f>EXACT(CYPTYPES[[#This Row],[Archived_Discipline (MM_Discipline)]],CYPTYPES[[#This Row],[Discipline (MM_Discipline)]])</f>
        <v>0</v>
      </c>
      <c r="H630" s="225" t="s">
        <v>452</v>
      </c>
      <c r="I630" s="225" t="s">
        <v>452</v>
      </c>
      <c r="J630" s="541" t="s">
        <v>452</v>
      </c>
      <c r="K630" s="555" t="s">
        <v>453</v>
      </c>
      <c r="L630" s="556" t="s">
        <v>453</v>
      </c>
      <c r="M630" s="542" t="s">
        <v>463</v>
      </c>
      <c r="N630" s="225" t="s">
        <v>452</v>
      </c>
      <c r="O630" s="557" t="s">
        <v>4208</v>
      </c>
      <c r="P630" s="544" t="s">
        <v>4607</v>
      </c>
      <c r="Q630" s="409" t="s">
        <v>4608</v>
      </c>
      <c r="R630" s="544" t="b">
        <f>EXACT(CYPTYPES[[#This Row],[Archived_System (MM_System)]],CYPTYPES[[#This Row],[Rationalized System]])</f>
        <v>0</v>
      </c>
      <c r="S630" s="225" t="s">
        <v>4210</v>
      </c>
      <c r="T630" s="225"/>
      <c r="U630" s="542" t="s">
        <v>4639</v>
      </c>
      <c r="V630" s="297" t="s">
        <v>453</v>
      </c>
      <c r="W630" s="297" t="s">
        <v>456</v>
      </c>
      <c r="X630" s="225"/>
      <c r="Y630" s="297" t="s">
        <v>4609</v>
      </c>
      <c r="Z630" s="544" t="s">
        <v>5133</v>
      </c>
      <c r="AA630" s="297" t="s">
        <v>4642</v>
      </c>
      <c r="AB630" s="297" t="s">
        <v>4642</v>
      </c>
      <c r="AC630" s="297" t="s">
        <v>4610</v>
      </c>
      <c r="AD630" s="297" t="s">
        <v>4611</v>
      </c>
      <c r="AE630" s="297" t="s">
        <v>5125</v>
      </c>
      <c r="AF630" s="544" t="s">
        <v>5126</v>
      </c>
      <c r="AG630" s="544"/>
      <c r="AH630" s="551"/>
      <c r="AI630" s="551"/>
      <c r="AJ630" s="551"/>
      <c r="AK630" s="551"/>
      <c r="AL630" s="551"/>
      <c r="AM630" s="551"/>
      <c r="AN630" s="551"/>
      <c r="AO630" s="551"/>
      <c r="AP630" s="551"/>
      <c r="AQ630" s="551"/>
      <c r="AR630" s="551"/>
      <c r="AS630" s="551"/>
      <c r="AT630" s="551"/>
      <c r="AU630" s="551"/>
      <c r="AV630" s="551"/>
    </row>
    <row r="631" spans="1:48" hidden="1">
      <c r="A631" s="542" t="s">
        <v>6224</v>
      </c>
      <c r="B631" s="542" t="s">
        <v>442</v>
      </c>
      <c r="C631" s="542" t="s">
        <v>6225</v>
      </c>
      <c r="D631" s="542" t="s">
        <v>453</v>
      </c>
      <c r="E631" s="541" t="s">
        <v>4449</v>
      </c>
      <c r="F631" s="541" t="s">
        <v>11</v>
      </c>
      <c r="G631" s="544" t="b">
        <f>EXACT(CYPTYPES[[#This Row],[Archived_Discipline (MM_Discipline)]],CYPTYPES[[#This Row],[Discipline (MM_Discipline)]])</f>
        <v>0</v>
      </c>
      <c r="H631" s="564" t="s">
        <v>453</v>
      </c>
      <c r="I631" s="565" t="s">
        <v>453</v>
      </c>
      <c r="J631" s="554" t="s">
        <v>453</v>
      </c>
      <c r="K631" s="554" t="s">
        <v>453</v>
      </c>
      <c r="L631" s="556" t="s">
        <v>453</v>
      </c>
      <c r="M631" s="542" t="s">
        <v>4239</v>
      </c>
      <c r="N631" s="565" t="s">
        <v>453</v>
      </c>
      <c r="O631" s="557" t="s">
        <v>4208</v>
      </c>
      <c r="P631" s="544" t="s">
        <v>4374</v>
      </c>
      <c r="Q631" s="563" t="s">
        <v>4450</v>
      </c>
      <c r="R631" s="544" t="b">
        <f>EXACT(CYPTYPES[[#This Row],[Archived_System (MM_System)]],CYPTYPES[[#This Row],[Rationalized System]])</f>
        <v>0</v>
      </c>
      <c r="S631" s="542" t="s">
        <v>4210</v>
      </c>
      <c r="T631" s="542"/>
      <c r="U631" s="542" t="s">
        <v>4211</v>
      </c>
      <c r="V631" s="544" t="s">
        <v>453</v>
      </c>
      <c r="W631" s="544" t="s">
        <v>456</v>
      </c>
      <c r="X631" s="544"/>
      <c r="Y631" s="544" t="s">
        <v>4724</v>
      </c>
      <c r="Z631" s="544" t="str">
        <f>VLOOKUP(CYPTYPES[[#This Row],[SBS Number]],Equipment[],2,FALSE)</f>
        <v>Station Ventilation</v>
      </c>
      <c r="AA631" s="544" t="str">
        <f>IF(OR(ISBLANK(Y631),LEN(Y631)=0),"",VLOOKUP(Y631,Equipment[],3,FALSE))</f>
        <v>MCo</v>
      </c>
      <c r="AB631" s="544" t="str">
        <f>IF(OR(ISBLANK(Y631),LEN(Y631)=0),"",VLOOKUP(Y631,Equipment[],4,FALSE))</f>
        <v>RTO</v>
      </c>
      <c r="AC631" s="544" t="s">
        <v>4534</v>
      </c>
      <c r="AD631" s="544" t="s">
        <v>4535</v>
      </c>
      <c r="AE631" s="544" t="s">
        <v>5064</v>
      </c>
      <c r="AF631" s="544" t="s">
        <v>5065</v>
      </c>
      <c r="AG631" s="544"/>
      <c r="AH631" s="551"/>
      <c r="AI631" s="551"/>
      <c r="AJ631" s="551"/>
      <c r="AK631" s="551"/>
      <c r="AL631" s="551"/>
      <c r="AM631" s="551"/>
      <c r="AN631" s="551"/>
      <c r="AO631" s="551"/>
      <c r="AP631" s="551"/>
      <c r="AQ631" s="551"/>
      <c r="AR631" s="551"/>
      <c r="AS631" s="551"/>
      <c r="AT631" s="551"/>
      <c r="AU631" s="551"/>
      <c r="AV631" s="551"/>
    </row>
    <row r="632" spans="1:48" hidden="1">
      <c r="A632" s="542" t="s">
        <v>861</v>
      </c>
      <c r="B632" s="542" t="s">
        <v>442</v>
      </c>
      <c r="C632" s="542" t="s">
        <v>6226</v>
      </c>
      <c r="D632" s="542" t="s">
        <v>453</v>
      </c>
      <c r="E632" s="541" t="s">
        <v>4255</v>
      </c>
      <c r="F632" s="541" t="s">
        <v>4220</v>
      </c>
      <c r="G632" s="544" t="b">
        <f>EXACT(CYPTYPES[[#This Row],[Archived_Discipline (MM_Discipline)]],CYPTYPES[[#This Row],[Discipline (MM_Discipline)]])</f>
        <v>0</v>
      </c>
      <c r="H632" s="559" t="s">
        <v>452</v>
      </c>
      <c r="I632" s="542" t="s">
        <v>452</v>
      </c>
      <c r="J632" s="541" t="s">
        <v>452</v>
      </c>
      <c r="K632" s="555" t="s">
        <v>453</v>
      </c>
      <c r="L632" s="556" t="s">
        <v>453</v>
      </c>
      <c r="M632" s="542" t="s">
        <v>463</v>
      </c>
      <c r="N632" s="565" t="s">
        <v>453</v>
      </c>
      <c r="O632" s="557" t="s">
        <v>4208</v>
      </c>
      <c r="P632" s="544" t="s">
        <v>4230</v>
      </c>
      <c r="Q632" s="247" t="s">
        <v>4282</v>
      </c>
      <c r="R632" s="544" t="b">
        <f>EXACT(CYPTYPES[[#This Row],[Archived_System (MM_System)]],CYPTYPES[[#This Row],[Rationalized System]])</f>
        <v>0</v>
      </c>
      <c r="S632" s="542" t="s">
        <v>4210</v>
      </c>
      <c r="T632" s="542"/>
      <c r="U632" s="542" t="s">
        <v>4211</v>
      </c>
      <c r="V632" s="544" t="s">
        <v>453</v>
      </c>
      <c r="W632" s="544" t="s">
        <v>456</v>
      </c>
      <c r="X632" s="544"/>
      <c r="Y632" s="544" t="s">
        <v>4358</v>
      </c>
      <c r="Z632" s="544" t="str">
        <f>VLOOKUP(CYPTYPES[[#This Row],[SBS Number]],Equipment[],2,FALSE)</f>
        <v>ICT/OCS</v>
      </c>
      <c r="AA632" s="544" t="str">
        <f>IF(OR(ISBLANK(Y632),LEN(Y632)=0),"",VLOOKUP(Y632,Equipment[],3,FALSE))</f>
        <v>Unallocated</v>
      </c>
      <c r="AB632" s="544" t="str">
        <f>IF(OR(ISBLANK(Y632),LEN(Y632)=0),"",VLOOKUP(Y632,Equipment[],4,FALSE))</f>
        <v>Unallocated</v>
      </c>
      <c r="AC632" s="544" t="s">
        <v>6227</v>
      </c>
      <c r="AD632" s="544" t="s">
        <v>6228</v>
      </c>
      <c r="AE632" s="544" t="s">
        <v>6229</v>
      </c>
      <c r="AF632" s="544" t="s">
        <v>6230</v>
      </c>
      <c r="AG632" s="544"/>
      <c r="AH632" s="551"/>
      <c r="AI632" s="551"/>
      <c r="AJ632" s="551"/>
      <c r="AK632" s="551"/>
      <c r="AL632" s="551"/>
      <c r="AM632" s="551"/>
      <c r="AN632" s="551"/>
      <c r="AO632" s="551"/>
      <c r="AP632" s="551"/>
      <c r="AQ632" s="551"/>
      <c r="AR632" s="551"/>
      <c r="AS632" s="551"/>
      <c r="AT632" s="551"/>
      <c r="AU632" s="551"/>
      <c r="AV632" s="551"/>
    </row>
    <row r="633" spans="1:48" hidden="1">
      <c r="A633" s="542" t="s">
        <v>6231</v>
      </c>
      <c r="B633" s="542" t="s">
        <v>442</v>
      </c>
      <c r="C633" s="542" t="s">
        <v>6232</v>
      </c>
      <c r="D633" s="225"/>
      <c r="E633" s="541" t="s">
        <v>4207</v>
      </c>
      <c r="F633" s="541" t="s">
        <v>4418</v>
      </c>
      <c r="G633" s="544" t="b">
        <f>EXACT(CYPTYPES[[#This Row],[Archived_Discipline (MM_Discipline)]],CYPTYPES[[#This Row],[Discipline (MM_Discipline)]])</f>
        <v>0</v>
      </c>
      <c r="H633" s="299" t="s">
        <v>452</v>
      </c>
      <c r="I633" s="199" t="s">
        <v>452</v>
      </c>
      <c r="J633" s="554" t="s">
        <v>453</v>
      </c>
      <c r="K633" s="513" t="s">
        <v>452</v>
      </c>
      <c r="L633" s="556" t="s">
        <v>453</v>
      </c>
      <c r="M633" s="542" t="s">
        <v>463</v>
      </c>
      <c r="N633" s="225" t="s">
        <v>452</v>
      </c>
      <c r="O633" s="557" t="s">
        <v>4208</v>
      </c>
      <c r="P633" s="568" t="s">
        <v>4381</v>
      </c>
      <c r="Q633" s="563" t="s">
        <v>4381</v>
      </c>
      <c r="R633" s="568" t="b">
        <f>EXACT(CYPTYPES[[#This Row],[Archived_System (MM_System)]],CYPTYPES[[#This Row],[Rationalized System]])</f>
        <v>1</v>
      </c>
      <c r="S633" s="542" t="s">
        <v>4382</v>
      </c>
      <c r="T633" s="542" t="s">
        <v>4383</v>
      </c>
      <c r="U633" s="542" t="s">
        <v>4211</v>
      </c>
      <c r="V633" s="297" t="s">
        <v>452</v>
      </c>
      <c r="W633" s="544" t="s">
        <v>456</v>
      </c>
      <c r="X633" s="544"/>
      <c r="Y633" s="544"/>
      <c r="Z633" s="544"/>
      <c r="AA633" s="544"/>
      <c r="AB633" s="544"/>
      <c r="AC633" s="544"/>
      <c r="AD633" s="544"/>
      <c r="AE633" s="301"/>
      <c r="AF633" s="544"/>
      <c r="AG633" s="544"/>
      <c r="AH633" s="551"/>
      <c r="AI633" s="551"/>
      <c r="AJ633" s="551"/>
      <c r="AK633" s="551"/>
      <c r="AL633" s="551"/>
      <c r="AM633" s="551"/>
      <c r="AN633" s="551"/>
      <c r="AO633" s="551"/>
      <c r="AP633" s="551"/>
      <c r="AQ633" s="551"/>
      <c r="AR633" s="551"/>
      <c r="AS633" s="551"/>
      <c r="AT633" s="551"/>
      <c r="AU633" s="551"/>
      <c r="AV633" s="551"/>
    </row>
    <row r="634" spans="1:48" hidden="1">
      <c r="A634" s="542" t="s">
        <v>6233</v>
      </c>
      <c r="B634" s="542" t="s">
        <v>442</v>
      </c>
      <c r="C634" s="542" t="s">
        <v>6234</v>
      </c>
      <c r="D634" s="542" t="s">
        <v>453</v>
      </c>
      <c r="E634" s="541" t="s">
        <v>4229</v>
      </c>
      <c r="F634" s="541" t="s">
        <v>4229</v>
      </c>
      <c r="G634" s="544" t="b">
        <f>EXACT(CYPTYPES[[#This Row],[Archived_Discipline (MM_Discipline)]],CYPTYPES[[#This Row],[Discipline (MM_Discipline)]])</f>
        <v>1</v>
      </c>
      <c r="H634" s="559" t="s">
        <v>452</v>
      </c>
      <c r="I634" s="565" t="s">
        <v>453</v>
      </c>
      <c r="J634" s="541" t="s">
        <v>452</v>
      </c>
      <c r="K634" s="554" t="s">
        <v>453</v>
      </c>
      <c r="L634" s="556" t="s">
        <v>453</v>
      </c>
      <c r="M634" s="542" t="s">
        <v>4239</v>
      </c>
      <c r="N634" s="565" t="s">
        <v>453</v>
      </c>
      <c r="O634" s="557" t="s">
        <v>4208</v>
      </c>
      <c r="P634" s="544" t="s">
        <v>4230</v>
      </c>
      <c r="Q634" s="563" t="s">
        <v>4231</v>
      </c>
      <c r="R634" s="544" t="b">
        <f>EXACT(CYPTYPES[[#This Row],[Archived_System (MM_System)]],CYPTYPES[[#This Row],[Rationalized System]])</f>
        <v>0</v>
      </c>
      <c r="S634" s="542" t="s">
        <v>4210</v>
      </c>
      <c r="T634" s="542"/>
      <c r="U634" s="542" t="s">
        <v>4211</v>
      </c>
      <c r="V634" s="544" t="s">
        <v>453</v>
      </c>
      <c r="W634" s="544" t="s">
        <v>456</v>
      </c>
      <c r="X634" s="544"/>
      <c r="Y634" s="544" t="s">
        <v>5981</v>
      </c>
      <c r="Z634" s="544" t="str">
        <f>VLOOKUP(CYPTYPES[[#This Row],[SBS Number]],Equipment[],2,FALSE)</f>
        <v>Utilities Infrastructure</v>
      </c>
      <c r="AA634" s="544" t="str">
        <f>IF(OR(ISBLANK(Y634),LEN(Y634)=0),"",VLOOKUP(Y634,Equipment[],3,FALSE))</f>
        <v>MCo</v>
      </c>
      <c r="AB634" s="544" t="str">
        <f>IF(OR(ISBLANK(Y634),LEN(Y634)=0),"",VLOOKUP(Y634,Equipment[],4,FALSE))</f>
        <v>RTO</v>
      </c>
      <c r="AC634" s="544" t="s">
        <v>4335</v>
      </c>
      <c r="AD634" s="544" t="s">
        <v>4336</v>
      </c>
      <c r="AE634" s="544" t="s">
        <v>4337</v>
      </c>
      <c r="AF634" s="544" t="s">
        <v>6235</v>
      </c>
      <c r="AG634" s="544"/>
      <c r="AH634" s="551"/>
      <c r="AI634" s="551"/>
      <c r="AJ634" s="551"/>
      <c r="AK634" s="551"/>
      <c r="AL634" s="551"/>
      <c r="AM634" s="551"/>
      <c r="AN634" s="551"/>
      <c r="AO634" s="551"/>
      <c r="AP634" s="551"/>
      <c r="AQ634" s="551"/>
      <c r="AR634" s="551"/>
      <c r="AS634" s="551"/>
      <c r="AT634" s="551"/>
      <c r="AU634" s="551"/>
      <c r="AV634" s="551"/>
    </row>
    <row r="635" spans="1:48" hidden="1">
      <c r="A635" s="542" t="s">
        <v>6236</v>
      </c>
      <c r="B635" s="542" t="s">
        <v>442</v>
      </c>
      <c r="C635" s="542" t="s">
        <v>6237</v>
      </c>
      <c r="D635" s="542" t="s">
        <v>453</v>
      </c>
      <c r="E635" s="541" t="s">
        <v>4229</v>
      </c>
      <c r="F635" s="541" t="s">
        <v>4229</v>
      </c>
      <c r="G635" s="544" t="b">
        <f>EXACT(CYPTYPES[[#This Row],[Archived_Discipline (MM_Discipline)]],CYPTYPES[[#This Row],[Discipline (MM_Discipline)]])</f>
        <v>1</v>
      </c>
      <c r="H635" s="542" t="s">
        <v>452</v>
      </c>
      <c r="I635" s="561" t="s">
        <v>453</v>
      </c>
      <c r="J635" s="541" t="s">
        <v>452</v>
      </c>
      <c r="K635" s="541" t="s">
        <v>452</v>
      </c>
      <c r="L635" s="556" t="s">
        <v>453</v>
      </c>
      <c r="M635" s="542" t="s">
        <v>4248</v>
      </c>
      <c r="N635" s="565" t="s">
        <v>453</v>
      </c>
      <c r="O635" s="557" t="s">
        <v>4208</v>
      </c>
      <c r="P635" s="544" t="s">
        <v>4230</v>
      </c>
      <c r="Q635" s="563" t="s">
        <v>4231</v>
      </c>
      <c r="R635" s="544" t="b">
        <f>EXACT(CYPTYPES[[#This Row],[Archived_System (MM_System)]],CYPTYPES[[#This Row],[Rationalized System]])</f>
        <v>0</v>
      </c>
      <c r="S635" s="542" t="s">
        <v>4210</v>
      </c>
      <c r="T635" s="542"/>
      <c r="U635" s="542" t="s">
        <v>4211</v>
      </c>
      <c r="V635" s="544" t="s">
        <v>453</v>
      </c>
      <c r="W635" s="544" t="s">
        <v>477</v>
      </c>
      <c r="X635" s="544"/>
      <c r="Y635" s="544" t="s">
        <v>4358</v>
      </c>
      <c r="Z635" s="544" t="str">
        <f>VLOOKUP(CYPTYPES[[#This Row],[SBS Number]],Equipment[],2,FALSE)</f>
        <v>ICT/OCS</v>
      </c>
      <c r="AA635" s="544" t="str">
        <f>IF(OR(ISBLANK(Y635),LEN(Y635)=0),"",VLOOKUP(Y635,Equipment[],3,FALSE))</f>
        <v>Unallocated</v>
      </c>
      <c r="AB635" s="544" t="str">
        <f>IF(OR(ISBLANK(Y635),LEN(Y635)=0),"",VLOOKUP(Y635,Equipment[],4,FALSE))</f>
        <v>Unallocated</v>
      </c>
      <c r="AC635" s="544" t="s">
        <v>4369</v>
      </c>
      <c r="AD635" s="544" t="s">
        <v>4370</v>
      </c>
      <c r="AE635" s="544" t="s">
        <v>4863</v>
      </c>
      <c r="AF635" s="544" t="s">
        <v>4864</v>
      </c>
      <c r="AG635" s="544"/>
      <c r="AH635" s="551"/>
      <c r="AI635" s="551"/>
      <c r="AJ635" s="551"/>
      <c r="AK635" s="551"/>
      <c r="AL635" s="551"/>
      <c r="AM635" s="551"/>
      <c r="AN635" s="551"/>
      <c r="AO635" s="551"/>
      <c r="AP635" s="551"/>
      <c r="AQ635" s="551"/>
      <c r="AR635" s="551"/>
      <c r="AS635" s="551"/>
      <c r="AT635" s="551"/>
      <c r="AU635" s="551"/>
      <c r="AV635" s="551"/>
    </row>
    <row r="636" spans="1:48" hidden="1">
      <c r="A636" s="542" t="s">
        <v>6238</v>
      </c>
      <c r="B636" s="542" t="s">
        <v>442</v>
      </c>
      <c r="C636" s="542" t="s">
        <v>6239</v>
      </c>
      <c r="D636" s="542" t="s">
        <v>453</v>
      </c>
      <c r="E636" s="541" t="s">
        <v>4219</v>
      </c>
      <c r="F636" s="541" t="s">
        <v>4220</v>
      </c>
      <c r="G636" s="544" t="b">
        <f>EXACT(CYPTYPES[[#This Row],[Archived_Discipline (MM_Discipline)]],CYPTYPES[[#This Row],[Discipline (MM_Discipline)]])</f>
        <v>0</v>
      </c>
      <c r="H636" s="559" t="s">
        <v>452</v>
      </c>
      <c r="I636" s="542" t="s">
        <v>452</v>
      </c>
      <c r="J636" s="541" t="s">
        <v>452</v>
      </c>
      <c r="K636" s="555" t="s">
        <v>453</v>
      </c>
      <c r="L636" s="556" t="s">
        <v>453</v>
      </c>
      <c r="M636" s="542" t="s">
        <v>463</v>
      </c>
      <c r="N636" s="542" t="s">
        <v>452</v>
      </c>
      <c r="O636" s="557" t="s">
        <v>4208</v>
      </c>
      <c r="P636" s="544" t="s">
        <v>4221</v>
      </c>
      <c r="Q636" s="563" t="s">
        <v>4221</v>
      </c>
      <c r="R636" s="544" t="b">
        <f>EXACT(CYPTYPES[[#This Row],[Archived_System (MM_System)]],CYPTYPES[[#This Row],[Rationalized System]])</f>
        <v>1</v>
      </c>
      <c r="S636" s="542" t="s">
        <v>4210</v>
      </c>
      <c r="T636" s="542"/>
      <c r="U636" s="542" t="s">
        <v>4211</v>
      </c>
      <c r="V636" s="544" t="s">
        <v>453</v>
      </c>
      <c r="W636" s="544" t="s">
        <v>456</v>
      </c>
      <c r="X636" s="544"/>
      <c r="Y636" s="544" t="s">
        <v>4222</v>
      </c>
      <c r="Z636" s="544" t="str">
        <f>VLOOKUP(CYPTYPES[[#This Row],[SBS Number]],Equipment[],2,FALSE)</f>
        <v>LV Power</v>
      </c>
      <c r="AA636" s="544" t="str">
        <f>IF(OR(ISBLANK(Y636),LEN(Y636)=0),"",VLOOKUP(Y636,Equipment[],3,FALSE))</f>
        <v>MCo</v>
      </c>
      <c r="AB636" s="544" t="str">
        <f>IF(OR(ISBLANK(Y636),LEN(Y636)=0),"",VLOOKUP(Y636,Equipment[],4,FALSE))</f>
        <v>RTO</v>
      </c>
      <c r="AC636" s="544" t="s">
        <v>4583</v>
      </c>
      <c r="AD636" s="544" t="s">
        <v>4584</v>
      </c>
      <c r="AE636" s="544" t="s">
        <v>4790</v>
      </c>
      <c r="AF636" s="544" t="s">
        <v>4791</v>
      </c>
      <c r="AG636" s="544"/>
      <c r="AH636" s="551"/>
      <c r="AI636" s="551"/>
      <c r="AJ636" s="551"/>
      <c r="AK636" s="551"/>
      <c r="AL636" s="551"/>
      <c r="AM636" s="551"/>
      <c r="AN636" s="551"/>
      <c r="AO636" s="551"/>
      <c r="AP636" s="551"/>
      <c r="AQ636" s="551"/>
      <c r="AR636" s="551"/>
      <c r="AS636" s="551"/>
      <c r="AT636" s="551"/>
      <c r="AU636" s="551"/>
      <c r="AV636" s="551"/>
    </row>
    <row r="637" spans="1:48" ht="72" hidden="1" customHeight="1">
      <c r="A637" s="542" t="s">
        <v>6240</v>
      </c>
      <c r="B637" s="542" t="s">
        <v>442</v>
      </c>
      <c r="C637" s="542" t="s">
        <v>6241</v>
      </c>
      <c r="D637" s="542" t="s">
        <v>453</v>
      </c>
      <c r="E637" s="541" t="s">
        <v>4229</v>
      </c>
      <c r="F637" s="541" t="s">
        <v>4229</v>
      </c>
      <c r="G637" s="544" t="b">
        <f>EXACT(CYPTYPES[[#This Row],[Archived_Discipline (MM_Discipline)]],CYPTYPES[[#This Row],[Discipline (MM_Discipline)]])</f>
        <v>1</v>
      </c>
      <c r="H637" s="542" t="s">
        <v>452</v>
      </c>
      <c r="I637" s="543" t="s">
        <v>452</v>
      </c>
      <c r="J637" s="541" t="s">
        <v>452</v>
      </c>
      <c r="K637" s="541" t="s">
        <v>452</v>
      </c>
      <c r="L637" s="556" t="s">
        <v>453</v>
      </c>
      <c r="M637" s="542" t="s">
        <v>454</v>
      </c>
      <c r="N637" s="542" t="s">
        <v>452</v>
      </c>
      <c r="O637" s="557" t="s">
        <v>4208</v>
      </c>
      <c r="P637" s="544" t="s">
        <v>4230</v>
      </c>
      <c r="Q637" s="563" t="s">
        <v>4231</v>
      </c>
      <c r="R637" s="544" t="b">
        <f>EXACT(CYPTYPES[[#This Row],[Archived_System (MM_System)]],CYPTYPES[[#This Row],[Rationalized System]])</f>
        <v>0</v>
      </c>
      <c r="S637" s="542" t="s">
        <v>4210</v>
      </c>
      <c r="T637" s="542"/>
      <c r="U637" s="542" t="s">
        <v>4211</v>
      </c>
      <c r="V637" s="544" t="s">
        <v>453</v>
      </c>
      <c r="W637" s="544" t="s">
        <v>456</v>
      </c>
      <c r="X637" s="544"/>
      <c r="Y637" s="544" t="s">
        <v>4233</v>
      </c>
      <c r="Z637" s="544" t="str">
        <f>VLOOKUP(CYPTYPES[[#This Row],[SBS Number]],Equipment[],2,FALSE)</f>
        <v>Control Systems</v>
      </c>
      <c r="AA637" s="544" t="str">
        <f>IF(OR(ISBLANK(Y637),LEN(Y637)=0),"",VLOOKUP(Y637,Equipment[],3,FALSE))</f>
        <v>Unallocated</v>
      </c>
      <c r="AB637" s="544" t="str">
        <f>IF(OR(ISBLANK(Y637),LEN(Y637)=0),"",VLOOKUP(Y637,Equipment[],4,FALSE))</f>
        <v>Unallocated</v>
      </c>
      <c r="AC637" s="544" t="s">
        <v>4249</v>
      </c>
      <c r="AD637" s="544" t="s">
        <v>4250</v>
      </c>
      <c r="AE637" s="544" t="s">
        <v>4314</v>
      </c>
      <c r="AF637" s="544" t="s">
        <v>4315</v>
      </c>
      <c r="AG637" s="544"/>
      <c r="AH637" s="551"/>
      <c r="AI637" s="551"/>
      <c r="AJ637" s="551"/>
      <c r="AK637" s="551"/>
      <c r="AL637" s="551"/>
      <c r="AM637" s="551"/>
      <c r="AN637" s="551"/>
      <c r="AO637" s="551"/>
      <c r="AP637" s="551"/>
      <c r="AQ637" s="551"/>
      <c r="AR637" s="551"/>
      <c r="AS637" s="551"/>
      <c r="AT637" s="551"/>
      <c r="AU637" s="551"/>
      <c r="AV637" s="551"/>
    </row>
    <row r="638" spans="1:48" hidden="1">
      <c r="A638" s="542" t="s">
        <v>6242</v>
      </c>
      <c r="B638" s="542" t="s">
        <v>442</v>
      </c>
      <c r="C638" s="542" t="s">
        <v>6243</v>
      </c>
      <c r="D638" s="542" t="s">
        <v>453</v>
      </c>
      <c r="E638" s="541" t="s">
        <v>4229</v>
      </c>
      <c r="F638" s="541" t="s">
        <v>4229</v>
      </c>
      <c r="G638" s="544" t="b">
        <f>EXACT(CYPTYPES[[#This Row],[Archived_Discipline (MM_Discipline)]],CYPTYPES[[#This Row],[Discipline (MM_Discipline)]])</f>
        <v>1</v>
      </c>
      <c r="H638" s="542" t="s">
        <v>452</v>
      </c>
      <c r="I638" s="565" t="s">
        <v>453</v>
      </c>
      <c r="J638" s="541" t="s">
        <v>452</v>
      </c>
      <c r="K638" s="541" t="s">
        <v>452</v>
      </c>
      <c r="L638" s="556" t="s">
        <v>453</v>
      </c>
      <c r="M638" s="542" t="s">
        <v>4248</v>
      </c>
      <c r="N638" s="542" t="s">
        <v>452</v>
      </c>
      <c r="O638" s="557" t="s">
        <v>4208</v>
      </c>
      <c r="P638" s="544" t="s">
        <v>4230</v>
      </c>
      <c r="Q638" s="563" t="s">
        <v>4231</v>
      </c>
      <c r="R638" s="544" t="b">
        <f>EXACT(CYPTYPES[[#This Row],[Archived_System (MM_System)]],CYPTYPES[[#This Row],[Rationalized System]])</f>
        <v>0</v>
      </c>
      <c r="S638" s="542" t="s">
        <v>4210</v>
      </c>
      <c r="T638" s="542"/>
      <c r="U638" s="542" t="s">
        <v>4211</v>
      </c>
      <c r="V638" s="544" t="s">
        <v>453</v>
      </c>
      <c r="W638" s="544" t="s">
        <v>477</v>
      </c>
      <c r="X638" s="544"/>
      <c r="Y638" s="544" t="s">
        <v>4233</v>
      </c>
      <c r="Z638" s="544" t="str">
        <f>VLOOKUP(CYPTYPES[[#This Row],[SBS Number]],Equipment[],2,FALSE)</f>
        <v>Control Systems</v>
      </c>
      <c r="AA638" s="544" t="str">
        <f>IF(OR(ISBLANK(Y638),LEN(Y638)=0),"",VLOOKUP(Y638,Equipment[],3,FALSE))</f>
        <v>Unallocated</v>
      </c>
      <c r="AB638" s="544" t="str">
        <f>IF(OR(ISBLANK(Y638),LEN(Y638)=0),"",VLOOKUP(Y638,Equipment[],4,FALSE))</f>
        <v>Unallocated</v>
      </c>
      <c r="AC638" s="544" t="s">
        <v>4834</v>
      </c>
      <c r="AD638" s="544" t="s">
        <v>4835</v>
      </c>
      <c r="AE638" s="544" t="s">
        <v>6244</v>
      </c>
      <c r="AF638" s="544" t="s">
        <v>6245</v>
      </c>
      <c r="AG638" s="544"/>
      <c r="AH638" s="551"/>
      <c r="AI638" s="551"/>
      <c r="AJ638" s="551"/>
      <c r="AK638" s="551"/>
      <c r="AL638" s="551"/>
      <c r="AM638" s="551"/>
      <c r="AN638" s="551"/>
      <c r="AO638" s="551"/>
      <c r="AP638" s="551"/>
      <c r="AQ638" s="551"/>
      <c r="AR638" s="551"/>
      <c r="AS638" s="551"/>
      <c r="AT638" s="551"/>
      <c r="AU638" s="551"/>
      <c r="AV638" s="551"/>
    </row>
    <row r="639" spans="1:48" hidden="1">
      <c r="A639" s="542" t="s">
        <v>6246</v>
      </c>
      <c r="B639" s="542" t="s">
        <v>442</v>
      </c>
      <c r="C639" s="542" t="s">
        <v>6247</v>
      </c>
      <c r="D639" s="542" t="s">
        <v>453</v>
      </c>
      <c r="E639" s="541" t="s">
        <v>4637</v>
      </c>
      <c r="F639" s="541" t="s">
        <v>4220</v>
      </c>
      <c r="G639" s="544" t="b">
        <f>EXACT(CYPTYPES[[#This Row],[Archived_Discipline (MM_Discipline)]],CYPTYPES[[#This Row],[Discipline (MM_Discipline)]])</f>
        <v>0</v>
      </c>
      <c r="H639" s="565" t="s">
        <v>453</v>
      </c>
      <c r="I639" s="565" t="s">
        <v>453</v>
      </c>
      <c r="J639" s="554" t="s">
        <v>453</v>
      </c>
      <c r="K639" s="554" t="s">
        <v>453</v>
      </c>
      <c r="L639" s="556" t="s">
        <v>453</v>
      </c>
      <c r="M639" s="542" t="s">
        <v>4239</v>
      </c>
      <c r="N639" s="565" t="s">
        <v>453</v>
      </c>
      <c r="O639" s="557" t="s">
        <v>4208</v>
      </c>
      <c r="P639" s="544" t="s">
        <v>6248</v>
      </c>
      <c r="Q639" s="563" t="s">
        <v>4221</v>
      </c>
      <c r="R639" s="544" t="b">
        <f>EXACT(CYPTYPES[[#This Row],[Archived_System (MM_System)]],CYPTYPES[[#This Row],[Rationalized System]])</f>
        <v>0</v>
      </c>
      <c r="S639" s="542" t="s">
        <v>4210</v>
      </c>
      <c r="T639" s="542"/>
      <c r="U639" s="542" t="s">
        <v>4211</v>
      </c>
      <c r="V639" s="544" t="s">
        <v>453</v>
      </c>
      <c r="W639" s="544" t="s">
        <v>456</v>
      </c>
      <c r="X639" s="544"/>
      <c r="Y639" s="544" t="s">
        <v>5981</v>
      </c>
      <c r="Z639" s="544" t="str">
        <f>VLOOKUP(CYPTYPES[[#This Row],[SBS Number]],Equipment[],2,FALSE)</f>
        <v>Utilities Infrastructure</v>
      </c>
      <c r="AA639" s="544" t="str">
        <f>IF(OR(ISBLANK(Y639),LEN(Y639)=0),"",VLOOKUP(Y639,Equipment[],3,FALSE))</f>
        <v>MCo</v>
      </c>
      <c r="AB639" s="544" t="str">
        <f>IF(OR(ISBLANK(Y639),LEN(Y639)=0),"",VLOOKUP(Y639,Equipment[],4,FALSE))</f>
        <v>RTO</v>
      </c>
      <c r="AC639" s="544" t="s">
        <v>4583</v>
      </c>
      <c r="AD639" s="544" t="s">
        <v>4584</v>
      </c>
      <c r="AE639" s="544" t="s">
        <v>6249</v>
      </c>
      <c r="AF639" s="544" t="s">
        <v>6250</v>
      </c>
      <c r="AG639" s="544"/>
      <c r="AH639" s="551"/>
      <c r="AI639" s="551"/>
      <c r="AJ639" s="551"/>
      <c r="AK639" s="551"/>
      <c r="AL639" s="551"/>
      <c r="AM639" s="551"/>
      <c r="AN639" s="551"/>
      <c r="AO639" s="551"/>
      <c r="AP639" s="551"/>
      <c r="AQ639" s="551"/>
      <c r="AR639" s="551"/>
      <c r="AS639" s="551"/>
      <c r="AT639" s="551"/>
      <c r="AU639" s="551"/>
      <c r="AV639" s="551"/>
    </row>
    <row r="640" spans="1:48" hidden="1">
      <c r="A640" s="542" t="s">
        <v>6251</v>
      </c>
      <c r="B640" s="542" t="s">
        <v>442</v>
      </c>
      <c r="C640" s="542" t="s">
        <v>6252</v>
      </c>
      <c r="D640" s="542" t="s">
        <v>444</v>
      </c>
      <c r="E640" s="541" t="s">
        <v>4229</v>
      </c>
      <c r="F640" s="541" t="s">
        <v>4229</v>
      </c>
      <c r="G640" s="544" t="b">
        <f>EXACT(CYPTYPES[[#This Row],[Archived_Discipline (MM_Discipline)]],CYPTYPES[[#This Row],[Discipline (MM_Discipline)]])</f>
        <v>1</v>
      </c>
      <c r="H640" s="559" t="s">
        <v>452</v>
      </c>
      <c r="I640" s="542" t="s">
        <v>452</v>
      </c>
      <c r="J640" s="541" t="s">
        <v>452</v>
      </c>
      <c r="K640" s="555" t="s">
        <v>453</v>
      </c>
      <c r="L640" s="556" t="s">
        <v>453</v>
      </c>
      <c r="M640" s="542" t="s">
        <v>463</v>
      </c>
      <c r="N640" s="542" t="s">
        <v>452</v>
      </c>
      <c r="O640" s="557" t="s">
        <v>4208</v>
      </c>
      <c r="P640" s="544" t="s">
        <v>4230</v>
      </c>
      <c r="Q640" s="563" t="s">
        <v>4231</v>
      </c>
      <c r="R640" s="544" t="b">
        <f>EXACT(CYPTYPES[[#This Row],[Archived_System (MM_System)]],CYPTYPES[[#This Row],[Rationalized System]])</f>
        <v>0</v>
      </c>
      <c r="S640" s="542" t="s">
        <v>4343</v>
      </c>
      <c r="T640" s="542"/>
      <c r="U640" s="542" t="s">
        <v>4211</v>
      </c>
      <c r="V640" s="544" t="s">
        <v>453</v>
      </c>
      <c r="W640" s="544" t="s">
        <v>456</v>
      </c>
      <c r="X640" s="544"/>
      <c r="Y640" s="544" t="s">
        <v>4222</v>
      </c>
      <c r="Z640" s="544" t="str">
        <f>VLOOKUP(CYPTYPES[[#This Row],[SBS Number]],Equipment[],2,FALSE)</f>
        <v>LV Power</v>
      </c>
      <c r="AA640" s="544" t="str">
        <f>IF(OR(ISBLANK(Y640),LEN(Y640)=0),"",VLOOKUP(Y640,Equipment[],3,FALSE))</f>
        <v>MCo</v>
      </c>
      <c r="AB640" s="544" t="str">
        <f>IF(OR(ISBLANK(Y640),LEN(Y640)=0),"",VLOOKUP(Y640,Equipment[],4,FALSE))</f>
        <v>RTO</v>
      </c>
      <c r="AC640" s="544" t="s">
        <v>4335</v>
      </c>
      <c r="AD640" s="571" t="s">
        <v>4336</v>
      </c>
      <c r="AE640" s="544" t="s">
        <v>5006</v>
      </c>
      <c r="AF640" s="544" t="s">
        <v>5007</v>
      </c>
      <c r="AG640" s="544"/>
      <c r="AH640" s="551"/>
      <c r="AI640" s="551"/>
      <c r="AJ640" s="551"/>
      <c r="AK640" s="551"/>
      <c r="AL640" s="551"/>
      <c r="AM640" s="551"/>
      <c r="AN640" s="551"/>
      <c r="AO640" s="551"/>
      <c r="AP640" s="551"/>
      <c r="AQ640" s="551"/>
      <c r="AR640" s="551"/>
      <c r="AS640" s="551"/>
      <c r="AT640" s="551"/>
      <c r="AU640" s="551"/>
      <c r="AV640" s="551"/>
    </row>
    <row r="641" spans="1:48" ht="15" hidden="1" customHeight="1">
      <c r="A641" s="542" t="s">
        <v>6253</v>
      </c>
      <c r="B641" s="542" t="s">
        <v>442</v>
      </c>
      <c r="C641" s="542" t="s">
        <v>6254</v>
      </c>
      <c r="D641" s="542" t="s">
        <v>452</v>
      </c>
      <c r="E641" s="541" t="s">
        <v>4255</v>
      </c>
      <c r="F641" s="541" t="s">
        <v>4220</v>
      </c>
      <c r="G641" s="544" t="b">
        <f>EXACT(CYPTYPES[[#This Row],[Archived_Discipline (MM_Discipline)]],CYPTYPES[[#This Row],[Discipline (MM_Discipline)]])</f>
        <v>0</v>
      </c>
      <c r="H641" s="542" t="s">
        <v>452</v>
      </c>
      <c r="I641" s="543" t="s">
        <v>452</v>
      </c>
      <c r="J641" s="541" t="s">
        <v>452</v>
      </c>
      <c r="K641" s="555" t="s">
        <v>453</v>
      </c>
      <c r="L641" s="556" t="s">
        <v>453</v>
      </c>
      <c r="M641" s="542" t="s">
        <v>463</v>
      </c>
      <c r="N641" s="565" t="s">
        <v>453</v>
      </c>
      <c r="O641" s="557" t="s">
        <v>4208</v>
      </c>
      <c r="P641" s="544" t="s">
        <v>4230</v>
      </c>
      <c r="Q641" s="247" t="s">
        <v>4282</v>
      </c>
      <c r="R641" s="544" t="b">
        <f>EXACT(CYPTYPES[[#This Row],[Archived_System (MM_System)]],CYPTYPES[[#This Row],[Rationalized System]])</f>
        <v>0</v>
      </c>
      <c r="S641" s="542" t="s">
        <v>4210</v>
      </c>
      <c r="T641" s="542"/>
      <c r="U641" s="542" t="s">
        <v>4211</v>
      </c>
      <c r="V641" s="544" t="s">
        <v>453</v>
      </c>
      <c r="W641" s="544" t="s">
        <v>456</v>
      </c>
      <c r="X641" s="544"/>
      <c r="Y641" s="544" t="s">
        <v>4358</v>
      </c>
      <c r="Z641" s="544" t="str">
        <f>VLOOKUP(CYPTYPES[[#This Row],[SBS Number]],Equipment[],2,FALSE)</f>
        <v>ICT/OCS</v>
      </c>
      <c r="AA641" s="544" t="str">
        <f>IF(OR(ISBLANK(Y641),LEN(Y641)=0),"",VLOOKUP(Y641,Equipment[],3,FALSE))</f>
        <v>Unallocated</v>
      </c>
      <c r="AB641" s="544" t="str">
        <f>IF(OR(ISBLANK(Y641),LEN(Y641)=0),"",VLOOKUP(Y641,Equipment[],4,FALSE))</f>
        <v>Unallocated</v>
      </c>
      <c r="AC641" s="544" t="s">
        <v>4369</v>
      </c>
      <c r="AD641" s="544" t="s">
        <v>4370</v>
      </c>
      <c r="AE641" s="544" t="s">
        <v>4863</v>
      </c>
      <c r="AF641" s="544" t="s">
        <v>4864</v>
      </c>
      <c r="AG641" s="544"/>
      <c r="AH641" s="551"/>
      <c r="AI641" s="551"/>
      <c r="AJ641" s="551"/>
      <c r="AK641" s="551"/>
      <c r="AL641" s="551"/>
      <c r="AM641" s="551"/>
      <c r="AN641" s="551"/>
      <c r="AO641" s="551"/>
      <c r="AP641" s="551"/>
      <c r="AQ641" s="551"/>
      <c r="AR641" s="551"/>
      <c r="AS641" s="551"/>
      <c r="AT641" s="551"/>
      <c r="AU641" s="551"/>
      <c r="AV641" s="551"/>
    </row>
    <row r="642" spans="1:48" hidden="1">
      <c r="A642" s="542" t="s">
        <v>6255</v>
      </c>
      <c r="B642" s="542" t="s">
        <v>442</v>
      </c>
      <c r="C642" s="542" t="s">
        <v>6256</v>
      </c>
      <c r="D642" s="542" t="s">
        <v>453</v>
      </c>
      <c r="E642" s="541" t="s">
        <v>4373</v>
      </c>
      <c r="F642" s="541" t="s">
        <v>4220</v>
      </c>
      <c r="G642" s="544" t="b">
        <f>EXACT(CYPTYPES[[#This Row],[Archived_Discipline (MM_Discipline)]],CYPTYPES[[#This Row],[Discipline (MM_Discipline)]])</f>
        <v>0</v>
      </c>
      <c r="H642" s="542" t="s">
        <v>452</v>
      </c>
      <c r="I642" s="542" t="s">
        <v>452</v>
      </c>
      <c r="J642" s="541" t="s">
        <v>452</v>
      </c>
      <c r="K642" s="541" t="s">
        <v>452</v>
      </c>
      <c r="L642" s="556" t="s">
        <v>453</v>
      </c>
      <c r="M642" s="542" t="s">
        <v>454</v>
      </c>
      <c r="N642" s="542" t="s">
        <v>452</v>
      </c>
      <c r="O642" s="557" t="s">
        <v>4208</v>
      </c>
      <c r="P642" s="544" t="s">
        <v>4946</v>
      </c>
      <c r="Q642" s="563" t="s">
        <v>4946</v>
      </c>
      <c r="R642" s="544" t="b">
        <f>EXACT(CYPTYPES[[#This Row],[Archived_System (MM_System)]],CYPTYPES[[#This Row],[Rationalized System]])</f>
        <v>1</v>
      </c>
      <c r="S642" s="542" t="s">
        <v>4210</v>
      </c>
      <c r="T642" s="542"/>
      <c r="U642" s="542" t="s">
        <v>4211</v>
      </c>
      <c r="V642" s="544" t="s">
        <v>453</v>
      </c>
      <c r="W642" s="544" t="s">
        <v>456</v>
      </c>
      <c r="X642" s="544"/>
      <c r="Y642" s="544" t="s">
        <v>4375</v>
      </c>
      <c r="Z642" s="544" t="str">
        <f>VLOOKUP(CYPTYPES[[#This Row],[SBS Number]],Equipment[],2,FALSE)</f>
        <v>Traction Power</v>
      </c>
      <c r="AA642" s="544" t="str">
        <f>IF(OR(ISBLANK(Y642),LEN(Y642)=0),"",VLOOKUP(Y642,Equipment[],3,FALSE))</f>
        <v>RTO</v>
      </c>
      <c r="AB642" s="544" t="str">
        <f>IF(OR(ISBLANK(Y642),LEN(Y642)=0),"",VLOOKUP(Y642,Equipment[],4,FALSE))</f>
        <v>RTO</v>
      </c>
      <c r="AC642" s="544" t="s">
        <v>4958</v>
      </c>
      <c r="AD642" s="544" t="s">
        <v>4959</v>
      </c>
      <c r="AE642" s="544"/>
      <c r="AF642" s="544"/>
      <c r="AG642" s="544"/>
      <c r="AH642" s="551"/>
      <c r="AI642" s="551"/>
      <c r="AJ642" s="551"/>
      <c r="AK642" s="551"/>
      <c r="AL642" s="551"/>
      <c r="AM642" s="551"/>
      <c r="AN642" s="551"/>
      <c r="AO642" s="551"/>
      <c r="AP642" s="551"/>
      <c r="AQ642" s="551"/>
      <c r="AR642" s="551"/>
      <c r="AS642" s="551"/>
      <c r="AT642" s="551"/>
      <c r="AU642" s="551"/>
      <c r="AV642" s="551"/>
    </row>
    <row r="643" spans="1:48" hidden="1">
      <c r="A643" s="302" t="s">
        <v>6257</v>
      </c>
      <c r="B643" s="542" t="s">
        <v>442</v>
      </c>
      <c r="C643" s="302" t="s">
        <v>6258</v>
      </c>
      <c r="D643" s="542"/>
      <c r="E643" s="404" t="s">
        <v>4850</v>
      </c>
      <c r="F643" s="404" t="s">
        <v>4850</v>
      </c>
      <c r="G643" s="544" t="b">
        <f>EXACT(CYPTYPES[[#This Row],[Archived_Discipline (MM_Discipline)]],CYPTYPES[[#This Row],[Discipline (MM_Discipline)]])</f>
        <v>1</v>
      </c>
      <c r="H643" s="225" t="s">
        <v>452</v>
      </c>
      <c r="I643" s="227" t="s">
        <v>453</v>
      </c>
      <c r="J643" s="541" t="s">
        <v>452</v>
      </c>
      <c r="K643" s="541" t="s">
        <v>452</v>
      </c>
      <c r="L643" s="556" t="s">
        <v>453</v>
      </c>
      <c r="M643" s="542" t="s">
        <v>4248</v>
      </c>
      <c r="N643" s="225" t="s">
        <v>452</v>
      </c>
      <c r="O643" s="557" t="s">
        <v>4208</v>
      </c>
      <c r="P643" s="544"/>
      <c r="Q643" s="410" t="s">
        <v>5536</v>
      </c>
      <c r="R643" s="544" t="b">
        <f>EXACT(CYPTYPES[[#This Row],[Archived_System (MM_System)]],CYPTYPES[[#This Row],[Rationalized System]])</f>
        <v>0</v>
      </c>
      <c r="S643" s="542" t="s">
        <v>5053</v>
      </c>
      <c r="T643" s="542"/>
      <c r="U643" s="542" t="s">
        <v>4211</v>
      </c>
      <c r="V643" s="297" t="s">
        <v>453</v>
      </c>
      <c r="W643" s="544"/>
      <c r="X643" s="544"/>
      <c r="Y643" s="544"/>
      <c r="Z643" s="544"/>
      <c r="AA643" s="544"/>
      <c r="AB643" s="544"/>
      <c r="AC643" s="544"/>
      <c r="AD643" s="544"/>
      <c r="AE643" s="301"/>
      <c r="AF643" s="544"/>
      <c r="AG643" s="544"/>
      <c r="AH643" s="551"/>
      <c r="AI643" s="551"/>
      <c r="AJ643" s="551"/>
      <c r="AK643" s="551"/>
      <c r="AL643" s="551"/>
      <c r="AM643" s="551"/>
      <c r="AN643" s="551"/>
      <c r="AO643" s="551"/>
      <c r="AP643" s="551"/>
      <c r="AQ643" s="551"/>
      <c r="AR643" s="551"/>
      <c r="AS643" s="551"/>
      <c r="AT643" s="551"/>
      <c r="AU643" s="551"/>
      <c r="AV643" s="551"/>
    </row>
    <row r="644" spans="1:48" hidden="1">
      <c r="A644" s="225" t="s">
        <v>6259</v>
      </c>
      <c r="B644" s="542" t="s">
        <v>442</v>
      </c>
      <c r="C644" s="225" t="s">
        <v>6260</v>
      </c>
      <c r="D644" s="225" t="s">
        <v>453</v>
      </c>
      <c r="E644" s="541" t="s">
        <v>4373</v>
      </c>
      <c r="F644" s="541" t="s">
        <v>4220</v>
      </c>
      <c r="G644" s="544" t="b">
        <f>EXACT(CYPTYPES[[#This Row],[Archived_Discipline (MM_Discipline)]],CYPTYPES[[#This Row],[Discipline (MM_Discipline)]])</f>
        <v>0</v>
      </c>
      <c r="H644" s="559" t="s">
        <v>452</v>
      </c>
      <c r="I644" s="542" t="s">
        <v>452</v>
      </c>
      <c r="J644" s="541" t="s">
        <v>452</v>
      </c>
      <c r="K644" s="555" t="s">
        <v>453</v>
      </c>
      <c r="L644" s="556" t="s">
        <v>453</v>
      </c>
      <c r="M644" s="542" t="s">
        <v>463</v>
      </c>
      <c r="N644" s="225" t="s">
        <v>452</v>
      </c>
      <c r="O644" s="557" t="s">
        <v>4208</v>
      </c>
      <c r="P644" s="544" t="s">
        <v>4946</v>
      </c>
      <c r="Q644" s="563" t="s">
        <v>4946</v>
      </c>
      <c r="R644" s="544" t="b">
        <f>EXACT(CYPTYPES[[#This Row],[Archived_System (MM_System)]],CYPTYPES[[#This Row],[Rationalized System]])</f>
        <v>1</v>
      </c>
      <c r="S644" s="225" t="s">
        <v>4210</v>
      </c>
      <c r="T644" s="225"/>
      <c r="U644" s="542" t="s">
        <v>4639</v>
      </c>
      <c r="V644" s="297" t="s">
        <v>453</v>
      </c>
      <c r="W644" s="297" t="s">
        <v>456</v>
      </c>
      <c r="X644" s="225"/>
      <c r="Y644" s="297" t="s">
        <v>4375</v>
      </c>
      <c r="Z644" s="225" t="s">
        <v>4655</v>
      </c>
      <c r="AA644" s="297" t="s">
        <v>4642</v>
      </c>
      <c r="AB644" s="297" t="s">
        <v>4642</v>
      </c>
      <c r="AC644" s="297" t="s">
        <v>6043</v>
      </c>
      <c r="AD644" s="297" t="s">
        <v>6044</v>
      </c>
      <c r="AE644" s="297" t="s">
        <v>6261</v>
      </c>
      <c r="AF644" s="544" t="s">
        <v>6262</v>
      </c>
      <c r="AG644" s="544"/>
      <c r="AH644" s="551"/>
      <c r="AI644" s="551"/>
      <c r="AJ644" s="551"/>
      <c r="AK644" s="551"/>
      <c r="AL644" s="551"/>
      <c r="AM644" s="551"/>
      <c r="AN644" s="551"/>
      <c r="AO644" s="551"/>
      <c r="AP644" s="551"/>
      <c r="AQ644" s="551"/>
      <c r="AR644" s="551"/>
      <c r="AS644" s="551"/>
      <c r="AT644" s="551"/>
      <c r="AU644" s="551"/>
      <c r="AV644" s="551"/>
    </row>
    <row r="645" spans="1:48" hidden="1">
      <c r="A645" s="542" t="s">
        <v>6263</v>
      </c>
      <c r="B645" s="542" t="s">
        <v>442</v>
      </c>
      <c r="C645" s="542" t="s">
        <v>6264</v>
      </c>
      <c r="D645" s="542" t="s">
        <v>453</v>
      </c>
      <c r="E645" s="541" t="s">
        <v>4207</v>
      </c>
      <c r="F645" s="541" t="s">
        <v>4207</v>
      </c>
      <c r="G645" s="544" t="b">
        <f>EXACT(CYPTYPES[[#This Row],[Archived_Discipline (MM_Discipline)]],CYPTYPES[[#This Row],[Discipline (MM_Discipline)]])</f>
        <v>1</v>
      </c>
      <c r="H645" s="564" t="s">
        <v>453</v>
      </c>
      <c r="I645" s="565" t="s">
        <v>453</v>
      </c>
      <c r="J645" s="554" t="s">
        <v>453</v>
      </c>
      <c r="K645" s="554" t="s">
        <v>453</v>
      </c>
      <c r="L645" s="556" t="s">
        <v>453</v>
      </c>
      <c r="M645" s="542" t="s">
        <v>4239</v>
      </c>
      <c r="N645" s="565" t="s">
        <v>453</v>
      </c>
      <c r="O645" s="557" t="s">
        <v>4208</v>
      </c>
      <c r="P645" s="544" t="s">
        <v>6265</v>
      </c>
      <c r="Q645" s="569" t="s">
        <v>6265</v>
      </c>
      <c r="R645" s="544" t="b">
        <f>EXACT(CYPTYPES[[#This Row],[Archived_System (MM_System)]],CYPTYPES[[#This Row],[Rationalized System]])</f>
        <v>1</v>
      </c>
      <c r="S645" s="542" t="s">
        <v>5899</v>
      </c>
      <c r="T645" s="542" t="s">
        <v>4232</v>
      </c>
      <c r="U645" s="542" t="s">
        <v>4211</v>
      </c>
      <c r="V645" s="544" t="s">
        <v>453</v>
      </c>
      <c r="W645" s="544" t="s">
        <v>456</v>
      </c>
      <c r="X645" s="544"/>
      <c r="Y645" s="544" t="s">
        <v>4212</v>
      </c>
      <c r="Z645" s="544" t="str">
        <f>VLOOKUP(CYPTYPES[[#This Row],[SBS Number]],Equipment[],2,FALSE)</f>
        <v>Hydraulic System</v>
      </c>
      <c r="AA645" s="544" t="str">
        <f>IF(OR(ISBLANK(Y645),LEN(Y645)=0),"",VLOOKUP(Y645,Equipment[],3,FALSE))</f>
        <v>MCo</v>
      </c>
      <c r="AB645" s="544" t="str">
        <f>IF(OR(ISBLANK(Y645),LEN(Y645)=0),"",VLOOKUP(Y645,Equipment[],4,FALSE))</f>
        <v>RTO</v>
      </c>
      <c r="AC645" s="544" t="s">
        <v>5519</v>
      </c>
      <c r="AD645" s="544" t="s">
        <v>5520</v>
      </c>
      <c r="AE645" s="544"/>
      <c r="AF645" s="544"/>
      <c r="AG645" s="544"/>
      <c r="AH645" s="551"/>
      <c r="AI645" s="551"/>
      <c r="AJ645" s="551"/>
      <c r="AK645" s="551"/>
      <c r="AL645" s="551"/>
      <c r="AM645" s="551"/>
      <c r="AN645" s="551"/>
      <c r="AO645" s="551"/>
      <c r="AP645" s="551"/>
      <c r="AQ645" s="551"/>
      <c r="AR645" s="551"/>
      <c r="AS645" s="551"/>
      <c r="AT645" s="551"/>
      <c r="AU645" s="551"/>
      <c r="AV645" s="551"/>
    </row>
    <row r="646" spans="1:48" hidden="1">
      <c r="A646" s="542" t="s">
        <v>6266</v>
      </c>
      <c r="B646" s="542" t="s">
        <v>442</v>
      </c>
      <c r="C646" s="542" t="s">
        <v>6267</v>
      </c>
      <c r="D646" s="542" t="s">
        <v>453</v>
      </c>
      <c r="E646" s="541" t="s">
        <v>4219</v>
      </c>
      <c r="F646" s="541" t="s">
        <v>4220</v>
      </c>
      <c r="G646" s="544" t="b">
        <f>EXACT(CYPTYPES[[#This Row],[Archived_Discipline (MM_Discipline)]],CYPTYPES[[#This Row],[Discipline (MM_Discipline)]])</f>
        <v>0</v>
      </c>
      <c r="H646" s="542" t="s">
        <v>452</v>
      </c>
      <c r="I646" s="543" t="s">
        <v>452</v>
      </c>
      <c r="J646" s="541" t="s">
        <v>452</v>
      </c>
      <c r="K646" s="555" t="s">
        <v>453</v>
      </c>
      <c r="L646" s="556" t="s">
        <v>453</v>
      </c>
      <c r="M646" s="542" t="s">
        <v>463</v>
      </c>
      <c r="N646" s="565" t="s">
        <v>453</v>
      </c>
      <c r="O646" s="557" t="s">
        <v>4208</v>
      </c>
      <c r="P646" s="544" t="s">
        <v>4221</v>
      </c>
      <c r="Q646" s="563" t="s">
        <v>4221</v>
      </c>
      <c r="R646" s="544" t="b">
        <f>EXACT(CYPTYPES[[#This Row],[Archived_System (MM_System)]],CYPTYPES[[#This Row],[Rationalized System]])</f>
        <v>1</v>
      </c>
      <c r="S646" s="542" t="s">
        <v>4210</v>
      </c>
      <c r="T646" s="542"/>
      <c r="U646" s="542" t="s">
        <v>4211</v>
      </c>
      <c r="V646" s="544" t="s">
        <v>453</v>
      </c>
      <c r="W646" s="544" t="s">
        <v>456</v>
      </c>
      <c r="X646" s="544"/>
      <c r="Y646" s="544" t="s">
        <v>4222</v>
      </c>
      <c r="Z646" s="544" t="str">
        <f>VLOOKUP(CYPTYPES[[#This Row],[SBS Number]],Equipment[],2,FALSE)</f>
        <v>LV Power</v>
      </c>
      <c r="AA646" s="544" t="str">
        <f>IF(OR(ISBLANK(Y646),LEN(Y646)=0),"",VLOOKUP(Y646,Equipment[],3,FALSE))</f>
        <v>MCo</v>
      </c>
      <c r="AB646" s="544" t="str">
        <f>IF(OR(ISBLANK(Y646),LEN(Y646)=0),"",VLOOKUP(Y646,Equipment[],4,FALSE))</f>
        <v>RTO</v>
      </c>
      <c r="AC646" s="544" t="s">
        <v>4335</v>
      </c>
      <c r="AD646" s="544" t="s">
        <v>4336</v>
      </c>
      <c r="AE646" s="544" t="s">
        <v>5192</v>
      </c>
      <c r="AF646" s="544" t="s">
        <v>5193</v>
      </c>
      <c r="AG646" s="544"/>
      <c r="AH646" s="551"/>
      <c r="AI646" s="551"/>
      <c r="AJ646" s="551"/>
      <c r="AK646" s="551"/>
      <c r="AL646" s="551"/>
      <c r="AM646" s="551"/>
      <c r="AN646" s="551"/>
      <c r="AO646" s="551"/>
      <c r="AP646" s="551"/>
      <c r="AQ646" s="551"/>
      <c r="AR646" s="551"/>
      <c r="AS646" s="551"/>
      <c r="AT646" s="551"/>
      <c r="AU646" s="551"/>
      <c r="AV646" s="551"/>
    </row>
    <row r="647" spans="1:48" hidden="1">
      <c r="A647" s="542" t="s">
        <v>6268</v>
      </c>
      <c r="B647" s="542" t="s">
        <v>442</v>
      </c>
      <c r="C647" s="542" t="s">
        <v>6269</v>
      </c>
      <c r="D647" s="542" t="s">
        <v>453</v>
      </c>
      <c r="E647" s="541" t="s">
        <v>4207</v>
      </c>
      <c r="F647" s="541" t="s">
        <v>4207</v>
      </c>
      <c r="G647" s="544" t="b">
        <f>EXACT(CYPTYPES[[#This Row],[Archived_Discipline (MM_Discipline)]],CYPTYPES[[#This Row],[Discipline (MM_Discipline)]])</f>
        <v>1</v>
      </c>
      <c r="H647" s="565" t="s">
        <v>453</v>
      </c>
      <c r="I647" s="565" t="s">
        <v>453</v>
      </c>
      <c r="J647" s="554" t="s">
        <v>453</v>
      </c>
      <c r="K647" s="554" t="s">
        <v>453</v>
      </c>
      <c r="L647" s="556" t="s">
        <v>453</v>
      </c>
      <c r="M647" s="542" t="s">
        <v>4239</v>
      </c>
      <c r="N647" s="542" t="s">
        <v>452</v>
      </c>
      <c r="O647" s="557" t="s">
        <v>4208</v>
      </c>
      <c r="P647" s="558" t="s">
        <v>4374</v>
      </c>
      <c r="Q647" s="566" t="s">
        <v>4493</v>
      </c>
      <c r="R647" s="558" t="b">
        <f>EXACT(CYPTYPES[[#This Row],[Archived_System (MM_System)]],CYPTYPES[[#This Row],[Rationalized System]])</f>
        <v>0</v>
      </c>
      <c r="S647" s="542" t="s">
        <v>4210</v>
      </c>
      <c r="T647" s="542"/>
      <c r="U647" s="542" t="s">
        <v>4211</v>
      </c>
      <c r="V647" s="544" t="s">
        <v>453</v>
      </c>
      <c r="W647" s="544" t="s">
        <v>456</v>
      </c>
      <c r="X647" s="544"/>
      <c r="Y647" s="544" t="s">
        <v>4212</v>
      </c>
      <c r="Z647" s="544" t="str">
        <f>VLOOKUP(CYPTYPES[[#This Row],[SBS Number]],Equipment[],2,FALSE)</f>
        <v>Hydraulic System</v>
      </c>
      <c r="AA647" s="544" t="str">
        <f>IF(OR(ISBLANK(Y647),LEN(Y647)=0),"",VLOOKUP(Y647,Equipment[],3,FALSE))</f>
        <v>MCo</v>
      </c>
      <c r="AB647" s="544" t="str">
        <f>IF(OR(ISBLANK(Y647),LEN(Y647)=0),"",VLOOKUP(Y647,Equipment[],4,FALSE))</f>
        <v>RTO</v>
      </c>
      <c r="AC647" s="544" t="s">
        <v>4918</v>
      </c>
      <c r="AD647" s="544" t="s">
        <v>4919</v>
      </c>
      <c r="AE647" s="544" t="s">
        <v>6270</v>
      </c>
      <c r="AF647" s="544" t="s">
        <v>6271</v>
      </c>
      <c r="AG647" s="544"/>
      <c r="AH647" s="551"/>
      <c r="AI647" s="551"/>
      <c r="AJ647" s="551"/>
      <c r="AK647" s="551"/>
      <c r="AL647" s="551"/>
      <c r="AM647" s="551"/>
      <c r="AN647" s="551"/>
      <c r="AO647" s="551"/>
      <c r="AP647" s="551"/>
      <c r="AQ647" s="551"/>
      <c r="AR647" s="551"/>
      <c r="AS647" s="551"/>
      <c r="AT647" s="551"/>
      <c r="AU647" s="551"/>
      <c r="AV647" s="551"/>
    </row>
    <row r="648" spans="1:48" hidden="1">
      <c r="A648" s="542" t="s">
        <v>6272</v>
      </c>
      <c r="B648" s="542" t="s">
        <v>442</v>
      </c>
      <c r="C648" s="542" t="s">
        <v>6273</v>
      </c>
      <c r="D648" s="542" t="s">
        <v>444</v>
      </c>
      <c r="E648" s="541" t="s">
        <v>4751</v>
      </c>
      <c r="F648" s="541" t="s">
        <v>4751</v>
      </c>
      <c r="G648" s="544" t="b">
        <f>EXACT(CYPTYPES[[#This Row],[Archived_Discipline (MM_Discipline)]],CYPTYPES[[#This Row],[Discipline (MM_Discipline)]])</f>
        <v>1</v>
      </c>
      <c r="H648" s="559" t="s">
        <v>452</v>
      </c>
      <c r="I648" s="542" t="s">
        <v>452</v>
      </c>
      <c r="J648" s="541" t="s">
        <v>452</v>
      </c>
      <c r="K648" s="555" t="s">
        <v>453</v>
      </c>
      <c r="L648" s="556" t="s">
        <v>453</v>
      </c>
      <c r="M648" s="542" t="s">
        <v>463</v>
      </c>
      <c r="N648" s="565" t="s">
        <v>453</v>
      </c>
      <c r="O648" s="557" t="s">
        <v>4208</v>
      </c>
      <c r="P648" s="544" t="s">
        <v>4230</v>
      </c>
      <c r="Q648" s="563"/>
      <c r="R648" s="544" t="b">
        <f>EXACT(CYPTYPES[[#This Row],[Archived_System (MM_System)]],CYPTYPES[[#This Row],[Rationalized System]])</f>
        <v>0</v>
      </c>
      <c r="S648" s="542" t="s">
        <v>4343</v>
      </c>
      <c r="T648" s="542"/>
      <c r="U648" s="542" t="s">
        <v>4211</v>
      </c>
      <c r="V648" s="544" t="s">
        <v>453</v>
      </c>
      <c r="W648" s="544" t="s">
        <v>456</v>
      </c>
      <c r="X648" s="544"/>
      <c r="Y648" s="544" t="s">
        <v>4358</v>
      </c>
      <c r="Z648" s="544" t="str">
        <f>VLOOKUP(CYPTYPES[[#This Row],[SBS Number]],Equipment[],2,FALSE)</f>
        <v>ICT/OCS</v>
      </c>
      <c r="AA648" s="544" t="str">
        <f>IF(OR(ISBLANK(Y648),LEN(Y648)=0),"",VLOOKUP(Y648,Equipment[],3,FALSE))</f>
        <v>Unallocated</v>
      </c>
      <c r="AB648" s="544" t="str">
        <f>IF(OR(ISBLANK(Y648),LEN(Y648)=0),"",VLOOKUP(Y648,Equipment[],4,FALSE))</f>
        <v>Unallocated</v>
      </c>
      <c r="AC648" s="544" t="s">
        <v>4412</v>
      </c>
      <c r="AD648" s="544" t="s">
        <v>4413</v>
      </c>
      <c r="AE648" s="544" t="s">
        <v>4445</v>
      </c>
      <c r="AF648" s="544" t="s">
        <v>4446</v>
      </c>
      <c r="AG648" s="544"/>
      <c r="AH648" s="551"/>
      <c r="AI648" s="551"/>
      <c r="AJ648" s="551"/>
      <c r="AK648" s="551"/>
      <c r="AL648" s="551"/>
      <c r="AM648" s="551"/>
      <c r="AN648" s="551"/>
      <c r="AO648" s="551"/>
      <c r="AP648" s="551"/>
      <c r="AQ648" s="551"/>
      <c r="AR648" s="551"/>
      <c r="AS648" s="551"/>
      <c r="AT648" s="551"/>
      <c r="AU648" s="551"/>
      <c r="AV648" s="551"/>
    </row>
    <row r="649" spans="1:48" hidden="1">
      <c r="A649" s="303" t="s">
        <v>6274</v>
      </c>
      <c r="B649" s="542" t="s">
        <v>442</v>
      </c>
      <c r="C649" s="302" t="s">
        <v>6275</v>
      </c>
      <c r="D649" s="225"/>
      <c r="E649" s="499" t="s">
        <v>11</v>
      </c>
      <c r="F649" s="499" t="s">
        <v>11</v>
      </c>
      <c r="G649" s="544" t="b">
        <f>EXACT(CYPTYPES[[#This Row],[Archived_Discipline (MM_Discipline)]],CYPTYPES[[#This Row],[Discipline (MM_Discipline)]])</f>
        <v>1</v>
      </c>
      <c r="H649" s="225" t="s">
        <v>452</v>
      </c>
      <c r="I649" s="199" t="s">
        <v>452</v>
      </c>
      <c r="J649" s="554" t="s">
        <v>453</v>
      </c>
      <c r="K649" s="404" t="s">
        <v>452</v>
      </c>
      <c r="L649" s="556" t="s">
        <v>453</v>
      </c>
      <c r="M649" s="542" t="s">
        <v>454</v>
      </c>
      <c r="N649" s="225" t="s">
        <v>452</v>
      </c>
      <c r="O649" s="557" t="s">
        <v>4208</v>
      </c>
      <c r="P649" s="568" t="s">
        <v>4381</v>
      </c>
      <c r="Q649" s="563" t="s">
        <v>4381</v>
      </c>
      <c r="R649" s="568" t="b">
        <f>EXACT(CYPTYPES[[#This Row],[Archived_System (MM_System)]],CYPTYPES[[#This Row],[Rationalized System]])</f>
        <v>1</v>
      </c>
      <c r="S649" s="542" t="s">
        <v>4382</v>
      </c>
      <c r="T649" s="542" t="s">
        <v>4383</v>
      </c>
      <c r="U649" s="542" t="s">
        <v>4211</v>
      </c>
      <c r="V649" s="297" t="s">
        <v>452</v>
      </c>
      <c r="W649" s="544" t="s">
        <v>456</v>
      </c>
      <c r="X649" s="544"/>
      <c r="Y649" s="544"/>
      <c r="Z649" s="544"/>
      <c r="AA649" s="544"/>
      <c r="AB649" s="544"/>
      <c r="AC649" s="544"/>
      <c r="AD649" s="544"/>
      <c r="AE649" s="301"/>
      <c r="AF649" s="544"/>
      <c r="AG649" s="544"/>
      <c r="AH649" s="551"/>
      <c r="AI649" s="551"/>
      <c r="AJ649" s="551"/>
      <c r="AK649" s="551"/>
      <c r="AL649" s="551"/>
      <c r="AM649" s="551"/>
      <c r="AN649" s="551"/>
      <c r="AO649" s="551"/>
      <c r="AP649" s="551"/>
      <c r="AQ649" s="551"/>
      <c r="AR649" s="551"/>
      <c r="AS649" s="551"/>
      <c r="AT649" s="551"/>
      <c r="AU649" s="551"/>
      <c r="AV649" s="551"/>
    </row>
    <row r="650" spans="1:48" hidden="1">
      <c r="A650" s="542" t="s">
        <v>6276</v>
      </c>
      <c r="B650" s="542" t="s">
        <v>442</v>
      </c>
      <c r="C650" s="542" t="s">
        <v>6277</v>
      </c>
      <c r="D650" s="542" t="s">
        <v>444</v>
      </c>
      <c r="E650" s="541" t="s">
        <v>4443</v>
      </c>
      <c r="F650" s="541" t="s">
        <v>4220</v>
      </c>
      <c r="G650" s="544" t="b">
        <f>EXACT(CYPTYPES[[#This Row],[Archived_Discipline (MM_Discipline)]],CYPTYPES[[#This Row],[Discipline (MM_Discipline)]])</f>
        <v>0</v>
      </c>
      <c r="H650" s="542" t="s">
        <v>452</v>
      </c>
      <c r="I650" s="542" t="s">
        <v>452</v>
      </c>
      <c r="J650" s="541" t="s">
        <v>452</v>
      </c>
      <c r="K650" s="541" t="s">
        <v>452</v>
      </c>
      <c r="L650" s="556" t="s">
        <v>453</v>
      </c>
      <c r="M650" s="542" t="s">
        <v>454</v>
      </c>
      <c r="N650" s="542" t="s">
        <v>452</v>
      </c>
      <c r="O650" s="557" t="s">
        <v>4208</v>
      </c>
      <c r="P650" s="544" t="s">
        <v>4444</v>
      </c>
      <c r="Q650" s="247" t="s">
        <v>4256</v>
      </c>
      <c r="R650" s="544" t="b">
        <f>EXACT(CYPTYPES[[#This Row],[Archived_System (MM_System)]],CYPTYPES[[#This Row],[Rationalized System]])</f>
        <v>0</v>
      </c>
      <c r="S650" s="542" t="s">
        <v>4343</v>
      </c>
      <c r="T650" s="542"/>
      <c r="U650" s="542" t="s">
        <v>4211</v>
      </c>
      <c r="V650" s="544" t="s">
        <v>453</v>
      </c>
      <c r="W650" s="544" t="s">
        <v>456</v>
      </c>
      <c r="X650" s="544"/>
      <c r="Y650" s="544" t="s">
        <v>4257</v>
      </c>
      <c r="Z650" s="544" t="str">
        <f>VLOOKUP(CYPTYPES[[#This Row],[SBS Number]],Equipment[],2,FALSE)</f>
        <v>Security Control System</v>
      </c>
      <c r="AA650" s="544" t="str">
        <f>IF(OR(ISBLANK(Y650),LEN(Y650)=0),"",VLOOKUP(Y650,Equipment[],3,FALSE))</f>
        <v>RTO</v>
      </c>
      <c r="AB650" s="544" t="str">
        <f>IF(OR(ISBLANK(Y650),LEN(Y650)=0),"",VLOOKUP(Y650,Equipment[],4,FALSE))</f>
        <v>RTO</v>
      </c>
      <c r="AC650" s="544" t="s">
        <v>4571</v>
      </c>
      <c r="AD650" s="544" t="s">
        <v>4572</v>
      </c>
      <c r="AE650" s="544" t="s">
        <v>6278</v>
      </c>
      <c r="AF650" s="544" t="s">
        <v>5892</v>
      </c>
      <c r="AG650" s="544"/>
      <c r="AH650" s="551"/>
      <c r="AI650" s="551"/>
      <c r="AJ650" s="551"/>
      <c r="AK650" s="551"/>
      <c r="AL650" s="551"/>
      <c r="AM650" s="551"/>
      <c r="AN650" s="551"/>
      <c r="AO650" s="551"/>
      <c r="AP650" s="551"/>
      <c r="AQ650" s="551"/>
      <c r="AR650" s="551"/>
      <c r="AS650" s="551"/>
      <c r="AT650" s="551"/>
      <c r="AU650" s="551"/>
      <c r="AV650" s="551"/>
    </row>
    <row r="651" spans="1:48" hidden="1">
      <c r="A651" s="542" t="s">
        <v>6279</v>
      </c>
      <c r="B651" s="542" t="s">
        <v>442</v>
      </c>
      <c r="C651" s="542" t="s">
        <v>6280</v>
      </c>
      <c r="D651" s="542" t="s">
        <v>444</v>
      </c>
      <c r="E651" s="541" t="s">
        <v>4443</v>
      </c>
      <c r="F651" s="541" t="s">
        <v>4220</v>
      </c>
      <c r="G651" s="544" t="b">
        <f>EXACT(CYPTYPES[[#This Row],[Archived_Discipline (MM_Discipline)]],CYPTYPES[[#This Row],[Discipline (MM_Discipline)]])</f>
        <v>0</v>
      </c>
      <c r="H651" s="559" t="s">
        <v>452</v>
      </c>
      <c r="I651" s="542" t="s">
        <v>452</v>
      </c>
      <c r="J651" s="541" t="s">
        <v>452</v>
      </c>
      <c r="K651" s="541" t="s">
        <v>452</v>
      </c>
      <c r="L651" s="556" t="s">
        <v>453</v>
      </c>
      <c r="M651" s="542" t="s">
        <v>454</v>
      </c>
      <c r="N651" s="542" t="s">
        <v>452</v>
      </c>
      <c r="O651" s="557" t="s">
        <v>4208</v>
      </c>
      <c r="P651" s="544" t="s">
        <v>4444</v>
      </c>
      <c r="Q651" s="409" t="s">
        <v>4256</v>
      </c>
      <c r="R651" s="544" t="b">
        <f>EXACT(CYPTYPES[[#This Row],[Archived_System (MM_System)]],CYPTYPES[[#This Row],[Rationalized System]])</f>
        <v>0</v>
      </c>
      <c r="S651" s="542" t="s">
        <v>4343</v>
      </c>
      <c r="T651" s="542"/>
      <c r="U651" s="542" t="s">
        <v>4211</v>
      </c>
      <c r="V651" s="544" t="s">
        <v>453</v>
      </c>
      <c r="W651" s="544" t="s">
        <v>456</v>
      </c>
      <c r="X651" s="544"/>
      <c r="Y651" s="544" t="s">
        <v>4257</v>
      </c>
      <c r="Z651" s="544" t="str">
        <f>VLOOKUP(CYPTYPES[[#This Row],[SBS Number]],Equipment[],2,FALSE)</f>
        <v>Security Control System</v>
      </c>
      <c r="AA651" s="544" t="str">
        <f>IF(OR(ISBLANK(Y651),LEN(Y651)=0),"",VLOOKUP(Y651,Equipment[],3,FALSE))</f>
        <v>RTO</v>
      </c>
      <c r="AB651" s="544" t="str">
        <f>IF(OR(ISBLANK(Y651),LEN(Y651)=0),"",VLOOKUP(Y651,Equipment[],4,FALSE))</f>
        <v>RTO</v>
      </c>
      <c r="AC651" s="544" t="s">
        <v>4571</v>
      </c>
      <c r="AD651" s="544" t="s">
        <v>4572</v>
      </c>
      <c r="AE651" s="544" t="s">
        <v>6278</v>
      </c>
      <c r="AF651" s="544" t="s">
        <v>5892</v>
      </c>
      <c r="AG651" s="544"/>
      <c r="AH651" s="551"/>
      <c r="AI651" s="551"/>
      <c r="AJ651" s="551"/>
      <c r="AK651" s="551"/>
      <c r="AL651" s="551"/>
      <c r="AM651" s="551"/>
      <c r="AN651" s="551"/>
      <c r="AO651" s="551"/>
      <c r="AP651" s="551"/>
      <c r="AQ651" s="551"/>
      <c r="AR651" s="551"/>
      <c r="AS651" s="551"/>
      <c r="AT651" s="551"/>
      <c r="AU651" s="551"/>
      <c r="AV651" s="551"/>
    </row>
    <row r="652" spans="1:48" hidden="1">
      <c r="A652" s="542" t="s">
        <v>6281</v>
      </c>
      <c r="B652" s="542" t="s">
        <v>442</v>
      </c>
      <c r="C652" s="542" t="s">
        <v>6282</v>
      </c>
      <c r="D652" s="542" t="s">
        <v>453</v>
      </c>
      <c r="E652" s="541" t="s">
        <v>4229</v>
      </c>
      <c r="F652" s="541" t="s">
        <v>4229</v>
      </c>
      <c r="G652" s="544" t="b">
        <f>EXACT(CYPTYPES[[#This Row],[Archived_Discipline (MM_Discipline)]],CYPTYPES[[#This Row],[Discipline (MM_Discipline)]])</f>
        <v>1</v>
      </c>
      <c r="H652" s="559" t="s">
        <v>452</v>
      </c>
      <c r="I652" s="542" t="s">
        <v>452</v>
      </c>
      <c r="J652" s="541" t="s">
        <v>452</v>
      </c>
      <c r="K652" s="555" t="s">
        <v>453</v>
      </c>
      <c r="L652" s="556" t="s">
        <v>453</v>
      </c>
      <c r="M652" s="542" t="s">
        <v>463</v>
      </c>
      <c r="N652" s="565" t="s">
        <v>453</v>
      </c>
      <c r="O652" s="557" t="s">
        <v>4208</v>
      </c>
      <c r="P652" s="544" t="s">
        <v>4230</v>
      </c>
      <c r="Q652" s="563" t="s">
        <v>4231</v>
      </c>
      <c r="R652" s="558" t="b">
        <f>EXACT(CYPTYPES[[#This Row],[Archived_System (MM_System)]],CYPTYPES[[#This Row],[Rationalized System]])</f>
        <v>0</v>
      </c>
      <c r="S652" s="542" t="s">
        <v>4210</v>
      </c>
      <c r="T652" s="542"/>
      <c r="U652" s="542" t="s">
        <v>4211</v>
      </c>
      <c r="V652" s="544" t="s">
        <v>453</v>
      </c>
      <c r="W652" s="544" t="s">
        <v>456</v>
      </c>
      <c r="X652" s="544"/>
      <c r="Y652" s="544" t="s">
        <v>4233</v>
      </c>
      <c r="Z652" s="544" t="str">
        <f>VLOOKUP(CYPTYPES[[#This Row],[SBS Number]],Equipment[],2,FALSE)</f>
        <v>Control Systems</v>
      </c>
      <c r="AA652" s="544" t="str">
        <f>IF(OR(ISBLANK(Y652),LEN(Y652)=0),"",VLOOKUP(Y652,Equipment[],3,FALSE))</f>
        <v>Unallocated</v>
      </c>
      <c r="AB652" s="544" t="str">
        <f>IF(OR(ISBLANK(Y652),LEN(Y652)=0),"",VLOOKUP(Y652,Equipment[],4,FALSE))</f>
        <v>Unallocated</v>
      </c>
      <c r="AC652" s="544" t="s">
        <v>4234</v>
      </c>
      <c r="AD652" s="544" t="s">
        <v>4235</v>
      </c>
      <c r="AE652" s="544" t="s">
        <v>4589</v>
      </c>
      <c r="AF652" s="544" t="s">
        <v>4590</v>
      </c>
      <c r="AG652" s="544"/>
      <c r="AH652" s="551"/>
      <c r="AI652" s="551"/>
      <c r="AJ652" s="551"/>
      <c r="AK652" s="551"/>
      <c r="AL652" s="551"/>
      <c r="AM652" s="551"/>
      <c r="AN652" s="551"/>
      <c r="AO652" s="551"/>
      <c r="AP652" s="551"/>
      <c r="AQ652" s="551"/>
      <c r="AR652" s="551"/>
      <c r="AS652" s="551"/>
      <c r="AT652" s="551"/>
      <c r="AU652" s="551"/>
      <c r="AV652" s="551"/>
    </row>
    <row r="653" spans="1:48" hidden="1">
      <c r="A653" s="542" t="s">
        <v>6283</v>
      </c>
      <c r="B653" s="542" t="s">
        <v>442</v>
      </c>
      <c r="C653" s="542" t="s">
        <v>6284</v>
      </c>
      <c r="D653" s="542" t="s">
        <v>444</v>
      </c>
      <c r="E653" s="541" t="s">
        <v>4255</v>
      </c>
      <c r="F653" s="541" t="s">
        <v>4220</v>
      </c>
      <c r="G653" s="544" t="b">
        <f>EXACT(CYPTYPES[[#This Row],[Archived_Discipline (MM_Discipline)]],CYPTYPES[[#This Row],[Discipline (MM_Discipline)]])</f>
        <v>0</v>
      </c>
      <c r="H653" s="559" t="s">
        <v>452</v>
      </c>
      <c r="I653" s="542" t="s">
        <v>452</v>
      </c>
      <c r="J653" s="541" t="s">
        <v>452</v>
      </c>
      <c r="K653" s="541" t="s">
        <v>452</v>
      </c>
      <c r="L653" s="556" t="s">
        <v>453</v>
      </c>
      <c r="M653" s="542" t="s">
        <v>454</v>
      </c>
      <c r="N653" s="542" t="s">
        <v>452</v>
      </c>
      <c r="O653" s="557" t="s">
        <v>4208</v>
      </c>
      <c r="P653" s="544" t="s">
        <v>4230</v>
      </c>
      <c r="Q653" s="247" t="s">
        <v>4282</v>
      </c>
      <c r="R653" s="558" t="b">
        <f>EXACT(CYPTYPES[[#This Row],[Archived_System (MM_System)]],CYPTYPES[[#This Row],[Rationalized System]])</f>
        <v>0</v>
      </c>
      <c r="S653" s="542" t="s">
        <v>4343</v>
      </c>
      <c r="T653" s="542"/>
      <c r="U653" s="542" t="s">
        <v>4211</v>
      </c>
      <c r="V653" s="544" t="s">
        <v>453</v>
      </c>
      <c r="W653" s="544" t="s">
        <v>456</v>
      </c>
      <c r="X653" s="544"/>
      <c r="Y653" s="544" t="s">
        <v>4257</v>
      </c>
      <c r="Z653" s="544" t="str">
        <f>VLOOKUP(CYPTYPES[[#This Row],[SBS Number]],Equipment[],2,FALSE)</f>
        <v>Security Control System</v>
      </c>
      <c r="AA653" s="544" t="str">
        <f>IF(OR(ISBLANK(Y653),LEN(Y653)=0),"",VLOOKUP(Y653,Equipment[],3,FALSE))</f>
        <v>RTO</v>
      </c>
      <c r="AB653" s="544" t="str">
        <f>IF(OR(ISBLANK(Y653),LEN(Y653)=0),"",VLOOKUP(Y653,Equipment[],4,FALSE))</f>
        <v>RTO</v>
      </c>
      <c r="AC653" s="567"/>
      <c r="AD653" s="567" t="s">
        <v>4376</v>
      </c>
      <c r="AE653" s="544"/>
      <c r="AF653" s="544"/>
      <c r="AG653" s="544"/>
      <c r="AH653" s="551"/>
      <c r="AI653" s="551"/>
      <c r="AJ653" s="551"/>
      <c r="AK653" s="551"/>
      <c r="AL653" s="551"/>
      <c r="AM653" s="551"/>
      <c r="AN653" s="551"/>
      <c r="AO653" s="551"/>
      <c r="AP653" s="551"/>
      <c r="AQ653" s="551"/>
      <c r="AR653" s="551"/>
      <c r="AS653" s="551"/>
      <c r="AT653" s="551"/>
      <c r="AU653" s="551"/>
      <c r="AV653" s="551"/>
    </row>
    <row r="654" spans="1:48" hidden="1">
      <c r="A654" s="542" t="s">
        <v>6285</v>
      </c>
      <c r="B654" s="542" t="s">
        <v>442</v>
      </c>
      <c r="C654" s="542" t="s">
        <v>6286</v>
      </c>
      <c r="D654" s="542" t="s">
        <v>453</v>
      </c>
      <c r="E654" s="541" t="s">
        <v>11</v>
      </c>
      <c r="F654" s="541" t="s">
        <v>11</v>
      </c>
      <c r="G654" s="544" t="b">
        <f>EXACT(CYPTYPES[[#This Row],[Archived_Discipline (MM_Discipline)]],CYPTYPES[[#This Row],[Discipline (MM_Discipline)]])</f>
        <v>1</v>
      </c>
      <c r="H654" s="564" t="s">
        <v>453</v>
      </c>
      <c r="I654" s="565" t="s">
        <v>453</v>
      </c>
      <c r="J654" s="554" t="s">
        <v>453</v>
      </c>
      <c r="K654" s="554" t="s">
        <v>453</v>
      </c>
      <c r="L654" s="556" t="s">
        <v>453</v>
      </c>
      <c r="M654" s="542" t="s">
        <v>4239</v>
      </c>
      <c r="N654" s="565" t="s">
        <v>453</v>
      </c>
      <c r="O654" s="557" t="s">
        <v>4208</v>
      </c>
      <c r="P654" s="544" t="s">
        <v>5143</v>
      </c>
      <c r="Q654" s="563" t="s">
        <v>5143</v>
      </c>
      <c r="R654" s="544" t="b">
        <f>EXACT(CYPTYPES[[#This Row],[Archived_System (MM_System)]],CYPTYPES[[#This Row],[Rationalized System]])</f>
        <v>1</v>
      </c>
      <c r="S654" s="542" t="s">
        <v>4210</v>
      </c>
      <c r="T654" s="542"/>
      <c r="U654" s="542" t="s">
        <v>4211</v>
      </c>
      <c r="V654" s="544" t="s">
        <v>453</v>
      </c>
      <c r="W654" s="544" t="s">
        <v>456</v>
      </c>
      <c r="X654" s="544"/>
      <c r="Y654" s="544" t="s">
        <v>4290</v>
      </c>
      <c r="Z654" s="544" t="str">
        <f>VLOOKUP(CYPTYPES[[#This Row],[SBS Number]],Equipment[],2,FALSE)</f>
        <v>Building Management System</v>
      </c>
      <c r="AA654" s="544" t="str">
        <f>IF(OR(ISBLANK(Y654),LEN(Y654)=0),"",VLOOKUP(Y654,Equipment[],3,FALSE))</f>
        <v>MCo</v>
      </c>
      <c r="AB654" s="544" t="str">
        <f>IF(OR(ISBLANK(Y654),LEN(Y654)=0),"",VLOOKUP(Y654,Equipment[],4,FALSE))</f>
        <v>RTO/MCo</v>
      </c>
      <c r="AC654" s="544" t="s">
        <v>4276</v>
      </c>
      <c r="AD654" s="544" t="s">
        <v>4277</v>
      </c>
      <c r="AE654" s="544"/>
      <c r="AF654" s="544"/>
      <c r="AG654" s="544"/>
      <c r="AH654" s="551"/>
      <c r="AI654" s="551"/>
      <c r="AJ654" s="551"/>
      <c r="AK654" s="551"/>
      <c r="AL654" s="551"/>
      <c r="AM654" s="551"/>
      <c r="AN654" s="551"/>
      <c r="AO654" s="551"/>
      <c r="AP654" s="551"/>
      <c r="AQ654" s="551"/>
      <c r="AR654" s="551"/>
      <c r="AS654" s="551"/>
      <c r="AT654" s="551"/>
      <c r="AU654" s="551"/>
      <c r="AV654" s="551"/>
    </row>
    <row r="655" spans="1:48" hidden="1">
      <c r="A655" s="542" t="s">
        <v>6287</v>
      </c>
      <c r="B655" s="542" t="s">
        <v>442</v>
      </c>
      <c r="C655" s="542" t="s">
        <v>6288</v>
      </c>
      <c r="D655" s="542" t="s">
        <v>453</v>
      </c>
      <c r="E655" s="541" t="s">
        <v>4229</v>
      </c>
      <c r="F655" s="541" t="s">
        <v>4229</v>
      </c>
      <c r="G655" s="544" t="b">
        <f>EXACT(CYPTYPES[[#This Row],[Archived_Discipline (MM_Discipline)]],CYPTYPES[[#This Row],[Discipline (MM_Discipline)]])</f>
        <v>1</v>
      </c>
      <c r="H655" s="564" t="s">
        <v>453</v>
      </c>
      <c r="I655" s="565" t="s">
        <v>453</v>
      </c>
      <c r="J655" s="554" t="s">
        <v>453</v>
      </c>
      <c r="K655" s="554" t="s">
        <v>453</v>
      </c>
      <c r="L655" s="556" t="s">
        <v>453</v>
      </c>
      <c r="M655" s="542" t="s">
        <v>4239</v>
      </c>
      <c r="N655" s="542" t="s">
        <v>452</v>
      </c>
      <c r="O655" s="557" t="s">
        <v>4208</v>
      </c>
      <c r="P655" s="544" t="s">
        <v>4230</v>
      </c>
      <c r="Q655" s="563" t="s">
        <v>4231</v>
      </c>
      <c r="R655" s="544" t="b">
        <f>EXACT(CYPTYPES[[#This Row],[Archived_System (MM_System)]],CYPTYPES[[#This Row],[Rationalized System]])</f>
        <v>0</v>
      </c>
      <c r="S655" s="542" t="s">
        <v>4210</v>
      </c>
      <c r="T655" s="542"/>
      <c r="U655" s="542" t="s">
        <v>4211</v>
      </c>
      <c r="V655" s="544" t="s">
        <v>453</v>
      </c>
      <c r="W655" s="544" t="s">
        <v>477</v>
      </c>
      <c r="X655" s="544"/>
      <c r="Y655" s="544" t="s">
        <v>4290</v>
      </c>
      <c r="Z655" s="544" t="str">
        <f>VLOOKUP(CYPTYPES[[#This Row],[SBS Number]],Equipment[],2,FALSE)</f>
        <v>Building Management System</v>
      </c>
      <c r="AA655" s="544" t="str">
        <f>IF(OR(ISBLANK(Y655),LEN(Y655)=0),"",VLOOKUP(Y655,Equipment[],3,FALSE))</f>
        <v>MCo</v>
      </c>
      <c r="AB655" s="544" t="str">
        <f>IF(OR(ISBLANK(Y655),LEN(Y655)=0),"",VLOOKUP(Y655,Equipment[],4,FALSE))</f>
        <v>RTO/MCo</v>
      </c>
      <c r="AC655" s="544" t="s">
        <v>4249</v>
      </c>
      <c r="AD655" s="544" t="s">
        <v>4250</v>
      </c>
      <c r="AE655" s="544" t="s">
        <v>6289</v>
      </c>
      <c r="AF655" s="544" t="s">
        <v>6290</v>
      </c>
      <c r="AG655" s="544"/>
      <c r="AH655" s="551"/>
      <c r="AI655" s="551"/>
      <c r="AJ655" s="551"/>
      <c r="AK655" s="551"/>
      <c r="AL655" s="551"/>
      <c r="AM655" s="551"/>
      <c r="AN655" s="551"/>
      <c r="AO655" s="551"/>
      <c r="AP655" s="551"/>
      <c r="AQ655" s="551"/>
      <c r="AR655" s="551"/>
      <c r="AS655" s="551"/>
      <c r="AT655" s="551"/>
      <c r="AU655" s="551"/>
      <c r="AV655" s="551"/>
    </row>
    <row r="656" spans="1:48" hidden="1">
      <c r="A656" s="542" t="s">
        <v>6291</v>
      </c>
      <c r="B656" s="542" t="s">
        <v>442</v>
      </c>
      <c r="C656" s="542" t="s">
        <v>6292</v>
      </c>
      <c r="D656" s="542" t="s">
        <v>453</v>
      </c>
      <c r="E656" s="541" t="s">
        <v>4229</v>
      </c>
      <c r="F656" s="541" t="s">
        <v>4229</v>
      </c>
      <c r="G656" s="544" t="b">
        <f>EXACT(CYPTYPES[[#This Row],[Archived_Discipline (MM_Discipline)]],CYPTYPES[[#This Row],[Discipline (MM_Discipline)]])</f>
        <v>1</v>
      </c>
      <c r="H656" s="565" t="s">
        <v>453</v>
      </c>
      <c r="I656" s="561" t="s">
        <v>453</v>
      </c>
      <c r="J656" s="554" t="s">
        <v>453</v>
      </c>
      <c r="K656" s="554" t="s">
        <v>453</v>
      </c>
      <c r="L656" s="556" t="s">
        <v>453</v>
      </c>
      <c r="M656" s="542" t="s">
        <v>4239</v>
      </c>
      <c r="N656" s="565" t="s">
        <v>453</v>
      </c>
      <c r="O656" s="557" t="s">
        <v>4208</v>
      </c>
      <c r="P656" s="544" t="s">
        <v>4230</v>
      </c>
      <c r="Q656" s="563" t="s">
        <v>4231</v>
      </c>
      <c r="R656" s="544" t="b">
        <f>EXACT(CYPTYPES[[#This Row],[Archived_System (MM_System)]],CYPTYPES[[#This Row],[Rationalized System]])</f>
        <v>0</v>
      </c>
      <c r="S656" s="542" t="s">
        <v>4210</v>
      </c>
      <c r="T656" s="542"/>
      <c r="U656" s="542" t="s">
        <v>4211</v>
      </c>
      <c r="V656" s="544" t="s">
        <v>453</v>
      </c>
      <c r="W656" s="544" t="s">
        <v>430</v>
      </c>
      <c r="X656" s="544"/>
      <c r="Y656" s="544" t="s">
        <v>4358</v>
      </c>
      <c r="Z656" s="544" t="str">
        <f>VLOOKUP(CYPTYPES[[#This Row],[SBS Number]],Equipment[],2,FALSE)</f>
        <v>ICT/OCS</v>
      </c>
      <c r="AA656" s="544" t="str">
        <f>IF(OR(ISBLANK(Y656),LEN(Y656)=0),"",VLOOKUP(Y656,Equipment[],3,FALSE))</f>
        <v>Unallocated</v>
      </c>
      <c r="AB656" s="544" t="str">
        <f>IF(OR(ISBLANK(Y656),LEN(Y656)=0),"",VLOOKUP(Y656,Equipment[],4,FALSE))</f>
        <v>Unallocated</v>
      </c>
      <c r="AC656" s="544" t="s">
        <v>4234</v>
      </c>
      <c r="AD656" s="544" t="s">
        <v>4235</v>
      </c>
      <c r="AE656" s="544" t="s">
        <v>4589</v>
      </c>
      <c r="AF656" s="544" t="s">
        <v>4590</v>
      </c>
      <c r="AG656" s="544"/>
      <c r="AH656" s="551"/>
      <c r="AI656" s="551"/>
      <c r="AJ656" s="551"/>
      <c r="AK656" s="551"/>
      <c r="AL656" s="551"/>
      <c r="AM656" s="551"/>
      <c r="AN656" s="551"/>
      <c r="AO656" s="551"/>
      <c r="AP656" s="551"/>
      <c r="AQ656" s="551"/>
      <c r="AR656" s="551"/>
      <c r="AS656" s="551"/>
      <c r="AT656" s="551"/>
      <c r="AU656" s="551"/>
      <c r="AV656" s="551"/>
    </row>
    <row r="657" spans="1:48" hidden="1">
      <c r="A657" s="542" t="s">
        <v>6293</v>
      </c>
      <c r="B657" s="542" t="s">
        <v>442</v>
      </c>
      <c r="C657" s="542" t="s">
        <v>6294</v>
      </c>
      <c r="D657" s="542" t="s">
        <v>444</v>
      </c>
      <c r="E657" s="541" t="s">
        <v>4443</v>
      </c>
      <c r="F657" s="541" t="s">
        <v>4220</v>
      </c>
      <c r="G657" s="544" t="b">
        <f>EXACT(CYPTYPES[[#This Row],[Archived_Discipline (MM_Discipline)]],CYPTYPES[[#This Row],[Discipline (MM_Discipline)]])</f>
        <v>0</v>
      </c>
      <c r="H657" s="559" t="s">
        <v>452</v>
      </c>
      <c r="I657" s="542" t="s">
        <v>452</v>
      </c>
      <c r="J657" s="541" t="s">
        <v>452</v>
      </c>
      <c r="K657" s="541" t="s">
        <v>452</v>
      </c>
      <c r="L657" s="556" t="s">
        <v>453</v>
      </c>
      <c r="M657" s="542" t="s">
        <v>454</v>
      </c>
      <c r="N657" s="542" t="s">
        <v>452</v>
      </c>
      <c r="O657" s="557" t="s">
        <v>4208</v>
      </c>
      <c r="P657" s="544" t="s">
        <v>4444</v>
      </c>
      <c r="Q657" s="247" t="s">
        <v>4256</v>
      </c>
      <c r="R657" s="544" t="b">
        <f>EXACT(CYPTYPES[[#This Row],[Archived_System (MM_System)]],CYPTYPES[[#This Row],[Rationalized System]])</f>
        <v>0</v>
      </c>
      <c r="S657" s="542" t="s">
        <v>4343</v>
      </c>
      <c r="T657" s="542"/>
      <c r="U657" s="542" t="s">
        <v>4211</v>
      </c>
      <c r="V657" s="544" t="s">
        <v>453</v>
      </c>
      <c r="W657" s="544" t="s">
        <v>456</v>
      </c>
      <c r="X657" s="544"/>
      <c r="Y657" s="544" t="s">
        <v>4257</v>
      </c>
      <c r="Z657" s="544" t="str">
        <f>VLOOKUP(CYPTYPES[[#This Row],[SBS Number]],Equipment[],2,FALSE)</f>
        <v>Security Control System</v>
      </c>
      <c r="AA657" s="544" t="str">
        <f>IF(OR(ISBLANK(Y657),LEN(Y657)=0),"",VLOOKUP(Y657,Equipment[],3,FALSE))</f>
        <v>RTO</v>
      </c>
      <c r="AB657" s="544" t="str">
        <f>IF(OR(ISBLANK(Y657),LEN(Y657)=0),"",VLOOKUP(Y657,Equipment[],4,FALSE))</f>
        <v>RTO</v>
      </c>
      <c r="AC657" s="544" t="s">
        <v>4571</v>
      </c>
      <c r="AD657" s="544" t="s">
        <v>4572</v>
      </c>
      <c r="AE657" s="544" t="s">
        <v>6278</v>
      </c>
      <c r="AF657" s="544" t="s">
        <v>5892</v>
      </c>
      <c r="AG657" s="544"/>
      <c r="AH657" s="551"/>
      <c r="AI657" s="551"/>
      <c r="AJ657" s="551"/>
      <c r="AK657" s="551"/>
      <c r="AL657" s="551"/>
      <c r="AM657" s="551"/>
      <c r="AN657" s="551"/>
      <c r="AO657" s="551"/>
      <c r="AP657" s="551"/>
      <c r="AQ657" s="551"/>
      <c r="AR657" s="551"/>
      <c r="AS657" s="551"/>
      <c r="AT657" s="551"/>
      <c r="AU657" s="551"/>
      <c r="AV657" s="551"/>
    </row>
    <row r="658" spans="1:48" hidden="1">
      <c r="A658" s="542" t="s">
        <v>6295</v>
      </c>
      <c r="B658" s="542" t="s">
        <v>442</v>
      </c>
      <c r="C658" s="542" t="s">
        <v>6296</v>
      </c>
      <c r="D658" s="542" t="s">
        <v>453</v>
      </c>
      <c r="E658" s="541" t="s">
        <v>4207</v>
      </c>
      <c r="F658" s="541" t="s">
        <v>4207</v>
      </c>
      <c r="G658" s="544" t="b">
        <f>EXACT(CYPTYPES[[#This Row],[Archived_Discipline (MM_Discipline)]],CYPTYPES[[#This Row],[Discipline (MM_Discipline)]])</f>
        <v>1</v>
      </c>
      <c r="H658" s="542" t="s">
        <v>452</v>
      </c>
      <c r="I658" s="543" t="s">
        <v>452</v>
      </c>
      <c r="J658" s="541" t="s">
        <v>452</v>
      </c>
      <c r="K658" s="541" t="s">
        <v>452</v>
      </c>
      <c r="L658" s="556" t="s">
        <v>453</v>
      </c>
      <c r="M658" s="542" t="s">
        <v>454</v>
      </c>
      <c r="N658" s="542" t="s">
        <v>452</v>
      </c>
      <c r="O658" s="557" t="s">
        <v>4208</v>
      </c>
      <c r="P658" s="544" t="s">
        <v>6265</v>
      </c>
      <c r="Q658" s="563"/>
      <c r="R658" s="544" t="b">
        <f>EXACT(CYPTYPES[[#This Row],[Archived_System (MM_System)]],CYPTYPES[[#This Row],[Rationalized System]])</f>
        <v>0</v>
      </c>
      <c r="S658" s="542" t="s">
        <v>4210</v>
      </c>
      <c r="T658" s="542"/>
      <c r="U658" s="542" t="s">
        <v>4211</v>
      </c>
      <c r="V658" s="544" t="s">
        <v>453</v>
      </c>
      <c r="W658" s="544" t="s">
        <v>477</v>
      </c>
      <c r="X658" s="544"/>
      <c r="Y658" s="544" t="s">
        <v>4212</v>
      </c>
      <c r="Z658" s="544" t="str">
        <f>VLOOKUP(CYPTYPES[[#This Row],[SBS Number]],Equipment[],2,FALSE)</f>
        <v>Hydraulic System</v>
      </c>
      <c r="AA658" s="544" t="str">
        <f>IF(OR(ISBLANK(Y658),LEN(Y658)=0),"",VLOOKUP(Y658,Equipment[],3,FALSE))</f>
        <v>MCo</v>
      </c>
      <c r="AB658" s="544" t="str">
        <f>IF(OR(ISBLANK(Y658),LEN(Y658)=0),"",VLOOKUP(Y658,Equipment[],4,FALSE))</f>
        <v>RTO</v>
      </c>
      <c r="AC658" s="544" t="s">
        <v>4918</v>
      </c>
      <c r="AD658" s="544" t="s">
        <v>4919</v>
      </c>
      <c r="AE658" s="544" t="s">
        <v>444</v>
      </c>
      <c r="AF658" s="544" t="s">
        <v>444</v>
      </c>
      <c r="AG658" s="544"/>
      <c r="AH658" s="551"/>
      <c r="AI658" s="551"/>
      <c r="AJ658" s="551"/>
      <c r="AK658" s="551"/>
      <c r="AL658" s="551"/>
      <c r="AM658" s="551"/>
      <c r="AN658" s="551"/>
      <c r="AO658" s="551"/>
      <c r="AP658" s="551"/>
      <c r="AQ658" s="551"/>
      <c r="AR658" s="551"/>
      <c r="AS658" s="551"/>
      <c r="AT658" s="551"/>
      <c r="AU658" s="551"/>
      <c r="AV658" s="551"/>
    </row>
    <row r="659" spans="1:48" hidden="1">
      <c r="A659" s="542" t="s">
        <v>6297</v>
      </c>
      <c r="B659" s="542" t="s">
        <v>442</v>
      </c>
      <c r="C659" s="542" t="s">
        <v>6298</v>
      </c>
      <c r="D659" s="542" t="s">
        <v>453</v>
      </c>
      <c r="E659" s="541" t="s">
        <v>4207</v>
      </c>
      <c r="F659" s="541" t="s">
        <v>4207</v>
      </c>
      <c r="G659" s="544" t="b">
        <f>EXACT(CYPTYPES[[#This Row],[Archived_Discipline (MM_Discipline)]],CYPTYPES[[#This Row],[Discipline (MM_Discipline)]])</f>
        <v>1</v>
      </c>
      <c r="H659" s="559" t="s">
        <v>452</v>
      </c>
      <c r="I659" s="542" t="s">
        <v>452</v>
      </c>
      <c r="J659" s="541" t="s">
        <v>452</v>
      </c>
      <c r="K659" s="555" t="s">
        <v>453</v>
      </c>
      <c r="L659" s="556" t="s">
        <v>453</v>
      </c>
      <c r="M659" s="542" t="s">
        <v>463</v>
      </c>
      <c r="N659" s="565" t="s">
        <v>453</v>
      </c>
      <c r="O659" s="557" t="s">
        <v>4208</v>
      </c>
      <c r="P659" s="544" t="s">
        <v>4493</v>
      </c>
      <c r="Q659" s="563"/>
      <c r="R659" s="544" t="b">
        <f>EXACT(CYPTYPES[[#This Row],[Archived_System (MM_System)]],CYPTYPES[[#This Row],[Rationalized System]])</f>
        <v>0</v>
      </c>
      <c r="S659" s="542" t="s">
        <v>4210</v>
      </c>
      <c r="T659" s="542"/>
      <c r="U659" s="542" t="s">
        <v>4211</v>
      </c>
      <c r="V659" s="544" t="s">
        <v>453</v>
      </c>
      <c r="W659" s="544" t="s">
        <v>456</v>
      </c>
      <c r="X659" s="544"/>
      <c r="Y659" s="544" t="s">
        <v>4212</v>
      </c>
      <c r="Z659" s="544" t="str">
        <f>VLOOKUP(CYPTYPES[[#This Row],[SBS Number]],Equipment[],2,FALSE)</f>
        <v>Hydraulic System</v>
      </c>
      <c r="AA659" s="544" t="str">
        <f>IF(OR(ISBLANK(Y659),LEN(Y659)=0),"",VLOOKUP(Y659,Equipment[],3,FALSE))</f>
        <v>MCo</v>
      </c>
      <c r="AB659" s="544" t="str">
        <f>IF(OR(ISBLANK(Y659),LEN(Y659)=0),"",VLOOKUP(Y659,Equipment[],4,FALSE))</f>
        <v>RTO</v>
      </c>
      <c r="AC659" s="544" t="s">
        <v>4335</v>
      </c>
      <c r="AD659" s="544" t="s">
        <v>4336</v>
      </c>
      <c r="AE659" s="544" t="s">
        <v>4494</v>
      </c>
      <c r="AF659" s="544" t="s">
        <v>4495</v>
      </c>
      <c r="AG659" s="544"/>
      <c r="AH659" s="551"/>
      <c r="AI659" s="551"/>
      <c r="AJ659" s="551"/>
      <c r="AK659" s="551"/>
      <c r="AL659" s="551"/>
      <c r="AM659" s="551"/>
      <c r="AN659" s="551"/>
      <c r="AO659" s="551"/>
      <c r="AP659" s="551"/>
      <c r="AQ659" s="551"/>
      <c r="AR659" s="551"/>
      <c r="AS659" s="551"/>
      <c r="AT659" s="551"/>
      <c r="AU659" s="551"/>
      <c r="AV659" s="551"/>
    </row>
    <row r="660" spans="1:48" hidden="1">
      <c r="A660" s="542" t="s">
        <v>6299</v>
      </c>
      <c r="B660" s="542" t="s">
        <v>442</v>
      </c>
      <c r="C660" s="542" t="s">
        <v>6300</v>
      </c>
      <c r="D660" s="225"/>
      <c r="E660" s="541" t="s">
        <v>4207</v>
      </c>
      <c r="F660" s="541" t="s">
        <v>4207</v>
      </c>
      <c r="G660" s="544" t="b">
        <f>EXACT(CYPTYPES[[#This Row],[Archived_Discipline (MM_Discipline)]],CYPTYPES[[#This Row],[Discipline (MM_Discipline)]])</f>
        <v>1</v>
      </c>
      <c r="H660" s="225" t="s">
        <v>452</v>
      </c>
      <c r="I660" s="199" t="s">
        <v>452</v>
      </c>
      <c r="J660" s="554" t="s">
        <v>453</v>
      </c>
      <c r="K660" s="404" t="s">
        <v>452</v>
      </c>
      <c r="L660" s="556" t="s">
        <v>453</v>
      </c>
      <c r="M660" s="542" t="s">
        <v>454</v>
      </c>
      <c r="N660" s="225" t="s">
        <v>452</v>
      </c>
      <c r="O660" s="557" t="s">
        <v>4208</v>
      </c>
      <c r="P660" s="568" t="s">
        <v>4381</v>
      </c>
      <c r="Q660" s="563" t="s">
        <v>4381</v>
      </c>
      <c r="R660" s="568" t="b">
        <f>EXACT(CYPTYPES[[#This Row],[Archived_System (MM_System)]],CYPTYPES[[#This Row],[Rationalized System]])</f>
        <v>1</v>
      </c>
      <c r="S660" s="542" t="s">
        <v>4382</v>
      </c>
      <c r="T660" s="542" t="s">
        <v>4383</v>
      </c>
      <c r="U660" s="542" t="s">
        <v>4211</v>
      </c>
      <c r="V660" s="297" t="s">
        <v>452</v>
      </c>
      <c r="W660" s="544" t="s">
        <v>456</v>
      </c>
      <c r="X660" s="544"/>
      <c r="Y660" s="544"/>
      <c r="Z660" s="544"/>
      <c r="AA660" s="544"/>
      <c r="AB660" s="544"/>
      <c r="AC660" s="544"/>
      <c r="AD660" s="544"/>
      <c r="AE660" s="301"/>
      <c r="AF660" s="544"/>
      <c r="AG660" s="544"/>
      <c r="AH660" s="551"/>
      <c r="AI660" s="551"/>
      <c r="AJ660" s="551"/>
      <c r="AK660" s="551"/>
      <c r="AL660" s="551"/>
      <c r="AM660" s="551"/>
      <c r="AN660" s="551"/>
      <c r="AO660" s="551"/>
      <c r="AP660" s="551"/>
      <c r="AQ660" s="551"/>
      <c r="AR660" s="551"/>
      <c r="AS660" s="551"/>
      <c r="AT660" s="551"/>
      <c r="AU660" s="551"/>
      <c r="AV660" s="551"/>
    </row>
    <row r="661" spans="1:48" hidden="1">
      <c r="A661" s="542" t="s">
        <v>6301</v>
      </c>
      <c r="B661" s="542" t="s">
        <v>442</v>
      </c>
      <c r="C661" s="542" t="s">
        <v>6302</v>
      </c>
      <c r="D661" s="542" t="s">
        <v>452</v>
      </c>
      <c r="E661" s="541" t="s">
        <v>4207</v>
      </c>
      <c r="F661" s="541" t="s">
        <v>4207</v>
      </c>
      <c r="G661" s="544" t="b">
        <f>EXACT(CYPTYPES[[#This Row],[Archived_Discipline (MM_Discipline)]],CYPTYPES[[#This Row],[Discipline (MM_Discipline)]])</f>
        <v>1</v>
      </c>
      <c r="H661" s="565" t="s">
        <v>453</v>
      </c>
      <c r="I661" s="565" t="s">
        <v>453</v>
      </c>
      <c r="J661" s="554" t="s">
        <v>453</v>
      </c>
      <c r="K661" s="554" t="s">
        <v>453</v>
      </c>
      <c r="L661" s="556" t="s">
        <v>453</v>
      </c>
      <c r="M661" s="542" t="s">
        <v>4239</v>
      </c>
      <c r="N661" s="565" t="s">
        <v>453</v>
      </c>
      <c r="O661" s="557" t="s">
        <v>4208</v>
      </c>
      <c r="P661" s="544" t="s">
        <v>6265</v>
      </c>
      <c r="Q661" s="563" t="s">
        <v>6265</v>
      </c>
      <c r="R661" s="544" t="b">
        <f>EXACT(CYPTYPES[[#This Row],[Archived_System (MM_System)]],CYPTYPES[[#This Row],[Rationalized System]])</f>
        <v>1</v>
      </c>
      <c r="S661" s="542" t="s">
        <v>4210</v>
      </c>
      <c r="T661" s="542"/>
      <c r="U661" s="542" t="s">
        <v>4211</v>
      </c>
      <c r="V661" s="544" t="s">
        <v>453</v>
      </c>
      <c r="W661" s="544" t="s">
        <v>456</v>
      </c>
      <c r="X661" s="544"/>
      <c r="Y661" s="544" t="s">
        <v>4212</v>
      </c>
      <c r="Z661" s="544" t="str">
        <f>VLOOKUP(CYPTYPES[[#This Row],[SBS Number]],Equipment[],2,FALSE)</f>
        <v>Hydraulic System</v>
      </c>
      <c r="AA661" s="544" t="str">
        <f>IF(OR(ISBLANK(Y661),LEN(Y661)=0),"",VLOOKUP(Y661,Equipment[],3,FALSE))</f>
        <v>MCo</v>
      </c>
      <c r="AB661" s="544" t="str">
        <f>IF(OR(ISBLANK(Y661),LEN(Y661)=0),"",VLOOKUP(Y661,Equipment[],4,FALSE))</f>
        <v>RTO</v>
      </c>
      <c r="AC661" s="544" t="s">
        <v>4950</v>
      </c>
      <c r="AD661" s="544" t="s">
        <v>4951</v>
      </c>
      <c r="AE661" s="544" t="s">
        <v>5080</v>
      </c>
      <c r="AF661" s="544" t="s">
        <v>5081</v>
      </c>
      <c r="AG661" s="544"/>
      <c r="AH661" s="551"/>
      <c r="AI661" s="551"/>
      <c r="AJ661" s="551"/>
      <c r="AK661" s="551"/>
      <c r="AL661" s="551"/>
      <c r="AM661" s="551"/>
      <c r="AN661" s="551"/>
      <c r="AO661" s="551"/>
      <c r="AP661" s="551"/>
      <c r="AQ661" s="551"/>
      <c r="AR661" s="551"/>
      <c r="AS661" s="551"/>
      <c r="AT661" s="551"/>
      <c r="AU661" s="551"/>
      <c r="AV661" s="551"/>
    </row>
    <row r="662" spans="1:48" hidden="1">
      <c r="A662" s="542" t="s">
        <v>6303</v>
      </c>
      <c r="B662" s="542" t="s">
        <v>442</v>
      </c>
      <c r="C662" s="542" t="s">
        <v>6304</v>
      </c>
      <c r="D662" s="542" t="s">
        <v>453</v>
      </c>
      <c r="E662" s="541" t="s">
        <v>4207</v>
      </c>
      <c r="F662" s="541" t="s">
        <v>5925</v>
      </c>
      <c r="G662" s="544" t="b">
        <f>EXACT(CYPTYPES[[#This Row],[Archived_Discipline (MM_Discipline)]],CYPTYPES[[#This Row],[Discipline (MM_Discipline)]])</f>
        <v>0</v>
      </c>
      <c r="H662" s="565" t="s">
        <v>453</v>
      </c>
      <c r="I662" s="565" t="s">
        <v>453</v>
      </c>
      <c r="J662" s="554" t="s">
        <v>453</v>
      </c>
      <c r="K662" s="554" t="s">
        <v>453</v>
      </c>
      <c r="L662" s="556" t="s">
        <v>453</v>
      </c>
      <c r="M662" s="542" t="s">
        <v>4239</v>
      </c>
      <c r="N662" s="565" t="s">
        <v>453</v>
      </c>
      <c r="O662" s="557" t="s">
        <v>4208</v>
      </c>
      <c r="P662" s="544" t="s">
        <v>4493</v>
      </c>
      <c r="Q662" s="563" t="s">
        <v>4493</v>
      </c>
      <c r="R662" s="544" t="b">
        <f>EXACT(CYPTYPES[[#This Row],[Archived_System (MM_System)]],CYPTYPES[[#This Row],[Rationalized System]])</f>
        <v>1</v>
      </c>
      <c r="S662" s="542" t="s">
        <v>4210</v>
      </c>
      <c r="T662" s="542"/>
      <c r="U662" s="542" t="s">
        <v>4211</v>
      </c>
      <c r="V662" s="544" t="s">
        <v>453</v>
      </c>
      <c r="W662" s="544" t="s">
        <v>456</v>
      </c>
      <c r="X662" s="544"/>
      <c r="Y662" s="544" t="s">
        <v>4212</v>
      </c>
      <c r="Z662" s="544" t="str">
        <f>VLOOKUP(CYPTYPES[[#This Row],[SBS Number]],Equipment[],2,FALSE)</f>
        <v>Hydraulic System</v>
      </c>
      <c r="AA662" s="544" t="str">
        <f>IF(OR(ISBLANK(Y662),LEN(Y662)=0),"",VLOOKUP(Y662,Equipment[],3,FALSE))</f>
        <v>MCo</v>
      </c>
      <c r="AB662" s="544" t="str">
        <f>IF(OR(ISBLANK(Y662),LEN(Y662)=0),"",VLOOKUP(Y662,Equipment[],4,FALSE))</f>
        <v>RTO</v>
      </c>
      <c r="AC662" s="544" t="s">
        <v>4335</v>
      </c>
      <c r="AD662" s="544" t="s">
        <v>4336</v>
      </c>
      <c r="AE662" s="544" t="s">
        <v>4494</v>
      </c>
      <c r="AF662" s="544" t="s">
        <v>4495</v>
      </c>
      <c r="AG662" s="544"/>
      <c r="AH662" s="551"/>
      <c r="AI662" s="551"/>
      <c r="AJ662" s="551"/>
      <c r="AK662" s="551"/>
      <c r="AL662" s="551"/>
      <c r="AM662" s="551"/>
      <c r="AN662" s="551"/>
      <c r="AO662" s="551"/>
      <c r="AP662" s="551"/>
      <c r="AQ662" s="551"/>
      <c r="AR662" s="551"/>
      <c r="AS662" s="551"/>
      <c r="AT662" s="551"/>
      <c r="AU662" s="551"/>
      <c r="AV662" s="551"/>
    </row>
    <row r="663" spans="1:48" hidden="1">
      <c r="A663" s="542" t="s">
        <v>6305</v>
      </c>
      <c r="B663" s="542" t="s">
        <v>442</v>
      </c>
      <c r="C663" s="542" t="s">
        <v>6306</v>
      </c>
      <c r="D663" s="542" t="s">
        <v>453</v>
      </c>
      <c r="E663" s="541" t="s">
        <v>4207</v>
      </c>
      <c r="F663" s="541" t="s">
        <v>4207</v>
      </c>
      <c r="G663" s="544" t="b">
        <f>EXACT(CYPTYPES[[#This Row],[Archived_Discipline (MM_Discipline)]],CYPTYPES[[#This Row],[Discipline (MM_Discipline)]])</f>
        <v>1</v>
      </c>
      <c r="H663" s="564" t="s">
        <v>453</v>
      </c>
      <c r="I663" s="565" t="s">
        <v>453</v>
      </c>
      <c r="J663" s="554" t="s">
        <v>453</v>
      </c>
      <c r="K663" s="554" t="s">
        <v>453</v>
      </c>
      <c r="L663" s="556" t="s">
        <v>453</v>
      </c>
      <c r="M663" s="542" t="s">
        <v>4239</v>
      </c>
      <c r="N663" s="565" t="s">
        <v>453</v>
      </c>
      <c r="O663" s="557" t="s">
        <v>4208</v>
      </c>
      <c r="P663" s="544" t="s">
        <v>6265</v>
      </c>
      <c r="Q663" s="563" t="s">
        <v>6265</v>
      </c>
      <c r="R663" s="544" t="b">
        <f>EXACT(CYPTYPES[[#This Row],[Archived_System (MM_System)]],CYPTYPES[[#This Row],[Rationalized System]])</f>
        <v>1</v>
      </c>
      <c r="S663" s="542" t="s">
        <v>4210</v>
      </c>
      <c r="T663" s="542"/>
      <c r="U663" s="542" t="s">
        <v>4211</v>
      </c>
      <c r="V663" s="544" t="s">
        <v>453</v>
      </c>
      <c r="W663" s="544" t="s">
        <v>456</v>
      </c>
      <c r="X663" s="544"/>
      <c r="Y663" s="544" t="s">
        <v>4212</v>
      </c>
      <c r="Z663" s="544" t="str">
        <f>VLOOKUP(CYPTYPES[[#This Row],[SBS Number]],Equipment[],2,FALSE)</f>
        <v>Hydraulic System</v>
      </c>
      <c r="AA663" s="544" t="str">
        <f>IF(OR(ISBLANK(Y663),LEN(Y663)=0),"",VLOOKUP(Y663,Equipment[],3,FALSE))</f>
        <v>MCo</v>
      </c>
      <c r="AB663" s="544" t="str">
        <f>IF(OR(ISBLANK(Y663),LEN(Y663)=0),"",VLOOKUP(Y663,Equipment[],4,FALSE))</f>
        <v>RTO</v>
      </c>
      <c r="AC663" s="544" t="s">
        <v>4459</v>
      </c>
      <c r="AD663" s="544" t="s">
        <v>4460</v>
      </c>
      <c r="AE663" s="544" t="s">
        <v>4557</v>
      </c>
      <c r="AF663" s="544" t="s">
        <v>4558</v>
      </c>
      <c r="AG663" s="544"/>
      <c r="AH663" s="551"/>
      <c r="AI663" s="551"/>
      <c r="AJ663" s="551"/>
      <c r="AK663" s="551"/>
      <c r="AL663" s="551"/>
      <c r="AM663" s="551"/>
      <c r="AN663" s="551"/>
      <c r="AO663" s="551"/>
      <c r="AP663" s="551"/>
      <c r="AQ663" s="551"/>
      <c r="AR663" s="551"/>
      <c r="AS663" s="551"/>
      <c r="AT663" s="551"/>
      <c r="AU663" s="551"/>
      <c r="AV663" s="551"/>
    </row>
    <row r="664" spans="1:48" hidden="1">
      <c r="A664" s="542" t="s">
        <v>6307</v>
      </c>
      <c r="B664" s="542" t="s">
        <v>442</v>
      </c>
      <c r="C664" s="542" t="s">
        <v>6308</v>
      </c>
      <c r="D664" s="542" t="s">
        <v>453</v>
      </c>
      <c r="E664" s="541" t="s">
        <v>11</v>
      </c>
      <c r="F664" s="541" t="s">
        <v>11</v>
      </c>
      <c r="G664" s="544" t="b">
        <f>EXACT(CYPTYPES[[#This Row],[Archived_Discipline (MM_Discipline)]],CYPTYPES[[#This Row],[Discipline (MM_Discipline)]])</f>
        <v>1</v>
      </c>
      <c r="H664" s="560" t="s">
        <v>453</v>
      </c>
      <c r="I664" s="543" t="s">
        <v>452</v>
      </c>
      <c r="J664" s="554" t="s">
        <v>453</v>
      </c>
      <c r="K664" s="555" t="s">
        <v>453</v>
      </c>
      <c r="L664" s="556" t="s">
        <v>453</v>
      </c>
      <c r="M664" s="542" t="s">
        <v>463</v>
      </c>
      <c r="N664" s="542" t="s">
        <v>452</v>
      </c>
      <c r="O664" s="557" t="s">
        <v>4208</v>
      </c>
      <c r="P664" s="544" t="s">
        <v>4704</v>
      </c>
      <c r="Q664" s="563" t="s">
        <v>4704</v>
      </c>
      <c r="R664" s="544" t="b">
        <f>EXACT(CYPTYPES[[#This Row],[Archived_System (MM_System)]],CYPTYPES[[#This Row],[Rationalized System]])</f>
        <v>1</v>
      </c>
      <c r="S664" s="542" t="s">
        <v>4210</v>
      </c>
      <c r="T664" s="542"/>
      <c r="U664" s="542" t="s">
        <v>4211</v>
      </c>
      <c r="V664" s="544" t="s">
        <v>453</v>
      </c>
      <c r="W664" s="544" t="s">
        <v>477</v>
      </c>
      <c r="X664" s="544"/>
      <c r="Y664" s="544" t="s">
        <v>4269</v>
      </c>
      <c r="Z664" s="544" t="str">
        <f>VLOOKUP(CYPTYPES[[#This Row],[SBS Number]],Equipment[],2,FALSE)</f>
        <v>Mechanical Systems</v>
      </c>
      <c r="AA664" s="544" t="str">
        <f>IF(OR(ISBLANK(Y664),LEN(Y664)=0),"",VLOOKUP(Y664,Equipment[],3,FALSE))</f>
        <v>MCo</v>
      </c>
      <c r="AB664" s="544" t="str">
        <f>IF(OR(ISBLANK(Y664),LEN(Y664)=0),"",VLOOKUP(Y664,Equipment[],4,FALSE))</f>
        <v>RTO</v>
      </c>
      <c r="AC664" s="544" t="s">
        <v>4541</v>
      </c>
      <c r="AD664" s="544" t="s">
        <v>4542</v>
      </c>
      <c r="AE664" s="544" t="s">
        <v>6309</v>
      </c>
      <c r="AF664" s="544" t="s">
        <v>6310</v>
      </c>
      <c r="AG664" s="544"/>
      <c r="AH664" s="551"/>
      <c r="AI664" s="551"/>
      <c r="AJ664" s="551"/>
      <c r="AK664" s="551"/>
      <c r="AL664" s="551"/>
      <c r="AM664" s="551"/>
      <c r="AN664" s="551"/>
      <c r="AO664" s="551"/>
      <c r="AP664" s="551"/>
      <c r="AQ664" s="551"/>
      <c r="AR664" s="551"/>
      <c r="AS664" s="551"/>
      <c r="AT664" s="551"/>
      <c r="AU664" s="551"/>
      <c r="AV664" s="551"/>
    </row>
    <row r="665" spans="1:48" hidden="1">
      <c r="A665" s="542" t="s">
        <v>3714</v>
      </c>
      <c r="B665" s="542" t="s">
        <v>442</v>
      </c>
      <c r="C665" s="542" t="s">
        <v>6311</v>
      </c>
      <c r="D665" s="542" t="s">
        <v>453</v>
      </c>
      <c r="E665" s="541" t="s">
        <v>4255</v>
      </c>
      <c r="F665" s="541" t="s">
        <v>4220</v>
      </c>
      <c r="G665" s="544" t="b">
        <f>EXACT(CYPTYPES[[#This Row],[Archived_Discipline (MM_Discipline)]],CYPTYPES[[#This Row],[Discipline (MM_Discipline)]])</f>
        <v>0</v>
      </c>
      <c r="H665" s="542" t="s">
        <v>452</v>
      </c>
      <c r="I665" s="542" t="s">
        <v>452</v>
      </c>
      <c r="J665" s="541" t="s">
        <v>452</v>
      </c>
      <c r="K665" s="555" t="s">
        <v>453</v>
      </c>
      <c r="L665" s="556" t="s">
        <v>453</v>
      </c>
      <c r="M665" s="542" t="s">
        <v>463</v>
      </c>
      <c r="N665" s="565" t="s">
        <v>453</v>
      </c>
      <c r="O665" s="557" t="s">
        <v>4208</v>
      </c>
      <c r="P665" s="544" t="s">
        <v>4230</v>
      </c>
      <c r="Q665" s="247" t="s">
        <v>4282</v>
      </c>
      <c r="R665" s="544" t="b">
        <f>EXACT(CYPTYPES[[#This Row],[Archived_System (MM_System)]],CYPTYPES[[#This Row],[Rationalized System]])</f>
        <v>0</v>
      </c>
      <c r="S665" s="542" t="s">
        <v>4210</v>
      </c>
      <c r="T665" s="542"/>
      <c r="U665" s="542" t="s">
        <v>4211</v>
      </c>
      <c r="V665" s="544" t="s">
        <v>453</v>
      </c>
      <c r="W665" s="544" t="s">
        <v>456</v>
      </c>
      <c r="X665" s="544"/>
      <c r="Y665" s="544" t="s">
        <v>4358</v>
      </c>
      <c r="Z665" s="544" t="str">
        <f>VLOOKUP(CYPTYPES[[#This Row],[SBS Number]],Equipment[],2,FALSE)</f>
        <v>ICT/OCS</v>
      </c>
      <c r="AA665" s="544" t="str">
        <f>IF(OR(ISBLANK(Y665),LEN(Y665)=0),"",VLOOKUP(Y665,Equipment[],3,FALSE))</f>
        <v>Unallocated</v>
      </c>
      <c r="AB665" s="544" t="str">
        <f>IF(OR(ISBLANK(Y665),LEN(Y665)=0),"",VLOOKUP(Y665,Equipment[],4,FALSE))</f>
        <v>Unallocated</v>
      </c>
      <c r="AC665" s="544" t="s">
        <v>5205</v>
      </c>
      <c r="AD665" s="544" t="s">
        <v>5206</v>
      </c>
      <c r="AE665" s="544"/>
      <c r="AF665" s="544"/>
      <c r="AG665" s="544"/>
      <c r="AH665" s="551"/>
      <c r="AI665" s="551"/>
      <c r="AJ665" s="551"/>
      <c r="AK665" s="551"/>
      <c r="AL665" s="551"/>
      <c r="AM665" s="551"/>
      <c r="AN665" s="551"/>
      <c r="AO665" s="551"/>
      <c r="AP665" s="551"/>
      <c r="AQ665" s="551"/>
      <c r="AR665" s="551"/>
      <c r="AS665" s="551"/>
      <c r="AT665" s="551"/>
      <c r="AU665" s="551"/>
      <c r="AV665" s="551"/>
    </row>
    <row r="666" spans="1:48" hidden="1">
      <c r="A666" s="542" t="s">
        <v>6312</v>
      </c>
      <c r="B666" s="542" t="s">
        <v>442</v>
      </c>
      <c r="C666" s="542" t="s">
        <v>6313</v>
      </c>
      <c r="D666" s="542" t="s">
        <v>453</v>
      </c>
      <c r="E666" s="541" t="s">
        <v>11</v>
      </c>
      <c r="F666" s="541" t="s">
        <v>11</v>
      </c>
      <c r="G666" s="544" t="b">
        <f>EXACT(CYPTYPES[[#This Row],[Archived_Discipline (MM_Discipline)]],CYPTYPES[[#This Row],[Discipline (MM_Discipline)]])</f>
        <v>1</v>
      </c>
      <c r="H666" s="553" t="s">
        <v>453</v>
      </c>
      <c r="I666" s="542" t="s">
        <v>452</v>
      </c>
      <c r="J666" s="554" t="s">
        <v>453</v>
      </c>
      <c r="K666" s="555" t="s">
        <v>453</v>
      </c>
      <c r="L666" s="556" t="s">
        <v>453</v>
      </c>
      <c r="M666" s="542" t="s">
        <v>463</v>
      </c>
      <c r="N666" s="542" t="s">
        <v>452</v>
      </c>
      <c r="O666" s="557" t="s">
        <v>4208</v>
      </c>
      <c r="P666" s="544" t="s">
        <v>4268</v>
      </c>
      <c r="Q666" s="563" t="s">
        <v>4268</v>
      </c>
      <c r="R666" s="544" t="b">
        <f>EXACT(CYPTYPES[[#This Row],[Archived_System (MM_System)]],CYPTYPES[[#This Row],[Rationalized System]])</f>
        <v>1</v>
      </c>
      <c r="S666" s="542" t="s">
        <v>4210</v>
      </c>
      <c r="T666" s="542"/>
      <c r="U666" s="542" t="s">
        <v>4211</v>
      </c>
      <c r="V666" s="544" t="s">
        <v>453</v>
      </c>
      <c r="W666" s="544" t="s">
        <v>477</v>
      </c>
      <c r="X666" s="544"/>
      <c r="Y666" s="544" t="s">
        <v>4269</v>
      </c>
      <c r="Z666" s="544" t="str">
        <f>VLOOKUP(CYPTYPES[[#This Row],[SBS Number]],Equipment[],2,FALSE)</f>
        <v>Mechanical Systems</v>
      </c>
      <c r="AA666" s="544" t="str">
        <f>IF(OR(ISBLANK(Y666),LEN(Y666)=0),"",VLOOKUP(Y666,Equipment[],3,FALSE))</f>
        <v>MCo</v>
      </c>
      <c r="AB666" s="544" t="str">
        <f>IF(OR(ISBLANK(Y666),LEN(Y666)=0),"",VLOOKUP(Y666,Equipment[],4,FALSE))</f>
        <v>RTO</v>
      </c>
      <c r="AC666" s="544" t="s">
        <v>4534</v>
      </c>
      <c r="AD666" s="544" t="s">
        <v>4535</v>
      </c>
      <c r="AE666" s="544" t="s">
        <v>5064</v>
      </c>
      <c r="AF666" s="544" t="s">
        <v>5065</v>
      </c>
      <c r="AG666" s="544"/>
      <c r="AH666" s="551"/>
      <c r="AI666" s="551"/>
      <c r="AJ666" s="551"/>
      <c r="AK666" s="551"/>
      <c r="AL666" s="551"/>
      <c r="AM666" s="551"/>
      <c r="AN666" s="551"/>
      <c r="AO666" s="551"/>
      <c r="AP666" s="551"/>
      <c r="AQ666" s="551"/>
      <c r="AR666" s="551"/>
      <c r="AS666" s="551"/>
      <c r="AT666" s="551"/>
      <c r="AU666" s="551"/>
      <c r="AV666" s="551"/>
    </row>
    <row r="667" spans="1:48" hidden="1">
      <c r="A667" s="542" t="s">
        <v>6314</v>
      </c>
      <c r="B667" s="542" t="s">
        <v>442</v>
      </c>
      <c r="C667" s="542" t="s">
        <v>6315</v>
      </c>
      <c r="D667" s="542" t="s">
        <v>453</v>
      </c>
      <c r="E667" s="541" t="s">
        <v>4229</v>
      </c>
      <c r="F667" s="541" t="s">
        <v>4229</v>
      </c>
      <c r="G667" s="544" t="b">
        <f>EXACT(CYPTYPES[[#This Row],[Archived_Discipline (MM_Discipline)]],CYPTYPES[[#This Row],[Discipline (MM_Discipline)]])</f>
        <v>1</v>
      </c>
      <c r="H667" s="542" t="s">
        <v>452</v>
      </c>
      <c r="I667" s="543" t="s">
        <v>452</v>
      </c>
      <c r="J667" s="541" t="s">
        <v>452</v>
      </c>
      <c r="K667" s="555" t="s">
        <v>453</v>
      </c>
      <c r="L667" s="556" t="s">
        <v>453</v>
      </c>
      <c r="M667" s="542" t="s">
        <v>463</v>
      </c>
      <c r="N667" s="565" t="s">
        <v>453</v>
      </c>
      <c r="O667" s="557" t="s">
        <v>4208</v>
      </c>
      <c r="P667" s="544" t="s">
        <v>4230</v>
      </c>
      <c r="Q667" s="563" t="s">
        <v>4231</v>
      </c>
      <c r="R667" s="544" t="b">
        <f>EXACT(CYPTYPES[[#This Row],[Archived_System (MM_System)]],CYPTYPES[[#This Row],[Rationalized System]])</f>
        <v>0</v>
      </c>
      <c r="S667" s="542" t="s">
        <v>4210</v>
      </c>
      <c r="T667" s="542"/>
      <c r="U667" s="542" t="s">
        <v>4211</v>
      </c>
      <c r="V667" s="544" t="s">
        <v>453</v>
      </c>
      <c r="W667" s="544" t="s">
        <v>456</v>
      </c>
      <c r="X667" s="544"/>
      <c r="Y667" s="544" t="s">
        <v>6156</v>
      </c>
      <c r="Z667" s="544" t="str">
        <f>VLOOKUP(CYPTYPES[[#This Row],[SBS Number]],Equipment[],2,FALSE)</f>
        <v>Hv Mtp Power Control</v>
      </c>
      <c r="AA667" s="544" t="str">
        <f>IF(OR(ISBLANK(Y667),LEN(Y667)=0),"",VLOOKUP(Y667,Equipment[],3,FALSE))</f>
        <v>RTO</v>
      </c>
      <c r="AB667" s="544" t="str">
        <f>IF(OR(ISBLANK(Y667),LEN(Y667)=0),"",VLOOKUP(Y667,Equipment[],4,FALSE))</f>
        <v>RTO</v>
      </c>
      <c r="AC667" s="544" t="s">
        <v>4465</v>
      </c>
      <c r="AD667" s="544" t="s">
        <v>4466</v>
      </c>
      <c r="AE667" s="544" t="s">
        <v>4467</v>
      </c>
      <c r="AF667" s="544" t="s">
        <v>4468</v>
      </c>
      <c r="AG667" s="544"/>
      <c r="AH667" s="551"/>
      <c r="AI667" s="551"/>
      <c r="AJ667" s="551"/>
      <c r="AK667" s="551"/>
      <c r="AL667" s="551"/>
      <c r="AM667" s="551"/>
      <c r="AN667" s="551"/>
      <c r="AO667" s="551"/>
      <c r="AP667" s="551"/>
      <c r="AQ667" s="551"/>
      <c r="AR667" s="551"/>
      <c r="AS667" s="551"/>
      <c r="AT667" s="551"/>
      <c r="AU667" s="551"/>
      <c r="AV667" s="551"/>
    </row>
    <row r="668" spans="1:48" hidden="1">
      <c r="A668" s="542" t="s">
        <v>6316</v>
      </c>
      <c r="B668" s="542" t="s">
        <v>442</v>
      </c>
      <c r="C668" s="542" t="s">
        <v>6317</v>
      </c>
      <c r="D668" s="542" t="s">
        <v>444</v>
      </c>
      <c r="E668" s="541" t="s">
        <v>4443</v>
      </c>
      <c r="F668" s="541" t="s">
        <v>4220</v>
      </c>
      <c r="G668" s="544" t="b">
        <f>EXACT(CYPTYPES[[#This Row],[Archived_Discipline (MM_Discipline)]],CYPTYPES[[#This Row],[Discipline (MM_Discipline)]])</f>
        <v>0</v>
      </c>
      <c r="H668" s="564" t="s">
        <v>453</v>
      </c>
      <c r="I668" s="565" t="s">
        <v>453</v>
      </c>
      <c r="J668" s="554" t="s">
        <v>453</v>
      </c>
      <c r="K668" s="554" t="s">
        <v>453</v>
      </c>
      <c r="L668" s="556" t="s">
        <v>453</v>
      </c>
      <c r="M668" s="542" t="s">
        <v>4239</v>
      </c>
      <c r="N668" s="565" t="s">
        <v>453</v>
      </c>
      <c r="O668" s="557" t="s">
        <v>4208</v>
      </c>
      <c r="P668" s="544" t="s">
        <v>4444</v>
      </c>
      <c r="Q668" s="247" t="s">
        <v>4256</v>
      </c>
      <c r="R668" s="544" t="b">
        <f>EXACT(CYPTYPES[[#This Row],[Archived_System (MM_System)]],CYPTYPES[[#This Row],[Rationalized System]])</f>
        <v>0</v>
      </c>
      <c r="S668" s="542" t="s">
        <v>4343</v>
      </c>
      <c r="T668" s="542"/>
      <c r="U668" s="542" t="s">
        <v>4211</v>
      </c>
      <c r="V668" s="544" t="s">
        <v>453</v>
      </c>
      <c r="W668" s="544" t="s">
        <v>456</v>
      </c>
      <c r="X668" s="544"/>
      <c r="Y668" s="544" t="s">
        <v>4257</v>
      </c>
      <c r="Z668" s="544" t="str">
        <f>VLOOKUP(CYPTYPES[[#This Row],[SBS Number]],Equipment[],2,FALSE)</f>
        <v>Security Control System</v>
      </c>
      <c r="AA668" s="544" t="str">
        <f>IF(OR(ISBLANK(Y668),LEN(Y668)=0),"",VLOOKUP(Y668,Equipment[],3,FALSE))</f>
        <v>RTO</v>
      </c>
      <c r="AB668" s="544" t="str">
        <f>IF(OR(ISBLANK(Y668),LEN(Y668)=0),"",VLOOKUP(Y668,Equipment[],4,FALSE))</f>
        <v>RTO</v>
      </c>
      <c r="AC668" s="544" t="s">
        <v>4583</v>
      </c>
      <c r="AD668" s="544" t="s">
        <v>4584</v>
      </c>
      <c r="AE668" s="544" t="s">
        <v>4671</v>
      </c>
      <c r="AF668" s="544" t="s">
        <v>4672</v>
      </c>
      <c r="AG668" s="544"/>
      <c r="AH668" s="551"/>
      <c r="AI668" s="551"/>
      <c r="AJ668" s="551"/>
      <c r="AK668" s="551"/>
      <c r="AL668" s="551"/>
      <c r="AM668" s="551"/>
      <c r="AN668" s="551"/>
      <c r="AO668" s="551"/>
      <c r="AP668" s="551"/>
      <c r="AQ668" s="551"/>
      <c r="AR668" s="551"/>
      <c r="AS668" s="551"/>
      <c r="AT668" s="551"/>
      <c r="AU668" s="551"/>
      <c r="AV668" s="551"/>
    </row>
    <row r="669" spans="1:48" hidden="1">
      <c r="A669" s="542" t="s">
        <v>6318</v>
      </c>
      <c r="B669" s="542" t="s">
        <v>442</v>
      </c>
      <c r="C669" s="542" t="s">
        <v>6319</v>
      </c>
      <c r="D669" s="542" t="s">
        <v>444</v>
      </c>
      <c r="E669" s="541" t="s">
        <v>4449</v>
      </c>
      <c r="F669" s="541" t="s">
        <v>11</v>
      </c>
      <c r="G669" s="544" t="b">
        <f>EXACT(CYPTYPES[[#This Row],[Archived_Discipline (MM_Discipline)]],CYPTYPES[[#This Row],[Discipline (MM_Discipline)]])</f>
        <v>0</v>
      </c>
      <c r="H669" s="564" t="s">
        <v>453</v>
      </c>
      <c r="I669" s="565" t="s">
        <v>453</v>
      </c>
      <c r="J669" s="554" t="s">
        <v>453</v>
      </c>
      <c r="K669" s="554" t="s">
        <v>453</v>
      </c>
      <c r="L669" s="556" t="s">
        <v>453</v>
      </c>
      <c r="M669" s="542" t="s">
        <v>4239</v>
      </c>
      <c r="N669" s="542" t="s">
        <v>452</v>
      </c>
      <c r="O669" s="557" t="s">
        <v>4208</v>
      </c>
      <c r="P669" s="544" t="s">
        <v>4374</v>
      </c>
      <c r="Q669" s="563" t="s">
        <v>4450</v>
      </c>
      <c r="R669" s="544" t="b">
        <f>EXACT(CYPTYPES[[#This Row],[Archived_System (MM_System)]],CYPTYPES[[#This Row],[Rationalized System]])</f>
        <v>0</v>
      </c>
      <c r="S669" s="542" t="s">
        <v>4343</v>
      </c>
      <c r="T669" s="542"/>
      <c r="U669" s="542" t="s">
        <v>4211</v>
      </c>
      <c r="V669" s="544" t="s">
        <v>453</v>
      </c>
      <c r="W669" s="544" t="s">
        <v>456</v>
      </c>
      <c r="X669" s="544"/>
      <c r="Y669" s="544" t="s">
        <v>4477</v>
      </c>
      <c r="Z669" s="544" t="str">
        <f>VLOOKUP(CYPTYPES[[#This Row],[SBS Number]],Equipment[],2,FALSE)</f>
        <v>Tunnel Ventilation</v>
      </c>
      <c r="AA669" s="544" t="str">
        <f>IF(OR(ISBLANK(Y669),LEN(Y669)=0),"",VLOOKUP(Y669,Equipment[],3,FALSE))</f>
        <v>MCo</v>
      </c>
      <c r="AB669" s="544" t="str">
        <f>IF(OR(ISBLANK(Y669),LEN(Y669)=0),"",VLOOKUP(Y669,Equipment[],4,FALSE))</f>
        <v>RTO</v>
      </c>
      <c r="AC669" s="567"/>
      <c r="AD669" s="567" t="s">
        <v>4376</v>
      </c>
      <c r="AE669" s="544"/>
      <c r="AF669" s="544"/>
      <c r="AG669" s="544"/>
      <c r="AH669" s="551"/>
      <c r="AI669" s="551"/>
      <c r="AJ669" s="551"/>
      <c r="AK669" s="551"/>
      <c r="AL669" s="551"/>
      <c r="AM669" s="551"/>
      <c r="AN669" s="551"/>
      <c r="AO669" s="551"/>
      <c r="AP669" s="551"/>
      <c r="AQ669" s="551"/>
      <c r="AR669" s="551"/>
      <c r="AS669" s="551"/>
      <c r="AT669" s="551"/>
      <c r="AU669" s="551"/>
      <c r="AV669" s="551"/>
    </row>
    <row r="670" spans="1:48" ht="43.15" hidden="1" customHeight="1">
      <c r="A670" s="542" t="s">
        <v>6320</v>
      </c>
      <c r="B670" s="542" t="s">
        <v>442</v>
      </c>
      <c r="C670" s="542" t="s">
        <v>6321</v>
      </c>
      <c r="D670" s="225"/>
      <c r="E670" s="541" t="s">
        <v>4381</v>
      </c>
      <c r="F670" s="541" t="s">
        <v>5202</v>
      </c>
      <c r="G670" s="544" t="b">
        <f>EXACT(CYPTYPES[[#This Row],[Archived_Discipline (MM_Discipline)]],CYPTYPES[[#This Row],[Discipline (MM_Discipline)]])</f>
        <v>0</v>
      </c>
      <c r="H670" s="225" t="s">
        <v>452</v>
      </c>
      <c r="I670" s="199" t="s">
        <v>452</v>
      </c>
      <c r="J670" s="554" t="s">
        <v>453</v>
      </c>
      <c r="K670" s="404" t="s">
        <v>452</v>
      </c>
      <c r="L670" s="556" t="s">
        <v>453</v>
      </c>
      <c r="M670" s="542" t="s">
        <v>454</v>
      </c>
      <c r="N670" s="225" t="s">
        <v>452</v>
      </c>
      <c r="O670" s="557" t="s">
        <v>4208</v>
      </c>
      <c r="P670" s="568" t="s">
        <v>4381</v>
      </c>
      <c r="Q670" s="563" t="s">
        <v>4381</v>
      </c>
      <c r="R670" s="568" t="b">
        <f>EXACT(CYPTYPES[[#This Row],[Archived_System (MM_System)]],CYPTYPES[[#This Row],[Rationalized System]])</f>
        <v>1</v>
      </c>
      <c r="S670" s="542" t="s">
        <v>4382</v>
      </c>
      <c r="T670" s="542" t="s">
        <v>4383</v>
      </c>
      <c r="U670" s="542" t="s">
        <v>4211</v>
      </c>
      <c r="V670" s="297" t="s">
        <v>452</v>
      </c>
      <c r="W670" s="544" t="s">
        <v>456</v>
      </c>
      <c r="X670" s="544"/>
      <c r="Y670" s="544"/>
      <c r="Z670" s="544"/>
      <c r="AA670" s="544"/>
      <c r="AB670" s="544"/>
      <c r="AC670" s="544"/>
      <c r="AD670" s="544"/>
      <c r="AE670" s="301"/>
      <c r="AF670" s="544"/>
      <c r="AG670" s="544"/>
      <c r="AH670" s="551"/>
      <c r="AI670" s="551"/>
      <c r="AJ670" s="551"/>
      <c r="AK670" s="551"/>
      <c r="AL670" s="551"/>
      <c r="AM670" s="551"/>
      <c r="AN670" s="551"/>
      <c r="AO670" s="551"/>
      <c r="AP670" s="551"/>
      <c r="AQ670" s="551"/>
      <c r="AR670" s="551"/>
      <c r="AS670" s="551"/>
      <c r="AT670" s="551"/>
      <c r="AU670" s="551"/>
      <c r="AV670" s="551"/>
    </row>
    <row r="671" spans="1:48" ht="43.15" hidden="1" customHeight="1">
      <c r="A671" s="227" t="s">
        <v>6322</v>
      </c>
      <c r="B671" s="542" t="s">
        <v>442</v>
      </c>
      <c r="C671" s="228" t="s">
        <v>6323</v>
      </c>
      <c r="D671" s="225" t="s">
        <v>453</v>
      </c>
      <c r="E671" s="541" t="s">
        <v>4637</v>
      </c>
      <c r="F671" s="541" t="s">
        <v>4220</v>
      </c>
      <c r="G671" s="544" t="b">
        <f>EXACT(CYPTYPES[[#This Row],[Archived_Discipline (MM_Discipline)]],CYPTYPES[[#This Row],[Discipline (MM_Discipline)]])</f>
        <v>0</v>
      </c>
      <c r="H671" s="225" t="s">
        <v>452</v>
      </c>
      <c r="I671" s="225" t="s">
        <v>452</v>
      </c>
      <c r="J671" s="541" t="s">
        <v>452</v>
      </c>
      <c r="K671" s="555" t="s">
        <v>453</v>
      </c>
      <c r="L671" s="556" t="s">
        <v>453</v>
      </c>
      <c r="M671" s="542" t="s">
        <v>463</v>
      </c>
      <c r="N671" s="225" t="s">
        <v>452</v>
      </c>
      <c r="O671" s="557" t="s">
        <v>4208</v>
      </c>
      <c r="P671" s="544" t="s">
        <v>4374</v>
      </c>
      <c r="Q671" s="563" t="s">
        <v>4374</v>
      </c>
      <c r="R671" s="544" t="b">
        <f>EXACT(CYPTYPES[[#This Row],[Archived_System (MM_System)]],CYPTYPES[[#This Row],[Rationalized System]])</f>
        <v>1</v>
      </c>
      <c r="S671" s="225" t="s">
        <v>4210</v>
      </c>
      <c r="T671" s="225"/>
      <c r="U671" s="542" t="s">
        <v>4639</v>
      </c>
      <c r="V671" s="297" t="s">
        <v>453</v>
      </c>
      <c r="W671" s="297" t="s">
        <v>456</v>
      </c>
      <c r="X671" s="225"/>
      <c r="Y671" s="297" t="s">
        <v>4222</v>
      </c>
      <c r="Z671" s="225" t="s">
        <v>4640</v>
      </c>
      <c r="AA671" s="297" t="s">
        <v>4641</v>
      </c>
      <c r="AB671" s="297" t="s">
        <v>4642</v>
      </c>
      <c r="AC671" s="297" t="s">
        <v>4643</v>
      </c>
      <c r="AD671" s="297" t="s">
        <v>4644</v>
      </c>
      <c r="AE671" s="297"/>
      <c r="AF671" s="544"/>
      <c r="AG671" s="544"/>
      <c r="AH671" s="551"/>
      <c r="AI671" s="551"/>
      <c r="AJ671" s="551"/>
      <c r="AK671" s="551"/>
      <c r="AL671" s="551"/>
      <c r="AM671" s="551"/>
      <c r="AN671" s="551"/>
      <c r="AO671" s="551"/>
      <c r="AP671" s="551"/>
      <c r="AQ671" s="551"/>
      <c r="AR671" s="551"/>
      <c r="AS671" s="551"/>
      <c r="AT671" s="551"/>
      <c r="AU671" s="551"/>
      <c r="AV671" s="551"/>
    </row>
    <row r="672" spans="1:48" ht="43.15" hidden="1" customHeight="1">
      <c r="A672" s="542" t="s">
        <v>6324</v>
      </c>
      <c r="B672" s="542" t="s">
        <v>442</v>
      </c>
      <c r="C672" s="542" t="s">
        <v>6325</v>
      </c>
      <c r="D672" s="542" t="s">
        <v>453</v>
      </c>
      <c r="E672" s="541" t="s">
        <v>4319</v>
      </c>
      <c r="F672" s="541" t="s">
        <v>4319</v>
      </c>
      <c r="G672" s="544" t="b">
        <f>EXACT(CYPTYPES[[#This Row],[Archived_Discipline (MM_Discipline)]],CYPTYPES[[#This Row],[Discipline (MM_Discipline)]])</f>
        <v>1</v>
      </c>
      <c r="H672" s="565" t="s">
        <v>453</v>
      </c>
      <c r="I672" s="565" t="s">
        <v>453</v>
      </c>
      <c r="J672" s="554" t="s">
        <v>453</v>
      </c>
      <c r="K672" s="554" t="s">
        <v>453</v>
      </c>
      <c r="L672" s="556" t="s">
        <v>453</v>
      </c>
      <c r="M672" s="542" t="s">
        <v>4239</v>
      </c>
      <c r="N672" s="565" t="s">
        <v>453</v>
      </c>
      <c r="O672" s="557" t="s">
        <v>4208</v>
      </c>
      <c r="P672" s="544" t="s">
        <v>5419</v>
      </c>
      <c r="Q672" s="563" t="s">
        <v>5419</v>
      </c>
      <c r="R672" s="544" t="b">
        <f>EXACT(CYPTYPES[[#This Row],[Archived_System (MM_System)]],CYPTYPES[[#This Row],[Rationalized System]])</f>
        <v>1</v>
      </c>
      <c r="S672" s="542" t="s">
        <v>4210</v>
      </c>
      <c r="T672" s="542"/>
      <c r="U672" s="542" t="s">
        <v>4211</v>
      </c>
      <c r="V672" s="544" t="s">
        <v>453</v>
      </c>
      <c r="W672" s="544" t="s">
        <v>456</v>
      </c>
      <c r="X672" s="544"/>
      <c r="Y672" s="544" t="s">
        <v>827</v>
      </c>
      <c r="Z672" s="544" t="str">
        <f>VLOOKUP(CYPTYPES[[#This Row],[SBS Number]],Equipment[],2,FALSE)</f>
        <v>Fire Protection</v>
      </c>
      <c r="AA672" s="544" t="str">
        <f>IF(OR(ISBLANK(Y672),LEN(Y672)=0),"",VLOOKUP(Y672,Equipment[],3,FALSE))</f>
        <v>RTO</v>
      </c>
      <c r="AB672" s="544" t="str">
        <f>IF(OR(ISBLANK(Y672),LEN(Y672)=0),"",VLOOKUP(Y672,Equipment[],4,FALSE))</f>
        <v>RTO</v>
      </c>
      <c r="AC672" s="567" t="s">
        <v>6326</v>
      </c>
      <c r="AD672" s="567" t="s">
        <v>6327</v>
      </c>
      <c r="AE672" s="544"/>
      <c r="AF672" s="544"/>
      <c r="AG672" s="544"/>
      <c r="AH672" s="551"/>
      <c r="AI672" s="551"/>
      <c r="AJ672" s="551"/>
      <c r="AK672" s="551"/>
      <c r="AL672" s="551"/>
      <c r="AM672" s="551"/>
      <c r="AN672" s="551"/>
      <c r="AO672" s="551"/>
      <c r="AP672" s="551"/>
      <c r="AQ672" s="551"/>
      <c r="AR672" s="551"/>
      <c r="AS672" s="551"/>
      <c r="AT672" s="551"/>
      <c r="AU672" s="551"/>
      <c r="AV672" s="551"/>
    </row>
    <row r="673" spans="1:48" hidden="1">
      <c r="A673" s="542" t="s">
        <v>6328</v>
      </c>
      <c r="B673" s="542" t="s">
        <v>442</v>
      </c>
      <c r="C673" s="542" t="s">
        <v>6329</v>
      </c>
      <c r="D673" s="225"/>
      <c r="E673" s="541" t="s">
        <v>4381</v>
      </c>
      <c r="F673" s="541" t="s">
        <v>5202</v>
      </c>
      <c r="G673" s="544" t="b">
        <f>EXACT(CYPTYPES[[#This Row],[Archived_Discipline (MM_Discipline)]],CYPTYPES[[#This Row],[Discipline (MM_Discipline)]])</f>
        <v>0</v>
      </c>
      <c r="H673" s="217" t="s">
        <v>452</v>
      </c>
      <c r="I673" s="225" t="s">
        <v>452</v>
      </c>
      <c r="J673" s="554" t="s">
        <v>453</v>
      </c>
      <c r="K673" s="404" t="s">
        <v>452</v>
      </c>
      <c r="L673" s="556" t="s">
        <v>453</v>
      </c>
      <c r="M673" s="542" t="s">
        <v>454</v>
      </c>
      <c r="N673" s="225" t="s">
        <v>452</v>
      </c>
      <c r="O673" s="557" t="s">
        <v>4208</v>
      </c>
      <c r="P673" s="568" t="s">
        <v>4381</v>
      </c>
      <c r="Q673" s="563" t="s">
        <v>4381</v>
      </c>
      <c r="R673" s="568" t="b">
        <f>EXACT(CYPTYPES[[#This Row],[Archived_System (MM_System)]],CYPTYPES[[#This Row],[Rationalized System]])</f>
        <v>1</v>
      </c>
      <c r="S673" s="542" t="s">
        <v>4382</v>
      </c>
      <c r="T673" s="542" t="s">
        <v>4383</v>
      </c>
      <c r="U673" s="542" t="s">
        <v>4211</v>
      </c>
      <c r="V673" s="297" t="s">
        <v>452</v>
      </c>
      <c r="W673" s="544" t="s">
        <v>456</v>
      </c>
      <c r="X673" s="544"/>
      <c r="Y673" s="544"/>
      <c r="Z673" s="544"/>
      <c r="AA673" s="544"/>
      <c r="AB673" s="544"/>
      <c r="AC673" s="544"/>
      <c r="AD673" s="544"/>
      <c r="AE673" s="301"/>
      <c r="AF673" s="544"/>
      <c r="AG673" s="544"/>
      <c r="AH673" s="551"/>
      <c r="AI673" s="551"/>
      <c r="AJ673" s="551"/>
      <c r="AK673" s="551"/>
      <c r="AL673" s="551"/>
      <c r="AM673" s="551"/>
      <c r="AN673" s="551"/>
      <c r="AO673" s="551"/>
      <c r="AP673" s="551"/>
      <c r="AQ673" s="551"/>
      <c r="AR673" s="551"/>
      <c r="AS673" s="551"/>
      <c r="AT673" s="551"/>
      <c r="AU673" s="551"/>
      <c r="AV673" s="551"/>
    </row>
    <row r="674" spans="1:48" hidden="1">
      <c r="A674" s="542" t="s">
        <v>6330</v>
      </c>
      <c r="B674" s="542" t="s">
        <v>442</v>
      </c>
      <c r="C674" s="542" t="s">
        <v>6331</v>
      </c>
      <c r="D674" s="542" t="s">
        <v>453</v>
      </c>
      <c r="E674" s="541" t="s">
        <v>4219</v>
      </c>
      <c r="F674" s="541" t="s">
        <v>4220</v>
      </c>
      <c r="G674" s="544" t="b">
        <f>EXACT(CYPTYPES[[#This Row],[Archived_Discipline (MM_Discipline)]],CYPTYPES[[#This Row],[Discipline (MM_Discipline)]])</f>
        <v>0</v>
      </c>
      <c r="H674" s="542" t="s">
        <v>452</v>
      </c>
      <c r="I674" s="543" t="s">
        <v>452</v>
      </c>
      <c r="J674" s="541" t="s">
        <v>452</v>
      </c>
      <c r="K674" s="555" t="s">
        <v>453</v>
      </c>
      <c r="L674" s="556" t="s">
        <v>453</v>
      </c>
      <c r="M674" s="542" t="s">
        <v>463</v>
      </c>
      <c r="N674" s="565" t="s">
        <v>453</v>
      </c>
      <c r="O674" s="557" t="s">
        <v>4208</v>
      </c>
      <c r="P674" s="544" t="s">
        <v>4221</v>
      </c>
      <c r="Q674" s="563" t="s">
        <v>4221</v>
      </c>
      <c r="R674" s="544" t="b">
        <f>EXACT(CYPTYPES[[#This Row],[Archived_System (MM_System)]],CYPTYPES[[#This Row],[Rationalized System]])</f>
        <v>1</v>
      </c>
      <c r="S674" s="542" t="s">
        <v>4210</v>
      </c>
      <c r="T674" s="542"/>
      <c r="U674" s="542" t="s">
        <v>4211</v>
      </c>
      <c r="V674" s="544" t="s">
        <v>453</v>
      </c>
      <c r="W674" s="544" t="s">
        <v>456</v>
      </c>
      <c r="X674" s="544"/>
      <c r="Y674" s="544" t="s">
        <v>4222</v>
      </c>
      <c r="Z674" s="544" t="str">
        <f>VLOOKUP(CYPTYPES[[#This Row],[SBS Number]],Equipment[],2,FALSE)</f>
        <v>LV Power</v>
      </c>
      <c r="AA674" s="544" t="str">
        <f>IF(OR(ISBLANK(Y674),LEN(Y674)=0),"",VLOOKUP(Y674,Equipment[],3,FALSE))</f>
        <v>MCo</v>
      </c>
      <c r="AB674" s="544" t="str">
        <f>IF(OR(ISBLANK(Y674),LEN(Y674)=0),"",VLOOKUP(Y674,Equipment[],4,FALSE))</f>
        <v>RTO</v>
      </c>
      <c r="AC674" s="544" t="s">
        <v>4692</v>
      </c>
      <c r="AD674" s="544" t="s">
        <v>4693</v>
      </c>
      <c r="AE674" s="544" t="s">
        <v>4694</v>
      </c>
      <c r="AF674" s="544" t="s">
        <v>4695</v>
      </c>
      <c r="AG674" s="544"/>
      <c r="AH674" s="551"/>
      <c r="AI674" s="551"/>
      <c r="AJ674" s="551"/>
      <c r="AK674" s="551"/>
      <c r="AL674" s="551"/>
      <c r="AM674" s="551"/>
      <c r="AN674" s="551"/>
      <c r="AO674" s="551"/>
      <c r="AP674" s="551"/>
      <c r="AQ674" s="551"/>
      <c r="AR674" s="551"/>
      <c r="AS674" s="551"/>
      <c r="AT674" s="551"/>
      <c r="AU674" s="551"/>
      <c r="AV674" s="551"/>
    </row>
    <row r="675" spans="1:48" ht="18.75" hidden="1" customHeight="1">
      <c r="A675" s="542" t="s">
        <v>6332</v>
      </c>
      <c r="B675" s="542" t="s">
        <v>442</v>
      </c>
      <c r="C675" s="542" t="s">
        <v>6333</v>
      </c>
      <c r="D675" s="542" t="s">
        <v>453</v>
      </c>
      <c r="E675" s="541" t="s">
        <v>4449</v>
      </c>
      <c r="F675" s="541" t="s">
        <v>11</v>
      </c>
      <c r="G675" s="544" t="b">
        <f>EXACT(CYPTYPES[[#This Row],[Archived_Discipline (MM_Discipline)]],CYPTYPES[[#This Row],[Discipline (MM_Discipline)]])</f>
        <v>0</v>
      </c>
      <c r="H675" s="559" t="s">
        <v>452</v>
      </c>
      <c r="I675" s="542" t="s">
        <v>452</v>
      </c>
      <c r="J675" s="541" t="s">
        <v>452</v>
      </c>
      <c r="K675" s="555" t="s">
        <v>453</v>
      </c>
      <c r="L675" s="556" t="s">
        <v>453</v>
      </c>
      <c r="M675" s="542" t="s">
        <v>463</v>
      </c>
      <c r="N675" s="542" t="s">
        <v>452</v>
      </c>
      <c r="O675" s="557" t="s">
        <v>4208</v>
      </c>
      <c r="P675" s="544" t="s">
        <v>4374</v>
      </c>
      <c r="Q675" s="563" t="s">
        <v>4450</v>
      </c>
      <c r="R675" s="544" t="b">
        <f>EXACT(CYPTYPES[[#This Row],[Archived_System (MM_System)]],CYPTYPES[[#This Row],[Rationalized System]])</f>
        <v>0</v>
      </c>
      <c r="S675" s="542" t="s">
        <v>4210</v>
      </c>
      <c r="T675" s="542"/>
      <c r="U675" s="542" t="s">
        <v>4211</v>
      </c>
      <c r="V675" s="544" t="s">
        <v>453</v>
      </c>
      <c r="W675" s="544" t="s">
        <v>456</v>
      </c>
      <c r="X675" s="544"/>
      <c r="Y675" s="544" t="s">
        <v>4477</v>
      </c>
      <c r="Z675" s="544" t="str">
        <f>VLOOKUP(CYPTYPES[[#This Row],[SBS Number]],Equipment[],2,FALSE)</f>
        <v>Tunnel Ventilation</v>
      </c>
      <c r="AA675" s="544" t="str">
        <f>IF(OR(ISBLANK(Y675),LEN(Y675)=0),"",VLOOKUP(Y675,Equipment[],3,FALSE))</f>
        <v>MCo</v>
      </c>
      <c r="AB675" s="544" t="str">
        <f>IF(OR(ISBLANK(Y675),LEN(Y675)=0),"",VLOOKUP(Y675,Equipment[],4,FALSE))</f>
        <v>RTO</v>
      </c>
      <c r="AC675" s="567"/>
      <c r="AD675" s="567" t="s">
        <v>4376</v>
      </c>
      <c r="AE675" s="544"/>
      <c r="AF675" s="544"/>
      <c r="AG675" s="544"/>
      <c r="AH675" s="551"/>
      <c r="AI675" s="551"/>
      <c r="AJ675" s="551"/>
      <c r="AK675" s="551"/>
      <c r="AL675" s="551"/>
      <c r="AM675" s="551"/>
      <c r="AN675" s="551"/>
      <c r="AO675" s="551"/>
      <c r="AP675" s="551"/>
      <c r="AQ675" s="551"/>
      <c r="AR675" s="551"/>
      <c r="AS675" s="551"/>
      <c r="AT675" s="551"/>
      <c r="AU675" s="551"/>
      <c r="AV675" s="551"/>
    </row>
    <row r="676" spans="1:48" hidden="1">
      <c r="A676" s="542" t="s">
        <v>6334</v>
      </c>
      <c r="B676" s="542" t="s">
        <v>442</v>
      </c>
      <c r="C676" s="542" t="s">
        <v>6335</v>
      </c>
      <c r="D676" s="542" t="s">
        <v>453</v>
      </c>
      <c r="E676" s="541" t="s">
        <v>4207</v>
      </c>
      <c r="F676" s="541" t="s">
        <v>4207</v>
      </c>
      <c r="G676" s="544" t="b">
        <f>EXACT(CYPTYPES[[#This Row],[Archived_Discipline (MM_Discipline)]],CYPTYPES[[#This Row],[Discipline (MM_Discipline)]])</f>
        <v>1</v>
      </c>
      <c r="H676" s="565" t="s">
        <v>453</v>
      </c>
      <c r="I676" s="561" t="s">
        <v>453</v>
      </c>
      <c r="J676" s="554" t="s">
        <v>453</v>
      </c>
      <c r="K676" s="554" t="s">
        <v>453</v>
      </c>
      <c r="L676" s="556" t="s">
        <v>453</v>
      </c>
      <c r="M676" s="542" t="s">
        <v>4239</v>
      </c>
      <c r="N676" s="565" t="s">
        <v>453</v>
      </c>
      <c r="O676" s="557" t="s">
        <v>4208</v>
      </c>
      <c r="P676" s="544" t="s">
        <v>6336</v>
      </c>
      <c r="Q676" s="563" t="s">
        <v>6336</v>
      </c>
      <c r="R676" s="544" t="b">
        <f>EXACT(CYPTYPES[[#This Row],[Archived_System (MM_System)]],CYPTYPES[[#This Row],[Rationalized System]])</f>
        <v>1</v>
      </c>
      <c r="S676" s="542" t="s">
        <v>4210</v>
      </c>
      <c r="T676" s="542"/>
      <c r="U676" s="542" t="s">
        <v>4211</v>
      </c>
      <c r="V676" s="544" t="s">
        <v>453</v>
      </c>
      <c r="W676" s="544" t="s">
        <v>456</v>
      </c>
      <c r="X676" s="544"/>
      <c r="Y676" s="544" t="s">
        <v>4212</v>
      </c>
      <c r="Z676" s="544" t="str">
        <f>VLOOKUP(CYPTYPES[[#This Row],[SBS Number]],Equipment[],2,FALSE)</f>
        <v>Hydraulic System</v>
      </c>
      <c r="AA676" s="544" t="str">
        <f>IF(OR(ISBLANK(Y676),LEN(Y676)=0),"",VLOOKUP(Y676,Equipment[],3,FALSE))</f>
        <v>MCo</v>
      </c>
      <c r="AB676" s="544" t="str">
        <f>IF(OR(ISBLANK(Y676),LEN(Y676)=0),"",VLOOKUP(Y676,Equipment[],4,FALSE))</f>
        <v>RTO</v>
      </c>
      <c r="AC676" s="544" t="s">
        <v>4950</v>
      </c>
      <c r="AD676" s="544" t="s">
        <v>4951</v>
      </c>
      <c r="AE676" s="544" t="s">
        <v>5080</v>
      </c>
      <c r="AF676" s="544" t="s">
        <v>5081</v>
      </c>
      <c r="AG676" s="544"/>
      <c r="AH676" s="551"/>
      <c r="AI676" s="551"/>
      <c r="AJ676" s="551"/>
      <c r="AK676" s="551"/>
      <c r="AL676" s="551"/>
      <c r="AM676" s="551"/>
      <c r="AN676" s="551"/>
      <c r="AO676" s="551"/>
      <c r="AP676" s="551"/>
      <c r="AQ676" s="551"/>
      <c r="AR676" s="551"/>
      <c r="AS676" s="551"/>
      <c r="AT676" s="551"/>
      <c r="AU676" s="551"/>
      <c r="AV676" s="551"/>
    </row>
    <row r="677" spans="1:48" hidden="1">
      <c r="A677" s="302" t="s">
        <v>4444</v>
      </c>
      <c r="B677" s="542" t="s">
        <v>442</v>
      </c>
      <c r="C677" s="302" t="s">
        <v>6337</v>
      </c>
      <c r="D677" s="542"/>
      <c r="E677" s="404" t="s">
        <v>4850</v>
      </c>
      <c r="F677" s="404" t="s">
        <v>4850</v>
      </c>
      <c r="G677" s="544" t="b">
        <f>EXACT(CYPTYPES[[#This Row],[Archived_Discipline (MM_Discipline)]],CYPTYPES[[#This Row],[Discipline (MM_Discipline)]])</f>
        <v>1</v>
      </c>
      <c r="H677" s="225" t="s">
        <v>452</v>
      </c>
      <c r="I677" s="227" t="s">
        <v>453</v>
      </c>
      <c r="J677" s="541" t="s">
        <v>452</v>
      </c>
      <c r="K677" s="541" t="s">
        <v>452</v>
      </c>
      <c r="L677" s="556" t="s">
        <v>453</v>
      </c>
      <c r="M677" s="542" t="s">
        <v>4248</v>
      </c>
      <c r="N677" s="225" t="s">
        <v>452</v>
      </c>
      <c r="O677" s="557" t="s">
        <v>4208</v>
      </c>
      <c r="P677" s="544"/>
      <c r="Q677" s="410" t="s">
        <v>5536</v>
      </c>
      <c r="R677" s="544" t="b">
        <f>EXACT(CYPTYPES[[#This Row],[Archived_System (MM_System)]],CYPTYPES[[#This Row],[Rationalized System]])</f>
        <v>0</v>
      </c>
      <c r="S677" s="542" t="s">
        <v>5053</v>
      </c>
      <c r="T677" s="542"/>
      <c r="U677" s="542" t="s">
        <v>4211</v>
      </c>
      <c r="V677" s="297" t="s">
        <v>453</v>
      </c>
      <c r="W677" s="544"/>
      <c r="X677" s="544"/>
      <c r="Y677" s="544"/>
      <c r="Z677" s="544"/>
      <c r="AA677" s="544"/>
      <c r="AB677" s="544"/>
      <c r="AC677" s="544"/>
      <c r="AD677" s="544"/>
      <c r="AE677" s="301"/>
      <c r="AF677" s="544"/>
      <c r="AG677" s="544"/>
      <c r="AH677" s="551"/>
      <c r="AI677" s="551"/>
      <c r="AJ677" s="551"/>
      <c r="AK677" s="551"/>
      <c r="AL677" s="551"/>
      <c r="AM677" s="551"/>
      <c r="AN677" s="551"/>
      <c r="AO677" s="551"/>
      <c r="AP677" s="551"/>
      <c r="AQ677" s="551"/>
      <c r="AR677" s="551"/>
      <c r="AS677" s="551"/>
      <c r="AT677" s="551"/>
      <c r="AU677" s="551"/>
      <c r="AV677" s="551"/>
    </row>
    <row r="678" spans="1:48" hidden="1">
      <c r="A678" s="542" t="s">
        <v>6338</v>
      </c>
      <c r="B678" s="542" t="s">
        <v>442</v>
      </c>
      <c r="C678" s="542" t="s">
        <v>6339</v>
      </c>
      <c r="D678" s="542" t="s">
        <v>453</v>
      </c>
      <c r="E678" s="541" t="s">
        <v>4219</v>
      </c>
      <c r="F678" s="541" t="s">
        <v>4220</v>
      </c>
      <c r="G678" s="544" t="b">
        <f>EXACT(CYPTYPES[[#This Row],[Archived_Discipline (MM_Discipline)]],CYPTYPES[[#This Row],[Discipline (MM_Discipline)]])</f>
        <v>0</v>
      </c>
      <c r="H678" s="559" t="s">
        <v>452</v>
      </c>
      <c r="I678" s="565" t="s">
        <v>453</v>
      </c>
      <c r="J678" s="541" t="s">
        <v>452</v>
      </c>
      <c r="K678" s="541" t="s">
        <v>452</v>
      </c>
      <c r="L678" s="556" t="s">
        <v>453</v>
      </c>
      <c r="M678" s="542" t="s">
        <v>4248</v>
      </c>
      <c r="N678" s="565" t="s">
        <v>453</v>
      </c>
      <c r="O678" s="557" t="s">
        <v>4208</v>
      </c>
      <c r="P678" s="544" t="s">
        <v>4221</v>
      </c>
      <c r="Q678" s="563" t="s">
        <v>4221</v>
      </c>
      <c r="R678" s="544" t="b">
        <f>EXACT(CYPTYPES[[#This Row],[Archived_System (MM_System)]],CYPTYPES[[#This Row],[Rationalized System]])</f>
        <v>1</v>
      </c>
      <c r="S678" s="542" t="s">
        <v>4210</v>
      </c>
      <c r="T678" s="542"/>
      <c r="U678" s="542" t="s">
        <v>4211</v>
      </c>
      <c r="V678" s="544" t="s">
        <v>453</v>
      </c>
      <c r="W678" s="544" t="s">
        <v>477</v>
      </c>
      <c r="X678" s="544"/>
      <c r="Y678" s="544" t="s">
        <v>4222</v>
      </c>
      <c r="Z678" s="544" t="str">
        <f>VLOOKUP(CYPTYPES[[#This Row],[SBS Number]],Equipment[],2,FALSE)</f>
        <v>LV Power</v>
      </c>
      <c r="AA678" s="544" t="str">
        <f>IF(OR(ISBLANK(Y678),LEN(Y678)=0),"",VLOOKUP(Y678,Equipment[],3,FALSE))</f>
        <v>MCo</v>
      </c>
      <c r="AB678" s="544" t="str">
        <f>IF(OR(ISBLANK(Y678),LEN(Y678)=0),"",VLOOKUP(Y678,Equipment[],4,FALSE))</f>
        <v>RTO</v>
      </c>
      <c r="AC678" s="544" t="s">
        <v>4223</v>
      </c>
      <c r="AD678" s="544" t="s">
        <v>4224</v>
      </c>
      <c r="AE678" s="544" t="s">
        <v>5075</v>
      </c>
      <c r="AF678" s="544" t="s">
        <v>5076</v>
      </c>
      <c r="AG678" s="544"/>
      <c r="AH678" s="551"/>
      <c r="AI678" s="551"/>
      <c r="AJ678" s="551"/>
      <c r="AK678" s="551"/>
      <c r="AL678" s="551"/>
      <c r="AM678" s="551"/>
      <c r="AN678" s="551"/>
      <c r="AO678" s="551"/>
      <c r="AP678" s="551"/>
      <c r="AQ678" s="551"/>
      <c r="AR678" s="551"/>
      <c r="AS678" s="551"/>
      <c r="AT678" s="551"/>
      <c r="AU678" s="551"/>
      <c r="AV678" s="551"/>
    </row>
    <row r="679" spans="1:48" hidden="1">
      <c r="A679" s="542" t="s">
        <v>6340</v>
      </c>
      <c r="B679" s="542" t="s">
        <v>442</v>
      </c>
      <c r="C679" s="542" t="s">
        <v>6341</v>
      </c>
      <c r="D679" s="542" t="s">
        <v>453</v>
      </c>
      <c r="E679" s="541" t="s">
        <v>11</v>
      </c>
      <c r="F679" s="541" t="s">
        <v>11</v>
      </c>
      <c r="G679" s="544" t="b">
        <f>EXACT(CYPTYPES[[#This Row],[Archived_Discipline (MM_Discipline)]],CYPTYPES[[#This Row],[Discipline (MM_Discipline)]])</f>
        <v>1</v>
      </c>
      <c r="H679" s="564" t="s">
        <v>453</v>
      </c>
      <c r="I679" s="565" t="s">
        <v>453</v>
      </c>
      <c r="J679" s="554" t="s">
        <v>453</v>
      </c>
      <c r="K679" s="554" t="s">
        <v>453</v>
      </c>
      <c r="L679" s="556" t="s">
        <v>453</v>
      </c>
      <c r="M679" s="542" t="s">
        <v>4239</v>
      </c>
      <c r="N679" s="542" t="s">
        <v>452</v>
      </c>
      <c r="O679" s="557" t="s">
        <v>4208</v>
      </c>
      <c r="P679" s="544" t="s">
        <v>6342</v>
      </c>
      <c r="Q679" s="563" t="s">
        <v>6342</v>
      </c>
      <c r="R679" s="544" t="b">
        <f>EXACT(CYPTYPES[[#This Row],[Archived_System (MM_System)]],CYPTYPES[[#This Row],[Rationalized System]])</f>
        <v>1</v>
      </c>
      <c r="S679" s="542" t="s">
        <v>4210</v>
      </c>
      <c r="T679" s="542"/>
      <c r="U679" s="542" t="s">
        <v>4211</v>
      </c>
      <c r="V679" s="544" t="s">
        <v>453</v>
      </c>
      <c r="W679" s="544" t="s">
        <v>456</v>
      </c>
      <c r="X679" s="544"/>
      <c r="Y679" s="544" t="s">
        <v>4290</v>
      </c>
      <c r="Z679" s="544" t="str">
        <f>VLOOKUP(CYPTYPES[[#This Row],[SBS Number]],Equipment[],2,FALSE)</f>
        <v>Building Management System</v>
      </c>
      <c r="AA679" s="544" t="str">
        <f>IF(OR(ISBLANK(Y679),LEN(Y679)=0),"",VLOOKUP(Y679,Equipment[],3,FALSE))</f>
        <v>MCo</v>
      </c>
      <c r="AB679" s="544" t="str">
        <f>IF(OR(ISBLANK(Y679),LEN(Y679)=0),"",VLOOKUP(Y679,Equipment[],4,FALSE))</f>
        <v>RTO/MCo</v>
      </c>
      <c r="AC679" s="544" t="s">
        <v>4541</v>
      </c>
      <c r="AD679" s="544" t="s">
        <v>4542</v>
      </c>
      <c r="AE679" s="544" t="s">
        <v>4543</v>
      </c>
      <c r="AF679" s="544" t="s">
        <v>4544</v>
      </c>
      <c r="AG679" s="544"/>
      <c r="AH679" s="551"/>
      <c r="AI679" s="551"/>
      <c r="AJ679" s="551"/>
      <c r="AK679" s="551"/>
      <c r="AL679" s="551"/>
      <c r="AM679" s="551"/>
      <c r="AN679" s="551"/>
      <c r="AO679" s="551"/>
      <c r="AP679" s="551"/>
      <c r="AQ679" s="551"/>
      <c r="AR679" s="551"/>
      <c r="AS679" s="551"/>
      <c r="AT679" s="551"/>
      <c r="AU679" s="551"/>
      <c r="AV679" s="551"/>
    </row>
    <row r="680" spans="1:48" hidden="1">
      <c r="A680" s="542" t="s">
        <v>6343</v>
      </c>
      <c r="B680" s="542" t="s">
        <v>442</v>
      </c>
      <c r="C680" s="542" t="s">
        <v>6344</v>
      </c>
      <c r="D680" s="542" t="s">
        <v>453</v>
      </c>
      <c r="E680" s="541" t="s">
        <v>4229</v>
      </c>
      <c r="F680" s="541" t="s">
        <v>4229</v>
      </c>
      <c r="G680" s="544" t="b">
        <f>EXACT(CYPTYPES[[#This Row],[Archived_Discipline (MM_Discipline)]],CYPTYPES[[#This Row],[Discipline (MM_Discipline)]])</f>
        <v>1</v>
      </c>
      <c r="H680" s="542" t="s">
        <v>452</v>
      </c>
      <c r="I680" s="561" t="s">
        <v>453</v>
      </c>
      <c r="J680" s="541" t="s">
        <v>452</v>
      </c>
      <c r="K680" s="541" t="s">
        <v>452</v>
      </c>
      <c r="L680" s="556" t="s">
        <v>453</v>
      </c>
      <c r="M680" s="542" t="s">
        <v>4248</v>
      </c>
      <c r="N680" s="542" t="s">
        <v>452</v>
      </c>
      <c r="O680" s="557" t="s">
        <v>4208</v>
      </c>
      <c r="P680" s="544" t="s">
        <v>4230</v>
      </c>
      <c r="Q680" s="563" t="s">
        <v>4231</v>
      </c>
      <c r="R680" s="544" t="b">
        <f>EXACT(CYPTYPES[[#This Row],[Archived_System (MM_System)]],CYPTYPES[[#This Row],[Rationalized System]])</f>
        <v>0</v>
      </c>
      <c r="S680" s="542" t="s">
        <v>4210</v>
      </c>
      <c r="T680" s="542"/>
      <c r="U680" s="542" t="s">
        <v>4211</v>
      </c>
      <c r="V680" s="544" t="s">
        <v>453</v>
      </c>
      <c r="W680" s="544" t="s">
        <v>456</v>
      </c>
      <c r="X680" s="544"/>
      <c r="Y680" s="544" t="s">
        <v>4290</v>
      </c>
      <c r="Z680" s="544" t="str">
        <f>VLOOKUP(CYPTYPES[[#This Row],[SBS Number]],Equipment[],2,FALSE)</f>
        <v>Building Management System</v>
      </c>
      <c r="AA680" s="544" t="str">
        <f>IF(OR(ISBLANK(Y680),LEN(Y680)=0),"",VLOOKUP(Y680,Equipment[],3,FALSE))</f>
        <v>MCo</v>
      </c>
      <c r="AB680" s="544" t="str">
        <f>IF(OR(ISBLANK(Y680),LEN(Y680)=0),"",VLOOKUP(Y680,Equipment[],4,FALSE))</f>
        <v>RTO/MCo</v>
      </c>
      <c r="AC680" s="544" t="s">
        <v>5958</v>
      </c>
      <c r="AD680" s="544" t="s">
        <v>4250</v>
      </c>
      <c r="AE680" s="544" t="s">
        <v>444</v>
      </c>
      <c r="AF680" s="544" t="s">
        <v>444</v>
      </c>
      <c r="AG680" s="544"/>
      <c r="AH680" s="551"/>
      <c r="AI680" s="551"/>
      <c r="AJ680" s="551"/>
      <c r="AK680" s="551"/>
      <c r="AL680" s="551"/>
      <c r="AM680" s="551"/>
      <c r="AN680" s="551"/>
      <c r="AO680" s="551"/>
      <c r="AP680" s="551"/>
      <c r="AQ680" s="551"/>
      <c r="AR680" s="551"/>
      <c r="AS680" s="551"/>
      <c r="AT680" s="551"/>
      <c r="AU680" s="551"/>
      <c r="AV680" s="551"/>
    </row>
    <row r="681" spans="1:48" hidden="1">
      <c r="A681" s="542" t="s">
        <v>6345</v>
      </c>
      <c r="B681" s="542" t="s">
        <v>442</v>
      </c>
      <c r="C681" s="542" t="s">
        <v>6346</v>
      </c>
      <c r="D681" s="542" t="s">
        <v>453</v>
      </c>
      <c r="E681" s="541" t="s">
        <v>4255</v>
      </c>
      <c r="F681" s="541" t="s">
        <v>4220</v>
      </c>
      <c r="G681" s="544" t="b">
        <f>EXACT(CYPTYPES[[#This Row],[Archived_Discipline (MM_Discipline)]],CYPTYPES[[#This Row],[Discipline (MM_Discipline)]])</f>
        <v>0</v>
      </c>
      <c r="H681" s="542" t="s">
        <v>452</v>
      </c>
      <c r="I681" s="542" t="s">
        <v>452</v>
      </c>
      <c r="J681" s="541" t="s">
        <v>452</v>
      </c>
      <c r="K681" s="555" t="s">
        <v>453</v>
      </c>
      <c r="L681" s="556" t="s">
        <v>453</v>
      </c>
      <c r="M681" s="542" t="s">
        <v>463</v>
      </c>
      <c r="N681" s="565" t="s">
        <v>453</v>
      </c>
      <c r="O681" s="557" t="s">
        <v>4208</v>
      </c>
      <c r="P681" s="544" t="s">
        <v>4230</v>
      </c>
      <c r="Q681" s="247" t="s">
        <v>4282</v>
      </c>
      <c r="R681" s="544" t="b">
        <f>EXACT(CYPTYPES[[#This Row],[Archived_System (MM_System)]],CYPTYPES[[#This Row],[Rationalized System]])</f>
        <v>0</v>
      </c>
      <c r="S681" s="542" t="s">
        <v>4210</v>
      </c>
      <c r="T681" s="542"/>
      <c r="U681" s="542" t="s">
        <v>4211</v>
      </c>
      <c r="V681" s="544" t="s">
        <v>453</v>
      </c>
      <c r="W681" s="544" t="s">
        <v>456</v>
      </c>
      <c r="X681" s="544"/>
      <c r="Y681" s="544" t="s">
        <v>4358</v>
      </c>
      <c r="Z681" s="544" t="str">
        <f>VLOOKUP(CYPTYPES[[#This Row],[SBS Number]],Equipment[],2,FALSE)</f>
        <v>ICT/OCS</v>
      </c>
      <c r="AA681" s="544" t="str">
        <f>IF(OR(ISBLANK(Y681),LEN(Y681)=0),"",VLOOKUP(Y681,Equipment[],3,FALSE))</f>
        <v>Unallocated</v>
      </c>
      <c r="AB681" s="544" t="str">
        <f>IF(OR(ISBLANK(Y681),LEN(Y681)=0),"",VLOOKUP(Y681,Equipment[],4,FALSE))</f>
        <v>Unallocated</v>
      </c>
      <c r="AC681" s="544" t="s">
        <v>4369</v>
      </c>
      <c r="AD681" s="544" t="s">
        <v>4370</v>
      </c>
      <c r="AE681" s="544" t="s">
        <v>4782</v>
      </c>
      <c r="AF681" s="544" t="s">
        <v>4783</v>
      </c>
      <c r="AG681" s="544"/>
      <c r="AH681" s="551"/>
      <c r="AI681" s="551"/>
      <c r="AJ681" s="551"/>
      <c r="AK681" s="551"/>
      <c r="AL681" s="551"/>
      <c r="AM681" s="551"/>
      <c r="AN681" s="551"/>
      <c r="AO681" s="551"/>
      <c r="AP681" s="551"/>
      <c r="AQ681" s="551"/>
      <c r="AR681" s="551"/>
      <c r="AS681" s="551"/>
      <c r="AT681" s="551"/>
      <c r="AU681" s="551"/>
      <c r="AV681" s="551"/>
    </row>
    <row r="682" spans="1:48" hidden="1">
      <c r="A682" s="542" t="s">
        <v>6347</v>
      </c>
      <c r="B682" s="542" t="s">
        <v>442</v>
      </c>
      <c r="C682" s="542" t="s">
        <v>6348</v>
      </c>
      <c r="D682" s="542" t="s">
        <v>453</v>
      </c>
      <c r="E682" s="541" t="s">
        <v>11</v>
      </c>
      <c r="F682" s="541" t="s">
        <v>11</v>
      </c>
      <c r="G682" s="544" t="b">
        <f>EXACT(CYPTYPES[[#This Row],[Archived_Discipline (MM_Discipline)]],CYPTYPES[[#This Row],[Discipline (MM_Discipline)]])</f>
        <v>1</v>
      </c>
      <c r="H682" s="564" t="s">
        <v>453</v>
      </c>
      <c r="I682" s="565" t="s">
        <v>453</v>
      </c>
      <c r="J682" s="554" t="s">
        <v>453</v>
      </c>
      <c r="K682" s="554" t="s">
        <v>453</v>
      </c>
      <c r="L682" s="556" t="s">
        <v>453</v>
      </c>
      <c r="M682" s="542" t="s">
        <v>4239</v>
      </c>
      <c r="N682" s="542" t="s">
        <v>452</v>
      </c>
      <c r="O682" s="557" t="s">
        <v>4208</v>
      </c>
      <c r="P682" s="544" t="s">
        <v>6349</v>
      </c>
      <c r="Q682" s="563" t="s">
        <v>6349</v>
      </c>
      <c r="R682" s="544" t="b">
        <f>EXACT(CYPTYPES[[#This Row],[Archived_System (MM_System)]],CYPTYPES[[#This Row],[Rationalized System]])</f>
        <v>1</v>
      </c>
      <c r="S682" s="542" t="s">
        <v>4210</v>
      </c>
      <c r="T682" s="542"/>
      <c r="U682" s="542" t="s">
        <v>4211</v>
      </c>
      <c r="V682" s="544" t="s">
        <v>453</v>
      </c>
      <c r="W682" s="544" t="s">
        <v>477</v>
      </c>
      <c r="X682" s="544"/>
      <c r="Y682" s="544" t="s">
        <v>4269</v>
      </c>
      <c r="Z682" s="544" t="str">
        <f>VLOOKUP(CYPTYPES[[#This Row],[SBS Number]],Equipment[],2,FALSE)</f>
        <v>Mechanical Systems</v>
      </c>
      <c r="AA682" s="544" t="str">
        <f>IF(OR(ISBLANK(Y682),LEN(Y682)=0),"",VLOOKUP(Y682,Equipment[],3,FALSE))</f>
        <v>MCo</v>
      </c>
      <c r="AB682" s="544" t="str">
        <f>IF(OR(ISBLANK(Y682),LEN(Y682)=0),"",VLOOKUP(Y682,Equipment[],4,FALSE))</f>
        <v>RTO</v>
      </c>
      <c r="AC682" s="544" t="s">
        <v>4534</v>
      </c>
      <c r="AD682" s="544" t="s">
        <v>4535</v>
      </c>
      <c r="AE682" s="544"/>
      <c r="AF682" s="544"/>
      <c r="AG682" s="544"/>
      <c r="AH682" s="551"/>
      <c r="AI682" s="551"/>
      <c r="AJ682" s="551"/>
      <c r="AK682" s="551"/>
      <c r="AL682" s="551"/>
      <c r="AM682" s="551"/>
      <c r="AN682" s="551"/>
      <c r="AO682" s="551"/>
      <c r="AP682" s="551"/>
      <c r="AQ682" s="551"/>
      <c r="AR682" s="551"/>
      <c r="AS682" s="551"/>
      <c r="AT682" s="551"/>
      <c r="AU682" s="551"/>
      <c r="AV682" s="551"/>
    </row>
    <row r="683" spans="1:48" hidden="1">
      <c r="A683" s="542" t="s">
        <v>6350</v>
      </c>
      <c r="B683" s="542" t="s">
        <v>442</v>
      </c>
      <c r="C683" s="542" t="s">
        <v>6351</v>
      </c>
      <c r="D683" s="542" t="s">
        <v>444</v>
      </c>
      <c r="E683" s="541" t="s">
        <v>4312</v>
      </c>
      <c r="F683" s="583" t="s">
        <v>4220</v>
      </c>
      <c r="G683" s="544" t="b">
        <f>EXACT(CYPTYPES[[#This Row],[Archived_Discipline (MM_Discipline)]],CYPTYPES[[#This Row],[Discipline (MM_Discipline)]])</f>
        <v>0</v>
      </c>
      <c r="H683" s="559" t="s">
        <v>452</v>
      </c>
      <c r="I683" s="565" t="s">
        <v>453</v>
      </c>
      <c r="J683" s="541" t="s">
        <v>452</v>
      </c>
      <c r="K683" s="541" t="s">
        <v>452</v>
      </c>
      <c r="L683" s="556" t="s">
        <v>453</v>
      </c>
      <c r="M683" s="542" t="s">
        <v>4248</v>
      </c>
      <c r="N683" s="542" t="s">
        <v>452</v>
      </c>
      <c r="O683" s="557" t="s">
        <v>4208</v>
      </c>
      <c r="P683" s="544" t="s">
        <v>4313</v>
      </c>
      <c r="Q683" s="563" t="s">
        <v>5582</v>
      </c>
      <c r="R683" s="544" t="b">
        <f>EXACT(CYPTYPES[[#This Row],[Archived_System (MM_System)]],CYPTYPES[[#This Row],[Rationalized System]])</f>
        <v>0</v>
      </c>
      <c r="S683" s="542" t="s">
        <v>4343</v>
      </c>
      <c r="T683" s="542"/>
      <c r="U683" s="542" t="s">
        <v>4211</v>
      </c>
      <c r="V683" s="544" t="s">
        <v>453</v>
      </c>
      <c r="W683" s="544" t="s">
        <v>477</v>
      </c>
      <c r="X683" s="544"/>
      <c r="Y683" s="544" t="s">
        <v>4222</v>
      </c>
      <c r="Z683" s="544" t="str">
        <f>VLOOKUP(CYPTYPES[[#This Row],[SBS Number]],Equipment[],2,FALSE)</f>
        <v>LV Power</v>
      </c>
      <c r="AA683" s="544" t="str">
        <f>IF(OR(ISBLANK(Y683),LEN(Y683)=0),"",VLOOKUP(Y683,Equipment[],3,FALSE))</f>
        <v>MCo</v>
      </c>
      <c r="AB683" s="544" t="str">
        <f>IF(OR(ISBLANK(Y683),LEN(Y683)=0),"",VLOOKUP(Y683,Equipment[],4,FALSE))</f>
        <v>RTO</v>
      </c>
      <c r="AC683" s="544" t="s">
        <v>4223</v>
      </c>
      <c r="AD683" s="544" t="s">
        <v>4224</v>
      </c>
      <c r="AE683" s="544" t="s">
        <v>6352</v>
      </c>
      <c r="AF683" s="544" t="s">
        <v>6353</v>
      </c>
      <c r="AG683" s="544"/>
      <c r="AH683" s="551"/>
      <c r="AI683" s="551"/>
      <c r="AJ683" s="551"/>
      <c r="AK683" s="551"/>
      <c r="AL683" s="551"/>
      <c r="AM683" s="551"/>
      <c r="AN683" s="551"/>
      <c r="AO683" s="551"/>
      <c r="AP683" s="551"/>
      <c r="AQ683" s="551"/>
      <c r="AR683" s="551"/>
      <c r="AS683" s="551"/>
      <c r="AT683" s="551"/>
      <c r="AU683" s="551"/>
      <c r="AV683" s="551"/>
    </row>
    <row r="684" spans="1:48" hidden="1">
      <c r="A684" s="542" t="s">
        <v>6354</v>
      </c>
      <c r="B684" s="542" t="s">
        <v>442</v>
      </c>
      <c r="C684" s="542" t="s">
        <v>6355</v>
      </c>
      <c r="D684" s="542" t="s">
        <v>453</v>
      </c>
      <c r="E684" s="541" t="s">
        <v>4229</v>
      </c>
      <c r="F684" s="541" t="s">
        <v>4229</v>
      </c>
      <c r="G684" s="544" t="b">
        <f>EXACT(CYPTYPES[[#This Row],[Archived_Discipline (MM_Discipline)]],CYPTYPES[[#This Row],[Discipline (MM_Discipline)]])</f>
        <v>1</v>
      </c>
      <c r="H684" s="542" t="s">
        <v>452</v>
      </c>
      <c r="I684" s="543" t="s">
        <v>452</v>
      </c>
      <c r="J684" s="541" t="s">
        <v>452</v>
      </c>
      <c r="K684" s="541" t="s">
        <v>452</v>
      </c>
      <c r="L684" s="556" t="s">
        <v>453</v>
      </c>
      <c r="M684" s="542" t="s">
        <v>454</v>
      </c>
      <c r="N684" s="542" t="s">
        <v>452</v>
      </c>
      <c r="O684" s="557" t="s">
        <v>4208</v>
      </c>
      <c r="P684" s="544" t="s">
        <v>4230</v>
      </c>
      <c r="Q684" s="563" t="s">
        <v>4231</v>
      </c>
      <c r="R684" s="544" t="b">
        <f>EXACT(CYPTYPES[[#This Row],[Archived_System (MM_System)]],CYPTYPES[[#This Row],[Rationalized System]])</f>
        <v>0</v>
      </c>
      <c r="S684" s="542" t="s">
        <v>4210</v>
      </c>
      <c r="T684" s="542"/>
      <c r="U684" s="542" t="s">
        <v>4211</v>
      </c>
      <c r="V684" s="544" t="s">
        <v>453</v>
      </c>
      <c r="W684" s="544" t="s">
        <v>456</v>
      </c>
      <c r="X684" s="544"/>
      <c r="Y684" s="544" t="s">
        <v>4233</v>
      </c>
      <c r="Z684" s="544" t="str">
        <f>VLOOKUP(CYPTYPES[[#This Row],[SBS Number]],Equipment[],2,FALSE)</f>
        <v>Control Systems</v>
      </c>
      <c r="AA684" s="544" t="str">
        <f>IF(OR(ISBLANK(Y684),LEN(Y684)=0),"",VLOOKUP(Y684,Equipment[],3,FALSE))</f>
        <v>Unallocated</v>
      </c>
      <c r="AB684" s="544" t="str">
        <f>IF(OR(ISBLANK(Y684),LEN(Y684)=0),"",VLOOKUP(Y684,Equipment[],4,FALSE))</f>
        <v>Unallocated</v>
      </c>
      <c r="AC684" s="544" t="s">
        <v>6227</v>
      </c>
      <c r="AD684" s="544" t="s">
        <v>6228</v>
      </c>
      <c r="AE684" s="544"/>
      <c r="AF684" s="544"/>
      <c r="AG684" s="544"/>
      <c r="AH684" s="551"/>
      <c r="AI684" s="551"/>
      <c r="AJ684" s="551"/>
      <c r="AK684" s="551"/>
      <c r="AL684" s="551"/>
      <c r="AM684" s="551"/>
      <c r="AN684" s="551"/>
      <c r="AO684" s="551"/>
      <c r="AP684" s="551"/>
      <c r="AQ684" s="551"/>
      <c r="AR684" s="551"/>
      <c r="AS684" s="551"/>
      <c r="AT684" s="551"/>
      <c r="AU684" s="551"/>
      <c r="AV684" s="551"/>
    </row>
    <row r="685" spans="1:48" hidden="1">
      <c r="A685" s="542" t="s">
        <v>6356</v>
      </c>
      <c r="B685" s="542" t="s">
        <v>442</v>
      </c>
      <c r="C685" s="542" t="s">
        <v>6357</v>
      </c>
      <c r="D685" s="542" t="s">
        <v>444</v>
      </c>
      <c r="E685" s="541" t="s">
        <v>4312</v>
      </c>
      <c r="F685" s="541" t="s">
        <v>4220</v>
      </c>
      <c r="G685" s="544" t="b">
        <f>EXACT(CYPTYPES[[#This Row],[Archived_Discipline (MM_Discipline)]],CYPTYPES[[#This Row],[Discipline (MM_Discipline)]])</f>
        <v>0</v>
      </c>
      <c r="H685" s="542" t="s">
        <v>452</v>
      </c>
      <c r="I685" s="565" t="s">
        <v>453</v>
      </c>
      <c r="J685" s="541" t="s">
        <v>452</v>
      </c>
      <c r="K685" s="541" t="s">
        <v>452</v>
      </c>
      <c r="L685" s="556" t="s">
        <v>453</v>
      </c>
      <c r="M685" s="542" t="s">
        <v>4248</v>
      </c>
      <c r="N685" s="542" t="s">
        <v>452</v>
      </c>
      <c r="O685" s="557" t="s">
        <v>4208</v>
      </c>
      <c r="P685" s="544" t="s">
        <v>4313</v>
      </c>
      <c r="Q685" s="563" t="s">
        <v>5582</v>
      </c>
      <c r="R685" s="544" t="b">
        <f>EXACT(CYPTYPES[[#This Row],[Archived_System (MM_System)]],CYPTYPES[[#This Row],[Rationalized System]])</f>
        <v>0</v>
      </c>
      <c r="S685" s="542" t="s">
        <v>4343</v>
      </c>
      <c r="T685" s="542"/>
      <c r="U685" s="542" t="s">
        <v>4211</v>
      </c>
      <c r="V685" s="544" t="s">
        <v>453</v>
      </c>
      <c r="W685" s="544" t="s">
        <v>477</v>
      </c>
      <c r="X685" s="544"/>
      <c r="Y685" s="544" t="s">
        <v>4222</v>
      </c>
      <c r="Z685" s="544" t="str">
        <f>VLOOKUP(CYPTYPES[[#This Row],[SBS Number]],Equipment[],2,FALSE)</f>
        <v>LV Power</v>
      </c>
      <c r="AA685" s="544" t="str">
        <f>IF(OR(ISBLANK(Y685),LEN(Y685)=0),"",VLOOKUP(Y685,Equipment[],3,FALSE))</f>
        <v>MCo</v>
      </c>
      <c r="AB685" s="544" t="str">
        <f>IF(OR(ISBLANK(Y685),LEN(Y685)=0),"",VLOOKUP(Y685,Equipment[],4,FALSE))</f>
        <v>RTO</v>
      </c>
      <c r="AC685" s="544" t="s">
        <v>4223</v>
      </c>
      <c r="AD685" s="544" t="s">
        <v>4224</v>
      </c>
      <c r="AE685" s="544" t="s">
        <v>444</v>
      </c>
      <c r="AF685" s="544" t="s">
        <v>444</v>
      </c>
      <c r="AG685" s="544"/>
      <c r="AH685" s="551"/>
      <c r="AI685" s="551"/>
      <c r="AJ685" s="551"/>
      <c r="AK685" s="551"/>
      <c r="AL685" s="551"/>
      <c r="AM685" s="551"/>
      <c r="AN685" s="551"/>
      <c r="AO685" s="551"/>
      <c r="AP685" s="551"/>
      <c r="AQ685" s="551"/>
      <c r="AR685" s="551"/>
      <c r="AS685" s="551"/>
      <c r="AT685" s="551"/>
      <c r="AU685" s="551"/>
      <c r="AV685" s="551"/>
    </row>
    <row r="686" spans="1:48" hidden="1">
      <c r="A686" s="488" t="s">
        <v>6358</v>
      </c>
      <c r="B686" s="459" t="s">
        <v>442</v>
      </c>
      <c r="C686" s="459" t="s">
        <v>6359</v>
      </c>
      <c r="D686" s="459"/>
      <c r="E686" s="460"/>
      <c r="F686" s="460" t="s">
        <v>4207</v>
      </c>
      <c r="G686" s="481" t="b">
        <f>EXACT(CYPTYPES[[#This Row],[Archived_Discipline (MM_Discipline)]],CYPTYPES[[#This Row],[Discipline (MM_Discipline)]])</f>
        <v>0</v>
      </c>
      <c r="H686" s="225" t="s">
        <v>452</v>
      </c>
      <c r="I686" s="459" t="s">
        <v>452</v>
      </c>
      <c r="J686" s="511" t="s">
        <v>453</v>
      </c>
      <c r="K686" s="460" t="s">
        <v>452</v>
      </c>
      <c r="L686" s="459" t="s">
        <v>453</v>
      </c>
      <c r="M686" s="225" t="s">
        <v>454</v>
      </c>
      <c r="N686" s="577" t="s">
        <v>200</v>
      </c>
      <c r="O686" s="578" t="s">
        <v>4208</v>
      </c>
      <c r="P686" s="579"/>
      <c r="Q686" s="580"/>
      <c r="R686" s="579" t="b">
        <f>EXACT(CYPTYPES[[#This Row],[Archived_System (MM_System)]],CYPTYPES[[#This Row],[Rationalized System]])</f>
        <v>1</v>
      </c>
      <c r="S686" s="577"/>
      <c r="T686" s="577"/>
      <c r="U686" s="228" t="s">
        <v>4211</v>
      </c>
      <c r="V686" s="579"/>
      <c r="W686" s="544" t="s">
        <v>456</v>
      </c>
      <c r="X686" s="579"/>
      <c r="Y686" s="579"/>
      <c r="Z686" s="579"/>
      <c r="AA686" s="579"/>
      <c r="AB686" s="579"/>
      <c r="AC686" s="579"/>
      <c r="AD686" s="579"/>
      <c r="AE686" s="530"/>
      <c r="AF686" s="579"/>
      <c r="AG686" s="544"/>
      <c r="AH686" s="551"/>
      <c r="AI686" s="551"/>
      <c r="AJ686" s="551"/>
      <c r="AK686" s="551"/>
      <c r="AL686" s="551"/>
      <c r="AM686" s="551"/>
      <c r="AN686" s="551"/>
      <c r="AO686" s="551"/>
      <c r="AP686" s="551"/>
      <c r="AQ686" s="551"/>
      <c r="AR686" s="551"/>
      <c r="AS686" s="551"/>
      <c r="AT686" s="551"/>
      <c r="AU686" s="551"/>
      <c r="AV686" s="551"/>
    </row>
    <row r="687" spans="1:48" hidden="1">
      <c r="A687" s="542" t="s">
        <v>6360</v>
      </c>
      <c r="B687" s="542" t="s">
        <v>442</v>
      </c>
      <c r="C687" s="542" t="s">
        <v>6361</v>
      </c>
      <c r="D687" s="542"/>
      <c r="E687" s="541" t="s">
        <v>4319</v>
      </c>
      <c r="F687" s="541" t="s">
        <v>4319</v>
      </c>
      <c r="G687" s="544" t="b">
        <f>EXACT(CYPTYPES[[#This Row],[Archived_Discipline (MM_Discipline)]],CYPTYPES[[#This Row],[Discipline (MM_Discipline)]])</f>
        <v>1</v>
      </c>
      <c r="H687" s="553" t="s">
        <v>453</v>
      </c>
      <c r="I687" s="542" t="s">
        <v>452</v>
      </c>
      <c r="J687" s="554" t="s">
        <v>453</v>
      </c>
      <c r="K687" s="541" t="s">
        <v>452</v>
      </c>
      <c r="L687" s="556" t="s">
        <v>453</v>
      </c>
      <c r="M687" s="542" t="s">
        <v>454</v>
      </c>
      <c r="N687" s="542" t="s">
        <v>452</v>
      </c>
      <c r="O687" s="557" t="s">
        <v>4208</v>
      </c>
      <c r="P687" s="544" t="s">
        <v>5419</v>
      </c>
      <c r="Q687" s="563" t="s">
        <v>5419</v>
      </c>
      <c r="R687" s="544" t="b">
        <f>EXACT(CYPTYPES[[#This Row],[Archived_System (MM_System)]],CYPTYPES[[#This Row],[Rationalized System]])</f>
        <v>1</v>
      </c>
      <c r="S687" s="542" t="s">
        <v>6362</v>
      </c>
      <c r="T687" s="542"/>
      <c r="U687" s="542" t="s">
        <v>4211</v>
      </c>
      <c r="V687" s="544" t="s">
        <v>453</v>
      </c>
      <c r="W687" s="544" t="s">
        <v>456</v>
      </c>
      <c r="X687" s="544"/>
      <c r="Y687" s="544" t="s">
        <v>827</v>
      </c>
      <c r="Z687" s="544" t="str">
        <f>VLOOKUP(CYPTYPES[[#This Row],[SBS Number]],Equipment[],2,FALSE)</f>
        <v>Fire Protection</v>
      </c>
      <c r="AA687" s="544" t="str">
        <f>IF(OR(ISBLANK(Y687),LEN(Y687)=0),"",VLOOKUP(Y687,Equipment[],3,FALSE))</f>
        <v>RTO</v>
      </c>
      <c r="AB687" s="544" t="str">
        <f>IF(OR(ISBLANK(Y687),LEN(Y687)=0),"",VLOOKUP(Y687,Equipment[],4,FALSE))</f>
        <v>RTO</v>
      </c>
      <c r="AC687" s="544" t="s">
        <v>6363</v>
      </c>
      <c r="AD687" s="544" t="s">
        <v>6364</v>
      </c>
      <c r="AE687" s="544"/>
      <c r="AF687" s="544"/>
      <c r="AG687" s="544"/>
      <c r="AH687" s="551"/>
      <c r="AI687" s="551"/>
      <c r="AJ687" s="551"/>
      <c r="AK687" s="551"/>
      <c r="AL687" s="551"/>
      <c r="AM687" s="551"/>
      <c r="AN687" s="551"/>
      <c r="AO687" s="551"/>
      <c r="AP687" s="551"/>
      <c r="AQ687" s="551"/>
      <c r="AR687" s="551"/>
      <c r="AS687" s="551"/>
      <c r="AT687" s="551"/>
      <c r="AU687" s="551"/>
      <c r="AV687" s="551"/>
    </row>
    <row r="688" spans="1:48" hidden="1">
      <c r="A688" s="488" t="s">
        <v>6365</v>
      </c>
      <c r="B688" s="459" t="s">
        <v>442</v>
      </c>
      <c r="C688" s="459" t="s">
        <v>6366</v>
      </c>
      <c r="D688" s="459"/>
      <c r="E688" s="460"/>
      <c r="F688" s="460" t="s">
        <v>4207</v>
      </c>
      <c r="G688" s="481" t="b">
        <f>EXACT(CYPTYPES[[#This Row],[Archived_Discipline (MM_Discipline)]],CYPTYPES[[#This Row],[Discipline (MM_Discipline)]])</f>
        <v>0</v>
      </c>
      <c r="H688" s="225" t="s">
        <v>452</v>
      </c>
      <c r="I688" s="508" t="s">
        <v>452</v>
      </c>
      <c r="J688" s="511" t="s">
        <v>453</v>
      </c>
      <c r="K688" s="460" t="s">
        <v>452</v>
      </c>
      <c r="L688" s="459" t="s">
        <v>453</v>
      </c>
      <c r="M688" s="225" t="s">
        <v>454</v>
      </c>
      <c r="N688" s="577" t="s">
        <v>200</v>
      </c>
      <c r="O688" s="578" t="s">
        <v>4208</v>
      </c>
      <c r="P688" s="579"/>
      <c r="Q688" s="580"/>
      <c r="R688" s="579" t="b">
        <f>EXACT(CYPTYPES[[#This Row],[Archived_System (MM_System)]],CYPTYPES[[#This Row],[Rationalized System]])</f>
        <v>1</v>
      </c>
      <c r="S688" s="577"/>
      <c r="T688" s="577"/>
      <c r="U688" s="228" t="s">
        <v>4211</v>
      </c>
      <c r="V688" s="579"/>
      <c r="W688" s="544" t="s">
        <v>456</v>
      </c>
      <c r="X688" s="579"/>
      <c r="Y688" s="579"/>
      <c r="Z688" s="579"/>
      <c r="AA688" s="579"/>
      <c r="AB688" s="579"/>
      <c r="AC688" s="579"/>
      <c r="AD688" s="579"/>
      <c r="AE688" s="530"/>
      <c r="AF688" s="579"/>
      <c r="AG688" s="544"/>
      <c r="AH688" s="551"/>
      <c r="AI688" s="551"/>
      <c r="AJ688" s="551"/>
      <c r="AK688" s="551"/>
      <c r="AL688" s="551"/>
      <c r="AM688" s="551"/>
      <c r="AN688" s="551"/>
      <c r="AO688" s="551"/>
      <c r="AP688" s="551"/>
      <c r="AQ688" s="551"/>
      <c r="AR688" s="551"/>
      <c r="AS688" s="551"/>
      <c r="AT688" s="551"/>
      <c r="AU688" s="551"/>
      <c r="AV688" s="551"/>
    </row>
    <row r="689" spans="1:48" hidden="1">
      <c r="A689" s="542" t="s">
        <v>6367</v>
      </c>
      <c r="B689" s="542" t="s">
        <v>442</v>
      </c>
      <c r="C689" s="541" t="s">
        <v>6368</v>
      </c>
      <c r="D689" s="542"/>
      <c r="E689" s="541" t="s">
        <v>4319</v>
      </c>
      <c r="F689" s="541" t="s">
        <v>4319</v>
      </c>
      <c r="G689" s="544" t="b">
        <f>EXACT(CYPTYPES[[#This Row],[Archived_Discipline (MM_Discipline)]],CYPTYPES[[#This Row],[Discipline (MM_Discipline)]])</f>
        <v>1</v>
      </c>
      <c r="H689" s="560" t="s">
        <v>453</v>
      </c>
      <c r="I689" s="542" t="s">
        <v>452</v>
      </c>
      <c r="J689" s="554" t="s">
        <v>453</v>
      </c>
      <c r="K689" s="541" t="s">
        <v>452</v>
      </c>
      <c r="L689" s="556" t="s">
        <v>453</v>
      </c>
      <c r="M689" s="542" t="s">
        <v>454</v>
      </c>
      <c r="N689" s="542" t="s">
        <v>452</v>
      </c>
      <c r="O689" s="557" t="s">
        <v>4208</v>
      </c>
      <c r="P689" s="544" t="s">
        <v>5419</v>
      </c>
      <c r="Q689" s="563" t="s">
        <v>5419</v>
      </c>
      <c r="R689" s="544" t="b">
        <f>EXACT(CYPTYPES[[#This Row],[Archived_System (MM_System)]],CYPTYPES[[#This Row],[Rationalized System]])</f>
        <v>1</v>
      </c>
      <c r="S689" s="542" t="s">
        <v>6362</v>
      </c>
      <c r="T689" s="542"/>
      <c r="U689" s="542" t="s">
        <v>4211</v>
      </c>
      <c r="V689" s="544" t="s">
        <v>453</v>
      </c>
      <c r="W689" s="544" t="s">
        <v>456</v>
      </c>
      <c r="X689" s="544"/>
      <c r="Y689" s="544" t="s">
        <v>827</v>
      </c>
      <c r="Z689" s="544" t="str">
        <f>VLOOKUP(CYPTYPES[[#This Row],[SBS Number]],Equipment[],2,FALSE)</f>
        <v>Fire Protection</v>
      </c>
      <c r="AA689" s="544" t="str">
        <f>IF(OR(ISBLANK(Y689),LEN(Y689)=0),"",VLOOKUP(Y689,Equipment[],3,FALSE))</f>
        <v>RTO</v>
      </c>
      <c r="AB689" s="544" t="str">
        <f>IF(OR(ISBLANK(Y689),LEN(Y689)=0),"",VLOOKUP(Y689,Equipment[],4,FALSE))</f>
        <v>RTO</v>
      </c>
      <c r="AC689" s="544" t="s">
        <v>6363</v>
      </c>
      <c r="AD689" s="544" t="s">
        <v>6364</v>
      </c>
      <c r="AE689" s="544"/>
      <c r="AF689" s="544"/>
      <c r="AG689" s="544"/>
      <c r="AH689" s="551"/>
      <c r="AI689" s="551"/>
      <c r="AJ689" s="551"/>
      <c r="AK689" s="551"/>
      <c r="AL689" s="551"/>
      <c r="AM689" s="551"/>
      <c r="AN689" s="551"/>
      <c r="AO689" s="551"/>
      <c r="AP689" s="551"/>
      <c r="AQ689" s="551"/>
      <c r="AR689" s="551"/>
      <c r="AS689" s="551"/>
      <c r="AT689" s="551"/>
      <c r="AU689" s="551"/>
      <c r="AV689" s="551"/>
    </row>
    <row r="690" spans="1:48" ht="45" hidden="1">
      <c r="A690" s="542" t="s">
        <v>6369</v>
      </c>
      <c r="B690" s="542" t="s">
        <v>534</v>
      </c>
      <c r="C690" s="291" t="s">
        <v>6370</v>
      </c>
      <c r="D690" s="542" t="s">
        <v>453</v>
      </c>
      <c r="E690" s="541" t="s">
        <v>4319</v>
      </c>
      <c r="F690" s="541" t="s">
        <v>4319</v>
      </c>
      <c r="G690" s="544" t="b">
        <f>EXACT(CYPTYPES[[#This Row],[Archived_Discipline (MM_Discipline)]],CYPTYPES[[#This Row],[Discipline (MM_Discipline)]])</f>
        <v>1</v>
      </c>
      <c r="H690" s="560" t="s">
        <v>453</v>
      </c>
      <c r="I690" s="542" t="s">
        <v>452</v>
      </c>
      <c r="J690" s="554" t="s">
        <v>453</v>
      </c>
      <c r="K690" s="541" t="s">
        <v>452</v>
      </c>
      <c r="L690" s="556" t="s">
        <v>453</v>
      </c>
      <c r="M690" s="542" t="s">
        <v>454</v>
      </c>
      <c r="N690" s="542" t="s">
        <v>452</v>
      </c>
      <c r="O690" s="557" t="s">
        <v>4208</v>
      </c>
      <c r="P690" s="579" t="s">
        <v>5419</v>
      </c>
      <c r="Q690" s="580" t="s">
        <v>5419</v>
      </c>
      <c r="R690" s="579" t="b">
        <f>EXACT(CYPTYPES[[#This Row],[Archived_System (MM_System)]],CYPTYPES[[#This Row],[Rationalized System]])</f>
        <v>1</v>
      </c>
      <c r="S690" s="584" t="s">
        <v>6371</v>
      </c>
      <c r="T690" s="577"/>
      <c r="U690" s="577" t="s">
        <v>4211</v>
      </c>
      <c r="V690" s="579" t="s">
        <v>453</v>
      </c>
      <c r="W690" s="579" t="s">
        <v>456</v>
      </c>
      <c r="X690" s="579"/>
      <c r="Y690" s="579" t="s">
        <v>827</v>
      </c>
      <c r="Z690" s="579" t="str">
        <f>VLOOKUP(CYPTYPES[[#This Row],[SBS Number]],Equipment[],2,FALSE)</f>
        <v>Fire Protection</v>
      </c>
      <c r="AA690" s="579" t="str">
        <f>IF(OR(ISBLANK(Y690),LEN(Y690)=0),"",VLOOKUP(Y690,Equipment[],3,FALSE))</f>
        <v>RTO</v>
      </c>
      <c r="AB690" s="579" t="str">
        <f>IF(OR(ISBLANK(Y690),LEN(Y690)=0),"",VLOOKUP(Y690,Equipment[],4,FALSE))</f>
        <v>RTO</v>
      </c>
      <c r="AC690" s="579" t="s">
        <v>6363</v>
      </c>
      <c r="AD690" s="579" t="s">
        <v>6364</v>
      </c>
      <c r="AE690" s="579"/>
      <c r="AF690" s="579"/>
      <c r="AG690" s="544"/>
      <c r="AH690" s="551"/>
      <c r="AI690" s="551"/>
      <c r="AJ690" s="551"/>
      <c r="AK690" s="551"/>
      <c r="AL690" s="551"/>
      <c r="AM690" s="551"/>
      <c r="AN690" s="551"/>
      <c r="AO690" s="551"/>
      <c r="AP690" s="551"/>
      <c r="AQ690" s="551"/>
      <c r="AR690" s="551"/>
      <c r="AS690" s="551"/>
      <c r="AT690" s="551"/>
      <c r="AU690" s="551"/>
      <c r="AV690" s="551"/>
    </row>
    <row r="691" spans="1:48" hidden="1">
      <c r="A691" s="303" t="s">
        <v>6369</v>
      </c>
      <c r="B691" s="542" t="s">
        <v>442</v>
      </c>
      <c r="C691" s="542" t="s">
        <v>6372</v>
      </c>
      <c r="D691" s="542" t="s">
        <v>4319</v>
      </c>
      <c r="E691" s="541" t="s">
        <v>4319</v>
      </c>
      <c r="F691" s="541" t="s">
        <v>4319</v>
      </c>
      <c r="G691" s="544" t="b">
        <f>EXACT(CYPTYPES[[#This Row],[Archived_Discipline (MM_Discipline)]],CYPTYPES[[#This Row],[Discipline (MM_Discipline)]])</f>
        <v>1</v>
      </c>
      <c r="H691" s="217" t="s">
        <v>452</v>
      </c>
      <c r="I691" s="542" t="s">
        <v>452</v>
      </c>
      <c r="J691" s="554" t="s">
        <v>453</v>
      </c>
      <c r="K691" s="541" t="s">
        <v>452</v>
      </c>
      <c r="L691" s="556" t="s">
        <v>453</v>
      </c>
      <c r="M691" s="542" t="s">
        <v>454</v>
      </c>
      <c r="N691" s="542" t="s">
        <v>452</v>
      </c>
      <c r="O691" s="557" t="s">
        <v>4208</v>
      </c>
      <c r="P691" s="544" t="s">
        <v>5419</v>
      </c>
      <c r="Q691" s="563" t="s">
        <v>5419</v>
      </c>
      <c r="R691" s="544" t="b">
        <f>EXACT(CYPTYPES[[#This Row],[Archived_System (MM_System)]],CYPTYPES[[#This Row],[Rationalized System]])</f>
        <v>1</v>
      </c>
      <c r="S691" s="542" t="s">
        <v>4382</v>
      </c>
      <c r="T691" s="542"/>
      <c r="U691" s="542" t="s">
        <v>4211</v>
      </c>
      <c r="V691" s="544" t="s">
        <v>453</v>
      </c>
      <c r="W691" s="544" t="s">
        <v>456</v>
      </c>
      <c r="X691" s="544"/>
      <c r="Y691" s="544" t="s">
        <v>827</v>
      </c>
      <c r="Z691" s="544" t="str">
        <f>VLOOKUP(CYPTYPES[[#This Row],[SBS Number]],Equipment[],2,FALSE)</f>
        <v>Fire Protection</v>
      </c>
      <c r="AA691" s="544" t="str">
        <f>IF(OR(ISBLANK(Y691),LEN(Y691)=0),"",VLOOKUP(Y691,Equipment[],3,FALSE))</f>
        <v>RTO</v>
      </c>
      <c r="AB691" s="544" t="str">
        <f>IF(OR(ISBLANK(Y691),LEN(Y691)=0),"",VLOOKUP(Y691,Equipment[],4,FALSE))</f>
        <v>RTO</v>
      </c>
      <c r="AC691" s="544" t="s">
        <v>6363</v>
      </c>
      <c r="AD691" s="544" t="s">
        <v>6364</v>
      </c>
      <c r="AE691" s="301"/>
      <c r="AF691" s="544"/>
      <c r="AG691" s="544"/>
      <c r="AH691" s="551"/>
      <c r="AI691" s="551"/>
      <c r="AJ691" s="551"/>
      <c r="AK691" s="551"/>
      <c r="AL691" s="551"/>
      <c r="AM691" s="551"/>
      <c r="AN691" s="551"/>
      <c r="AO691" s="551"/>
      <c r="AP691" s="551"/>
      <c r="AQ691" s="551"/>
      <c r="AR691" s="551"/>
      <c r="AS691" s="551"/>
      <c r="AT691" s="551"/>
      <c r="AU691" s="551"/>
      <c r="AV691" s="551"/>
    </row>
    <row r="692" spans="1:48" hidden="1">
      <c r="A692" s="542" t="s">
        <v>6373</v>
      </c>
      <c r="B692" s="542" t="s">
        <v>442</v>
      </c>
      <c r="C692" s="542" t="s">
        <v>6374</v>
      </c>
      <c r="D692" s="225"/>
      <c r="E692" s="541" t="s">
        <v>4381</v>
      </c>
      <c r="F692" s="541" t="s">
        <v>5202</v>
      </c>
      <c r="G692" s="544" t="b">
        <f>EXACT(CYPTYPES[[#This Row],[Archived_Discipline (MM_Discipline)]],CYPTYPES[[#This Row],[Discipline (MM_Discipline)]])</f>
        <v>0</v>
      </c>
      <c r="H692" s="225" t="s">
        <v>452</v>
      </c>
      <c r="I692" s="199" t="s">
        <v>452</v>
      </c>
      <c r="J692" s="554" t="s">
        <v>453</v>
      </c>
      <c r="K692" s="404" t="s">
        <v>452</v>
      </c>
      <c r="L692" s="556" t="s">
        <v>453</v>
      </c>
      <c r="M692" s="542" t="s">
        <v>454</v>
      </c>
      <c r="N692" s="225" t="s">
        <v>452</v>
      </c>
      <c r="O692" s="557" t="s">
        <v>4208</v>
      </c>
      <c r="P692" s="568" t="s">
        <v>4381</v>
      </c>
      <c r="Q692" s="563" t="s">
        <v>4381</v>
      </c>
      <c r="R692" s="568" t="b">
        <f>EXACT(CYPTYPES[[#This Row],[Archived_System (MM_System)]],CYPTYPES[[#This Row],[Rationalized System]])</f>
        <v>1</v>
      </c>
      <c r="S692" s="542" t="s">
        <v>4382</v>
      </c>
      <c r="T692" s="542" t="s">
        <v>4383</v>
      </c>
      <c r="U692" s="542" t="s">
        <v>4211</v>
      </c>
      <c r="V692" s="297" t="s">
        <v>452</v>
      </c>
      <c r="W692" s="544" t="s">
        <v>456</v>
      </c>
      <c r="X692" s="544"/>
      <c r="Y692" s="544"/>
      <c r="Z692" s="544"/>
      <c r="AA692" s="544"/>
      <c r="AB692" s="544"/>
      <c r="AC692" s="544"/>
      <c r="AD692" s="544"/>
      <c r="AE692" s="301"/>
      <c r="AF692" s="544"/>
      <c r="AG692" s="544"/>
      <c r="AH692" s="551"/>
      <c r="AI692" s="551"/>
      <c r="AJ692" s="551"/>
      <c r="AK692" s="551"/>
      <c r="AL692" s="551"/>
      <c r="AM692" s="551"/>
      <c r="AN692" s="551"/>
      <c r="AO692" s="551"/>
      <c r="AP692" s="551"/>
      <c r="AQ692" s="551"/>
      <c r="AR692" s="551"/>
      <c r="AS692" s="551"/>
      <c r="AT692" s="551"/>
      <c r="AU692" s="551"/>
      <c r="AV692" s="551"/>
    </row>
    <row r="693" spans="1:48" hidden="1">
      <c r="A693" s="542" t="s">
        <v>6375</v>
      </c>
      <c r="B693" s="542" t="s">
        <v>442</v>
      </c>
      <c r="C693" s="542" t="s">
        <v>6376</v>
      </c>
      <c r="D693" s="542" t="s">
        <v>453</v>
      </c>
      <c r="E693" s="541" t="s">
        <v>4319</v>
      </c>
      <c r="F693" s="541" t="s">
        <v>4319</v>
      </c>
      <c r="G693" s="544" t="b">
        <f>EXACT(CYPTYPES[[#This Row],[Archived_Discipline (MM_Discipline)]],CYPTYPES[[#This Row],[Discipline (MM_Discipline)]])</f>
        <v>1</v>
      </c>
      <c r="H693" s="542" t="s">
        <v>452</v>
      </c>
      <c r="I693" s="542" t="s">
        <v>452</v>
      </c>
      <c r="J693" s="541" t="s">
        <v>452</v>
      </c>
      <c r="K693" s="541" t="s">
        <v>452</v>
      </c>
      <c r="L693" s="556" t="s">
        <v>453</v>
      </c>
      <c r="M693" s="542" t="s">
        <v>454</v>
      </c>
      <c r="N693" s="542" t="s">
        <v>452</v>
      </c>
      <c r="O693" s="557" t="s">
        <v>4208</v>
      </c>
      <c r="P693" s="544" t="s">
        <v>5419</v>
      </c>
      <c r="Q693" s="563" t="s">
        <v>5419</v>
      </c>
      <c r="R693" s="544" t="b">
        <f>EXACT(CYPTYPES[[#This Row],[Archived_System (MM_System)]],CYPTYPES[[#This Row],[Rationalized System]])</f>
        <v>1</v>
      </c>
      <c r="S693" s="542" t="s">
        <v>4210</v>
      </c>
      <c r="T693" s="542"/>
      <c r="U693" s="542" t="s">
        <v>4211</v>
      </c>
      <c r="V693" s="544" t="s">
        <v>453</v>
      </c>
      <c r="W693" s="544" t="s">
        <v>456</v>
      </c>
      <c r="X693" s="544"/>
      <c r="Y693" s="544" t="s">
        <v>827</v>
      </c>
      <c r="Z693" s="544" t="str">
        <f>VLOOKUP(CYPTYPES[[#This Row],[SBS Number]],Equipment[],2,FALSE)</f>
        <v>Fire Protection</v>
      </c>
      <c r="AA693" s="544" t="str">
        <f>IF(OR(ISBLANK(Y693),LEN(Y693)=0),"",VLOOKUP(Y693,Equipment[],3,FALSE))</f>
        <v>RTO</v>
      </c>
      <c r="AB693" s="544" t="str">
        <f>IF(OR(ISBLANK(Y693),LEN(Y693)=0),"",VLOOKUP(Y693,Equipment[],4,FALSE))</f>
        <v>RTO</v>
      </c>
      <c r="AC693" s="544" t="s">
        <v>6363</v>
      </c>
      <c r="AD693" s="544" t="s">
        <v>6364</v>
      </c>
      <c r="AE693" s="544"/>
      <c r="AF693" s="544"/>
      <c r="AG693" s="544"/>
      <c r="AH693" s="551"/>
      <c r="AI693" s="551"/>
      <c r="AJ693" s="551"/>
      <c r="AK693" s="551"/>
      <c r="AL693" s="551"/>
      <c r="AM693" s="551"/>
      <c r="AN693" s="551"/>
      <c r="AO693" s="551"/>
      <c r="AP693" s="551"/>
      <c r="AQ693" s="551"/>
      <c r="AR693" s="551"/>
      <c r="AS693" s="551"/>
      <c r="AT693" s="551"/>
      <c r="AU693" s="551"/>
      <c r="AV693" s="551"/>
    </row>
    <row r="694" spans="1:48" hidden="1">
      <c r="A694" s="542" t="s">
        <v>6377</v>
      </c>
      <c r="B694" s="542" t="s">
        <v>442</v>
      </c>
      <c r="C694" s="541" t="s">
        <v>6378</v>
      </c>
      <c r="D694" s="542"/>
      <c r="E694" s="541" t="s">
        <v>4319</v>
      </c>
      <c r="F694" s="541" t="s">
        <v>4319</v>
      </c>
      <c r="G694" s="544" t="b">
        <f>EXACT(CYPTYPES[[#This Row],[Archived_Discipline (MM_Discipline)]],CYPTYPES[[#This Row],[Discipline (MM_Discipline)]])</f>
        <v>1</v>
      </c>
      <c r="H694" s="560" t="s">
        <v>453</v>
      </c>
      <c r="I694" s="542" t="s">
        <v>452</v>
      </c>
      <c r="J694" s="554" t="s">
        <v>453</v>
      </c>
      <c r="K694" s="541" t="s">
        <v>452</v>
      </c>
      <c r="L694" s="556" t="s">
        <v>453</v>
      </c>
      <c r="M694" s="542" t="s">
        <v>454</v>
      </c>
      <c r="N694" s="542" t="s">
        <v>452</v>
      </c>
      <c r="O694" s="557" t="s">
        <v>4208</v>
      </c>
      <c r="P694" s="544" t="s">
        <v>5419</v>
      </c>
      <c r="Q694" s="563" t="s">
        <v>5419</v>
      </c>
      <c r="R694" s="544" t="b">
        <f>EXACT(CYPTYPES[[#This Row],[Archived_System (MM_System)]],CYPTYPES[[#This Row],[Rationalized System]])</f>
        <v>1</v>
      </c>
      <c r="S694" s="542" t="s">
        <v>6362</v>
      </c>
      <c r="T694" s="542"/>
      <c r="U694" s="542" t="s">
        <v>4211</v>
      </c>
      <c r="V694" s="544" t="s">
        <v>453</v>
      </c>
      <c r="W694" s="544" t="s">
        <v>456</v>
      </c>
      <c r="X694" s="544"/>
      <c r="Y694" s="544" t="s">
        <v>827</v>
      </c>
      <c r="Z694" s="544" t="str">
        <f>VLOOKUP(CYPTYPES[[#This Row],[SBS Number]],Equipment[],2,FALSE)</f>
        <v>Fire Protection</v>
      </c>
      <c r="AA694" s="544" t="str">
        <f>IF(OR(ISBLANK(Y694),LEN(Y694)=0),"",VLOOKUP(Y694,Equipment[],3,FALSE))</f>
        <v>RTO</v>
      </c>
      <c r="AB694" s="544" t="str">
        <f>IF(OR(ISBLANK(Y694),LEN(Y694)=0),"",VLOOKUP(Y694,Equipment[],4,FALSE))</f>
        <v>RTO</v>
      </c>
      <c r="AC694" s="544" t="s">
        <v>6363</v>
      </c>
      <c r="AD694" s="544" t="s">
        <v>6364</v>
      </c>
      <c r="AE694" s="544"/>
      <c r="AF694" s="544"/>
      <c r="AG694" s="544"/>
      <c r="AH694" s="551"/>
      <c r="AI694" s="551"/>
      <c r="AJ694" s="551"/>
      <c r="AK694" s="551"/>
      <c r="AL694" s="551"/>
      <c r="AM694" s="551"/>
      <c r="AN694" s="551"/>
      <c r="AO694" s="551"/>
      <c r="AP694" s="551"/>
      <c r="AQ694" s="551"/>
      <c r="AR694" s="551"/>
      <c r="AS694" s="551"/>
      <c r="AT694" s="551"/>
      <c r="AU694" s="551"/>
      <c r="AV694" s="551"/>
    </row>
    <row r="695" spans="1:48" hidden="1">
      <c r="A695" s="542" t="s">
        <v>6379</v>
      </c>
      <c r="B695" s="542" t="s">
        <v>442</v>
      </c>
      <c r="C695" s="542" t="s">
        <v>6380</v>
      </c>
      <c r="D695" s="542" t="s">
        <v>452</v>
      </c>
      <c r="E695" s="541" t="s">
        <v>4319</v>
      </c>
      <c r="F695" s="541" t="s">
        <v>4319</v>
      </c>
      <c r="G695" s="544" t="b">
        <f>EXACT(CYPTYPES[[#This Row],[Archived_Discipline (MM_Discipline)]],CYPTYPES[[#This Row],[Discipline (MM_Discipline)]])</f>
        <v>1</v>
      </c>
      <c r="H695" s="560" t="s">
        <v>453</v>
      </c>
      <c r="I695" s="542" t="s">
        <v>452</v>
      </c>
      <c r="J695" s="554" t="s">
        <v>453</v>
      </c>
      <c r="K695" s="541" t="s">
        <v>452</v>
      </c>
      <c r="L695" s="556" t="s">
        <v>453</v>
      </c>
      <c r="M695" s="542" t="s">
        <v>454</v>
      </c>
      <c r="N695" s="542" t="s">
        <v>452</v>
      </c>
      <c r="O695" s="557" t="s">
        <v>4208</v>
      </c>
      <c r="P695" s="544" t="s">
        <v>5419</v>
      </c>
      <c r="Q695" s="563" t="s">
        <v>5419</v>
      </c>
      <c r="R695" s="544" t="b">
        <f>EXACT(CYPTYPES[[#This Row],[Archived_System (MM_System)]],CYPTYPES[[#This Row],[Rationalized System]])</f>
        <v>1</v>
      </c>
      <c r="S695" s="542" t="s">
        <v>4210</v>
      </c>
      <c r="T695" s="542"/>
      <c r="U695" s="542" t="s">
        <v>4211</v>
      </c>
      <c r="V695" s="544" t="s">
        <v>453</v>
      </c>
      <c r="W695" s="544" t="s">
        <v>456</v>
      </c>
      <c r="X695" s="544"/>
      <c r="Y695" s="544" t="s">
        <v>827</v>
      </c>
      <c r="Z695" s="544" t="str">
        <f>VLOOKUP(CYPTYPES[[#This Row],[SBS Number]],Equipment[],2,FALSE)</f>
        <v>Fire Protection</v>
      </c>
      <c r="AA695" s="544" t="str">
        <f>IF(OR(ISBLANK(Y695),LEN(Y695)=0),"",VLOOKUP(Y695,Equipment[],3,FALSE))</f>
        <v>RTO</v>
      </c>
      <c r="AB695" s="544" t="str">
        <f>IF(OR(ISBLANK(Y695),LEN(Y695)=0),"",VLOOKUP(Y695,Equipment[],4,FALSE))</f>
        <v>RTO</v>
      </c>
      <c r="AC695" s="544" t="s">
        <v>6363</v>
      </c>
      <c r="AD695" s="544" t="s">
        <v>6364</v>
      </c>
      <c r="AE695" s="544"/>
      <c r="AF695" s="544"/>
      <c r="AG695" s="544"/>
      <c r="AH695" s="551"/>
      <c r="AI695" s="551"/>
      <c r="AJ695" s="551"/>
      <c r="AK695" s="551"/>
      <c r="AL695" s="551"/>
      <c r="AM695" s="551"/>
      <c r="AN695" s="551"/>
      <c r="AO695" s="551"/>
      <c r="AP695" s="551"/>
      <c r="AQ695" s="551"/>
      <c r="AR695" s="551"/>
      <c r="AS695" s="551"/>
      <c r="AT695" s="551"/>
      <c r="AU695" s="551"/>
      <c r="AV695" s="551"/>
    </row>
    <row r="696" spans="1:48" hidden="1">
      <c r="A696" s="542" t="s">
        <v>6381</v>
      </c>
      <c r="B696" s="542" t="s">
        <v>442</v>
      </c>
      <c r="C696" s="542" t="s">
        <v>6382</v>
      </c>
      <c r="D696" s="542" t="s">
        <v>453</v>
      </c>
      <c r="E696" s="541" t="s">
        <v>4319</v>
      </c>
      <c r="F696" s="541" t="s">
        <v>4319</v>
      </c>
      <c r="G696" s="544" t="b">
        <f>EXACT(CYPTYPES[[#This Row],[Archived_Discipline (MM_Discipline)]],CYPTYPES[[#This Row],[Discipline (MM_Discipline)]])</f>
        <v>1</v>
      </c>
      <c r="H696" s="565" t="s">
        <v>453</v>
      </c>
      <c r="I696" s="565" t="s">
        <v>453</v>
      </c>
      <c r="J696" s="554" t="s">
        <v>453</v>
      </c>
      <c r="K696" s="554" t="s">
        <v>453</v>
      </c>
      <c r="L696" s="556" t="s">
        <v>453</v>
      </c>
      <c r="M696" s="542" t="s">
        <v>4239</v>
      </c>
      <c r="N696" s="542" t="s">
        <v>452</v>
      </c>
      <c r="O696" s="557" t="s">
        <v>4208</v>
      </c>
      <c r="P696" s="544" t="s">
        <v>4429</v>
      </c>
      <c r="Q696" s="569" t="s">
        <v>4429</v>
      </c>
      <c r="R696" s="544" t="b">
        <f>EXACT(CYPTYPES[[#This Row],[Archived_System (MM_System)]],CYPTYPES[[#This Row],[Rationalized System]])</f>
        <v>1</v>
      </c>
      <c r="S696" s="542" t="s">
        <v>4210</v>
      </c>
      <c r="T696" s="542"/>
      <c r="U696" s="542" t="s">
        <v>4211</v>
      </c>
      <c r="V696" s="544" t="s">
        <v>453</v>
      </c>
      <c r="W696" s="544" t="s">
        <v>456</v>
      </c>
      <c r="X696" s="544"/>
      <c r="Y696" s="544" t="s">
        <v>827</v>
      </c>
      <c r="Z696" s="544" t="str">
        <f>VLOOKUP(CYPTYPES[[#This Row],[SBS Number]],Equipment[],2,FALSE)</f>
        <v>Fire Protection</v>
      </c>
      <c r="AA696" s="544" t="str">
        <f>IF(OR(ISBLANK(Y696),LEN(Y696)=0),"",VLOOKUP(Y696,Equipment[],3,FALSE))</f>
        <v>RTO</v>
      </c>
      <c r="AB696" s="544" t="str">
        <f>IF(OR(ISBLANK(Y696),LEN(Y696)=0),"",VLOOKUP(Y696,Equipment[],4,FALSE))</f>
        <v>RTO</v>
      </c>
      <c r="AC696" s="544" t="s">
        <v>5036</v>
      </c>
      <c r="AD696" s="544" t="s">
        <v>5037</v>
      </c>
      <c r="AE696" s="544" t="s">
        <v>5038</v>
      </c>
      <c r="AF696" s="544" t="s">
        <v>5039</v>
      </c>
      <c r="AG696" s="544"/>
      <c r="AH696" s="551"/>
      <c r="AI696" s="551"/>
      <c r="AJ696" s="551"/>
      <c r="AK696" s="551"/>
      <c r="AL696" s="551"/>
      <c r="AM696" s="551"/>
      <c r="AN696" s="551"/>
      <c r="AO696" s="551"/>
      <c r="AP696" s="551"/>
      <c r="AQ696" s="551"/>
      <c r="AR696" s="551"/>
      <c r="AS696" s="551"/>
      <c r="AT696" s="551"/>
      <c r="AU696" s="551"/>
      <c r="AV696" s="551"/>
    </row>
    <row r="697" spans="1:48" hidden="1">
      <c r="A697" s="542" t="s">
        <v>6383</v>
      </c>
      <c r="B697" s="542" t="s">
        <v>442</v>
      </c>
      <c r="C697" s="542" t="s">
        <v>6384</v>
      </c>
      <c r="D697" s="542" t="s">
        <v>453</v>
      </c>
      <c r="E697" s="541" t="s">
        <v>4319</v>
      </c>
      <c r="F697" s="541" t="s">
        <v>4319</v>
      </c>
      <c r="G697" s="544" t="b">
        <f>EXACT(CYPTYPES[[#This Row],[Archived_Discipline (MM_Discipline)]],CYPTYPES[[#This Row],[Discipline (MM_Discipline)]])</f>
        <v>1</v>
      </c>
      <c r="H697" s="565" t="s">
        <v>453</v>
      </c>
      <c r="I697" s="565" t="s">
        <v>453</v>
      </c>
      <c r="J697" s="554" t="s">
        <v>453</v>
      </c>
      <c r="K697" s="554" t="s">
        <v>453</v>
      </c>
      <c r="L697" s="556" t="s">
        <v>453</v>
      </c>
      <c r="M697" s="542" t="s">
        <v>4239</v>
      </c>
      <c r="N697" s="565" t="s">
        <v>453</v>
      </c>
      <c r="O697" s="557" t="s">
        <v>4208</v>
      </c>
      <c r="P697" s="544" t="s">
        <v>4429</v>
      </c>
      <c r="Q697" s="569" t="s">
        <v>4429</v>
      </c>
      <c r="R697" s="544" t="b">
        <f>EXACT(CYPTYPES[[#This Row],[Archived_System (MM_System)]],CYPTYPES[[#This Row],[Rationalized System]])</f>
        <v>1</v>
      </c>
      <c r="S697" s="542" t="s">
        <v>4210</v>
      </c>
      <c r="T697" s="542"/>
      <c r="U697" s="542" t="s">
        <v>4211</v>
      </c>
      <c r="V697" s="544" t="s">
        <v>453</v>
      </c>
      <c r="W697" s="544" t="s">
        <v>456</v>
      </c>
      <c r="X697" s="544"/>
      <c r="Y697" s="544" t="s">
        <v>827</v>
      </c>
      <c r="Z697" s="544" t="str">
        <f>VLOOKUP(CYPTYPES[[#This Row],[SBS Number]],Equipment[],2,FALSE)</f>
        <v>Fire Protection</v>
      </c>
      <c r="AA697" s="544" t="str">
        <f>IF(OR(ISBLANK(Y697),LEN(Y697)=0),"",VLOOKUP(Y697,Equipment[],3,FALSE))</f>
        <v>RTO</v>
      </c>
      <c r="AB697" s="544" t="str">
        <f>IF(OR(ISBLANK(Y697),LEN(Y697)=0),"",VLOOKUP(Y697,Equipment[],4,FALSE))</f>
        <v>RTO</v>
      </c>
      <c r="AC697" s="544" t="s">
        <v>4430</v>
      </c>
      <c r="AD697" s="544" t="s">
        <v>4431</v>
      </c>
      <c r="AE697" s="544" t="s">
        <v>5028</v>
      </c>
      <c r="AF697" s="544" t="s">
        <v>5029</v>
      </c>
      <c r="AG697" s="544"/>
      <c r="AH697" s="551"/>
      <c r="AI697" s="551"/>
      <c r="AJ697" s="551"/>
      <c r="AK697" s="551"/>
      <c r="AL697" s="551"/>
      <c r="AM697" s="551"/>
      <c r="AN697" s="551"/>
      <c r="AO697" s="551"/>
      <c r="AP697" s="551"/>
      <c r="AQ697" s="551"/>
      <c r="AR697" s="551"/>
      <c r="AS697" s="551"/>
      <c r="AT697" s="551"/>
      <c r="AU697" s="551"/>
      <c r="AV697" s="551"/>
    </row>
    <row r="698" spans="1:48" hidden="1">
      <c r="A698" s="542" t="s">
        <v>6385</v>
      </c>
      <c r="B698" s="542" t="s">
        <v>442</v>
      </c>
      <c r="C698" s="542" t="s">
        <v>6386</v>
      </c>
      <c r="D698" s="542" t="s">
        <v>453</v>
      </c>
      <c r="E698" s="541" t="s">
        <v>4319</v>
      </c>
      <c r="F698" s="541" t="s">
        <v>4319</v>
      </c>
      <c r="G698" s="544" t="b">
        <f>EXACT(CYPTYPES[[#This Row],[Archived_Discipline (MM_Discipline)]],CYPTYPES[[#This Row],[Discipline (MM_Discipline)]])</f>
        <v>1</v>
      </c>
      <c r="H698" s="559" t="s">
        <v>452</v>
      </c>
      <c r="I698" s="565" t="s">
        <v>453</v>
      </c>
      <c r="J698" s="541" t="s">
        <v>452</v>
      </c>
      <c r="K698" s="554" t="s">
        <v>453</v>
      </c>
      <c r="L698" s="556" t="s">
        <v>453</v>
      </c>
      <c r="M698" s="542" t="s">
        <v>4239</v>
      </c>
      <c r="N698" s="565" t="s">
        <v>453</v>
      </c>
      <c r="O698" s="557" t="s">
        <v>4208</v>
      </c>
      <c r="P698" s="544" t="s">
        <v>5419</v>
      </c>
      <c r="Q698" s="563" t="s">
        <v>5419</v>
      </c>
      <c r="R698" s="544" t="b">
        <f>EXACT(CYPTYPES[[#This Row],[Archived_System (MM_System)]],CYPTYPES[[#This Row],[Rationalized System]])</f>
        <v>1</v>
      </c>
      <c r="S698" s="542" t="s">
        <v>4210</v>
      </c>
      <c r="T698" s="542"/>
      <c r="U698" s="542" t="s">
        <v>4211</v>
      </c>
      <c r="V698" s="544" t="s">
        <v>453</v>
      </c>
      <c r="W698" s="544" t="s">
        <v>456</v>
      </c>
      <c r="X698" s="544"/>
      <c r="Y698" s="544" t="s">
        <v>827</v>
      </c>
      <c r="Z698" s="544" t="str">
        <f>VLOOKUP(CYPTYPES[[#This Row],[SBS Number]],Equipment[],2,FALSE)</f>
        <v>Fire Protection</v>
      </c>
      <c r="AA698" s="544" t="str">
        <f>IF(OR(ISBLANK(Y698),LEN(Y698)=0),"",VLOOKUP(Y698,Equipment[],3,FALSE))</f>
        <v>RTO</v>
      </c>
      <c r="AB698" s="544" t="str">
        <f>IF(OR(ISBLANK(Y698),LEN(Y698)=0),"",VLOOKUP(Y698,Equipment[],4,FALSE))</f>
        <v>RTO</v>
      </c>
      <c r="AC698" s="544" t="s">
        <v>4950</v>
      </c>
      <c r="AD698" s="544" t="s">
        <v>4951</v>
      </c>
      <c r="AE698" s="544"/>
      <c r="AF698" s="544"/>
      <c r="AG698" s="544"/>
      <c r="AH698" s="551"/>
      <c r="AI698" s="551"/>
      <c r="AJ698" s="551"/>
      <c r="AK698" s="551"/>
      <c r="AL698" s="551"/>
      <c r="AM698" s="551"/>
      <c r="AN698" s="551"/>
      <c r="AO698" s="551"/>
      <c r="AP698" s="551"/>
      <c r="AQ698" s="551"/>
      <c r="AR698" s="551"/>
      <c r="AS698" s="551"/>
      <c r="AT698" s="551"/>
      <c r="AU698" s="551"/>
      <c r="AV698" s="551"/>
    </row>
    <row r="699" spans="1:48" hidden="1">
      <c r="A699" s="542" t="s">
        <v>6387</v>
      </c>
      <c r="B699" s="542" t="s">
        <v>442</v>
      </c>
      <c r="C699" s="542" t="s">
        <v>6388</v>
      </c>
      <c r="D699" s="542" t="s">
        <v>444</v>
      </c>
      <c r="E699" s="541" t="s">
        <v>4207</v>
      </c>
      <c r="F699" s="541" t="s">
        <v>4207</v>
      </c>
      <c r="G699" s="544" t="b">
        <f>EXACT(CYPTYPES[[#This Row],[Archived_Discipline (MM_Discipline)]],CYPTYPES[[#This Row],[Discipline (MM_Discipline)]])</f>
        <v>1</v>
      </c>
      <c r="H699" s="565" t="s">
        <v>453</v>
      </c>
      <c r="I699" s="561" t="s">
        <v>453</v>
      </c>
      <c r="J699" s="554" t="s">
        <v>453</v>
      </c>
      <c r="K699" s="554" t="s">
        <v>453</v>
      </c>
      <c r="L699" s="556" t="s">
        <v>453</v>
      </c>
      <c r="M699" s="542" t="s">
        <v>4239</v>
      </c>
      <c r="N699" s="542" t="s">
        <v>452</v>
      </c>
      <c r="O699" s="557" t="s">
        <v>4208</v>
      </c>
      <c r="P699" s="544" t="s">
        <v>4518</v>
      </c>
      <c r="Q699" s="569" t="s">
        <v>4518</v>
      </c>
      <c r="R699" s="544" t="b">
        <f>EXACT(CYPTYPES[[#This Row],[Archived_System (MM_System)]],CYPTYPES[[#This Row],[Rationalized System]])</f>
        <v>1</v>
      </c>
      <c r="S699" s="542" t="s">
        <v>5899</v>
      </c>
      <c r="T699" s="542"/>
      <c r="U699" s="542" t="s">
        <v>4211</v>
      </c>
      <c r="V699" s="544" t="s">
        <v>453</v>
      </c>
      <c r="W699" s="544" t="s">
        <v>456</v>
      </c>
      <c r="X699" s="544"/>
      <c r="Y699" s="544" t="s">
        <v>4212</v>
      </c>
      <c r="Z699" s="544" t="str">
        <f>VLOOKUP(CYPTYPES[[#This Row],[SBS Number]],Equipment[],2,FALSE)</f>
        <v>Hydraulic System</v>
      </c>
      <c r="AA699" s="544" t="str">
        <f>IF(OR(ISBLANK(Y699),LEN(Y699)=0),"",VLOOKUP(Y699,Equipment[],3,FALSE))</f>
        <v>MCo</v>
      </c>
      <c r="AB699" s="544" t="str">
        <f>IF(OR(ISBLANK(Y699),LEN(Y699)=0),"",VLOOKUP(Y699,Equipment[],4,FALSE))</f>
        <v>RTO</v>
      </c>
      <c r="AC699" s="544" t="s">
        <v>4918</v>
      </c>
      <c r="AD699" s="544" t="s">
        <v>4919</v>
      </c>
      <c r="AE699" s="544" t="s">
        <v>6389</v>
      </c>
      <c r="AF699" s="544" t="s">
        <v>6390</v>
      </c>
      <c r="AG699" s="544"/>
      <c r="AH699" s="551"/>
      <c r="AI699" s="551"/>
      <c r="AJ699" s="551"/>
      <c r="AK699" s="551"/>
      <c r="AL699" s="551"/>
      <c r="AM699" s="551"/>
      <c r="AN699" s="551"/>
      <c r="AO699" s="551"/>
      <c r="AP699" s="551"/>
      <c r="AQ699" s="551"/>
      <c r="AR699" s="551"/>
      <c r="AS699" s="551"/>
      <c r="AT699" s="551"/>
      <c r="AU699" s="551"/>
      <c r="AV699" s="551"/>
    </row>
    <row r="700" spans="1:48" hidden="1">
      <c r="A700" s="542" t="s">
        <v>6391</v>
      </c>
      <c r="B700" s="542" t="s">
        <v>442</v>
      </c>
      <c r="C700" s="542" t="s">
        <v>6392</v>
      </c>
      <c r="D700" s="542" t="s">
        <v>444</v>
      </c>
      <c r="E700" s="541" t="s">
        <v>4498</v>
      </c>
      <c r="F700" s="541" t="s">
        <v>4498</v>
      </c>
      <c r="G700" s="544" t="b">
        <f>EXACT(CYPTYPES[[#This Row],[Archived_Discipline (MM_Discipline)]],CYPTYPES[[#This Row],[Discipline (MM_Discipline)]])</f>
        <v>1</v>
      </c>
      <c r="H700" s="542" t="s">
        <v>452</v>
      </c>
      <c r="I700" s="542" t="s">
        <v>452</v>
      </c>
      <c r="J700" s="541" t="s">
        <v>452</v>
      </c>
      <c r="K700" s="555" t="s">
        <v>453</v>
      </c>
      <c r="L700" s="556" t="s">
        <v>453</v>
      </c>
      <c r="M700" s="542" t="s">
        <v>463</v>
      </c>
      <c r="N700" s="542" t="s">
        <v>452</v>
      </c>
      <c r="O700" s="557" t="s">
        <v>4208</v>
      </c>
      <c r="P700" s="544" t="s">
        <v>4499</v>
      </c>
      <c r="Q700" s="563" t="s">
        <v>4499</v>
      </c>
      <c r="R700" s="544" t="b">
        <f>EXACT(CYPTYPES[[#This Row],[Archived_System (MM_System)]],CYPTYPES[[#This Row],[Rationalized System]])</f>
        <v>1</v>
      </c>
      <c r="S700" s="542" t="s">
        <v>4343</v>
      </c>
      <c r="T700" s="542"/>
      <c r="U700" s="542" t="s">
        <v>4211</v>
      </c>
      <c r="V700" s="544" t="s">
        <v>453</v>
      </c>
      <c r="W700" s="544" t="s">
        <v>456</v>
      </c>
      <c r="X700" s="544"/>
      <c r="Y700" s="544" t="s">
        <v>4500</v>
      </c>
      <c r="Z700" s="544" t="str">
        <f>VLOOKUP(CYPTYPES[[#This Row],[SBS Number]],Equipment[],2,FALSE)</f>
        <v>Signalling</v>
      </c>
      <c r="AA700" s="544" t="str">
        <f>IF(OR(ISBLANK(Y700),LEN(Y700)=0),"",VLOOKUP(Y700,Equipment[],3,FALSE))</f>
        <v>RTO</v>
      </c>
      <c r="AB700" s="544" t="str">
        <f>IF(OR(ISBLANK(Y700),LEN(Y700)=0),"",VLOOKUP(Y700,Equipment[],4,FALSE))</f>
        <v>RTO</v>
      </c>
      <c r="AC700" s="567"/>
      <c r="AD700" s="567" t="s">
        <v>4376</v>
      </c>
      <c r="AE700" s="544"/>
      <c r="AF700" s="544"/>
      <c r="AG700" s="544"/>
      <c r="AH700" s="551"/>
      <c r="AI700" s="551"/>
      <c r="AJ700" s="551"/>
      <c r="AK700" s="551"/>
      <c r="AL700" s="551"/>
      <c r="AM700" s="551"/>
      <c r="AN700" s="551"/>
      <c r="AO700" s="551"/>
      <c r="AP700" s="551"/>
      <c r="AQ700" s="551"/>
      <c r="AR700" s="551"/>
      <c r="AS700" s="551"/>
      <c r="AT700" s="551"/>
      <c r="AU700" s="551"/>
      <c r="AV700" s="551"/>
    </row>
    <row r="701" spans="1:48" hidden="1">
      <c r="A701" s="542" t="s">
        <v>6393</v>
      </c>
      <c r="B701" s="542" t="s">
        <v>442</v>
      </c>
      <c r="C701" s="542" t="s">
        <v>6394</v>
      </c>
      <c r="D701" s="542" t="s">
        <v>453</v>
      </c>
      <c r="E701" s="541" t="s">
        <v>11</v>
      </c>
      <c r="F701" s="541" t="s">
        <v>11</v>
      </c>
      <c r="G701" s="544" t="b">
        <f>EXACT(CYPTYPES[[#This Row],[Archived_Discipline (MM_Discipline)]],CYPTYPES[[#This Row],[Discipline (MM_Discipline)]])</f>
        <v>1</v>
      </c>
      <c r="H701" s="565" t="s">
        <v>453</v>
      </c>
      <c r="I701" s="565" t="s">
        <v>453</v>
      </c>
      <c r="J701" s="554" t="s">
        <v>453</v>
      </c>
      <c r="K701" s="554" t="s">
        <v>453</v>
      </c>
      <c r="L701" s="556" t="s">
        <v>453</v>
      </c>
      <c r="M701" s="542" t="s">
        <v>4239</v>
      </c>
      <c r="N701" s="542" t="s">
        <v>452</v>
      </c>
      <c r="O701" s="557" t="s">
        <v>4208</v>
      </c>
      <c r="P701" s="544" t="s">
        <v>6349</v>
      </c>
      <c r="Q701" s="569" t="s">
        <v>6349</v>
      </c>
      <c r="R701" s="544" t="b">
        <f>EXACT(CYPTYPES[[#This Row],[Archived_System (MM_System)]],CYPTYPES[[#This Row],[Rationalized System]])</f>
        <v>1</v>
      </c>
      <c r="S701" s="542" t="s">
        <v>4210</v>
      </c>
      <c r="T701" s="542"/>
      <c r="U701" s="542" t="s">
        <v>4211</v>
      </c>
      <c r="V701" s="544" t="s">
        <v>453</v>
      </c>
      <c r="W701" s="544" t="s">
        <v>477</v>
      </c>
      <c r="X701" s="544"/>
      <c r="Y701" s="544" t="s">
        <v>827</v>
      </c>
      <c r="Z701" s="544" t="str">
        <f>VLOOKUP(CYPTYPES[[#This Row],[SBS Number]],Equipment[],2,FALSE)</f>
        <v>Fire Protection</v>
      </c>
      <c r="AA701" s="544" t="str">
        <f>IF(OR(ISBLANK(Y701),LEN(Y701)=0),"",VLOOKUP(Y701,Equipment[],3,FALSE))</f>
        <v>RTO</v>
      </c>
      <c r="AB701" s="544" t="str">
        <f>IF(OR(ISBLANK(Y701),LEN(Y701)=0),"",VLOOKUP(Y701,Equipment[],4,FALSE))</f>
        <v>RTO</v>
      </c>
      <c r="AC701" s="544" t="s">
        <v>4534</v>
      </c>
      <c r="AD701" s="544" t="s">
        <v>4535</v>
      </c>
      <c r="AE701" s="544"/>
      <c r="AF701" s="544"/>
      <c r="AG701" s="544"/>
      <c r="AH701" s="551"/>
      <c r="AI701" s="551"/>
      <c r="AJ701" s="551"/>
      <c r="AK701" s="551"/>
      <c r="AL701" s="551"/>
      <c r="AM701" s="551"/>
      <c r="AN701" s="551"/>
      <c r="AO701" s="551"/>
      <c r="AP701" s="551"/>
      <c r="AQ701" s="551"/>
      <c r="AR701" s="551"/>
      <c r="AS701" s="551"/>
      <c r="AT701" s="551"/>
      <c r="AU701" s="551"/>
      <c r="AV701" s="551"/>
    </row>
    <row r="702" spans="1:48" ht="45" hidden="1">
      <c r="A702" s="542" t="s">
        <v>6395</v>
      </c>
      <c r="B702" s="542" t="s">
        <v>442</v>
      </c>
      <c r="C702" s="542" t="s">
        <v>3566</v>
      </c>
      <c r="D702" s="542" t="s">
        <v>444</v>
      </c>
      <c r="E702" s="541" t="s">
        <v>4319</v>
      </c>
      <c r="F702" s="541" t="s">
        <v>4319</v>
      </c>
      <c r="G702" s="544" t="b">
        <f>EXACT(CYPTYPES[[#This Row],[Archived_Discipline (MM_Discipline)]],CYPTYPES[[#This Row],[Discipline (MM_Discipline)]])</f>
        <v>1</v>
      </c>
      <c r="H702" s="559" t="s">
        <v>452</v>
      </c>
      <c r="I702" s="542" t="s">
        <v>452</v>
      </c>
      <c r="J702" s="541" t="s">
        <v>452</v>
      </c>
      <c r="K702" s="555" t="s">
        <v>453</v>
      </c>
      <c r="L702" s="556" t="s">
        <v>453</v>
      </c>
      <c r="M702" s="542" t="s">
        <v>463</v>
      </c>
      <c r="N702" s="542" t="s">
        <v>452</v>
      </c>
      <c r="O702" s="557" t="s">
        <v>4208</v>
      </c>
      <c r="P702" s="544" t="s">
        <v>4429</v>
      </c>
      <c r="Q702" s="563" t="s">
        <v>4429</v>
      </c>
      <c r="R702" s="544" t="b">
        <f>EXACT(CYPTYPES[[#This Row],[Archived_System (MM_System)]],CYPTYPES[[#This Row],[Rationalized System]])</f>
        <v>1</v>
      </c>
      <c r="S702" s="542" t="s">
        <v>4343</v>
      </c>
      <c r="T702" s="542"/>
      <c r="U702" s="542" t="s">
        <v>4211</v>
      </c>
      <c r="V702" s="544" t="s">
        <v>453</v>
      </c>
      <c r="W702" s="544" t="s">
        <v>456</v>
      </c>
      <c r="X702" s="544"/>
      <c r="Y702" s="544" t="s">
        <v>4358</v>
      </c>
      <c r="Z702" s="544" t="str">
        <f>VLOOKUP(CYPTYPES[[#This Row],[SBS Number]],Equipment[],2,FALSE)</f>
        <v>ICT/OCS</v>
      </c>
      <c r="AA702" s="544" t="str">
        <f>IF(OR(ISBLANK(Y702),LEN(Y702)=0),"",VLOOKUP(Y702,Equipment[],3,FALSE))</f>
        <v>Unallocated</v>
      </c>
      <c r="AB702" s="544" t="str">
        <f>IF(OR(ISBLANK(Y702),LEN(Y702)=0),"",VLOOKUP(Y702,Equipment[],4,FALSE))</f>
        <v>Unallocated</v>
      </c>
      <c r="AC702" s="567" t="s">
        <v>6396</v>
      </c>
      <c r="AD702" s="570" t="s">
        <v>6397</v>
      </c>
      <c r="AE702" s="544" t="s">
        <v>6398</v>
      </c>
      <c r="AF702" s="544" t="s">
        <v>5404</v>
      </c>
      <c r="AG702" s="544"/>
      <c r="AH702" s="551"/>
      <c r="AI702" s="551"/>
      <c r="AJ702" s="551"/>
      <c r="AK702" s="551"/>
      <c r="AL702" s="551"/>
      <c r="AM702" s="551"/>
      <c r="AN702" s="551"/>
      <c r="AO702" s="551"/>
      <c r="AP702" s="551"/>
      <c r="AQ702" s="551"/>
      <c r="AR702" s="551"/>
      <c r="AS702" s="551"/>
      <c r="AT702" s="551"/>
      <c r="AU702" s="551"/>
      <c r="AV702" s="551"/>
    </row>
    <row r="703" spans="1:48" hidden="1">
      <c r="A703" s="542" t="s">
        <v>6399</v>
      </c>
      <c r="B703" s="542" t="s">
        <v>442</v>
      </c>
      <c r="C703" s="542" t="s">
        <v>6400</v>
      </c>
      <c r="D703" s="542" t="s">
        <v>444</v>
      </c>
      <c r="E703" s="541" t="s">
        <v>4498</v>
      </c>
      <c r="F703" s="541" t="s">
        <v>4498</v>
      </c>
      <c r="G703" s="544" t="b">
        <f>EXACT(CYPTYPES[[#This Row],[Archived_Discipline (MM_Discipline)]],CYPTYPES[[#This Row],[Discipline (MM_Discipline)]])</f>
        <v>1</v>
      </c>
      <c r="H703" s="542" t="s">
        <v>452</v>
      </c>
      <c r="I703" s="543" t="s">
        <v>452</v>
      </c>
      <c r="J703" s="541" t="s">
        <v>452</v>
      </c>
      <c r="K703" s="555" t="s">
        <v>453</v>
      </c>
      <c r="L703" s="556" t="s">
        <v>453</v>
      </c>
      <c r="M703" s="542" t="s">
        <v>463</v>
      </c>
      <c r="N703" s="565" t="s">
        <v>453</v>
      </c>
      <c r="O703" s="557" t="s">
        <v>4208</v>
      </c>
      <c r="P703" s="544" t="s">
        <v>4499</v>
      </c>
      <c r="Q703" s="563" t="s">
        <v>4499</v>
      </c>
      <c r="R703" s="544" t="b">
        <f>EXACT(CYPTYPES[[#This Row],[Archived_System (MM_System)]],CYPTYPES[[#This Row],[Rationalized System]])</f>
        <v>1</v>
      </c>
      <c r="S703" s="542" t="s">
        <v>4343</v>
      </c>
      <c r="T703" s="542"/>
      <c r="U703" s="542" t="s">
        <v>4211</v>
      </c>
      <c r="V703" s="544" t="s">
        <v>453</v>
      </c>
      <c r="W703" s="544" t="s">
        <v>456</v>
      </c>
      <c r="X703" s="544"/>
      <c r="Y703" s="544" t="s">
        <v>4500</v>
      </c>
      <c r="Z703" s="544" t="str">
        <f>VLOOKUP(CYPTYPES[[#This Row],[SBS Number]],Equipment[],2,FALSE)</f>
        <v>Signalling</v>
      </c>
      <c r="AA703" s="544" t="str">
        <f>IF(OR(ISBLANK(Y703),LEN(Y703)=0),"",VLOOKUP(Y703,Equipment[],3,FALSE))</f>
        <v>RTO</v>
      </c>
      <c r="AB703" s="544" t="str">
        <f>IF(OR(ISBLANK(Y703),LEN(Y703)=0),"",VLOOKUP(Y703,Equipment[],4,FALSE))</f>
        <v>RTO</v>
      </c>
      <c r="AC703" s="544" t="s">
        <v>4465</v>
      </c>
      <c r="AD703" s="544" t="s">
        <v>4466</v>
      </c>
      <c r="AE703" s="544" t="s">
        <v>4467</v>
      </c>
      <c r="AF703" s="544" t="s">
        <v>4468</v>
      </c>
      <c r="AG703" s="544"/>
      <c r="AH703" s="551"/>
      <c r="AI703" s="551"/>
      <c r="AJ703" s="551"/>
      <c r="AK703" s="551"/>
      <c r="AL703" s="551"/>
      <c r="AM703" s="551"/>
      <c r="AN703" s="551"/>
      <c r="AO703" s="551"/>
      <c r="AP703" s="551"/>
      <c r="AQ703" s="551"/>
      <c r="AR703" s="551"/>
      <c r="AS703" s="551"/>
      <c r="AT703" s="551"/>
      <c r="AU703" s="551"/>
      <c r="AV703" s="551"/>
    </row>
    <row r="704" spans="1:48" hidden="1">
      <c r="A704" s="542" t="s">
        <v>6401</v>
      </c>
      <c r="B704" s="542" t="s">
        <v>442</v>
      </c>
      <c r="C704" s="542" t="s">
        <v>6402</v>
      </c>
      <c r="D704" s="542" t="s">
        <v>444</v>
      </c>
      <c r="E704" s="541" t="s">
        <v>4498</v>
      </c>
      <c r="F704" s="541" t="s">
        <v>4498</v>
      </c>
      <c r="G704" s="544" t="b">
        <f>EXACT(CYPTYPES[[#This Row],[Archived_Discipline (MM_Discipline)]],CYPTYPES[[#This Row],[Discipline (MM_Discipline)]])</f>
        <v>1</v>
      </c>
      <c r="H704" s="542" t="s">
        <v>452</v>
      </c>
      <c r="I704" s="542" t="s">
        <v>452</v>
      </c>
      <c r="J704" s="541" t="s">
        <v>452</v>
      </c>
      <c r="K704" s="555" t="s">
        <v>453</v>
      </c>
      <c r="L704" s="556" t="s">
        <v>453</v>
      </c>
      <c r="M704" s="542" t="s">
        <v>463</v>
      </c>
      <c r="N704" s="565" t="s">
        <v>453</v>
      </c>
      <c r="O704" s="557" t="s">
        <v>4208</v>
      </c>
      <c r="P704" s="545" t="s">
        <v>4499</v>
      </c>
      <c r="Q704" s="566" t="s">
        <v>4499</v>
      </c>
      <c r="R704" s="545" t="b">
        <f>EXACT(CYPTYPES[[#This Row],[Archived_System (MM_System)]],CYPTYPES[[#This Row],[Rationalized System]])</f>
        <v>1</v>
      </c>
      <c r="S704" s="542" t="s">
        <v>4343</v>
      </c>
      <c r="T704" s="548"/>
      <c r="U704" s="548" t="s">
        <v>4211</v>
      </c>
      <c r="V704" s="545" t="s">
        <v>453</v>
      </c>
      <c r="W704" s="544" t="s">
        <v>456</v>
      </c>
      <c r="X704" s="544"/>
      <c r="Y704" s="544" t="s">
        <v>4500</v>
      </c>
      <c r="Z704" s="544" t="str">
        <f>VLOOKUP(CYPTYPES[[#This Row],[SBS Number]],Equipment[],2,FALSE)</f>
        <v>Signalling</v>
      </c>
      <c r="AA704" s="544" t="str">
        <f>IF(OR(ISBLANK(Y704),LEN(Y704)=0),"",VLOOKUP(Y704,Equipment[],3,FALSE))</f>
        <v>RTO</v>
      </c>
      <c r="AB704" s="544" t="str">
        <f>IF(OR(ISBLANK(Y704),LEN(Y704)=0),"",VLOOKUP(Y704,Equipment[],4,FALSE))</f>
        <v>RTO</v>
      </c>
      <c r="AC704" s="544" t="s">
        <v>4465</v>
      </c>
      <c r="AD704" s="546" t="s">
        <v>4466</v>
      </c>
      <c r="AE704" s="544" t="s">
        <v>4467</v>
      </c>
      <c r="AF704" s="544" t="s">
        <v>4468</v>
      </c>
      <c r="AG704" s="544"/>
      <c r="AH704" s="551"/>
      <c r="AI704" s="551"/>
      <c r="AJ704" s="551"/>
      <c r="AK704" s="551"/>
      <c r="AL704" s="551"/>
      <c r="AM704" s="551"/>
      <c r="AN704" s="551"/>
      <c r="AO704" s="551"/>
      <c r="AP704" s="551"/>
      <c r="AQ704" s="551"/>
      <c r="AR704" s="551"/>
      <c r="AS704" s="551"/>
      <c r="AT704" s="551"/>
      <c r="AU704" s="551"/>
      <c r="AV704" s="551"/>
    </row>
    <row r="705" spans="1:48" hidden="1">
      <c r="A705" s="542" t="s">
        <v>6403</v>
      </c>
      <c r="B705" s="542" t="s">
        <v>442</v>
      </c>
      <c r="C705" s="542" t="s">
        <v>6404</v>
      </c>
      <c r="D705" s="542" t="s">
        <v>444</v>
      </c>
      <c r="E705" s="541" t="s">
        <v>4443</v>
      </c>
      <c r="F705" s="541" t="s">
        <v>4220</v>
      </c>
      <c r="G705" s="544" t="b">
        <f>EXACT(CYPTYPES[[#This Row],[Archived_Discipline (MM_Discipline)]],CYPTYPES[[#This Row],[Discipline (MM_Discipline)]])</f>
        <v>0</v>
      </c>
      <c r="H705" s="542" t="s">
        <v>452</v>
      </c>
      <c r="I705" s="542" t="s">
        <v>452</v>
      </c>
      <c r="J705" s="541" t="s">
        <v>452</v>
      </c>
      <c r="K705" s="555" t="s">
        <v>453</v>
      </c>
      <c r="L705" s="556" t="s">
        <v>453</v>
      </c>
      <c r="M705" s="542" t="s">
        <v>463</v>
      </c>
      <c r="N705" s="565" t="s">
        <v>453</v>
      </c>
      <c r="O705" s="557" t="s">
        <v>4208</v>
      </c>
      <c r="P705" s="544" t="s">
        <v>4444</v>
      </c>
      <c r="Q705" s="247" t="s">
        <v>4256</v>
      </c>
      <c r="R705" s="585" t="b">
        <f>EXACT(CYPTYPES[[#This Row],[Archived_System (MM_System)]],CYPTYPES[[#This Row],[Rationalized System]])</f>
        <v>0</v>
      </c>
      <c r="S705" s="559" t="s">
        <v>4343</v>
      </c>
      <c r="T705" s="542"/>
      <c r="U705" s="542" t="s">
        <v>4211</v>
      </c>
      <c r="V705" s="544" t="s">
        <v>453</v>
      </c>
      <c r="W705" s="544" t="s">
        <v>456</v>
      </c>
      <c r="X705" s="544"/>
      <c r="Y705" s="544" t="s">
        <v>4257</v>
      </c>
      <c r="Z705" s="544" t="str">
        <f>VLOOKUP(CYPTYPES[[#This Row],[SBS Number]],Equipment[],2,FALSE)</f>
        <v>Security Control System</v>
      </c>
      <c r="AA705" s="544" t="str">
        <f>IF(OR(ISBLANK(Y705),LEN(Y705)=0),"",VLOOKUP(Y705,Equipment[],3,FALSE))</f>
        <v>RTO</v>
      </c>
      <c r="AB705" s="544" t="str">
        <f>IF(OR(ISBLANK(Y705),LEN(Y705)=0),"",VLOOKUP(Y705,Equipment[],4,FALSE))</f>
        <v>RTO</v>
      </c>
      <c r="AC705" s="567" t="s">
        <v>6204</v>
      </c>
      <c r="AD705" s="567" t="s">
        <v>6205</v>
      </c>
      <c r="AE705" s="544" t="s">
        <v>6206</v>
      </c>
      <c r="AF705" s="544" t="s">
        <v>6207</v>
      </c>
      <c r="AG705" s="544"/>
      <c r="AH705" s="551"/>
      <c r="AI705" s="551"/>
      <c r="AJ705" s="551"/>
      <c r="AK705" s="551"/>
      <c r="AL705" s="551"/>
      <c r="AM705" s="551"/>
      <c r="AN705" s="551"/>
      <c r="AO705" s="551"/>
      <c r="AP705" s="551"/>
      <c r="AQ705" s="551"/>
      <c r="AR705" s="551"/>
      <c r="AS705" s="551"/>
      <c r="AT705" s="551"/>
      <c r="AU705" s="551"/>
      <c r="AV705" s="551"/>
    </row>
    <row r="706" spans="1:48" hidden="1">
      <c r="A706" s="542" t="s">
        <v>6405</v>
      </c>
      <c r="B706" s="542" t="s">
        <v>442</v>
      </c>
      <c r="C706" s="542" t="s">
        <v>6406</v>
      </c>
      <c r="D706" s="542" t="s">
        <v>444</v>
      </c>
      <c r="E706" s="541" t="s">
        <v>4255</v>
      </c>
      <c r="F706" s="541" t="s">
        <v>4220</v>
      </c>
      <c r="G706" s="544" t="b">
        <f>EXACT(CYPTYPES[[#This Row],[Archived_Discipline (MM_Discipline)]],CYPTYPES[[#This Row],[Discipline (MM_Discipline)]])</f>
        <v>0</v>
      </c>
      <c r="H706" s="553" t="s">
        <v>453</v>
      </c>
      <c r="I706" s="542" t="s">
        <v>452</v>
      </c>
      <c r="J706" s="554" t="s">
        <v>453</v>
      </c>
      <c r="K706" s="555" t="s">
        <v>453</v>
      </c>
      <c r="L706" s="556" t="s">
        <v>453</v>
      </c>
      <c r="M706" s="542" t="s">
        <v>463</v>
      </c>
      <c r="N706" s="565" t="s">
        <v>453</v>
      </c>
      <c r="O706" s="557" t="s">
        <v>4208</v>
      </c>
      <c r="P706" s="586" t="s">
        <v>4230</v>
      </c>
      <c r="Q706" s="518" t="s">
        <v>4282</v>
      </c>
      <c r="R706" s="586" t="b">
        <f>EXACT(CYPTYPES[[#This Row],[Archived_System (MM_System)]],CYPTYPES[[#This Row],[Rationalized System]])</f>
        <v>0</v>
      </c>
      <c r="S706" s="542" t="s">
        <v>4343</v>
      </c>
      <c r="T706" s="543"/>
      <c r="U706" s="543" t="s">
        <v>4211</v>
      </c>
      <c r="V706" s="586" t="s">
        <v>453</v>
      </c>
      <c r="W706" s="544" t="s">
        <v>456</v>
      </c>
      <c r="X706" s="544"/>
      <c r="Y706" s="544" t="s">
        <v>4222</v>
      </c>
      <c r="Z706" s="544" t="str">
        <f>VLOOKUP(CYPTYPES[[#This Row],[SBS Number]],Equipment[],2,FALSE)</f>
        <v>LV Power</v>
      </c>
      <c r="AA706" s="544" t="str">
        <f>IF(OR(ISBLANK(Y706),LEN(Y706)=0),"",VLOOKUP(Y706,Equipment[],3,FALSE))</f>
        <v>MCo</v>
      </c>
      <c r="AB706" s="544" t="str">
        <f>IF(OR(ISBLANK(Y706),LEN(Y706)=0),"",VLOOKUP(Y706,Equipment[],4,FALSE))</f>
        <v>RTO</v>
      </c>
      <c r="AC706" s="544" t="s">
        <v>4471</v>
      </c>
      <c r="AD706" s="544" t="s">
        <v>5816</v>
      </c>
      <c r="AE706" s="544" t="s">
        <v>5817</v>
      </c>
      <c r="AF706" s="544" t="s">
        <v>6407</v>
      </c>
      <c r="AG706" s="544"/>
      <c r="AH706" s="551"/>
      <c r="AI706" s="551"/>
      <c r="AJ706" s="551"/>
      <c r="AK706" s="551"/>
      <c r="AL706" s="551"/>
      <c r="AM706" s="551"/>
      <c r="AN706" s="551"/>
      <c r="AO706" s="551"/>
      <c r="AP706" s="551"/>
      <c r="AQ706" s="551"/>
      <c r="AR706" s="551"/>
      <c r="AS706" s="551"/>
      <c r="AT706" s="551"/>
      <c r="AU706" s="551"/>
      <c r="AV706" s="551"/>
    </row>
    <row r="707" spans="1:48" hidden="1">
      <c r="A707" s="542" t="s">
        <v>6408</v>
      </c>
      <c r="B707" s="542" t="s">
        <v>442</v>
      </c>
      <c r="C707" s="542" t="s">
        <v>6409</v>
      </c>
      <c r="D707" s="542" t="s">
        <v>453</v>
      </c>
      <c r="E707" s="541" t="s">
        <v>4449</v>
      </c>
      <c r="F707" s="541" t="s">
        <v>11</v>
      </c>
      <c r="G707" s="544" t="b">
        <f>EXACT(CYPTYPES[[#This Row],[Archived_Discipline (MM_Discipline)]],CYPTYPES[[#This Row],[Discipline (MM_Discipline)]])</f>
        <v>0</v>
      </c>
      <c r="H707" s="565" t="s">
        <v>453</v>
      </c>
      <c r="I707" s="561" t="s">
        <v>453</v>
      </c>
      <c r="J707" s="554" t="s">
        <v>453</v>
      </c>
      <c r="K707" s="554" t="s">
        <v>453</v>
      </c>
      <c r="L707" s="556" t="s">
        <v>453</v>
      </c>
      <c r="M707" s="542" t="s">
        <v>4239</v>
      </c>
      <c r="N707" s="542" t="s">
        <v>452</v>
      </c>
      <c r="O707" s="557" t="s">
        <v>4208</v>
      </c>
      <c r="P707" s="544" t="s">
        <v>4374</v>
      </c>
      <c r="Q707" s="563" t="s">
        <v>4450</v>
      </c>
      <c r="R707" s="544" t="b">
        <f>EXACT(CYPTYPES[[#This Row],[Archived_System (MM_System)]],CYPTYPES[[#This Row],[Rationalized System]])</f>
        <v>0</v>
      </c>
      <c r="S707" s="542" t="s">
        <v>4210</v>
      </c>
      <c r="T707" s="542"/>
      <c r="U707" s="542" t="s">
        <v>4211</v>
      </c>
      <c r="V707" s="544" t="s">
        <v>453</v>
      </c>
      <c r="W707" s="544" t="s">
        <v>456</v>
      </c>
      <c r="X707" s="544"/>
      <c r="Y707" s="544" t="s">
        <v>4477</v>
      </c>
      <c r="Z707" s="544" t="str">
        <f>VLOOKUP(CYPTYPES[[#This Row],[SBS Number]],Equipment[],2,FALSE)</f>
        <v>Tunnel Ventilation</v>
      </c>
      <c r="AA707" s="544" t="str">
        <f>IF(OR(ISBLANK(Y707),LEN(Y707)=0),"",VLOOKUP(Y707,Equipment[],3,FALSE))</f>
        <v>MCo</v>
      </c>
      <c r="AB707" s="544" t="str">
        <f>IF(OR(ISBLANK(Y707),LEN(Y707)=0),"",VLOOKUP(Y707,Equipment[],4,FALSE))</f>
        <v>RTO</v>
      </c>
      <c r="AC707" s="544" t="s">
        <v>4534</v>
      </c>
      <c r="AD707" s="544" t="s">
        <v>4535</v>
      </c>
      <c r="AE707" s="544" t="s">
        <v>5064</v>
      </c>
      <c r="AF707" s="544" t="s">
        <v>5065</v>
      </c>
      <c r="AG707" s="544"/>
      <c r="AH707" s="551"/>
      <c r="AI707" s="551"/>
      <c r="AJ707" s="551"/>
      <c r="AK707" s="551"/>
      <c r="AL707" s="551"/>
      <c r="AM707" s="551"/>
      <c r="AN707" s="551"/>
      <c r="AO707" s="551"/>
      <c r="AP707" s="551"/>
      <c r="AQ707" s="551"/>
      <c r="AR707" s="551"/>
      <c r="AS707" s="551"/>
      <c r="AT707" s="551"/>
      <c r="AU707" s="551"/>
      <c r="AV707" s="551"/>
    </row>
    <row r="708" spans="1:48" hidden="1">
      <c r="A708" s="542" t="s">
        <v>6410</v>
      </c>
      <c r="B708" s="542" t="s">
        <v>442</v>
      </c>
      <c r="C708" s="542" t="s">
        <v>6411</v>
      </c>
      <c r="D708" s="542" t="s">
        <v>453</v>
      </c>
      <c r="E708" s="541" t="s">
        <v>4207</v>
      </c>
      <c r="F708" s="541" t="s">
        <v>4207</v>
      </c>
      <c r="G708" s="544" t="b">
        <f>EXACT(CYPTYPES[[#This Row],[Archived_Discipline (MM_Discipline)]],CYPTYPES[[#This Row],[Discipline (MM_Discipline)]])</f>
        <v>1</v>
      </c>
      <c r="H708" s="542" t="s">
        <v>452</v>
      </c>
      <c r="I708" s="542" t="s">
        <v>452</v>
      </c>
      <c r="J708" s="541" t="s">
        <v>452</v>
      </c>
      <c r="K708" s="541" t="s">
        <v>452</v>
      </c>
      <c r="L708" s="556" t="s">
        <v>453</v>
      </c>
      <c r="M708" s="542" t="s">
        <v>454</v>
      </c>
      <c r="N708" s="542" t="s">
        <v>452</v>
      </c>
      <c r="O708" s="557" t="s">
        <v>4208</v>
      </c>
      <c r="P708" s="545" t="s">
        <v>4374</v>
      </c>
      <c r="Q708" s="566"/>
      <c r="R708" s="545" t="b">
        <f>EXACT(CYPTYPES[[#This Row],[Archived_System (MM_System)]],CYPTYPES[[#This Row],[Rationalized System]])</f>
        <v>0</v>
      </c>
      <c r="S708" s="542" t="s">
        <v>4210</v>
      </c>
      <c r="T708" s="548"/>
      <c r="U708" s="548" t="s">
        <v>4211</v>
      </c>
      <c r="V708" s="545" t="s">
        <v>453</v>
      </c>
      <c r="W708" s="544" t="s">
        <v>477</v>
      </c>
      <c r="X708" s="544"/>
      <c r="Y708" s="544" t="s">
        <v>4212</v>
      </c>
      <c r="Z708" s="544" t="str">
        <f>VLOOKUP(CYPTYPES[[#This Row],[SBS Number]],Equipment[],2,FALSE)</f>
        <v>Hydraulic System</v>
      </c>
      <c r="AA708" s="544" t="str">
        <f>IF(OR(ISBLANK(Y708),LEN(Y708)=0),"",VLOOKUP(Y708,Equipment[],3,FALSE))</f>
        <v>MCo</v>
      </c>
      <c r="AB708" s="544" t="str">
        <f>IF(OR(ISBLANK(Y708),LEN(Y708)=0),"",VLOOKUP(Y708,Equipment[],4,FALSE))</f>
        <v>RTO</v>
      </c>
      <c r="AC708" s="544" t="s">
        <v>4234</v>
      </c>
      <c r="AD708" s="544" t="s">
        <v>4235</v>
      </c>
      <c r="AE708" s="544" t="s">
        <v>6412</v>
      </c>
      <c r="AF708" s="544" t="s">
        <v>6413</v>
      </c>
      <c r="AG708" s="544"/>
      <c r="AH708" s="551"/>
      <c r="AI708" s="551"/>
      <c r="AJ708" s="551"/>
      <c r="AK708" s="551"/>
      <c r="AL708" s="551"/>
      <c r="AM708" s="551"/>
      <c r="AN708" s="551"/>
      <c r="AO708" s="551"/>
      <c r="AP708" s="551"/>
      <c r="AQ708" s="551"/>
      <c r="AR708" s="551"/>
      <c r="AS708" s="551"/>
      <c r="AT708" s="551"/>
      <c r="AU708" s="551"/>
      <c r="AV708" s="551"/>
    </row>
    <row r="709" spans="1:48" hidden="1">
      <c r="A709" s="542" t="s">
        <v>6414</v>
      </c>
      <c r="B709" s="542" t="s">
        <v>442</v>
      </c>
      <c r="C709" s="542" t="s">
        <v>6415</v>
      </c>
      <c r="D709" s="542" t="s">
        <v>453</v>
      </c>
      <c r="E709" s="541" t="s">
        <v>4219</v>
      </c>
      <c r="F709" s="541" t="s">
        <v>4220</v>
      </c>
      <c r="G709" s="544" t="b">
        <f>EXACT(CYPTYPES[[#This Row],[Archived_Discipline (MM_Discipline)]],CYPTYPES[[#This Row],[Discipline (MM_Discipline)]])</f>
        <v>0</v>
      </c>
      <c r="H709" s="542" t="s">
        <v>452</v>
      </c>
      <c r="I709" s="542" t="s">
        <v>452</v>
      </c>
      <c r="J709" s="541" t="s">
        <v>452</v>
      </c>
      <c r="K709" s="555" t="s">
        <v>453</v>
      </c>
      <c r="L709" s="556" t="s">
        <v>453</v>
      </c>
      <c r="M709" s="542" t="s">
        <v>463</v>
      </c>
      <c r="N709" s="565" t="s">
        <v>453</v>
      </c>
      <c r="O709" s="557" t="s">
        <v>4208</v>
      </c>
      <c r="P709" s="544" t="s">
        <v>4221</v>
      </c>
      <c r="Q709" s="563" t="s">
        <v>4221</v>
      </c>
      <c r="R709" s="585" t="b">
        <f>EXACT(CYPTYPES[[#This Row],[Archived_System (MM_System)]],CYPTYPES[[#This Row],[Rationalized System]])</f>
        <v>1</v>
      </c>
      <c r="S709" s="559" t="s">
        <v>4210</v>
      </c>
      <c r="T709" s="542"/>
      <c r="U709" s="542" t="s">
        <v>4211</v>
      </c>
      <c r="V709" s="544" t="s">
        <v>453</v>
      </c>
      <c r="W709" s="544" t="s">
        <v>456</v>
      </c>
      <c r="X709" s="544"/>
      <c r="Y709" s="544" t="s">
        <v>4222</v>
      </c>
      <c r="Z709" s="544" t="str">
        <f>VLOOKUP(CYPTYPES[[#This Row],[SBS Number]],Equipment[],2,FALSE)</f>
        <v>LV Power</v>
      </c>
      <c r="AA709" s="544" t="str">
        <f>IF(OR(ISBLANK(Y709),LEN(Y709)=0),"",VLOOKUP(Y709,Equipment[],3,FALSE))</f>
        <v>MCo</v>
      </c>
      <c r="AB709" s="544" t="str">
        <f>IF(OR(ISBLANK(Y709),LEN(Y709)=0),"",VLOOKUP(Y709,Equipment[],4,FALSE))</f>
        <v>RTO</v>
      </c>
      <c r="AC709" s="544" t="s">
        <v>4692</v>
      </c>
      <c r="AD709" s="544" t="s">
        <v>4693</v>
      </c>
      <c r="AE709" s="544" t="s">
        <v>4694</v>
      </c>
      <c r="AF709" s="544" t="s">
        <v>4695</v>
      </c>
      <c r="AG709" s="544"/>
      <c r="AH709" s="551"/>
      <c r="AI709" s="551"/>
      <c r="AJ709" s="551"/>
      <c r="AK709" s="551"/>
      <c r="AL709" s="551"/>
      <c r="AM709" s="551"/>
      <c r="AN709" s="551"/>
      <c r="AO709" s="551"/>
      <c r="AP709" s="551"/>
      <c r="AQ709" s="551"/>
      <c r="AR709" s="551"/>
      <c r="AS709" s="551"/>
      <c r="AT709" s="551"/>
      <c r="AU709" s="551"/>
      <c r="AV709" s="551"/>
    </row>
    <row r="710" spans="1:48" hidden="1">
      <c r="A710" s="542" t="s">
        <v>6416</v>
      </c>
      <c r="B710" s="542" t="s">
        <v>442</v>
      </c>
      <c r="C710" s="542" t="s">
        <v>6417</v>
      </c>
      <c r="D710" s="542" t="s">
        <v>453</v>
      </c>
      <c r="E710" s="541" t="s">
        <v>4319</v>
      </c>
      <c r="F710" s="541" t="s">
        <v>4319</v>
      </c>
      <c r="G710" s="544" t="b">
        <f>EXACT(CYPTYPES[[#This Row],[Archived_Discipline (MM_Discipline)]],CYPTYPES[[#This Row],[Discipline (MM_Discipline)]])</f>
        <v>1</v>
      </c>
      <c r="H710" s="564" t="s">
        <v>453</v>
      </c>
      <c r="I710" s="565" t="s">
        <v>453</v>
      </c>
      <c r="J710" s="554" t="s">
        <v>453</v>
      </c>
      <c r="K710" s="554" t="s">
        <v>453</v>
      </c>
      <c r="L710" s="556" t="s">
        <v>453</v>
      </c>
      <c r="M710" s="542" t="s">
        <v>4239</v>
      </c>
      <c r="N710" s="542" t="s">
        <v>452</v>
      </c>
      <c r="O710" s="557" t="s">
        <v>4208</v>
      </c>
      <c r="P710" s="586" t="s">
        <v>4429</v>
      </c>
      <c r="Q710" s="587" t="s">
        <v>4429</v>
      </c>
      <c r="R710" s="586" t="b">
        <f>EXACT(CYPTYPES[[#This Row],[Archived_System (MM_System)]],CYPTYPES[[#This Row],[Rationalized System]])</f>
        <v>1</v>
      </c>
      <c r="S710" s="542" t="s">
        <v>4210</v>
      </c>
      <c r="T710" s="543"/>
      <c r="U710" s="543" t="s">
        <v>4211</v>
      </c>
      <c r="V710" s="586" t="s">
        <v>453</v>
      </c>
      <c r="W710" s="544" t="s">
        <v>456</v>
      </c>
      <c r="X710" s="544"/>
      <c r="Y710" s="544" t="s">
        <v>5348</v>
      </c>
      <c r="Z710" s="544" t="str">
        <f>VLOOKUP(CYPTYPES[[#This Row],[SBS Number]],Equipment[],2,FALSE)</f>
        <v>Fire Detection</v>
      </c>
      <c r="AA710" s="544" t="str">
        <f>IF(OR(ISBLANK(Y710),LEN(Y710)=0),"",VLOOKUP(Y710,Equipment[],3,FALSE))</f>
        <v>RTO</v>
      </c>
      <c r="AB710" s="544" t="str">
        <f>IF(OR(ISBLANK(Y710),LEN(Y710)=0),"",VLOOKUP(Y710,Equipment[],4,FALSE))</f>
        <v>RTO</v>
      </c>
      <c r="AC710" s="544" t="s">
        <v>4430</v>
      </c>
      <c r="AD710" s="544" t="s">
        <v>4431</v>
      </c>
      <c r="AE710" s="544" t="s">
        <v>6418</v>
      </c>
      <c r="AF710" s="544" t="s">
        <v>6419</v>
      </c>
      <c r="AG710" s="544"/>
      <c r="AH710" s="551"/>
      <c r="AI710" s="551"/>
      <c r="AJ710" s="551"/>
      <c r="AK710" s="551"/>
      <c r="AL710" s="551"/>
      <c r="AM710" s="551"/>
      <c r="AN710" s="551"/>
      <c r="AO710" s="551"/>
      <c r="AP710" s="551"/>
      <c r="AQ710" s="551"/>
      <c r="AR710" s="551"/>
      <c r="AS710" s="551"/>
      <c r="AT710" s="551"/>
      <c r="AU710" s="551"/>
      <c r="AV710" s="551"/>
    </row>
    <row r="711" spans="1:48" hidden="1">
      <c r="A711" s="542" t="s">
        <v>6420</v>
      </c>
      <c r="B711" s="542" t="s">
        <v>442</v>
      </c>
      <c r="C711" s="542" t="s">
        <v>6421</v>
      </c>
      <c r="D711" s="542" t="s">
        <v>453</v>
      </c>
      <c r="E711" s="541" t="s">
        <v>11</v>
      </c>
      <c r="F711" s="541" t="s">
        <v>11</v>
      </c>
      <c r="G711" s="544" t="b">
        <f>EXACT(CYPTYPES[[#This Row],[Archived_Discipline (MM_Discipline)]],CYPTYPES[[#This Row],[Discipline (MM_Discipline)]])</f>
        <v>1</v>
      </c>
      <c r="H711" s="565" t="s">
        <v>453</v>
      </c>
      <c r="I711" s="561" t="s">
        <v>453</v>
      </c>
      <c r="J711" s="554" t="s">
        <v>453</v>
      </c>
      <c r="K711" s="554" t="s">
        <v>453</v>
      </c>
      <c r="L711" s="556" t="s">
        <v>453</v>
      </c>
      <c r="M711" s="542" t="s">
        <v>4239</v>
      </c>
      <c r="N711" s="542" t="s">
        <v>452</v>
      </c>
      <c r="O711" s="557" t="s">
        <v>4208</v>
      </c>
      <c r="P711" s="544" t="s">
        <v>4209</v>
      </c>
      <c r="Q711" s="563" t="s">
        <v>4209</v>
      </c>
      <c r="R711" s="544" t="b">
        <f>EXACT(CYPTYPES[[#This Row],[Archived_System (MM_System)]],CYPTYPES[[#This Row],[Rationalized System]])</f>
        <v>1</v>
      </c>
      <c r="S711" s="542" t="s">
        <v>4210</v>
      </c>
      <c r="T711" s="542"/>
      <c r="U711" s="542" t="s">
        <v>4211</v>
      </c>
      <c r="V711" s="544" t="s">
        <v>453</v>
      </c>
      <c r="W711" s="544" t="s">
        <v>456</v>
      </c>
      <c r="X711" s="544"/>
      <c r="Y711" s="544" t="s">
        <v>6422</v>
      </c>
      <c r="Z711" s="544" t="str">
        <f>VLOOKUP(CYPTYPES[[#This Row],[SBS Number]],Equipment[],2,FALSE)</f>
        <v>Stair Pressurisation</v>
      </c>
      <c r="AA711" s="544" t="str">
        <f>IF(OR(ISBLANK(Y711),LEN(Y711)=0),"",VLOOKUP(Y711,Equipment[],3,FALSE))</f>
        <v>MCo</v>
      </c>
      <c r="AB711" s="544" t="str">
        <f>IF(OR(ISBLANK(Y711),LEN(Y711)=0),"",VLOOKUP(Y711,Equipment[],4,FALSE))</f>
        <v>RTO</v>
      </c>
      <c r="AC711" s="544" t="s">
        <v>4541</v>
      </c>
      <c r="AD711" s="544" t="s">
        <v>4542</v>
      </c>
      <c r="AE711" s="544" t="s">
        <v>6309</v>
      </c>
      <c r="AF711" s="544" t="s">
        <v>6310</v>
      </c>
      <c r="AG711" s="544"/>
      <c r="AH711" s="551"/>
      <c r="AI711" s="551"/>
      <c r="AJ711" s="551"/>
      <c r="AK711" s="551"/>
      <c r="AL711" s="551"/>
      <c r="AM711" s="551"/>
      <c r="AN711" s="551"/>
      <c r="AO711" s="551"/>
      <c r="AP711" s="551"/>
      <c r="AQ711" s="551"/>
      <c r="AR711" s="551"/>
      <c r="AS711" s="551"/>
      <c r="AT711" s="551"/>
      <c r="AU711" s="551"/>
      <c r="AV711" s="551"/>
    </row>
    <row r="712" spans="1:48" hidden="1">
      <c r="A712" s="542" t="s">
        <v>6423</v>
      </c>
      <c r="B712" s="542" t="s">
        <v>442</v>
      </c>
      <c r="C712" s="542" t="s">
        <v>3487</v>
      </c>
      <c r="D712" s="542" t="s">
        <v>444</v>
      </c>
      <c r="E712" s="541" t="s">
        <v>4255</v>
      </c>
      <c r="F712" s="541" t="s">
        <v>4220</v>
      </c>
      <c r="G712" s="544" t="b">
        <f>EXACT(CYPTYPES[[#This Row],[Archived_Discipline (MM_Discipline)]],CYPTYPES[[#This Row],[Discipline (MM_Discipline)]])</f>
        <v>0</v>
      </c>
      <c r="H712" s="559" t="s">
        <v>452</v>
      </c>
      <c r="I712" s="542" t="s">
        <v>452</v>
      </c>
      <c r="J712" s="541" t="s">
        <v>452</v>
      </c>
      <c r="K712" s="541" t="s">
        <v>452</v>
      </c>
      <c r="L712" s="556" t="s">
        <v>453</v>
      </c>
      <c r="M712" s="542" t="s">
        <v>454</v>
      </c>
      <c r="N712" s="542" t="s">
        <v>452</v>
      </c>
      <c r="O712" s="557" t="s">
        <v>4208</v>
      </c>
      <c r="P712" s="544" t="s">
        <v>4230</v>
      </c>
      <c r="Q712" s="247" t="s">
        <v>4282</v>
      </c>
      <c r="R712" s="544" t="b">
        <f>EXACT(CYPTYPES[[#This Row],[Archived_System (MM_System)]],CYPTYPES[[#This Row],[Rationalized System]])</f>
        <v>0</v>
      </c>
      <c r="S712" s="542" t="s">
        <v>4343</v>
      </c>
      <c r="T712" s="542"/>
      <c r="U712" s="542" t="s">
        <v>4211</v>
      </c>
      <c r="V712" s="544" t="s">
        <v>453</v>
      </c>
      <c r="W712" s="544" t="s">
        <v>456</v>
      </c>
      <c r="X712" s="544"/>
      <c r="Y712" s="544" t="s">
        <v>4358</v>
      </c>
      <c r="Z712" s="544" t="str">
        <f>VLOOKUP(CYPTYPES[[#This Row],[SBS Number]],Equipment[],2,FALSE)</f>
        <v>ICT/OCS</v>
      </c>
      <c r="AA712" s="544" t="str">
        <f>IF(OR(ISBLANK(Y712),LEN(Y712)=0),"",VLOOKUP(Y712,Equipment[],3,FALSE))</f>
        <v>Unallocated</v>
      </c>
      <c r="AB712" s="544" t="str">
        <f>IF(OR(ISBLANK(Y712),LEN(Y712)=0),"",VLOOKUP(Y712,Equipment[],4,FALSE))</f>
        <v>Unallocated</v>
      </c>
      <c r="AC712" s="544" t="s">
        <v>5166</v>
      </c>
      <c r="AD712" s="544" t="s">
        <v>5167</v>
      </c>
      <c r="AE712" s="544" t="s">
        <v>5242</v>
      </c>
      <c r="AF712" s="544" t="s">
        <v>5243</v>
      </c>
      <c r="AG712" s="544"/>
      <c r="AH712" s="551"/>
      <c r="AI712" s="551"/>
      <c r="AJ712" s="551"/>
      <c r="AK712" s="551"/>
      <c r="AL712" s="551"/>
      <c r="AM712" s="551"/>
      <c r="AN712" s="551"/>
      <c r="AO712" s="551"/>
      <c r="AP712" s="551"/>
      <c r="AQ712" s="551"/>
      <c r="AR712" s="551"/>
      <c r="AS712" s="551"/>
      <c r="AT712" s="551"/>
      <c r="AU712" s="551"/>
      <c r="AV712" s="551"/>
    </row>
    <row r="713" spans="1:48" hidden="1">
      <c r="A713" s="542" t="s">
        <v>6424</v>
      </c>
      <c r="B713" s="542" t="s">
        <v>442</v>
      </c>
      <c r="C713" s="542" t="s">
        <v>6425</v>
      </c>
      <c r="D713" s="542" t="s">
        <v>453</v>
      </c>
      <c r="E713" s="541" t="s">
        <v>4207</v>
      </c>
      <c r="F713" s="541" t="s">
        <v>4207</v>
      </c>
      <c r="G713" s="544" t="b">
        <f>EXACT(CYPTYPES[[#This Row],[Archived_Discipline (MM_Discipline)]],CYPTYPES[[#This Row],[Discipline (MM_Discipline)]])</f>
        <v>1</v>
      </c>
      <c r="H713" s="564" t="s">
        <v>453</v>
      </c>
      <c r="I713" s="565" t="s">
        <v>453</v>
      </c>
      <c r="J713" s="554" t="s">
        <v>453</v>
      </c>
      <c r="K713" s="554" t="s">
        <v>453</v>
      </c>
      <c r="L713" s="556" t="s">
        <v>453</v>
      </c>
      <c r="M713" s="542" t="s">
        <v>4239</v>
      </c>
      <c r="N713" s="565" t="s">
        <v>453</v>
      </c>
      <c r="O713" s="557" t="s">
        <v>4208</v>
      </c>
      <c r="P713" s="544" t="s">
        <v>5518</v>
      </c>
      <c r="Q713" s="563" t="s">
        <v>5518</v>
      </c>
      <c r="R713" s="544" t="b">
        <f>EXACT(CYPTYPES[[#This Row],[Archived_System (MM_System)]],CYPTYPES[[#This Row],[Rationalized System]])</f>
        <v>1</v>
      </c>
      <c r="S713" s="542" t="s">
        <v>4210</v>
      </c>
      <c r="T713" s="542"/>
      <c r="U713" s="542" t="s">
        <v>4211</v>
      </c>
      <c r="V713" s="544" t="s">
        <v>453</v>
      </c>
      <c r="W713" s="544" t="s">
        <v>456</v>
      </c>
      <c r="X713" s="544"/>
      <c r="Y713" s="544" t="s">
        <v>4212</v>
      </c>
      <c r="Z713" s="544" t="str">
        <f>VLOOKUP(CYPTYPES[[#This Row],[SBS Number]],Equipment[],2,FALSE)</f>
        <v>Hydraulic System</v>
      </c>
      <c r="AA713" s="544" t="str">
        <f>IF(OR(ISBLANK(Y713),LEN(Y713)=0),"",VLOOKUP(Y713,Equipment[],3,FALSE))</f>
        <v>MCo</v>
      </c>
      <c r="AB713" s="544" t="str">
        <f>IF(OR(ISBLANK(Y713),LEN(Y713)=0),"",VLOOKUP(Y713,Equipment[],4,FALSE))</f>
        <v>RTO</v>
      </c>
      <c r="AC713" s="544" t="s">
        <v>5519</v>
      </c>
      <c r="AD713" s="544" t="s">
        <v>5520</v>
      </c>
      <c r="AE713" s="544"/>
      <c r="AF713" s="544"/>
      <c r="AG713" s="544"/>
      <c r="AH713" s="551"/>
      <c r="AI713" s="551"/>
      <c r="AJ713" s="551"/>
      <c r="AK713" s="551"/>
      <c r="AL713" s="551"/>
      <c r="AM713" s="551"/>
      <c r="AN713" s="551"/>
      <c r="AO713" s="551"/>
      <c r="AP713" s="551"/>
      <c r="AQ713" s="551"/>
      <c r="AR713" s="551"/>
      <c r="AS713" s="551"/>
      <c r="AT713" s="551"/>
      <c r="AU713" s="551"/>
      <c r="AV713" s="551"/>
    </row>
    <row r="714" spans="1:48" hidden="1">
      <c r="A714" s="542" t="s">
        <v>6426</v>
      </c>
      <c r="B714" s="542" t="s">
        <v>442</v>
      </c>
      <c r="C714" s="542" t="s">
        <v>6427</v>
      </c>
      <c r="D714" s="542" t="s">
        <v>452</v>
      </c>
      <c r="E714" s="541" t="s">
        <v>4207</v>
      </c>
      <c r="F714" s="541" t="s">
        <v>4207</v>
      </c>
      <c r="G714" s="544" t="b">
        <f>EXACT(CYPTYPES[[#This Row],[Archived_Discipline (MM_Discipline)]],CYPTYPES[[#This Row],[Discipline (MM_Discipline)]])</f>
        <v>1</v>
      </c>
      <c r="H714" s="542" t="s">
        <v>452</v>
      </c>
      <c r="I714" s="543" t="s">
        <v>452</v>
      </c>
      <c r="J714" s="541" t="s">
        <v>452</v>
      </c>
      <c r="K714" s="541" t="s">
        <v>452</v>
      </c>
      <c r="L714" s="556" t="s">
        <v>453</v>
      </c>
      <c r="M714" s="542" t="s">
        <v>454</v>
      </c>
      <c r="N714" s="542" t="s">
        <v>452</v>
      </c>
      <c r="O714" s="557" t="s">
        <v>4208</v>
      </c>
      <c r="P714" s="544" t="s">
        <v>6428</v>
      </c>
      <c r="Q714" s="563" t="s">
        <v>6428</v>
      </c>
      <c r="R714" s="544" t="b">
        <f>EXACT(CYPTYPES[[#This Row],[Archived_System (MM_System)]],CYPTYPES[[#This Row],[Rationalized System]])</f>
        <v>1</v>
      </c>
      <c r="S714" s="542" t="s">
        <v>4210</v>
      </c>
      <c r="T714" s="542"/>
      <c r="U714" s="542" t="s">
        <v>4211</v>
      </c>
      <c r="V714" s="544" t="s">
        <v>453</v>
      </c>
      <c r="W714" s="544" t="s">
        <v>456</v>
      </c>
      <c r="X714" s="544"/>
      <c r="Y714" s="544" t="s">
        <v>4212</v>
      </c>
      <c r="Z714" s="544" t="str">
        <f>VLOOKUP(CYPTYPES[[#This Row],[SBS Number]],Equipment[],2,FALSE)</f>
        <v>Hydraulic System</v>
      </c>
      <c r="AA714" s="544" t="str">
        <f>IF(OR(ISBLANK(Y714),LEN(Y714)=0),"",VLOOKUP(Y714,Equipment[],3,FALSE))</f>
        <v>MCo</v>
      </c>
      <c r="AB714" s="544" t="str">
        <f>IF(OR(ISBLANK(Y714),LEN(Y714)=0),"",VLOOKUP(Y714,Equipment[],4,FALSE))</f>
        <v>RTO</v>
      </c>
      <c r="AC714" s="544" t="s">
        <v>6429</v>
      </c>
      <c r="AD714" s="544" t="s">
        <v>6430</v>
      </c>
      <c r="AE714" s="544" t="s">
        <v>6431</v>
      </c>
      <c r="AF714" s="544" t="s">
        <v>6432</v>
      </c>
      <c r="AG714" s="544"/>
      <c r="AH714" s="551"/>
      <c r="AI714" s="551"/>
      <c r="AJ714" s="551"/>
      <c r="AK714" s="551"/>
      <c r="AL714" s="551"/>
      <c r="AM714" s="551"/>
      <c r="AN714" s="551"/>
      <c r="AO714" s="551"/>
      <c r="AP714" s="551"/>
      <c r="AQ714" s="551"/>
      <c r="AR714" s="551"/>
      <c r="AS714" s="551"/>
      <c r="AT714" s="551"/>
      <c r="AU714" s="551"/>
      <c r="AV714" s="551"/>
    </row>
    <row r="715" spans="1:48" hidden="1">
      <c r="A715" s="542" t="s">
        <v>6433</v>
      </c>
      <c r="B715" s="542" t="s">
        <v>442</v>
      </c>
      <c r="C715" s="542" t="s">
        <v>6434</v>
      </c>
      <c r="D715" s="542" t="s">
        <v>453</v>
      </c>
      <c r="E715" s="541" t="s">
        <v>4207</v>
      </c>
      <c r="F715" s="541" t="s">
        <v>4207</v>
      </c>
      <c r="G715" s="544" t="b">
        <f>EXACT(CYPTYPES[[#This Row],[Archived_Discipline (MM_Discipline)]],CYPTYPES[[#This Row],[Discipline (MM_Discipline)]])</f>
        <v>1</v>
      </c>
      <c r="H715" s="565" t="s">
        <v>453</v>
      </c>
      <c r="I715" s="565" t="s">
        <v>453</v>
      </c>
      <c r="J715" s="554" t="s">
        <v>453</v>
      </c>
      <c r="K715" s="554" t="s">
        <v>453</v>
      </c>
      <c r="L715" s="556" t="s">
        <v>453</v>
      </c>
      <c r="M715" s="542" t="s">
        <v>4239</v>
      </c>
      <c r="N715" s="565" t="s">
        <v>453</v>
      </c>
      <c r="O715" s="557" t="s">
        <v>4208</v>
      </c>
      <c r="P715" s="544" t="s">
        <v>4209</v>
      </c>
      <c r="Q715" s="569" t="s">
        <v>4209</v>
      </c>
      <c r="R715" s="544" t="b">
        <f>EXACT(CYPTYPES[[#This Row],[Archived_System (MM_System)]],CYPTYPES[[#This Row],[Rationalized System]])</f>
        <v>1</v>
      </c>
      <c r="S715" s="542" t="s">
        <v>4210</v>
      </c>
      <c r="T715" s="542"/>
      <c r="U715" s="542" t="s">
        <v>4211</v>
      </c>
      <c r="V715" s="544" t="s">
        <v>453</v>
      </c>
      <c r="W715" s="544" t="s">
        <v>456</v>
      </c>
      <c r="X715" s="544"/>
      <c r="Y715" s="544" t="s">
        <v>4212</v>
      </c>
      <c r="Z715" s="544" t="str">
        <f>VLOOKUP(CYPTYPES[[#This Row],[SBS Number]],Equipment[],2,FALSE)</f>
        <v>Hydraulic System</v>
      </c>
      <c r="AA715" s="544" t="str">
        <f>IF(OR(ISBLANK(Y715),LEN(Y715)=0),"",VLOOKUP(Y715,Equipment[],3,FALSE))</f>
        <v>MCo</v>
      </c>
      <c r="AB715" s="544" t="str">
        <f>IF(OR(ISBLANK(Y715),LEN(Y715)=0),"",VLOOKUP(Y715,Equipment[],4,FALSE))</f>
        <v>RTO</v>
      </c>
      <c r="AC715" s="544" t="s">
        <v>4950</v>
      </c>
      <c r="AD715" s="544" t="s">
        <v>4951</v>
      </c>
      <c r="AE715" s="544" t="s">
        <v>5080</v>
      </c>
      <c r="AF715" s="544" t="s">
        <v>5081</v>
      </c>
      <c r="AG715" s="544"/>
      <c r="AH715" s="551"/>
      <c r="AI715" s="551"/>
      <c r="AJ715" s="551"/>
      <c r="AK715" s="551"/>
      <c r="AL715" s="551"/>
      <c r="AM715" s="551"/>
      <c r="AN715" s="551"/>
      <c r="AO715" s="551"/>
      <c r="AP715" s="551"/>
      <c r="AQ715" s="551"/>
      <c r="AR715" s="551"/>
      <c r="AS715" s="551"/>
      <c r="AT715" s="551"/>
      <c r="AU715" s="551"/>
      <c r="AV715" s="551"/>
    </row>
    <row r="716" spans="1:48" hidden="1">
      <c r="A716" s="542" t="s">
        <v>6435</v>
      </c>
      <c r="B716" s="542" t="s">
        <v>442</v>
      </c>
      <c r="C716" s="542" t="s">
        <v>6436</v>
      </c>
      <c r="D716" s="542" t="s">
        <v>444</v>
      </c>
      <c r="E716" s="541" t="s">
        <v>4815</v>
      </c>
      <c r="F716" s="541" t="s">
        <v>4815</v>
      </c>
      <c r="G716" s="544" t="b">
        <f>EXACT(CYPTYPES[[#This Row],[Archived_Discipline (MM_Discipline)]],CYPTYPES[[#This Row],[Discipline (MM_Discipline)]])</f>
        <v>1</v>
      </c>
      <c r="H716" s="559" t="s">
        <v>452</v>
      </c>
      <c r="I716" s="542" t="s">
        <v>452</v>
      </c>
      <c r="J716" s="541" t="s">
        <v>452</v>
      </c>
      <c r="K716" s="555" t="s">
        <v>453</v>
      </c>
      <c r="L716" s="556" t="s">
        <v>453</v>
      </c>
      <c r="M716" s="542" t="s">
        <v>463</v>
      </c>
      <c r="N716" s="565" t="s">
        <v>453</v>
      </c>
      <c r="O716" s="557" t="s">
        <v>4208</v>
      </c>
      <c r="P716" s="544" t="s">
        <v>4374</v>
      </c>
      <c r="Q716" s="563" t="s">
        <v>4231</v>
      </c>
      <c r="R716" s="544" t="b">
        <f>EXACT(CYPTYPES[[#This Row],[Archived_System (MM_System)]],CYPTYPES[[#This Row],[Rationalized System]])</f>
        <v>0</v>
      </c>
      <c r="S716" s="542" t="s">
        <v>4343</v>
      </c>
      <c r="T716" s="542"/>
      <c r="U716" s="542" t="s">
        <v>4211</v>
      </c>
      <c r="V716" s="544" t="s">
        <v>453</v>
      </c>
      <c r="W716" s="544" t="s">
        <v>456</v>
      </c>
      <c r="X716" s="544"/>
      <c r="Y716" s="544" t="s">
        <v>4233</v>
      </c>
      <c r="Z716" s="544" t="str">
        <f>VLOOKUP(CYPTYPES[[#This Row],[SBS Number]],Equipment[],2,FALSE)</f>
        <v>Control Systems</v>
      </c>
      <c r="AA716" s="544" t="str">
        <f>IF(OR(ISBLANK(Y716),LEN(Y716)=0),"",VLOOKUP(Y716,Equipment[],3,FALSE))</f>
        <v>Unallocated</v>
      </c>
      <c r="AB716" s="544" t="str">
        <f>IF(OR(ISBLANK(Y716),LEN(Y716)=0),"",VLOOKUP(Y716,Equipment[],4,FALSE))</f>
        <v>Unallocated</v>
      </c>
      <c r="AC716" s="567"/>
      <c r="AD716" s="567" t="s">
        <v>4376</v>
      </c>
      <c r="AE716" s="544"/>
      <c r="AF716" s="544"/>
      <c r="AG716" s="544"/>
      <c r="AH716" s="551"/>
      <c r="AI716" s="551"/>
      <c r="AJ716" s="551"/>
      <c r="AK716" s="551"/>
      <c r="AL716" s="551"/>
      <c r="AM716" s="551"/>
      <c r="AN716" s="551"/>
      <c r="AO716" s="551"/>
      <c r="AP716" s="551"/>
      <c r="AQ716" s="551"/>
      <c r="AR716" s="551"/>
      <c r="AS716" s="551"/>
      <c r="AT716" s="551"/>
      <c r="AU716" s="551"/>
      <c r="AV716" s="551"/>
    </row>
    <row r="717" spans="1:48" hidden="1">
      <c r="A717" s="542" t="s">
        <v>6437</v>
      </c>
      <c r="B717" s="542" t="s">
        <v>442</v>
      </c>
      <c r="C717" s="542" t="s">
        <v>6438</v>
      </c>
      <c r="D717" s="542" t="s">
        <v>453</v>
      </c>
      <c r="E717" s="541" t="s">
        <v>4219</v>
      </c>
      <c r="F717" s="541" t="s">
        <v>4220</v>
      </c>
      <c r="G717" s="544" t="b">
        <f>EXACT(CYPTYPES[[#This Row],[Archived_Discipline (MM_Discipline)]],CYPTYPES[[#This Row],[Discipline (MM_Discipline)]])</f>
        <v>0</v>
      </c>
      <c r="H717" s="559" t="s">
        <v>452</v>
      </c>
      <c r="I717" s="542" t="s">
        <v>452</v>
      </c>
      <c r="J717" s="541" t="s">
        <v>452</v>
      </c>
      <c r="K717" s="541" t="s">
        <v>452</v>
      </c>
      <c r="L717" s="556" t="s">
        <v>453</v>
      </c>
      <c r="M717" s="542" t="s">
        <v>454</v>
      </c>
      <c r="N717" s="542" t="s">
        <v>452</v>
      </c>
      <c r="O717" s="557" t="s">
        <v>4208</v>
      </c>
      <c r="P717" s="544" t="s">
        <v>4221</v>
      </c>
      <c r="Q717" s="563" t="s">
        <v>4221</v>
      </c>
      <c r="R717" s="544" t="b">
        <f>EXACT(CYPTYPES[[#This Row],[Archived_System (MM_System)]],CYPTYPES[[#This Row],[Rationalized System]])</f>
        <v>1</v>
      </c>
      <c r="S717" s="542" t="s">
        <v>4210</v>
      </c>
      <c r="T717" s="542"/>
      <c r="U717" s="542" t="s">
        <v>4211</v>
      </c>
      <c r="V717" s="544" t="s">
        <v>453</v>
      </c>
      <c r="W717" s="544" t="s">
        <v>477</v>
      </c>
      <c r="X717" s="544"/>
      <c r="Y717" s="544" t="s">
        <v>4222</v>
      </c>
      <c r="Z717" s="544" t="str">
        <f>VLOOKUP(CYPTYPES[[#This Row],[SBS Number]],Equipment[],2,FALSE)</f>
        <v>LV Power</v>
      </c>
      <c r="AA717" s="544" t="str">
        <f>IF(OR(ISBLANK(Y717),LEN(Y717)=0),"",VLOOKUP(Y717,Equipment[],3,FALSE))</f>
        <v>MCo</v>
      </c>
      <c r="AB717" s="544" t="str">
        <f>IF(OR(ISBLANK(Y717),LEN(Y717)=0),"",VLOOKUP(Y717,Equipment[],4,FALSE))</f>
        <v>RTO</v>
      </c>
      <c r="AC717" s="544" t="s">
        <v>4471</v>
      </c>
      <c r="AD717" s="544" t="s">
        <v>4472</v>
      </c>
      <c r="AE717" s="544" t="s">
        <v>4618</v>
      </c>
      <c r="AF717" s="544" t="s">
        <v>4619</v>
      </c>
      <c r="AG717" s="544"/>
      <c r="AH717" s="551"/>
      <c r="AI717" s="551"/>
      <c r="AJ717" s="551"/>
      <c r="AK717" s="551"/>
      <c r="AL717" s="551"/>
      <c r="AM717" s="551"/>
      <c r="AN717" s="551"/>
      <c r="AO717" s="551"/>
      <c r="AP717" s="551"/>
      <c r="AQ717" s="551"/>
      <c r="AR717" s="551"/>
      <c r="AS717" s="551"/>
      <c r="AT717" s="551"/>
      <c r="AU717" s="551"/>
      <c r="AV717" s="551"/>
    </row>
    <row r="718" spans="1:48" hidden="1">
      <c r="A718" s="542" t="s">
        <v>6439</v>
      </c>
      <c r="B718" s="542" t="s">
        <v>4317</v>
      </c>
      <c r="C718" s="542" t="s">
        <v>6440</v>
      </c>
      <c r="D718" s="542" t="s">
        <v>444</v>
      </c>
      <c r="E718" s="541" t="s">
        <v>4319</v>
      </c>
      <c r="F718" s="541" t="s">
        <v>4319</v>
      </c>
      <c r="G718" s="544" t="b">
        <f>EXACT(CYPTYPES[[#This Row],[Archived_Discipline (MM_Discipline)]],CYPTYPES[[#This Row],[Discipline (MM_Discipline)]])</f>
        <v>1</v>
      </c>
      <c r="H718" s="542" t="s">
        <v>452</v>
      </c>
      <c r="I718" s="543" t="s">
        <v>452</v>
      </c>
      <c r="J718" s="541" t="s">
        <v>452</v>
      </c>
      <c r="K718" s="541" t="s">
        <v>452</v>
      </c>
      <c r="L718" s="542" t="s">
        <v>452</v>
      </c>
      <c r="M718" s="542" t="s">
        <v>4248</v>
      </c>
      <c r="N718" s="542" t="s">
        <v>452</v>
      </c>
      <c r="O718" s="557" t="s">
        <v>4208</v>
      </c>
      <c r="P718" s="544" t="s">
        <v>444</v>
      </c>
      <c r="Q718" s="569"/>
      <c r="R718" s="544" t="b">
        <f>EXACT(CYPTYPES[[#This Row],[Archived_System (MM_System)]],CYPTYPES[[#This Row],[Rationalized System]])</f>
        <v>0</v>
      </c>
      <c r="S718" s="542" t="s">
        <v>6441</v>
      </c>
      <c r="T718" s="542" t="s">
        <v>4321</v>
      </c>
      <c r="U718" s="542" t="s">
        <v>4322</v>
      </c>
      <c r="V718" s="544" t="s">
        <v>453</v>
      </c>
      <c r="W718" s="544" t="s">
        <v>456</v>
      </c>
      <c r="X718" s="544"/>
      <c r="Y718" s="544" t="s">
        <v>827</v>
      </c>
      <c r="Z718" s="544" t="str">
        <f>VLOOKUP(CYPTYPES[[#This Row],[SBS Number]],Equipment[],2,FALSE)</f>
        <v>Fire Protection</v>
      </c>
      <c r="AA718" s="544" t="str">
        <f>IF(OR(ISBLANK(Y718),LEN(Y718)=0),"",VLOOKUP(Y718,Equipment[],3,FALSE))</f>
        <v>RTO</v>
      </c>
      <c r="AB718" s="544" t="str">
        <f>IF(OR(ISBLANK(Y718),LEN(Y718)=0),"",VLOOKUP(Y718,Equipment[],4,FALSE))</f>
        <v>RTO</v>
      </c>
      <c r="AC718" s="544" t="s">
        <v>444</v>
      </c>
      <c r="AD718" s="544" t="s">
        <v>444</v>
      </c>
      <c r="AE718" s="544" t="s">
        <v>444</v>
      </c>
      <c r="AF718" s="544" t="s">
        <v>444</v>
      </c>
      <c r="AG718" s="546"/>
      <c r="AH718" s="551"/>
      <c r="AI718" s="551"/>
      <c r="AJ718" s="551"/>
      <c r="AK718" s="551"/>
      <c r="AL718" s="551"/>
      <c r="AM718" s="551"/>
      <c r="AN718" s="551"/>
      <c r="AO718" s="551"/>
      <c r="AP718" s="551"/>
      <c r="AQ718" s="551"/>
      <c r="AR718" s="551"/>
      <c r="AS718" s="551"/>
      <c r="AT718" s="551"/>
      <c r="AU718" s="551"/>
      <c r="AV718" s="551"/>
    </row>
    <row r="719" spans="1:48" hidden="1">
      <c r="A719" s="548" t="s">
        <v>6442</v>
      </c>
      <c r="B719" s="542" t="s">
        <v>442</v>
      </c>
      <c r="C719" s="542" t="s">
        <v>6443</v>
      </c>
      <c r="D719" s="542" t="s">
        <v>453</v>
      </c>
      <c r="E719" s="541" t="s">
        <v>4229</v>
      </c>
      <c r="F719" s="541" t="s">
        <v>4229</v>
      </c>
      <c r="G719" s="544" t="b">
        <f>EXACT(CYPTYPES[[#This Row],[Archived_Discipline (MM_Discipline)]],CYPTYPES[[#This Row],[Discipline (MM_Discipline)]])</f>
        <v>1</v>
      </c>
      <c r="H719" s="564" t="s">
        <v>453</v>
      </c>
      <c r="I719" s="565" t="s">
        <v>453</v>
      </c>
      <c r="J719" s="554" t="s">
        <v>453</v>
      </c>
      <c r="K719" s="554" t="s">
        <v>453</v>
      </c>
      <c r="L719" s="556" t="s">
        <v>453</v>
      </c>
      <c r="M719" s="542" t="s">
        <v>4239</v>
      </c>
      <c r="N719" s="565" t="s">
        <v>453</v>
      </c>
      <c r="O719" s="557" t="s">
        <v>4208</v>
      </c>
      <c r="P719" s="544" t="s">
        <v>4230</v>
      </c>
      <c r="Q719" s="569" t="s">
        <v>4231</v>
      </c>
      <c r="R719" s="544" t="b">
        <f>EXACT(CYPTYPES[[#This Row],[Archived_System (MM_System)]],CYPTYPES[[#This Row],[Rationalized System]])</f>
        <v>0</v>
      </c>
      <c r="S719" s="542" t="s">
        <v>4210</v>
      </c>
      <c r="T719" s="542"/>
      <c r="U719" s="542" t="s">
        <v>4211</v>
      </c>
      <c r="V719" s="544" t="s">
        <v>453</v>
      </c>
      <c r="W719" s="544" t="s">
        <v>430</v>
      </c>
      <c r="X719" s="544"/>
      <c r="Y719" s="544" t="s">
        <v>4233</v>
      </c>
      <c r="Z719" s="544" t="str">
        <f>VLOOKUP(CYPTYPES[[#This Row],[SBS Number]],Equipment[],2,FALSE)</f>
        <v>Control Systems</v>
      </c>
      <c r="AA719" s="544" t="str">
        <f>IF(OR(ISBLANK(Y719),LEN(Y719)=0),"",VLOOKUP(Y719,Equipment[],3,FALSE))</f>
        <v>Unallocated</v>
      </c>
      <c r="AB719" s="544" t="str">
        <f>IF(OR(ISBLANK(Y719),LEN(Y719)=0),"",VLOOKUP(Y719,Equipment[],4,FALSE))</f>
        <v>Unallocated</v>
      </c>
      <c r="AC719" s="544" t="s">
        <v>5572</v>
      </c>
      <c r="AD719" s="544" t="s">
        <v>4413</v>
      </c>
      <c r="AE719" s="544" t="s">
        <v>6444</v>
      </c>
      <c r="AF719" s="544" t="s">
        <v>4446</v>
      </c>
      <c r="AG719" s="546"/>
      <c r="AH719" s="546"/>
      <c r="AI719" s="551"/>
      <c r="AJ719" s="551"/>
      <c r="AK719" s="551"/>
      <c r="AL719" s="551"/>
      <c r="AM719" s="551"/>
      <c r="AN719" s="551"/>
      <c r="AO719" s="551"/>
      <c r="AP719" s="551"/>
      <c r="AQ719" s="551"/>
      <c r="AR719" s="551"/>
      <c r="AS719" s="551"/>
      <c r="AT719" s="551"/>
      <c r="AU719" s="551"/>
      <c r="AV719" s="551"/>
    </row>
    <row r="720" spans="1:48" hidden="1">
      <c r="A720" s="195" t="s">
        <v>6445</v>
      </c>
      <c r="B720" s="542" t="s">
        <v>442</v>
      </c>
      <c r="C720" s="225" t="s">
        <v>6446</v>
      </c>
      <c r="D720" s="225" t="s">
        <v>453</v>
      </c>
      <c r="E720" s="541" t="s">
        <v>4219</v>
      </c>
      <c r="F720" s="541" t="s">
        <v>4220</v>
      </c>
      <c r="G720" s="544" t="b">
        <f>EXACT(CYPTYPES[[#This Row],[Archived_Discipline (MM_Discipline)]],CYPTYPES[[#This Row],[Discipline (MM_Discipline)]])</f>
        <v>0</v>
      </c>
      <c r="H720" s="217" t="s">
        <v>452</v>
      </c>
      <c r="I720" s="225" t="s">
        <v>452</v>
      </c>
      <c r="J720" s="541" t="s">
        <v>452</v>
      </c>
      <c r="K720" s="555" t="s">
        <v>453</v>
      </c>
      <c r="L720" s="556" t="s">
        <v>453</v>
      </c>
      <c r="M720" s="542" t="s">
        <v>463</v>
      </c>
      <c r="N720" s="227" t="s">
        <v>453</v>
      </c>
      <c r="O720" s="557" t="s">
        <v>4208</v>
      </c>
      <c r="P720" s="544" t="s">
        <v>4221</v>
      </c>
      <c r="Q720" s="563" t="s">
        <v>4221</v>
      </c>
      <c r="R720" s="544" t="b">
        <f>EXACT(CYPTYPES[[#This Row],[Archived_System (MM_System)]],CYPTYPES[[#This Row],[Rationalized System]])</f>
        <v>1</v>
      </c>
      <c r="S720" s="225" t="s">
        <v>4210</v>
      </c>
      <c r="T720" s="225"/>
      <c r="U720" s="542" t="s">
        <v>4639</v>
      </c>
      <c r="V720" s="297" t="s">
        <v>453</v>
      </c>
      <c r="W720" s="297" t="s">
        <v>456</v>
      </c>
      <c r="X720" s="225"/>
      <c r="Y720" s="297" t="s">
        <v>4222</v>
      </c>
      <c r="Z720" s="225" t="s">
        <v>4640</v>
      </c>
      <c r="AA720" s="297" t="s">
        <v>4641</v>
      </c>
      <c r="AB720" s="297" t="s">
        <v>4642</v>
      </c>
      <c r="AC720" s="297" t="s">
        <v>4471</v>
      </c>
      <c r="AD720" s="297" t="s">
        <v>4472</v>
      </c>
      <c r="AE720" s="297" t="s">
        <v>4882</v>
      </c>
      <c r="AF720" s="544" t="s">
        <v>4883</v>
      </c>
      <c r="AG720" s="546"/>
      <c r="AH720" s="546"/>
      <c r="AI720" s="551"/>
      <c r="AJ720" s="551"/>
      <c r="AK720" s="551"/>
      <c r="AL720" s="551"/>
      <c r="AM720" s="551"/>
      <c r="AN720" s="551"/>
      <c r="AO720" s="551"/>
      <c r="AP720" s="551"/>
      <c r="AQ720" s="551"/>
      <c r="AR720" s="551"/>
      <c r="AS720" s="551"/>
      <c r="AT720" s="551"/>
      <c r="AU720" s="551"/>
      <c r="AV720" s="551"/>
    </row>
    <row r="721" spans="1:48" hidden="1">
      <c r="A721" s="548" t="s">
        <v>6447</v>
      </c>
      <c r="B721" s="542" t="s">
        <v>442</v>
      </c>
      <c r="C721" s="542" t="s">
        <v>6448</v>
      </c>
      <c r="D721" s="542" t="s">
        <v>444</v>
      </c>
      <c r="E721" s="541" t="s">
        <v>4498</v>
      </c>
      <c r="F721" s="541" t="s">
        <v>4498</v>
      </c>
      <c r="G721" s="544" t="b">
        <f>EXACT(CYPTYPES[[#This Row],[Archived_Discipline (MM_Discipline)]],CYPTYPES[[#This Row],[Discipline (MM_Discipline)]])</f>
        <v>1</v>
      </c>
      <c r="H721" s="559" t="s">
        <v>452</v>
      </c>
      <c r="I721" s="542" t="s">
        <v>452</v>
      </c>
      <c r="J721" s="541" t="s">
        <v>452</v>
      </c>
      <c r="K721" s="541" t="s">
        <v>452</v>
      </c>
      <c r="L721" s="556" t="s">
        <v>453</v>
      </c>
      <c r="M721" s="542" t="s">
        <v>454</v>
      </c>
      <c r="N721" s="542" t="s">
        <v>452</v>
      </c>
      <c r="O721" s="557" t="s">
        <v>4208</v>
      </c>
      <c r="P721" s="544" t="s">
        <v>4499</v>
      </c>
      <c r="Q721" s="563" t="s">
        <v>4499</v>
      </c>
      <c r="R721" s="544" t="b">
        <f>EXACT(CYPTYPES[[#This Row],[Archived_System (MM_System)]],CYPTYPES[[#This Row],[Rationalized System]])</f>
        <v>1</v>
      </c>
      <c r="S721" s="542" t="s">
        <v>4343</v>
      </c>
      <c r="T721" s="542"/>
      <c r="U721" s="542" t="s">
        <v>4211</v>
      </c>
      <c r="V721" s="544" t="s">
        <v>453</v>
      </c>
      <c r="W721" s="544" t="s">
        <v>456</v>
      </c>
      <c r="X721" s="544"/>
      <c r="Y721" s="544" t="s">
        <v>4500</v>
      </c>
      <c r="Z721" s="544" t="str">
        <f>VLOOKUP(CYPTYPES[[#This Row],[SBS Number]],Equipment[],2,FALSE)</f>
        <v>Signalling</v>
      </c>
      <c r="AA721" s="544" t="str">
        <f>IF(OR(ISBLANK(Y721),LEN(Y721)=0),"",VLOOKUP(Y721,Equipment[],3,FALSE))</f>
        <v>RTO</v>
      </c>
      <c r="AB721" s="544" t="str">
        <f>IF(OR(ISBLANK(Y721),LEN(Y721)=0),"",VLOOKUP(Y721,Equipment[],4,FALSE))</f>
        <v>RTO</v>
      </c>
      <c r="AC721" s="567"/>
      <c r="AD721" s="567" t="s">
        <v>4376</v>
      </c>
      <c r="AE721" s="544"/>
      <c r="AF721" s="544"/>
      <c r="AG721" s="546"/>
      <c r="AH721" s="546"/>
      <c r="AI721" s="551"/>
      <c r="AJ721" s="551"/>
      <c r="AK721" s="551"/>
      <c r="AL721" s="551"/>
      <c r="AM721" s="551"/>
      <c r="AN721" s="551"/>
      <c r="AO721" s="551"/>
      <c r="AP721" s="551"/>
      <c r="AQ721" s="551"/>
      <c r="AR721" s="551"/>
      <c r="AS721" s="551"/>
      <c r="AT721" s="551"/>
      <c r="AU721" s="551"/>
      <c r="AV721" s="551"/>
    </row>
    <row r="722" spans="1:48" hidden="1">
      <c r="A722" s="548" t="s">
        <v>6449</v>
      </c>
      <c r="B722" s="542" t="s">
        <v>442</v>
      </c>
      <c r="C722" s="542" t="s">
        <v>6450</v>
      </c>
      <c r="D722" s="542" t="s">
        <v>453</v>
      </c>
      <c r="E722" s="541" t="s">
        <v>4219</v>
      </c>
      <c r="F722" s="541" t="s">
        <v>4220</v>
      </c>
      <c r="G722" s="544" t="b">
        <f>EXACT(CYPTYPES[[#This Row],[Archived_Discipline (MM_Discipline)]],CYPTYPES[[#This Row],[Discipline (MM_Discipline)]])</f>
        <v>0</v>
      </c>
      <c r="H722" s="542" t="s">
        <v>452</v>
      </c>
      <c r="I722" s="543" t="s">
        <v>452</v>
      </c>
      <c r="J722" s="541" t="s">
        <v>452</v>
      </c>
      <c r="K722" s="555" t="s">
        <v>453</v>
      </c>
      <c r="L722" s="556" t="s">
        <v>453</v>
      </c>
      <c r="M722" s="542" t="s">
        <v>463</v>
      </c>
      <c r="N722" s="542" t="s">
        <v>452</v>
      </c>
      <c r="O722" s="557" t="s">
        <v>4208</v>
      </c>
      <c r="P722" s="544" t="s">
        <v>4221</v>
      </c>
      <c r="Q722" s="563" t="s">
        <v>4221</v>
      </c>
      <c r="R722" s="544" t="b">
        <f>EXACT(CYPTYPES[[#This Row],[Archived_System (MM_System)]],CYPTYPES[[#This Row],[Rationalized System]])</f>
        <v>1</v>
      </c>
      <c r="S722" s="542" t="s">
        <v>4210</v>
      </c>
      <c r="T722" s="542"/>
      <c r="U722" s="542" t="s">
        <v>4211</v>
      </c>
      <c r="V722" s="544" t="s">
        <v>453</v>
      </c>
      <c r="W722" s="544" t="s">
        <v>456</v>
      </c>
      <c r="X722" s="544"/>
      <c r="Y722" s="544" t="s">
        <v>4283</v>
      </c>
      <c r="Z722" s="544" t="str">
        <f>VLOOKUP(CYPTYPES[[#This Row],[SBS Number]],Equipment[],2,FALSE)</f>
        <v>Emergency Management System</v>
      </c>
      <c r="AA722" s="544" t="str">
        <f>IF(OR(ISBLANK(Y722),LEN(Y722)=0),"",VLOOKUP(Y722,Equipment[],3,FALSE))</f>
        <v>RTO</v>
      </c>
      <c r="AB722" s="544" t="str">
        <f>IF(OR(ISBLANK(Y722),LEN(Y722)=0),"",VLOOKUP(Y722,Equipment[],4,FALSE))</f>
        <v>RTO</v>
      </c>
      <c r="AC722" s="544" t="s">
        <v>4291</v>
      </c>
      <c r="AD722" s="544" t="s">
        <v>4292</v>
      </c>
      <c r="AE722" s="544"/>
      <c r="AF722" s="544"/>
      <c r="AG722" s="546"/>
      <c r="AH722" s="546"/>
      <c r="AI722" s="551"/>
      <c r="AJ722" s="551"/>
      <c r="AK722" s="551"/>
      <c r="AL722" s="551"/>
      <c r="AM722" s="551"/>
      <c r="AN722" s="551"/>
      <c r="AO722" s="551"/>
      <c r="AP722" s="551"/>
      <c r="AQ722" s="551"/>
      <c r="AR722" s="551"/>
      <c r="AS722" s="551"/>
      <c r="AT722" s="551"/>
      <c r="AU722" s="551"/>
      <c r="AV722" s="551"/>
    </row>
    <row r="723" spans="1:48" hidden="1">
      <c r="A723" s="548" t="s">
        <v>6451</v>
      </c>
      <c r="B723" s="542" t="s">
        <v>442</v>
      </c>
      <c r="C723" s="542" t="s">
        <v>6452</v>
      </c>
      <c r="D723" s="542" t="s">
        <v>444</v>
      </c>
      <c r="E723" s="541" t="s">
        <v>4498</v>
      </c>
      <c r="F723" s="541" t="s">
        <v>4498</v>
      </c>
      <c r="G723" s="544" t="b">
        <f>EXACT(CYPTYPES[[#This Row],[Archived_Discipline (MM_Discipline)]],CYPTYPES[[#This Row],[Discipline (MM_Discipline)]])</f>
        <v>1</v>
      </c>
      <c r="H723" s="542" t="s">
        <v>452</v>
      </c>
      <c r="I723" s="542" t="s">
        <v>452</v>
      </c>
      <c r="J723" s="541" t="s">
        <v>452</v>
      </c>
      <c r="K723" s="541" t="s">
        <v>452</v>
      </c>
      <c r="L723" s="556" t="s">
        <v>453</v>
      </c>
      <c r="M723" s="542" t="s">
        <v>454</v>
      </c>
      <c r="N723" s="542" t="s">
        <v>452</v>
      </c>
      <c r="O723" s="557" t="s">
        <v>4208</v>
      </c>
      <c r="P723" s="544" t="s">
        <v>4499</v>
      </c>
      <c r="Q723" s="563" t="s">
        <v>4499</v>
      </c>
      <c r="R723" s="544" t="b">
        <f>EXACT(CYPTYPES[[#This Row],[Archived_System (MM_System)]],CYPTYPES[[#This Row],[Rationalized System]])</f>
        <v>1</v>
      </c>
      <c r="S723" s="542" t="s">
        <v>4343</v>
      </c>
      <c r="T723" s="542"/>
      <c r="U723" s="542" t="s">
        <v>4211</v>
      </c>
      <c r="V723" s="544" t="s">
        <v>453</v>
      </c>
      <c r="W723" s="544" t="s">
        <v>456</v>
      </c>
      <c r="X723" s="544"/>
      <c r="Y723" s="544" t="s">
        <v>4500</v>
      </c>
      <c r="Z723" s="544" t="str">
        <f>VLOOKUP(CYPTYPES[[#This Row],[SBS Number]],Equipment[],2,FALSE)</f>
        <v>Signalling</v>
      </c>
      <c r="AA723" s="544" t="str">
        <f>IF(OR(ISBLANK(Y723),LEN(Y723)=0),"",VLOOKUP(Y723,Equipment[],3,FALSE))</f>
        <v>RTO</v>
      </c>
      <c r="AB723" s="544" t="str">
        <f>IF(OR(ISBLANK(Y723),LEN(Y723)=0),"",VLOOKUP(Y723,Equipment[],4,FALSE))</f>
        <v>RTO</v>
      </c>
      <c r="AC723" s="567"/>
      <c r="AD723" s="567" t="s">
        <v>4376</v>
      </c>
      <c r="AE723" s="544"/>
      <c r="AF723" s="544"/>
      <c r="AG723" s="546"/>
      <c r="AH723" s="546"/>
      <c r="AI723" s="551"/>
      <c r="AJ723" s="551"/>
      <c r="AK723" s="551"/>
      <c r="AL723" s="551"/>
      <c r="AM723" s="551"/>
      <c r="AN723" s="551"/>
      <c r="AO723" s="551"/>
      <c r="AP723" s="551"/>
      <c r="AQ723" s="551"/>
      <c r="AR723" s="551"/>
      <c r="AS723" s="551"/>
      <c r="AT723" s="551"/>
      <c r="AU723" s="551"/>
      <c r="AV723" s="551"/>
    </row>
    <row r="724" spans="1:48" hidden="1">
      <c r="A724" s="542" t="s">
        <v>6453</v>
      </c>
      <c r="B724" s="542" t="s">
        <v>442</v>
      </c>
      <c r="C724" s="542" t="s">
        <v>6454</v>
      </c>
      <c r="D724" s="542" t="s">
        <v>453</v>
      </c>
      <c r="E724" s="541" t="s">
        <v>4319</v>
      </c>
      <c r="F724" s="542" t="s">
        <v>4319</v>
      </c>
      <c r="G724" s="544" t="b">
        <f>EXACT(CYPTYPES[[#This Row],[Archived_Discipline (MM_Discipline)]],CYPTYPES[[#This Row],[Discipline (MM_Discipline)]])</f>
        <v>1</v>
      </c>
      <c r="H724" s="565" t="s">
        <v>453</v>
      </c>
      <c r="I724" s="565" t="s">
        <v>453</v>
      </c>
      <c r="J724" s="554" t="s">
        <v>453</v>
      </c>
      <c r="K724" s="554" t="s">
        <v>453</v>
      </c>
      <c r="L724" s="556" t="s">
        <v>453</v>
      </c>
      <c r="M724" s="542" t="s">
        <v>4239</v>
      </c>
      <c r="N724" s="565" t="s">
        <v>453</v>
      </c>
      <c r="O724" s="557" t="s">
        <v>4208</v>
      </c>
      <c r="P724" s="544" t="s">
        <v>4523</v>
      </c>
      <c r="Q724" s="563" t="s">
        <v>4523</v>
      </c>
      <c r="R724" s="544" t="b">
        <f>EXACT(CYPTYPES[[#This Row],[Archived_System (MM_System)]],CYPTYPES[[#This Row],[Rationalized System]])</f>
        <v>1</v>
      </c>
      <c r="S724" s="542" t="s">
        <v>4210</v>
      </c>
      <c r="T724" s="542"/>
      <c r="U724" s="542" t="s">
        <v>4211</v>
      </c>
      <c r="V724" s="544" t="s">
        <v>453</v>
      </c>
      <c r="W724" s="544" t="s">
        <v>456</v>
      </c>
      <c r="X724" s="544"/>
      <c r="Y724" s="544" t="s">
        <v>827</v>
      </c>
      <c r="Z724" s="544" t="str">
        <f>VLOOKUP(CYPTYPES[[#This Row],[SBS Number]],Equipment[],2,FALSE)</f>
        <v>Fire Protection</v>
      </c>
      <c r="AA724" s="544" t="str">
        <f>IF(OR(ISBLANK(Y724),LEN(Y724)=0),"",VLOOKUP(Y724,Equipment[],3,FALSE))</f>
        <v>RTO</v>
      </c>
      <c r="AB724" s="544" t="str">
        <f>IF(OR(ISBLANK(Y724),LEN(Y724)=0),"",VLOOKUP(Y724,Equipment[],4,FALSE))</f>
        <v>RTO</v>
      </c>
      <c r="AC724" s="544" t="s">
        <v>4950</v>
      </c>
      <c r="AD724" s="544" t="s">
        <v>4951</v>
      </c>
      <c r="AE724" s="544" t="s">
        <v>5080</v>
      </c>
      <c r="AF724" s="544" t="s">
        <v>5081</v>
      </c>
      <c r="AG724" s="546"/>
      <c r="AH724" s="546"/>
      <c r="AI724" s="551"/>
      <c r="AJ724" s="551"/>
      <c r="AK724" s="551"/>
      <c r="AL724" s="551"/>
      <c r="AM724" s="551"/>
      <c r="AN724" s="551"/>
      <c r="AO724" s="551"/>
      <c r="AP724" s="551"/>
      <c r="AQ724" s="551"/>
      <c r="AR724" s="551"/>
      <c r="AS724" s="551"/>
      <c r="AT724" s="551"/>
      <c r="AU724" s="551"/>
      <c r="AV724" s="551"/>
    </row>
    <row r="725" spans="1:48" hidden="1">
      <c r="A725" s="542" t="s">
        <v>6455</v>
      </c>
      <c r="B725" s="542" t="s">
        <v>442</v>
      </c>
      <c r="C725" s="550" t="s">
        <v>6456</v>
      </c>
      <c r="D725" s="550" t="s">
        <v>444</v>
      </c>
      <c r="E725" s="541" t="s">
        <v>4255</v>
      </c>
      <c r="F725" s="541" t="s">
        <v>4220</v>
      </c>
      <c r="G725" s="544" t="b">
        <f>EXACT(CYPTYPES[[#This Row],[Archived_Discipline (MM_Discipline)]],CYPTYPES[[#This Row],[Discipline (MM_Discipline)]])</f>
        <v>0</v>
      </c>
      <c r="H725" s="550" t="s">
        <v>452</v>
      </c>
      <c r="I725" s="550" t="s">
        <v>452</v>
      </c>
      <c r="J725" s="541" t="s">
        <v>452</v>
      </c>
      <c r="K725" s="555" t="s">
        <v>453</v>
      </c>
      <c r="L725" s="556" t="s">
        <v>453</v>
      </c>
      <c r="M725" s="542" t="s">
        <v>463</v>
      </c>
      <c r="N725" s="588" t="s">
        <v>453</v>
      </c>
      <c r="O725" s="557" t="s">
        <v>4208</v>
      </c>
      <c r="P725" s="544" t="s">
        <v>4230</v>
      </c>
      <c r="Q725" s="247" t="s">
        <v>4282</v>
      </c>
      <c r="R725" s="546" t="b">
        <f>EXACT(CYPTYPES[[#This Row],[Archived_System (MM_System)]],CYPTYPES[[#This Row],[Rationalized System]])</f>
        <v>0</v>
      </c>
      <c r="S725" s="550" t="s">
        <v>4343</v>
      </c>
      <c r="T725" s="550"/>
      <c r="U725" s="542" t="s">
        <v>4211</v>
      </c>
      <c r="V725" s="547" t="s">
        <v>453</v>
      </c>
      <c r="W725" s="589" t="s">
        <v>456</v>
      </c>
      <c r="X725" s="547"/>
      <c r="Y725" s="547" t="s">
        <v>4358</v>
      </c>
      <c r="Z725" s="547" t="str">
        <f>VLOOKUP(CYPTYPES[[#This Row],[SBS Number]],Equipment[],2,FALSE)</f>
        <v>ICT/OCS</v>
      </c>
      <c r="AA725" s="547" t="str">
        <f>IF(OR(ISBLANK(Y725),LEN(Y725)=0),"",VLOOKUP(Y725,Equipment[],3,FALSE))</f>
        <v>Unallocated</v>
      </c>
      <c r="AB725" s="547" t="str">
        <f>IF(OR(ISBLANK(Y725),LEN(Y725)=0),"",VLOOKUP(Y725,Equipment[],4,FALSE))</f>
        <v>Unallocated</v>
      </c>
      <c r="AC725" s="547" t="s">
        <v>4412</v>
      </c>
      <c r="AD725" s="547" t="s">
        <v>4413</v>
      </c>
      <c r="AE725" s="547" t="s">
        <v>4480</v>
      </c>
      <c r="AF725" s="544" t="s">
        <v>4481</v>
      </c>
      <c r="AG725" s="546"/>
      <c r="AH725" s="546"/>
      <c r="AI725" s="551"/>
      <c r="AJ725" s="551"/>
      <c r="AK725" s="551"/>
      <c r="AL725" s="551"/>
      <c r="AM725" s="551"/>
      <c r="AN725" s="551"/>
      <c r="AO725" s="551"/>
      <c r="AP725" s="551"/>
      <c r="AQ725" s="551"/>
      <c r="AR725" s="551"/>
      <c r="AS725" s="551"/>
      <c r="AT725" s="551"/>
      <c r="AU725" s="551"/>
      <c r="AV725" s="551"/>
    </row>
    <row r="726" spans="1:48" hidden="1">
      <c r="A726" s="542" t="s">
        <v>6457</v>
      </c>
      <c r="B726" s="542" t="s">
        <v>442</v>
      </c>
      <c r="C726" s="550" t="s">
        <v>6458</v>
      </c>
      <c r="D726" s="550" t="s">
        <v>453</v>
      </c>
      <c r="E726" s="541" t="s">
        <v>4229</v>
      </c>
      <c r="F726" s="541" t="s">
        <v>4229</v>
      </c>
      <c r="G726" s="544" t="b">
        <f>EXACT(CYPTYPES[[#This Row],[Archived_Discipline (MM_Discipline)]],CYPTYPES[[#This Row],[Discipline (MM_Discipline)]])</f>
        <v>1</v>
      </c>
      <c r="H726" s="550" t="s">
        <v>452</v>
      </c>
      <c r="I726" s="588" t="s">
        <v>453</v>
      </c>
      <c r="J726" s="541" t="s">
        <v>452</v>
      </c>
      <c r="K726" s="541" t="s">
        <v>452</v>
      </c>
      <c r="L726" s="556" t="s">
        <v>453</v>
      </c>
      <c r="M726" s="542" t="s">
        <v>4248</v>
      </c>
      <c r="N726" s="550" t="s">
        <v>452</v>
      </c>
      <c r="O726" s="557" t="s">
        <v>4208</v>
      </c>
      <c r="P726" s="544" t="s">
        <v>4450</v>
      </c>
      <c r="Q726" s="563" t="s">
        <v>4231</v>
      </c>
      <c r="R726" s="546" t="b">
        <f>EXACT(CYPTYPES[[#This Row],[Archived_System (MM_System)]],CYPTYPES[[#This Row],[Rationalized System]])</f>
        <v>0</v>
      </c>
      <c r="S726" s="550" t="s">
        <v>4210</v>
      </c>
      <c r="T726" s="550"/>
      <c r="U726" s="542" t="s">
        <v>4211</v>
      </c>
      <c r="V726" s="547" t="s">
        <v>453</v>
      </c>
      <c r="W726" s="589" t="s">
        <v>456</v>
      </c>
      <c r="X726" s="547"/>
      <c r="Y726" s="547" t="s">
        <v>4290</v>
      </c>
      <c r="Z726" s="547" t="str">
        <f>VLOOKUP(CYPTYPES[[#This Row],[SBS Number]],Equipment[],2,FALSE)</f>
        <v>Building Management System</v>
      </c>
      <c r="AA726" s="547" t="str">
        <f>IF(OR(ISBLANK(Y726),LEN(Y726)=0),"",VLOOKUP(Y726,Equipment[],3,FALSE))</f>
        <v>MCo</v>
      </c>
      <c r="AB726" s="547" t="str">
        <f>IF(OR(ISBLANK(Y726),LEN(Y726)=0),"",VLOOKUP(Y726,Equipment[],4,FALSE))</f>
        <v>RTO/MCo</v>
      </c>
      <c r="AC726" s="547" t="s">
        <v>4249</v>
      </c>
      <c r="AD726" s="547" t="s">
        <v>4250</v>
      </c>
      <c r="AE726" s="547" t="s">
        <v>6459</v>
      </c>
      <c r="AF726" s="544" t="s">
        <v>6460</v>
      </c>
      <c r="AG726" s="546"/>
      <c r="AH726" s="546"/>
      <c r="AI726" s="551"/>
      <c r="AJ726" s="551"/>
      <c r="AK726" s="551"/>
      <c r="AL726" s="551"/>
      <c r="AM726" s="551"/>
      <c r="AN726" s="551"/>
      <c r="AO726" s="551"/>
      <c r="AP726" s="551"/>
      <c r="AQ726" s="551"/>
      <c r="AR726" s="551"/>
      <c r="AS726" s="551"/>
      <c r="AT726" s="551"/>
      <c r="AU726" s="551"/>
      <c r="AV726" s="551"/>
    </row>
    <row r="727" spans="1:48" hidden="1">
      <c r="A727" s="542" t="s">
        <v>6461</v>
      </c>
      <c r="B727" s="542" t="s">
        <v>442</v>
      </c>
      <c r="C727" s="550" t="s">
        <v>6462</v>
      </c>
      <c r="D727" s="550" t="s">
        <v>453</v>
      </c>
      <c r="E727" s="541" t="s">
        <v>4219</v>
      </c>
      <c r="F727" s="541" t="s">
        <v>4220</v>
      </c>
      <c r="G727" s="544" t="b">
        <f>EXACT(CYPTYPES[[#This Row],[Archived_Discipline (MM_Discipline)]],CYPTYPES[[#This Row],[Discipline (MM_Discipline)]])</f>
        <v>0</v>
      </c>
      <c r="H727" s="550" t="s">
        <v>452</v>
      </c>
      <c r="I727" s="550" t="s">
        <v>452</v>
      </c>
      <c r="J727" s="541" t="s">
        <v>452</v>
      </c>
      <c r="K727" s="555" t="s">
        <v>453</v>
      </c>
      <c r="L727" s="556" t="s">
        <v>453</v>
      </c>
      <c r="M727" s="542" t="s">
        <v>463</v>
      </c>
      <c r="N727" s="550" t="s">
        <v>452</v>
      </c>
      <c r="O727" s="557" t="s">
        <v>4208</v>
      </c>
      <c r="P727" s="544" t="s">
        <v>4221</v>
      </c>
      <c r="Q727" s="563" t="s">
        <v>4221</v>
      </c>
      <c r="R727" s="546" t="b">
        <f>EXACT(CYPTYPES[[#This Row],[Archived_System (MM_System)]],CYPTYPES[[#This Row],[Rationalized System]])</f>
        <v>1</v>
      </c>
      <c r="S727" s="550" t="s">
        <v>4210</v>
      </c>
      <c r="T727" s="550"/>
      <c r="U727" s="542" t="s">
        <v>4211</v>
      </c>
      <c r="V727" s="547" t="s">
        <v>453</v>
      </c>
      <c r="W727" s="589" t="s">
        <v>456</v>
      </c>
      <c r="X727" s="547"/>
      <c r="Y727" s="547" t="s">
        <v>4283</v>
      </c>
      <c r="Z727" s="547" t="str">
        <f>VLOOKUP(CYPTYPES[[#This Row],[SBS Number]],Equipment[],2,FALSE)</f>
        <v>Emergency Management System</v>
      </c>
      <c r="AA727" s="547" t="str">
        <f>IF(OR(ISBLANK(Y727),LEN(Y727)=0),"",VLOOKUP(Y727,Equipment[],3,FALSE))</f>
        <v>RTO</v>
      </c>
      <c r="AB727" s="547" t="str">
        <f>IF(OR(ISBLANK(Y727),LEN(Y727)=0),"",VLOOKUP(Y727,Equipment[],4,FALSE))</f>
        <v>RTO</v>
      </c>
      <c r="AC727" s="547" t="s">
        <v>5226</v>
      </c>
      <c r="AD727" s="547" t="s">
        <v>5227</v>
      </c>
      <c r="AE727" s="547" t="s">
        <v>5228</v>
      </c>
      <c r="AF727" s="544" t="s">
        <v>5229</v>
      </c>
      <c r="AG727" s="546"/>
      <c r="AH727" s="546"/>
      <c r="AI727" s="551"/>
      <c r="AJ727" s="551"/>
      <c r="AK727" s="551"/>
      <c r="AL727" s="551"/>
      <c r="AM727" s="551"/>
      <c r="AN727" s="551"/>
      <c r="AO727" s="551"/>
      <c r="AP727" s="551"/>
      <c r="AQ727" s="551"/>
      <c r="AR727" s="551"/>
      <c r="AS727" s="551"/>
      <c r="AT727" s="551"/>
      <c r="AU727" s="551"/>
      <c r="AV727" s="551"/>
    </row>
    <row r="728" spans="1:48" hidden="1">
      <c r="A728" s="542" t="s">
        <v>6463</v>
      </c>
      <c r="B728" s="542" t="s">
        <v>442</v>
      </c>
      <c r="C728" s="550" t="s">
        <v>6464</v>
      </c>
      <c r="D728" s="550" t="s">
        <v>453</v>
      </c>
      <c r="E728" s="541" t="s">
        <v>4319</v>
      </c>
      <c r="F728" s="541" t="s">
        <v>4319</v>
      </c>
      <c r="G728" s="544" t="b">
        <f>EXACT(CYPTYPES[[#This Row],[Archived_Discipline (MM_Discipline)]],CYPTYPES[[#This Row],[Discipline (MM_Discipline)]])</f>
        <v>1</v>
      </c>
      <c r="H728" s="588" t="s">
        <v>453</v>
      </c>
      <c r="I728" s="588" t="s">
        <v>453</v>
      </c>
      <c r="J728" s="554" t="s">
        <v>453</v>
      </c>
      <c r="K728" s="554" t="s">
        <v>453</v>
      </c>
      <c r="L728" s="556" t="s">
        <v>453</v>
      </c>
      <c r="M728" s="542" t="s">
        <v>4239</v>
      </c>
      <c r="N728" s="550" t="s">
        <v>452</v>
      </c>
      <c r="O728" s="557" t="s">
        <v>4208</v>
      </c>
      <c r="P728" s="544" t="s">
        <v>4523</v>
      </c>
      <c r="Q728" s="563" t="s">
        <v>4523</v>
      </c>
      <c r="R728" s="546" t="b">
        <f>EXACT(CYPTYPES[[#This Row],[Archived_System (MM_System)]],CYPTYPES[[#This Row],[Rationalized System]])</f>
        <v>1</v>
      </c>
      <c r="S728" s="550" t="s">
        <v>4210</v>
      </c>
      <c r="T728" s="550"/>
      <c r="U728" s="542" t="s">
        <v>4211</v>
      </c>
      <c r="V728" s="547" t="s">
        <v>453</v>
      </c>
      <c r="W728" s="589" t="s">
        <v>456</v>
      </c>
      <c r="X728" s="547"/>
      <c r="Y728" s="547" t="s">
        <v>4283</v>
      </c>
      <c r="Z728" s="547" t="str">
        <f>VLOOKUP(CYPTYPES[[#This Row],[SBS Number]],Equipment[],2,FALSE)</f>
        <v>Emergency Management System</v>
      </c>
      <c r="AA728" s="547" t="str">
        <f>IF(OR(ISBLANK(Y728),LEN(Y728)=0),"",VLOOKUP(Y728,Equipment[],3,FALSE))</f>
        <v>RTO</v>
      </c>
      <c r="AB728" s="547" t="str">
        <f>IF(OR(ISBLANK(Y728),LEN(Y728)=0),"",VLOOKUP(Y728,Equipment[],4,FALSE))</f>
        <v>RTO</v>
      </c>
      <c r="AC728" s="547" t="s">
        <v>5226</v>
      </c>
      <c r="AD728" s="547" t="s">
        <v>5227</v>
      </c>
      <c r="AE728" s="547" t="s">
        <v>5228</v>
      </c>
      <c r="AF728" s="544" t="s">
        <v>5229</v>
      </c>
      <c r="AG728" s="546"/>
      <c r="AH728" s="546"/>
      <c r="AI728" s="551"/>
      <c r="AJ728" s="551"/>
      <c r="AK728" s="551"/>
      <c r="AL728" s="551"/>
      <c r="AM728" s="551"/>
      <c r="AN728" s="551"/>
      <c r="AO728" s="551"/>
      <c r="AP728" s="551"/>
      <c r="AQ728" s="551"/>
      <c r="AR728" s="551"/>
      <c r="AS728" s="551"/>
      <c r="AT728" s="551"/>
      <c r="AU728" s="551"/>
      <c r="AV728" s="551"/>
    </row>
    <row r="729" spans="1:48" hidden="1">
      <c r="A729" s="542" t="s">
        <v>4209</v>
      </c>
      <c r="B729" s="542" t="s">
        <v>442</v>
      </c>
      <c r="C729" s="550" t="s">
        <v>6465</v>
      </c>
      <c r="D729" s="550" t="s">
        <v>453</v>
      </c>
      <c r="E729" s="541" t="s">
        <v>4207</v>
      </c>
      <c r="F729" s="541" t="s">
        <v>4207</v>
      </c>
      <c r="G729" s="544" t="b">
        <f>EXACT(CYPTYPES[[#This Row],[Archived_Discipline (MM_Discipline)]],CYPTYPES[[#This Row],[Discipline (MM_Discipline)]])</f>
        <v>1</v>
      </c>
      <c r="H729" s="550" t="s">
        <v>452</v>
      </c>
      <c r="I729" s="588" t="s">
        <v>453</v>
      </c>
      <c r="J729" s="541" t="s">
        <v>452</v>
      </c>
      <c r="K729" s="554" t="s">
        <v>453</v>
      </c>
      <c r="L729" s="556" t="s">
        <v>453</v>
      </c>
      <c r="M729" s="542" t="s">
        <v>4239</v>
      </c>
      <c r="N729" s="588" t="s">
        <v>453</v>
      </c>
      <c r="O729" s="557" t="s">
        <v>4208</v>
      </c>
      <c r="P729" s="544" t="s">
        <v>5518</v>
      </c>
      <c r="Q729" s="563"/>
      <c r="R729" s="546" t="b">
        <f>EXACT(CYPTYPES[[#This Row],[Archived_System (MM_System)]],CYPTYPES[[#This Row],[Rationalized System]])</f>
        <v>0</v>
      </c>
      <c r="S729" s="550" t="s">
        <v>4210</v>
      </c>
      <c r="T729" s="550"/>
      <c r="U729" s="542" t="s">
        <v>4211</v>
      </c>
      <c r="V729" s="547" t="s">
        <v>453</v>
      </c>
      <c r="W729" s="589" t="s">
        <v>456</v>
      </c>
      <c r="X729" s="547"/>
      <c r="Y729" s="547" t="s">
        <v>4212</v>
      </c>
      <c r="Z729" s="547" t="str">
        <f>VLOOKUP(CYPTYPES[[#This Row],[SBS Number]],Equipment[],2,FALSE)</f>
        <v>Hydraulic System</v>
      </c>
      <c r="AA729" s="547" t="str">
        <f>IF(OR(ISBLANK(Y729),LEN(Y729)=0),"",VLOOKUP(Y729,Equipment[],3,FALSE))</f>
        <v>MCo</v>
      </c>
      <c r="AB729" s="547" t="str">
        <f>IF(OR(ISBLANK(Y729),LEN(Y729)=0),"",VLOOKUP(Y729,Equipment[],4,FALSE))</f>
        <v>RTO</v>
      </c>
      <c r="AC729" s="547" t="s">
        <v>4950</v>
      </c>
      <c r="AD729" s="547" t="s">
        <v>4951</v>
      </c>
      <c r="AE729" s="547" t="s">
        <v>5080</v>
      </c>
      <c r="AF729" s="544" t="s">
        <v>5081</v>
      </c>
      <c r="AG729" s="546"/>
      <c r="AH729" s="546"/>
      <c r="AI729" s="551"/>
      <c r="AJ729" s="551"/>
      <c r="AK729" s="551"/>
      <c r="AL729" s="551"/>
      <c r="AM729" s="551"/>
      <c r="AN729" s="551"/>
      <c r="AO729" s="551"/>
      <c r="AP729" s="551"/>
      <c r="AQ729" s="551"/>
      <c r="AR729" s="551"/>
      <c r="AS729" s="551"/>
      <c r="AT729" s="551"/>
      <c r="AU729" s="551"/>
      <c r="AV729" s="551"/>
    </row>
    <row r="730" spans="1:48" hidden="1">
      <c r="A730" s="542" t="s">
        <v>869</v>
      </c>
      <c r="B730" s="542" t="s">
        <v>442</v>
      </c>
      <c r="C730" s="550" t="s">
        <v>6466</v>
      </c>
      <c r="D730" s="550" t="s">
        <v>453</v>
      </c>
      <c r="E730" s="541" t="s">
        <v>4207</v>
      </c>
      <c r="F730" s="541" t="s">
        <v>4207</v>
      </c>
      <c r="G730" s="544" t="b">
        <f>EXACT(CYPTYPES[[#This Row],[Archived_Discipline (MM_Discipline)]],CYPTYPES[[#This Row],[Discipline (MM_Discipline)]])</f>
        <v>1</v>
      </c>
      <c r="H730" s="550" t="s">
        <v>452</v>
      </c>
      <c r="I730" s="588" t="s">
        <v>453</v>
      </c>
      <c r="J730" s="541" t="s">
        <v>452</v>
      </c>
      <c r="K730" s="541" t="s">
        <v>452</v>
      </c>
      <c r="L730" s="556" t="s">
        <v>453</v>
      </c>
      <c r="M730" s="542" t="s">
        <v>4248</v>
      </c>
      <c r="N730" s="550" t="s">
        <v>452</v>
      </c>
      <c r="O730" s="557" t="s">
        <v>4208</v>
      </c>
      <c r="P730" s="544" t="s">
        <v>4493</v>
      </c>
      <c r="Q730" s="563"/>
      <c r="R730" s="546" t="b">
        <f>EXACT(CYPTYPES[[#This Row],[Archived_System (MM_System)]],CYPTYPES[[#This Row],[Rationalized System]])</f>
        <v>0</v>
      </c>
      <c r="S730" s="550" t="s">
        <v>4210</v>
      </c>
      <c r="T730" s="550"/>
      <c r="U730" s="542" t="s">
        <v>4211</v>
      </c>
      <c r="V730" s="547" t="s">
        <v>453</v>
      </c>
      <c r="W730" s="547" t="s">
        <v>456</v>
      </c>
      <c r="X730" s="547"/>
      <c r="Y730" s="547" t="s">
        <v>4212</v>
      </c>
      <c r="Z730" s="547" t="str">
        <f>VLOOKUP(CYPTYPES[[#This Row],[SBS Number]],Equipment[],2,FALSE)</f>
        <v>Hydraulic System</v>
      </c>
      <c r="AA730" s="547" t="str">
        <f>IF(OR(ISBLANK(Y730),LEN(Y730)=0),"",VLOOKUP(Y730,Equipment[],3,FALSE))</f>
        <v>MCo</v>
      </c>
      <c r="AB730" s="547" t="str">
        <f>IF(OR(ISBLANK(Y730),LEN(Y730)=0),"",VLOOKUP(Y730,Equipment[],4,FALSE))</f>
        <v>RTO</v>
      </c>
      <c r="AC730" s="547" t="s">
        <v>6467</v>
      </c>
      <c r="AD730" s="547" t="s">
        <v>6468</v>
      </c>
      <c r="AE730" s="547" t="s">
        <v>6469</v>
      </c>
      <c r="AF730" s="544" t="s">
        <v>6470</v>
      </c>
      <c r="AG730" s="546"/>
      <c r="AH730" s="546"/>
      <c r="AI730" s="551"/>
      <c r="AJ730" s="551"/>
      <c r="AK730" s="551"/>
      <c r="AL730" s="551"/>
      <c r="AM730" s="551"/>
      <c r="AN730" s="551"/>
      <c r="AO730" s="551"/>
      <c r="AP730" s="551"/>
      <c r="AQ730" s="551"/>
      <c r="AR730" s="551"/>
      <c r="AS730" s="551"/>
      <c r="AT730" s="551"/>
      <c r="AU730" s="551"/>
      <c r="AV730" s="551"/>
    </row>
    <row r="731" spans="1:48" hidden="1">
      <c r="A731" s="542" t="s">
        <v>6471</v>
      </c>
      <c r="B731" s="542" t="s">
        <v>442</v>
      </c>
      <c r="C731" s="550" t="s">
        <v>6472</v>
      </c>
      <c r="D731" s="550" t="s">
        <v>453</v>
      </c>
      <c r="E731" s="541" t="s">
        <v>4219</v>
      </c>
      <c r="F731" s="541" t="s">
        <v>4220</v>
      </c>
      <c r="G731" s="544" t="b">
        <f>EXACT(CYPTYPES[[#This Row],[Archived_Discipline (MM_Discipline)]],CYPTYPES[[#This Row],[Discipline (MM_Discipline)]])</f>
        <v>0</v>
      </c>
      <c r="H731" s="550" t="s">
        <v>452</v>
      </c>
      <c r="I731" s="550" t="s">
        <v>452</v>
      </c>
      <c r="J731" s="541" t="s">
        <v>452</v>
      </c>
      <c r="K731" s="541" t="s">
        <v>452</v>
      </c>
      <c r="L731" s="556" t="s">
        <v>453</v>
      </c>
      <c r="M731" s="542" t="s">
        <v>454</v>
      </c>
      <c r="N731" s="550" t="s">
        <v>452</v>
      </c>
      <c r="O731" s="557" t="s">
        <v>4208</v>
      </c>
      <c r="P731" s="544" t="s">
        <v>4221</v>
      </c>
      <c r="Q731" s="563" t="s">
        <v>4221</v>
      </c>
      <c r="R731" s="546" t="b">
        <f>EXACT(CYPTYPES[[#This Row],[Archived_System (MM_System)]],CYPTYPES[[#This Row],[Rationalized System]])</f>
        <v>1</v>
      </c>
      <c r="S731" s="550" t="s">
        <v>4210</v>
      </c>
      <c r="T731" s="550"/>
      <c r="U731" s="542" t="s">
        <v>4211</v>
      </c>
      <c r="V731" s="547" t="s">
        <v>453</v>
      </c>
      <c r="W731" s="547" t="s">
        <v>477</v>
      </c>
      <c r="X731" s="547"/>
      <c r="Y731" s="547" t="s">
        <v>4222</v>
      </c>
      <c r="Z731" s="547" t="str">
        <f>VLOOKUP(CYPTYPES[[#This Row],[SBS Number]],Equipment[],2,FALSE)</f>
        <v>LV Power</v>
      </c>
      <c r="AA731" s="547" t="str">
        <f>IF(OR(ISBLANK(Y731),LEN(Y731)=0),"",VLOOKUP(Y731,Equipment[],3,FALSE))</f>
        <v>MCo</v>
      </c>
      <c r="AB731" s="547" t="str">
        <f>IF(OR(ISBLANK(Y731),LEN(Y731)=0),"",VLOOKUP(Y731,Equipment[],4,FALSE))</f>
        <v>RTO</v>
      </c>
      <c r="AC731" s="547" t="s">
        <v>4471</v>
      </c>
      <c r="AD731" s="547" t="s">
        <v>4472</v>
      </c>
      <c r="AE731" s="547" t="s">
        <v>4618</v>
      </c>
      <c r="AF731" s="544" t="s">
        <v>4619</v>
      </c>
      <c r="AG731" s="546"/>
      <c r="AH731" s="546"/>
      <c r="AI731" s="551"/>
      <c r="AJ731" s="551"/>
      <c r="AK731" s="551"/>
      <c r="AL731" s="551"/>
      <c r="AM731" s="551"/>
      <c r="AN731" s="551"/>
      <c r="AO731" s="551"/>
      <c r="AP731" s="551"/>
      <c r="AQ731" s="551"/>
      <c r="AR731" s="551"/>
      <c r="AS731" s="551"/>
      <c r="AT731" s="551"/>
      <c r="AU731" s="551"/>
      <c r="AV731" s="551"/>
    </row>
    <row r="732" spans="1:48" hidden="1">
      <c r="A732" s="542" t="s">
        <v>6473</v>
      </c>
      <c r="B732" s="542" t="s">
        <v>442</v>
      </c>
      <c r="C732" s="550" t="s">
        <v>6474</v>
      </c>
      <c r="D732" s="550" t="s">
        <v>444</v>
      </c>
      <c r="E732" s="541" t="s">
        <v>4312</v>
      </c>
      <c r="F732" s="541" t="s">
        <v>4220</v>
      </c>
      <c r="G732" s="544" t="b">
        <f>EXACT(CYPTYPES[[#This Row],[Archived_Discipline (MM_Discipline)]],CYPTYPES[[#This Row],[Discipline (MM_Discipline)]])</f>
        <v>0</v>
      </c>
      <c r="H732" s="550" t="s">
        <v>452</v>
      </c>
      <c r="I732" s="550" t="s">
        <v>452</v>
      </c>
      <c r="J732" s="541" t="s">
        <v>452</v>
      </c>
      <c r="K732" s="555" t="s">
        <v>453</v>
      </c>
      <c r="L732" s="556" t="s">
        <v>453</v>
      </c>
      <c r="M732" s="542" t="s">
        <v>463</v>
      </c>
      <c r="N732" s="588" t="s">
        <v>453</v>
      </c>
      <c r="O732" s="557" t="s">
        <v>4208</v>
      </c>
      <c r="P732" s="544" t="s">
        <v>4313</v>
      </c>
      <c r="Q732" s="563" t="s">
        <v>5582</v>
      </c>
      <c r="R732" s="546" t="b">
        <f>EXACT(CYPTYPES[[#This Row],[Archived_System (MM_System)]],CYPTYPES[[#This Row],[Rationalized System]])</f>
        <v>0</v>
      </c>
      <c r="S732" s="550" t="s">
        <v>4886</v>
      </c>
      <c r="T732" s="550"/>
      <c r="U732" s="542" t="s">
        <v>4211</v>
      </c>
      <c r="V732" s="547" t="s">
        <v>453</v>
      </c>
      <c r="W732" s="547" t="s">
        <v>456</v>
      </c>
      <c r="X732" s="550"/>
      <c r="Y732" s="547" t="s">
        <v>4910</v>
      </c>
      <c r="Z732" s="547" t="str">
        <f>VLOOKUP(CYPTYPES[[#This Row],[SBS Number]],Equipment[],2,FALSE)</f>
        <v>Station Substation</v>
      </c>
      <c r="AA732" s="547" t="str">
        <f>IF(OR(ISBLANK(Y732),LEN(Y732)=0),"",VLOOKUP(Y732,Equipment[],3,FALSE))</f>
        <v>MCo</v>
      </c>
      <c r="AB732" s="547" t="str">
        <f>IF(OR(ISBLANK(Y732),LEN(Y732)=0),"",VLOOKUP(Y732,Equipment[],4,FALSE))</f>
        <v>RTO</v>
      </c>
      <c r="AC732" s="590" t="s">
        <v>6475</v>
      </c>
      <c r="AD732" s="590" t="s">
        <v>6476</v>
      </c>
      <c r="AE732" s="550"/>
      <c r="AF732" s="544"/>
      <c r="AG732" s="546"/>
      <c r="AH732" s="546"/>
      <c r="AI732" s="551"/>
      <c r="AJ732" s="551"/>
      <c r="AK732" s="551"/>
      <c r="AL732" s="551"/>
      <c r="AM732" s="551"/>
      <c r="AN732" s="551"/>
      <c r="AO732" s="551"/>
      <c r="AP732" s="551"/>
      <c r="AQ732" s="551"/>
      <c r="AR732" s="551"/>
      <c r="AS732" s="551"/>
      <c r="AT732" s="551"/>
      <c r="AU732" s="551"/>
      <c r="AV732" s="551"/>
    </row>
    <row r="733" spans="1:48" hidden="1">
      <c r="A733" s="542" t="s">
        <v>6477</v>
      </c>
      <c r="B733" s="542" t="s">
        <v>442</v>
      </c>
      <c r="C733" s="550" t="s">
        <v>6478</v>
      </c>
      <c r="D733" s="550" t="s">
        <v>444</v>
      </c>
      <c r="E733" s="541" t="s">
        <v>4229</v>
      </c>
      <c r="F733" s="541" t="s">
        <v>4229</v>
      </c>
      <c r="G733" s="544" t="b">
        <f>EXACT(CYPTYPES[[#This Row],[Archived_Discipline (MM_Discipline)]],CYPTYPES[[#This Row],[Discipline (MM_Discipline)]])</f>
        <v>1</v>
      </c>
      <c r="H733" s="550" t="s">
        <v>452</v>
      </c>
      <c r="I733" s="550" t="s">
        <v>452</v>
      </c>
      <c r="J733" s="541" t="s">
        <v>452</v>
      </c>
      <c r="K733" s="541" t="s">
        <v>452</v>
      </c>
      <c r="L733" s="556" t="s">
        <v>453</v>
      </c>
      <c r="M733" s="542" t="s">
        <v>454</v>
      </c>
      <c r="N733" s="550" t="s">
        <v>452</v>
      </c>
      <c r="O733" s="557" t="s">
        <v>4208</v>
      </c>
      <c r="P733" s="544" t="s">
        <v>4230</v>
      </c>
      <c r="Q733" s="563" t="s">
        <v>4231</v>
      </c>
      <c r="R733" s="546" t="b">
        <f>EXACT(CYPTYPES[[#This Row],[Archived_System (MM_System)]],CYPTYPES[[#This Row],[Rationalized System]])</f>
        <v>0</v>
      </c>
      <c r="S733" s="550" t="s">
        <v>4329</v>
      </c>
      <c r="T733" s="550"/>
      <c r="U733" s="542" t="s">
        <v>4211</v>
      </c>
      <c r="V733" s="547" t="s">
        <v>453</v>
      </c>
      <c r="W733" s="547" t="s">
        <v>456</v>
      </c>
      <c r="X733" s="569"/>
      <c r="Y733" s="547" t="s">
        <v>4233</v>
      </c>
      <c r="Z733" s="547" t="str">
        <f>VLOOKUP(CYPTYPES[[#This Row],[SBS Number]],Equipment[],2,FALSE)</f>
        <v>Control Systems</v>
      </c>
      <c r="AA733" s="547" t="str">
        <f>IF(OR(ISBLANK(Y733),LEN(Y733)=0),"",VLOOKUP(Y733,Equipment[],3,FALSE))</f>
        <v>Unallocated</v>
      </c>
      <c r="AB733" s="547" t="str">
        <f>IF(OR(ISBLANK(Y733),LEN(Y733)=0),"",VLOOKUP(Y733,Equipment[],4,FALSE))</f>
        <v>Unallocated</v>
      </c>
      <c r="AC733" s="547" t="s">
        <v>6479</v>
      </c>
      <c r="AD733" s="547" t="s">
        <v>6480</v>
      </c>
      <c r="AE733" s="547" t="s">
        <v>6481</v>
      </c>
      <c r="AF733" s="544" t="s">
        <v>6482</v>
      </c>
      <c r="AG733" s="546"/>
      <c r="AH733" s="546"/>
      <c r="AI733" s="551"/>
      <c r="AJ733" s="551"/>
      <c r="AK733" s="551"/>
      <c r="AL733" s="551"/>
      <c r="AM733" s="551"/>
      <c r="AN733" s="551"/>
      <c r="AO733" s="551"/>
      <c r="AP733" s="551"/>
      <c r="AQ733" s="551"/>
      <c r="AR733" s="551"/>
      <c r="AS733" s="551"/>
      <c r="AT733" s="551"/>
      <c r="AU733" s="551"/>
      <c r="AV733" s="551"/>
    </row>
    <row r="734" spans="1:48" hidden="1">
      <c r="A734" s="542" t="s">
        <v>6483</v>
      </c>
      <c r="B734" s="542" t="s">
        <v>442</v>
      </c>
      <c r="C734" s="550" t="s">
        <v>6484</v>
      </c>
      <c r="D734" s="550" t="s">
        <v>453</v>
      </c>
      <c r="E734" s="541" t="s">
        <v>4207</v>
      </c>
      <c r="F734" s="541" t="s">
        <v>4207</v>
      </c>
      <c r="G734" s="544" t="b">
        <f>EXACT(CYPTYPES[[#This Row],[Archived_Discipline (MM_Discipline)]],CYPTYPES[[#This Row],[Discipline (MM_Discipline)]])</f>
        <v>1</v>
      </c>
      <c r="H734" s="588" t="s">
        <v>453</v>
      </c>
      <c r="I734" s="588" t="s">
        <v>453</v>
      </c>
      <c r="J734" s="554" t="s">
        <v>453</v>
      </c>
      <c r="K734" s="554" t="s">
        <v>453</v>
      </c>
      <c r="L734" s="556" t="s">
        <v>453</v>
      </c>
      <c r="M734" s="542" t="s">
        <v>4239</v>
      </c>
      <c r="N734" s="588" t="s">
        <v>453</v>
      </c>
      <c r="O734" s="557" t="s">
        <v>4208</v>
      </c>
      <c r="P734" s="544" t="s">
        <v>5518</v>
      </c>
      <c r="Q734" s="563" t="s">
        <v>5518</v>
      </c>
      <c r="R734" s="546" t="b">
        <f>EXACT(CYPTYPES[[#This Row],[Archived_System (MM_System)]],CYPTYPES[[#This Row],[Rationalized System]])</f>
        <v>1</v>
      </c>
      <c r="S734" s="550" t="s">
        <v>4210</v>
      </c>
      <c r="T734" s="550"/>
      <c r="U734" s="542" t="s">
        <v>4211</v>
      </c>
      <c r="V734" s="547" t="s">
        <v>453</v>
      </c>
      <c r="W734" s="547" t="s">
        <v>456</v>
      </c>
      <c r="X734" s="547"/>
      <c r="Y734" s="547" t="s">
        <v>4212</v>
      </c>
      <c r="Z734" s="547" t="str">
        <f>VLOOKUP(CYPTYPES[[#This Row],[SBS Number]],Equipment[],2,FALSE)</f>
        <v>Hydraulic System</v>
      </c>
      <c r="AA734" s="547" t="str">
        <f>IF(OR(ISBLANK(Y734),LEN(Y734)=0),"",VLOOKUP(Y734,Equipment[],3,FALSE))</f>
        <v>MCo</v>
      </c>
      <c r="AB734" s="547" t="str">
        <f>IF(OR(ISBLANK(Y734),LEN(Y734)=0),"",VLOOKUP(Y734,Equipment[],4,FALSE))</f>
        <v>RTO</v>
      </c>
      <c r="AC734" s="547" t="s">
        <v>4459</v>
      </c>
      <c r="AD734" s="547" t="s">
        <v>4460</v>
      </c>
      <c r="AE734" s="547" t="s">
        <v>4557</v>
      </c>
      <c r="AF734" s="544" t="s">
        <v>4558</v>
      </c>
      <c r="AG734" s="546"/>
      <c r="AH734" s="546"/>
      <c r="AI734" s="551"/>
      <c r="AJ734" s="551"/>
      <c r="AK734" s="551"/>
      <c r="AL734" s="551"/>
      <c r="AM734" s="551"/>
      <c r="AN734" s="551"/>
      <c r="AO734" s="551"/>
      <c r="AP734" s="551"/>
      <c r="AQ734" s="551"/>
      <c r="AR734" s="551"/>
      <c r="AS734" s="551"/>
      <c r="AT734" s="551"/>
      <c r="AU734" s="551"/>
      <c r="AV734" s="551"/>
    </row>
    <row r="735" spans="1:48" hidden="1">
      <c r="A735" s="542" t="s">
        <v>200</v>
      </c>
      <c r="B735" s="542" t="s">
        <v>200</v>
      </c>
      <c r="C735" s="194" t="s">
        <v>6485</v>
      </c>
      <c r="D735" s="550"/>
      <c r="E735" s="591" t="s">
        <v>4220</v>
      </c>
      <c r="F735" s="541" t="s">
        <v>4220</v>
      </c>
      <c r="G735" s="544" t="b">
        <f>EXACT(CYPTYPES[[#This Row],[Archived_Discipline (MM_Discipline)]],CYPTYPES[[#This Row],[Discipline (MM_Discipline)]])</f>
        <v>1</v>
      </c>
      <c r="H735" s="550" t="s">
        <v>452</v>
      </c>
      <c r="I735" s="550" t="s">
        <v>452</v>
      </c>
      <c r="J735" s="541" t="s">
        <v>452</v>
      </c>
      <c r="K735" s="541" t="s">
        <v>200</v>
      </c>
      <c r="L735" s="542" t="s">
        <v>200</v>
      </c>
      <c r="M735" s="542"/>
      <c r="N735" s="550" t="s">
        <v>200</v>
      </c>
      <c r="O735" s="557" t="s">
        <v>4208</v>
      </c>
      <c r="P735" s="544"/>
      <c r="Q735" s="563"/>
      <c r="R735" s="546" t="b">
        <f>EXACT(CYPTYPES[[#This Row],[Archived_System (MM_System)]],CYPTYPES[[#This Row],[Rationalized System]])</f>
        <v>1</v>
      </c>
      <c r="S735" s="550" t="s">
        <v>4382</v>
      </c>
      <c r="T735" s="550"/>
      <c r="U735" s="542" t="s">
        <v>4211</v>
      </c>
      <c r="V735" s="547" t="s">
        <v>200</v>
      </c>
      <c r="W735" s="589" t="s">
        <v>456</v>
      </c>
      <c r="X735" s="547"/>
      <c r="Y735" s="547"/>
      <c r="Z735" s="547"/>
      <c r="AA735" s="547"/>
      <c r="AB735" s="547"/>
      <c r="AC735" s="547"/>
      <c r="AD735" s="547"/>
      <c r="AE735" s="192"/>
      <c r="AF735" s="544"/>
      <c r="AG735" s="546"/>
      <c r="AH735" s="546"/>
      <c r="AI735" s="551"/>
      <c r="AJ735" s="551"/>
      <c r="AK735" s="551"/>
      <c r="AL735" s="551"/>
      <c r="AM735" s="551"/>
      <c r="AN735" s="551"/>
      <c r="AO735" s="551"/>
      <c r="AP735" s="551"/>
      <c r="AQ735" s="551"/>
      <c r="AR735" s="551"/>
      <c r="AS735" s="551"/>
      <c r="AT735" s="551"/>
      <c r="AU735" s="551"/>
      <c r="AV735" s="551"/>
    </row>
    <row r="736" spans="1:48" hidden="1">
      <c r="A736" s="542" t="s">
        <v>6486</v>
      </c>
      <c r="B736" s="542" t="s">
        <v>6487</v>
      </c>
      <c r="C736" s="194" t="s">
        <v>6488</v>
      </c>
      <c r="D736" s="550"/>
      <c r="E736" s="591" t="s">
        <v>4220</v>
      </c>
      <c r="F736" s="541" t="s">
        <v>4220</v>
      </c>
      <c r="G736" s="544" t="b">
        <f>EXACT(CYPTYPES[[#This Row],[Archived_Discipline (MM_Discipline)]],CYPTYPES[[#This Row],[Discipline (MM_Discipline)]])</f>
        <v>1</v>
      </c>
      <c r="H736" s="550" t="s">
        <v>453</v>
      </c>
      <c r="I736" s="550" t="s">
        <v>453</v>
      </c>
      <c r="J736" s="541" t="s">
        <v>452</v>
      </c>
      <c r="K736" s="541" t="s">
        <v>453</v>
      </c>
      <c r="L736" s="542" t="s">
        <v>453</v>
      </c>
      <c r="M736" s="542"/>
      <c r="N736" s="550" t="s">
        <v>200</v>
      </c>
      <c r="O736" s="557" t="s">
        <v>4208</v>
      </c>
      <c r="P736" s="544"/>
      <c r="Q736" s="563"/>
      <c r="R736" s="546" t="b">
        <f>EXACT(CYPTYPES[[#This Row],[Archived_System (MM_System)]],CYPTYPES[[#This Row],[Rationalized System]])</f>
        <v>1</v>
      </c>
      <c r="S736" s="550" t="s">
        <v>4382</v>
      </c>
      <c r="T736" s="550"/>
      <c r="U736" s="542" t="s">
        <v>4211</v>
      </c>
      <c r="V736" s="547" t="s">
        <v>200</v>
      </c>
      <c r="W736" s="589" t="s">
        <v>456</v>
      </c>
      <c r="X736" s="547"/>
      <c r="Y736" s="547"/>
      <c r="Z736" s="547"/>
      <c r="AA736" s="547"/>
      <c r="AB736" s="547"/>
      <c r="AC736" s="547"/>
      <c r="AD736" s="547"/>
      <c r="AE736" s="192"/>
      <c r="AF736" s="544"/>
      <c r="AG736" s="546"/>
      <c r="AH736" s="546"/>
      <c r="AI736" s="551"/>
      <c r="AJ736" s="551"/>
      <c r="AK736" s="551"/>
      <c r="AL736" s="551"/>
      <c r="AM736" s="551"/>
      <c r="AN736" s="551"/>
      <c r="AO736" s="551"/>
      <c r="AP736" s="551"/>
      <c r="AQ736" s="551"/>
      <c r="AR736" s="551"/>
      <c r="AS736" s="551"/>
      <c r="AT736" s="551"/>
      <c r="AU736" s="551"/>
      <c r="AV736" s="551"/>
    </row>
    <row r="737" spans="1:48" hidden="1">
      <c r="A737" s="542" t="s">
        <v>200</v>
      </c>
      <c r="B737" s="542" t="s">
        <v>200</v>
      </c>
      <c r="C737" s="194" t="s">
        <v>6489</v>
      </c>
      <c r="D737" s="550"/>
      <c r="E737" s="591" t="s">
        <v>4220</v>
      </c>
      <c r="F737" s="541" t="s">
        <v>4220</v>
      </c>
      <c r="G737" s="544" t="b">
        <f>EXACT(CYPTYPES[[#This Row],[Archived_Discipline (MM_Discipline)]],CYPTYPES[[#This Row],[Discipline (MM_Discipline)]])</f>
        <v>1</v>
      </c>
      <c r="H737" s="550" t="s">
        <v>452</v>
      </c>
      <c r="I737" s="550" t="s">
        <v>452</v>
      </c>
      <c r="J737" s="541" t="s">
        <v>452</v>
      </c>
      <c r="K737" s="541" t="s">
        <v>200</v>
      </c>
      <c r="L737" s="542" t="s">
        <v>200</v>
      </c>
      <c r="M737" s="542"/>
      <c r="N737" s="550" t="s">
        <v>200</v>
      </c>
      <c r="O737" s="557" t="s">
        <v>4208</v>
      </c>
      <c r="P737" s="544"/>
      <c r="Q737" s="563"/>
      <c r="R737" s="546" t="b">
        <f>EXACT(CYPTYPES[[#This Row],[Archived_System (MM_System)]],CYPTYPES[[#This Row],[Rationalized System]])</f>
        <v>1</v>
      </c>
      <c r="S737" s="550" t="s">
        <v>4382</v>
      </c>
      <c r="T737" s="550"/>
      <c r="U737" s="542" t="s">
        <v>4211</v>
      </c>
      <c r="V737" s="547" t="s">
        <v>200</v>
      </c>
      <c r="W737" s="589" t="s">
        <v>456</v>
      </c>
      <c r="X737" s="547"/>
      <c r="Y737" s="547"/>
      <c r="Z737" s="547"/>
      <c r="AA737" s="547"/>
      <c r="AB737" s="547"/>
      <c r="AC737" s="547"/>
      <c r="AD737" s="547"/>
      <c r="AE737" s="192"/>
      <c r="AF737" s="544"/>
      <c r="AG737" s="546"/>
      <c r="AH737" s="546"/>
      <c r="AI737" s="551"/>
      <c r="AJ737" s="551"/>
      <c r="AK737" s="551"/>
      <c r="AL737" s="551"/>
      <c r="AM737" s="551"/>
      <c r="AN737" s="551"/>
      <c r="AO737" s="551"/>
      <c r="AP737" s="551"/>
      <c r="AQ737" s="551"/>
      <c r="AR737" s="551"/>
      <c r="AS737" s="551"/>
      <c r="AT737" s="551"/>
      <c r="AU737" s="551"/>
      <c r="AV737" s="551"/>
    </row>
    <row r="738" spans="1:48" hidden="1">
      <c r="A738" s="542" t="s">
        <v>200</v>
      </c>
      <c r="B738" s="542" t="s">
        <v>200</v>
      </c>
      <c r="C738" s="194" t="s">
        <v>6490</v>
      </c>
      <c r="D738" s="550"/>
      <c r="E738" s="591" t="s">
        <v>4220</v>
      </c>
      <c r="F738" s="541" t="s">
        <v>4220</v>
      </c>
      <c r="G738" s="544" t="b">
        <f>EXACT(CYPTYPES[[#This Row],[Archived_Discipline (MM_Discipline)]],CYPTYPES[[#This Row],[Discipline (MM_Discipline)]])</f>
        <v>1</v>
      </c>
      <c r="H738" s="550" t="s">
        <v>452</v>
      </c>
      <c r="I738" s="550" t="s">
        <v>452</v>
      </c>
      <c r="J738" s="541" t="s">
        <v>452</v>
      </c>
      <c r="K738" s="541" t="s">
        <v>200</v>
      </c>
      <c r="L738" s="542" t="s">
        <v>200</v>
      </c>
      <c r="M738" s="542"/>
      <c r="N738" s="550" t="s">
        <v>200</v>
      </c>
      <c r="O738" s="557" t="s">
        <v>4208</v>
      </c>
      <c r="P738" s="544"/>
      <c r="Q738" s="563"/>
      <c r="R738" s="546" t="b">
        <f>EXACT(CYPTYPES[[#This Row],[Archived_System (MM_System)]],CYPTYPES[[#This Row],[Rationalized System]])</f>
        <v>1</v>
      </c>
      <c r="S738" s="550" t="s">
        <v>4382</v>
      </c>
      <c r="T738" s="550"/>
      <c r="U738" s="542" t="s">
        <v>4211</v>
      </c>
      <c r="V738" s="547" t="s">
        <v>200</v>
      </c>
      <c r="W738" s="589" t="s">
        <v>456</v>
      </c>
      <c r="X738" s="547"/>
      <c r="Y738" s="547"/>
      <c r="Z738" s="547"/>
      <c r="AA738" s="547"/>
      <c r="AB738" s="547"/>
      <c r="AC738" s="547"/>
      <c r="AD738" s="547"/>
      <c r="AE738" s="192"/>
      <c r="AF738" s="544"/>
      <c r="AG738" s="546"/>
      <c r="AH738" s="546"/>
      <c r="AI738" s="551"/>
      <c r="AJ738" s="551"/>
      <c r="AK738" s="551"/>
      <c r="AL738" s="551"/>
      <c r="AM738" s="551"/>
      <c r="AN738" s="551"/>
      <c r="AO738" s="551"/>
      <c r="AP738" s="551"/>
      <c r="AQ738" s="551"/>
      <c r="AR738" s="551"/>
      <c r="AS738" s="551"/>
      <c r="AT738" s="551"/>
      <c r="AU738" s="551"/>
      <c r="AV738" s="551"/>
    </row>
    <row r="739" spans="1:48" hidden="1">
      <c r="A739" s="542" t="s">
        <v>6491</v>
      </c>
      <c r="B739" s="542" t="s">
        <v>442</v>
      </c>
      <c r="C739" s="550" t="s">
        <v>6492</v>
      </c>
      <c r="D739" s="550" t="s">
        <v>452</v>
      </c>
      <c r="E739" s="541" t="s">
        <v>4373</v>
      </c>
      <c r="F739" s="541" t="s">
        <v>4220</v>
      </c>
      <c r="G739" s="544" t="b">
        <f>EXACT(CYPTYPES[[#This Row],[Archived_Discipline (MM_Discipline)]],CYPTYPES[[#This Row],[Discipline (MM_Discipline)]])</f>
        <v>0</v>
      </c>
      <c r="H739" s="550" t="s">
        <v>452</v>
      </c>
      <c r="I739" s="588" t="s">
        <v>453</v>
      </c>
      <c r="J739" s="541" t="s">
        <v>452</v>
      </c>
      <c r="K739" s="541" t="s">
        <v>452</v>
      </c>
      <c r="L739" s="556" t="s">
        <v>453</v>
      </c>
      <c r="M739" s="542" t="s">
        <v>4248</v>
      </c>
      <c r="N739" s="550" t="s">
        <v>452</v>
      </c>
      <c r="O739" s="557" t="s">
        <v>4208</v>
      </c>
      <c r="P739" s="544" t="s">
        <v>4946</v>
      </c>
      <c r="Q739" s="563" t="s">
        <v>4946</v>
      </c>
      <c r="R739" s="546" t="b">
        <f>EXACT(CYPTYPES[[#This Row],[Archived_System (MM_System)]],CYPTYPES[[#This Row],[Rationalized System]])</f>
        <v>1</v>
      </c>
      <c r="S739" s="550" t="s">
        <v>4210</v>
      </c>
      <c r="T739" s="550"/>
      <c r="U739" s="542" t="s">
        <v>4211</v>
      </c>
      <c r="V739" s="547" t="s">
        <v>453</v>
      </c>
      <c r="W739" s="589" t="s">
        <v>456</v>
      </c>
      <c r="X739" s="547"/>
      <c r="Y739" s="547" t="s">
        <v>4375</v>
      </c>
      <c r="Z739" s="547" t="str">
        <f>VLOOKUP(CYPTYPES[[#This Row],[SBS Number]],Equipment[],2,FALSE)</f>
        <v>Traction Power</v>
      </c>
      <c r="AA739" s="547" t="str">
        <f>IF(OR(ISBLANK(Y739),LEN(Y739)=0),"",VLOOKUP(Y739,Equipment[],3,FALSE))</f>
        <v>RTO</v>
      </c>
      <c r="AB739" s="547" t="str">
        <f>IF(OR(ISBLANK(Y739),LEN(Y739)=0),"",VLOOKUP(Y739,Equipment[],4,FALSE))</f>
        <v>RTO</v>
      </c>
      <c r="AC739" s="547" t="s">
        <v>4958</v>
      </c>
      <c r="AD739" s="547" t="s">
        <v>4959</v>
      </c>
      <c r="AE739" s="547" t="s">
        <v>4960</v>
      </c>
      <c r="AF739" s="544" t="s">
        <v>4961</v>
      </c>
      <c r="AG739" s="546"/>
      <c r="AH739" s="546"/>
      <c r="AI739" s="551"/>
      <c r="AJ739" s="551"/>
      <c r="AK739" s="551"/>
      <c r="AL739" s="551"/>
      <c r="AM739" s="551"/>
      <c r="AN739" s="551"/>
      <c r="AO739" s="551"/>
      <c r="AP739" s="551"/>
      <c r="AQ739" s="551"/>
      <c r="AR739" s="551"/>
      <c r="AS739" s="551"/>
      <c r="AT739" s="551"/>
      <c r="AU739" s="551"/>
      <c r="AV739" s="551"/>
    </row>
    <row r="740" spans="1:48" hidden="1">
      <c r="A740" s="542" t="s">
        <v>6493</v>
      </c>
      <c r="B740" s="542" t="s">
        <v>442</v>
      </c>
      <c r="C740" s="550" t="s">
        <v>6494</v>
      </c>
      <c r="D740" s="550" t="s">
        <v>453</v>
      </c>
      <c r="E740" s="541" t="s">
        <v>4373</v>
      </c>
      <c r="F740" s="541" t="s">
        <v>4220</v>
      </c>
      <c r="G740" s="544" t="b">
        <f>EXACT(CYPTYPES[[#This Row],[Archived_Discipline (MM_Discipline)]],CYPTYPES[[#This Row],[Discipline (MM_Discipline)]])</f>
        <v>0</v>
      </c>
      <c r="H740" s="550" t="s">
        <v>452</v>
      </c>
      <c r="I740" s="550" t="s">
        <v>452</v>
      </c>
      <c r="J740" s="541" t="s">
        <v>452</v>
      </c>
      <c r="K740" s="541" t="s">
        <v>452</v>
      </c>
      <c r="L740" s="556" t="s">
        <v>453</v>
      </c>
      <c r="M740" s="542" t="s">
        <v>454</v>
      </c>
      <c r="N740" s="550" t="s">
        <v>452</v>
      </c>
      <c r="O740" s="557" t="s">
        <v>4208</v>
      </c>
      <c r="P740" s="544" t="s">
        <v>4946</v>
      </c>
      <c r="Q740" s="563" t="s">
        <v>4946</v>
      </c>
      <c r="R740" s="546" t="b">
        <f>EXACT(CYPTYPES[[#This Row],[Archived_System (MM_System)]],CYPTYPES[[#This Row],[Rationalized System]])</f>
        <v>1</v>
      </c>
      <c r="S740" s="550" t="s">
        <v>4210</v>
      </c>
      <c r="T740" s="550"/>
      <c r="U740" s="542" t="s">
        <v>4211</v>
      </c>
      <c r="V740" s="547" t="s">
        <v>453</v>
      </c>
      <c r="W740" s="589" t="s">
        <v>477</v>
      </c>
      <c r="X740" s="547"/>
      <c r="Y740" s="547" t="s">
        <v>4375</v>
      </c>
      <c r="Z740" s="547" t="str">
        <f>VLOOKUP(CYPTYPES[[#This Row],[SBS Number]],Equipment[],2,FALSE)</f>
        <v>Traction Power</v>
      </c>
      <c r="AA740" s="547" t="str">
        <f>IF(OR(ISBLANK(Y740),LEN(Y740)=0),"",VLOOKUP(Y740,Equipment[],3,FALSE))</f>
        <v>RTO</v>
      </c>
      <c r="AB740" s="547" t="str">
        <f>IF(OR(ISBLANK(Y740),LEN(Y740)=0),"",VLOOKUP(Y740,Equipment[],4,FALSE))</f>
        <v>RTO</v>
      </c>
      <c r="AC740" s="547" t="s">
        <v>4958</v>
      </c>
      <c r="AD740" s="547" t="s">
        <v>4959</v>
      </c>
      <c r="AE740" s="547" t="s">
        <v>5669</v>
      </c>
      <c r="AF740" s="544" t="s">
        <v>5670</v>
      </c>
      <c r="AG740" s="546"/>
      <c r="AH740" s="546"/>
      <c r="AI740" s="551"/>
      <c r="AJ740" s="551"/>
      <c r="AK740" s="551"/>
      <c r="AL740" s="551"/>
      <c r="AM740" s="551"/>
      <c r="AN740" s="551"/>
      <c r="AO740" s="551"/>
      <c r="AP740" s="551"/>
      <c r="AQ740" s="551"/>
      <c r="AR740" s="551"/>
      <c r="AS740" s="551"/>
      <c r="AT740" s="551"/>
      <c r="AU740" s="551"/>
      <c r="AV740" s="551"/>
    </row>
    <row r="741" spans="1:48" hidden="1">
      <c r="A741" s="542" t="s">
        <v>6495</v>
      </c>
      <c r="B741" s="542" t="s">
        <v>442</v>
      </c>
      <c r="C741" s="550" t="s">
        <v>6496</v>
      </c>
      <c r="D741" s="550" t="s">
        <v>444</v>
      </c>
      <c r="E741" s="541" t="s">
        <v>4255</v>
      </c>
      <c r="F741" s="541" t="s">
        <v>4220</v>
      </c>
      <c r="G741" s="544" t="b">
        <f>EXACT(CYPTYPES[[#This Row],[Archived_Discipline (MM_Discipline)]],CYPTYPES[[#This Row],[Discipline (MM_Discipline)]])</f>
        <v>0</v>
      </c>
      <c r="H741" s="588" t="s">
        <v>453</v>
      </c>
      <c r="I741" s="588" t="s">
        <v>453</v>
      </c>
      <c r="J741" s="554" t="s">
        <v>453</v>
      </c>
      <c r="K741" s="554" t="s">
        <v>453</v>
      </c>
      <c r="L741" s="556" t="s">
        <v>453</v>
      </c>
      <c r="M741" s="542" t="s">
        <v>4239</v>
      </c>
      <c r="N741" s="588" t="s">
        <v>453</v>
      </c>
      <c r="O741" s="557" t="s">
        <v>4208</v>
      </c>
      <c r="P741" s="544" t="s">
        <v>4230</v>
      </c>
      <c r="Q741" s="247" t="s">
        <v>4282</v>
      </c>
      <c r="R741" s="546" t="b">
        <f>EXACT(CYPTYPES[[#This Row],[Archived_System (MM_System)]],CYPTYPES[[#This Row],[Rationalized System]])</f>
        <v>0</v>
      </c>
      <c r="S741" s="550" t="s">
        <v>4343</v>
      </c>
      <c r="T741" s="550"/>
      <c r="U741" s="542" t="s">
        <v>4211</v>
      </c>
      <c r="V741" s="547" t="s">
        <v>453</v>
      </c>
      <c r="W741" s="589" t="s">
        <v>456</v>
      </c>
      <c r="X741" s="547"/>
      <c r="Y741" s="547" t="s">
        <v>4358</v>
      </c>
      <c r="Z741" s="547" t="str">
        <f>VLOOKUP(CYPTYPES[[#This Row],[SBS Number]],Equipment[],2,FALSE)</f>
        <v>ICT/OCS</v>
      </c>
      <c r="AA741" s="547" t="str">
        <f>IF(OR(ISBLANK(Y741),LEN(Y741)=0),"",VLOOKUP(Y741,Equipment[],3,FALSE))</f>
        <v>Unallocated</v>
      </c>
      <c r="AB741" s="547" t="str">
        <f>IF(OR(ISBLANK(Y741),LEN(Y741)=0),"",VLOOKUP(Y741,Equipment[],4,FALSE))</f>
        <v>Unallocated</v>
      </c>
      <c r="AC741" s="547" t="s">
        <v>4583</v>
      </c>
      <c r="AD741" s="547" t="s">
        <v>4584</v>
      </c>
      <c r="AE741" s="547" t="s">
        <v>4585</v>
      </c>
      <c r="AF741" s="544" t="s">
        <v>4586</v>
      </c>
      <c r="AG741" s="546"/>
      <c r="AH741" s="546"/>
      <c r="AI741" s="551"/>
      <c r="AJ741" s="551"/>
      <c r="AK741" s="551"/>
      <c r="AL741" s="551"/>
      <c r="AM741" s="551"/>
      <c r="AN741" s="551"/>
      <c r="AO741" s="551"/>
      <c r="AP741" s="551"/>
      <c r="AQ741" s="551"/>
      <c r="AR741" s="551"/>
      <c r="AS741" s="551"/>
      <c r="AT741" s="551"/>
      <c r="AU741" s="551"/>
      <c r="AV741" s="551"/>
    </row>
    <row r="742" spans="1:48" hidden="1">
      <c r="A742" s="542" t="s">
        <v>6497</v>
      </c>
      <c r="B742" s="542" t="s">
        <v>442</v>
      </c>
      <c r="C742" s="592" t="s">
        <v>6498</v>
      </c>
      <c r="D742" s="550" t="s">
        <v>453</v>
      </c>
      <c r="E742" s="541" t="s">
        <v>4219</v>
      </c>
      <c r="F742" s="541" t="s">
        <v>4220</v>
      </c>
      <c r="G742" s="544" t="b">
        <f>EXACT(CYPTYPES[[#This Row],[Archived_Discipline (MM_Discipline)]],CYPTYPES[[#This Row],[Discipline (MM_Discipline)]])</f>
        <v>0</v>
      </c>
      <c r="H742" s="588" t="s">
        <v>453</v>
      </c>
      <c r="I742" s="588" t="s">
        <v>453</v>
      </c>
      <c r="J742" s="554" t="s">
        <v>453</v>
      </c>
      <c r="K742" s="554" t="s">
        <v>453</v>
      </c>
      <c r="L742" s="556" t="s">
        <v>453</v>
      </c>
      <c r="M742" s="542" t="s">
        <v>4239</v>
      </c>
      <c r="N742" s="588" t="s">
        <v>453</v>
      </c>
      <c r="O742" s="557" t="s">
        <v>4208</v>
      </c>
      <c r="P742" s="544" t="s">
        <v>4221</v>
      </c>
      <c r="Q742" s="563" t="s">
        <v>4221</v>
      </c>
      <c r="R742" s="546" t="b">
        <f>EXACT(CYPTYPES[[#This Row],[Archived_System (MM_System)]],CYPTYPES[[#This Row],[Rationalized System]])</f>
        <v>1</v>
      </c>
      <c r="S742" s="550" t="s">
        <v>4210</v>
      </c>
      <c r="T742" s="550"/>
      <c r="U742" s="542" t="s">
        <v>4211</v>
      </c>
      <c r="V742" s="547" t="s">
        <v>453</v>
      </c>
      <c r="W742" s="589" t="s">
        <v>456</v>
      </c>
      <c r="X742" s="547"/>
      <c r="Y742" s="547" t="s">
        <v>4222</v>
      </c>
      <c r="Z742" s="547" t="str">
        <f>VLOOKUP(CYPTYPES[[#This Row],[SBS Number]],Equipment[],2,FALSE)</f>
        <v>LV Power</v>
      </c>
      <c r="AA742" s="547" t="str">
        <f>IF(OR(ISBLANK(Y742),LEN(Y742)=0),"",VLOOKUP(Y742,Equipment[],3,FALSE))</f>
        <v>MCo</v>
      </c>
      <c r="AB742" s="547" t="str">
        <f>IF(OR(ISBLANK(Y742),LEN(Y742)=0),"",VLOOKUP(Y742,Equipment[],4,FALSE))</f>
        <v>RTO</v>
      </c>
      <c r="AC742" s="547" t="s">
        <v>4692</v>
      </c>
      <c r="AD742" s="547" t="s">
        <v>4693</v>
      </c>
      <c r="AE742" s="547" t="s">
        <v>4694</v>
      </c>
      <c r="AF742" s="544" t="s">
        <v>4695</v>
      </c>
      <c r="AG742" s="546"/>
      <c r="AH742" s="546"/>
      <c r="AI742" s="551"/>
      <c r="AJ742" s="551"/>
      <c r="AK742" s="551"/>
      <c r="AL742" s="551"/>
      <c r="AM742" s="551"/>
      <c r="AN742" s="551"/>
      <c r="AO742" s="551"/>
      <c r="AP742" s="551"/>
      <c r="AQ742" s="551"/>
      <c r="AR742" s="551"/>
      <c r="AS742" s="551"/>
      <c r="AT742" s="551"/>
      <c r="AU742" s="551"/>
      <c r="AV742" s="551"/>
    </row>
    <row r="743" spans="1:48" hidden="1">
      <c r="A743" s="559" t="s">
        <v>6499</v>
      </c>
      <c r="B743" s="542" t="s">
        <v>442</v>
      </c>
      <c r="C743" s="542" t="s">
        <v>6500</v>
      </c>
      <c r="D743" s="593" t="s">
        <v>453</v>
      </c>
      <c r="E743" s="541" t="s">
        <v>4373</v>
      </c>
      <c r="F743" s="541" t="s">
        <v>4220</v>
      </c>
      <c r="G743" s="544" t="b">
        <f>EXACT(CYPTYPES[[#This Row],[Archived_Discipline (MM_Discipline)]],CYPTYPES[[#This Row],[Discipline (MM_Discipline)]])</f>
        <v>0</v>
      </c>
      <c r="H743" s="550" t="s">
        <v>452</v>
      </c>
      <c r="I743" s="550" t="s">
        <v>452</v>
      </c>
      <c r="J743" s="541" t="s">
        <v>452</v>
      </c>
      <c r="K743" s="541" t="s">
        <v>452</v>
      </c>
      <c r="L743" s="556" t="s">
        <v>453</v>
      </c>
      <c r="M743" s="542" t="s">
        <v>454</v>
      </c>
      <c r="N743" s="588" t="s">
        <v>453</v>
      </c>
      <c r="O743" s="557" t="s">
        <v>4208</v>
      </c>
      <c r="P743" s="544" t="s">
        <v>4946</v>
      </c>
      <c r="Q743" s="563" t="s">
        <v>4946</v>
      </c>
      <c r="R743" s="546" t="b">
        <f>EXACT(CYPTYPES[[#This Row],[Archived_System (MM_System)]],CYPTYPES[[#This Row],[Rationalized System]])</f>
        <v>1</v>
      </c>
      <c r="S743" s="550" t="s">
        <v>4210</v>
      </c>
      <c r="T743" s="550"/>
      <c r="U743" s="542" t="s">
        <v>4211</v>
      </c>
      <c r="V743" s="547" t="s">
        <v>453</v>
      </c>
      <c r="W743" s="589" t="s">
        <v>456</v>
      </c>
      <c r="X743" s="547"/>
      <c r="Y743" s="547" t="s">
        <v>4375</v>
      </c>
      <c r="Z743" s="547" t="str">
        <f>VLOOKUP(CYPTYPES[[#This Row],[SBS Number]],Equipment[],2,FALSE)</f>
        <v>Traction Power</v>
      </c>
      <c r="AA743" s="547" t="str">
        <f>IF(OR(ISBLANK(Y743),LEN(Y743)=0),"",VLOOKUP(Y743,Equipment[],3,FALSE))</f>
        <v>RTO</v>
      </c>
      <c r="AB743" s="547" t="str">
        <f>IF(OR(ISBLANK(Y743),LEN(Y743)=0),"",VLOOKUP(Y743,Equipment[],4,FALSE))</f>
        <v>RTO</v>
      </c>
      <c r="AC743" s="590"/>
      <c r="AD743" s="590" t="s">
        <v>4376</v>
      </c>
      <c r="AE743" s="547"/>
      <c r="AF743" s="544"/>
      <c r="AG743" s="546"/>
      <c r="AH743" s="546"/>
      <c r="AI743" s="551"/>
      <c r="AJ743" s="551"/>
      <c r="AK743" s="551"/>
      <c r="AL743" s="551"/>
      <c r="AM743" s="551"/>
      <c r="AN743" s="551"/>
      <c r="AO743" s="551"/>
      <c r="AP743" s="551"/>
      <c r="AQ743" s="551"/>
      <c r="AR743" s="551"/>
      <c r="AS743" s="551"/>
      <c r="AT743" s="551"/>
      <c r="AU743" s="551"/>
      <c r="AV743" s="551"/>
    </row>
    <row r="744" spans="1:48" hidden="1">
      <c r="A744" s="559" t="s">
        <v>6501</v>
      </c>
      <c r="B744" s="542" t="s">
        <v>442</v>
      </c>
      <c r="C744" s="542" t="s">
        <v>6502</v>
      </c>
      <c r="D744" s="593" t="s">
        <v>453</v>
      </c>
      <c r="E744" s="541" t="s">
        <v>4219</v>
      </c>
      <c r="F744" s="541" t="s">
        <v>4220</v>
      </c>
      <c r="G744" s="544" t="b">
        <f>EXACT(CYPTYPES[[#This Row],[Archived_Discipline (MM_Discipline)]],CYPTYPES[[#This Row],[Discipline (MM_Discipline)]])</f>
        <v>0</v>
      </c>
      <c r="H744" s="550" t="s">
        <v>452</v>
      </c>
      <c r="I744" s="550" t="s">
        <v>452</v>
      </c>
      <c r="J744" s="541" t="s">
        <v>452</v>
      </c>
      <c r="K744" s="555" t="s">
        <v>453</v>
      </c>
      <c r="L744" s="556" t="s">
        <v>453</v>
      </c>
      <c r="M744" s="542" t="s">
        <v>463</v>
      </c>
      <c r="N744" s="588" t="s">
        <v>453</v>
      </c>
      <c r="O744" s="557" t="s">
        <v>4208</v>
      </c>
      <c r="P744" s="544" t="s">
        <v>4221</v>
      </c>
      <c r="Q744" s="563" t="s">
        <v>4221</v>
      </c>
      <c r="R744" s="546" t="b">
        <f>EXACT(CYPTYPES[[#This Row],[Archived_System (MM_System)]],CYPTYPES[[#This Row],[Rationalized System]])</f>
        <v>1</v>
      </c>
      <c r="S744" s="550" t="s">
        <v>4210</v>
      </c>
      <c r="T744" s="550"/>
      <c r="U744" s="542" t="s">
        <v>4211</v>
      </c>
      <c r="V744" s="547" t="s">
        <v>453</v>
      </c>
      <c r="W744" s="589" t="s">
        <v>456</v>
      </c>
      <c r="X744" s="547"/>
      <c r="Y744" s="547" t="s">
        <v>4222</v>
      </c>
      <c r="Z744" s="547" t="str">
        <f>VLOOKUP(CYPTYPES[[#This Row],[SBS Number]],Equipment[],2,FALSE)</f>
        <v>LV Power</v>
      </c>
      <c r="AA744" s="547" t="str">
        <f>IF(OR(ISBLANK(Y744),LEN(Y744)=0),"",VLOOKUP(Y744,Equipment[],3,FALSE))</f>
        <v>MCo</v>
      </c>
      <c r="AB744" s="547" t="str">
        <f>IF(OR(ISBLANK(Y744),LEN(Y744)=0),"",VLOOKUP(Y744,Equipment[],4,FALSE))</f>
        <v>RTO</v>
      </c>
      <c r="AC744" s="547" t="s">
        <v>4692</v>
      </c>
      <c r="AD744" s="547" t="s">
        <v>4693</v>
      </c>
      <c r="AE744" s="547" t="s">
        <v>4694</v>
      </c>
      <c r="AF744" s="544" t="s">
        <v>4695</v>
      </c>
      <c r="AG744" s="546"/>
      <c r="AH744" s="546"/>
      <c r="AI744" s="551"/>
      <c r="AJ744" s="551"/>
      <c r="AK744" s="551"/>
      <c r="AL744" s="551"/>
      <c r="AM744" s="551"/>
      <c r="AN744" s="551"/>
      <c r="AO744" s="551"/>
      <c r="AP744" s="551"/>
      <c r="AQ744" s="551"/>
      <c r="AR744" s="551"/>
      <c r="AS744" s="551"/>
      <c r="AT744" s="551"/>
      <c r="AU744" s="551"/>
      <c r="AV744" s="551"/>
    </row>
    <row r="745" spans="1:48" hidden="1">
      <c r="A745" s="559" t="s">
        <v>6503</v>
      </c>
      <c r="B745" s="542" t="s">
        <v>442</v>
      </c>
      <c r="C745" s="542" t="s">
        <v>6504</v>
      </c>
      <c r="D745" s="593" t="s">
        <v>453</v>
      </c>
      <c r="E745" s="541" t="s">
        <v>4373</v>
      </c>
      <c r="F745" s="541" t="s">
        <v>4220</v>
      </c>
      <c r="G745" s="544" t="b">
        <f>EXACT(CYPTYPES[[#This Row],[Archived_Discipline (MM_Discipline)]],CYPTYPES[[#This Row],[Discipline (MM_Discipline)]])</f>
        <v>0</v>
      </c>
      <c r="H745" s="588" t="s">
        <v>453</v>
      </c>
      <c r="I745" s="588" t="s">
        <v>453</v>
      </c>
      <c r="J745" s="554" t="s">
        <v>453</v>
      </c>
      <c r="K745" s="554" t="s">
        <v>453</v>
      </c>
      <c r="L745" s="556" t="s">
        <v>453</v>
      </c>
      <c r="M745" s="542" t="s">
        <v>4239</v>
      </c>
      <c r="N745" s="550" t="s">
        <v>452</v>
      </c>
      <c r="O745" s="557" t="s">
        <v>4208</v>
      </c>
      <c r="P745" s="544" t="s">
        <v>4946</v>
      </c>
      <c r="Q745" s="563" t="s">
        <v>4946</v>
      </c>
      <c r="R745" s="546" t="b">
        <f>EXACT(CYPTYPES[[#This Row],[Archived_System (MM_System)]],CYPTYPES[[#This Row],[Rationalized System]])</f>
        <v>1</v>
      </c>
      <c r="S745" s="550" t="s">
        <v>4210</v>
      </c>
      <c r="T745" s="550"/>
      <c r="U745" s="542" t="s">
        <v>4211</v>
      </c>
      <c r="V745" s="547" t="s">
        <v>453</v>
      </c>
      <c r="W745" s="589" t="s">
        <v>456</v>
      </c>
      <c r="X745" s="547"/>
      <c r="Y745" s="547" t="s">
        <v>4375</v>
      </c>
      <c r="Z745" s="547" t="str">
        <f>VLOOKUP(CYPTYPES[[#This Row],[SBS Number]],Equipment[],2,FALSE)</f>
        <v>Traction Power</v>
      </c>
      <c r="AA745" s="547" t="str">
        <f>IF(OR(ISBLANK(Y745),LEN(Y745)=0),"",VLOOKUP(Y745,Equipment[],3,FALSE))</f>
        <v>RTO</v>
      </c>
      <c r="AB745" s="547" t="str">
        <f>IF(OR(ISBLANK(Y745),LEN(Y745)=0),"",VLOOKUP(Y745,Equipment[],4,FALSE))</f>
        <v>RTO</v>
      </c>
      <c r="AC745" s="547" t="s">
        <v>4223</v>
      </c>
      <c r="AD745" s="547" t="s">
        <v>4224</v>
      </c>
      <c r="AE745" s="547"/>
      <c r="AF745" s="544"/>
      <c r="AG745" s="546"/>
      <c r="AH745" s="546"/>
      <c r="AI745" s="551"/>
      <c r="AJ745" s="551"/>
      <c r="AK745" s="551"/>
      <c r="AL745" s="551"/>
      <c r="AM745" s="551"/>
      <c r="AN745" s="551"/>
      <c r="AO745" s="551"/>
      <c r="AP745" s="551"/>
      <c r="AQ745" s="551"/>
      <c r="AR745" s="551"/>
      <c r="AS745" s="551"/>
      <c r="AT745" s="551"/>
      <c r="AU745" s="551"/>
      <c r="AV745" s="551"/>
    </row>
    <row r="746" spans="1:48" hidden="1">
      <c r="A746" s="559" t="s">
        <v>6505</v>
      </c>
      <c r="B746" s="542" t="s">
        <v>442</v>
      </c>
      <c r="C746" s="542" t="s">
        <v>6506</v>
      </c>
      <c r="D746" s="593" t="s">
        <v>453</v>
      </c>
      <c r="E746" s="541" t="s">
        <v>4373</v>
      </c>
      <c r="F746" s="541" t="s">
        <v>4220</v>
      </c>
      <c r="G746" s="544" t="b">
        <f>EXACT(CYPTYPES[[#This Row],[Archived_Discipline (MM_Discipline)]],CYPTYPES[[#This Row],[Discipline (MM_Discipline)]])</f>
        <v>0</v>
      </c>
      <c r="H746" s="588" t="s">
        <v>453</v>
      </c>
      <c r="I746" s="594" t="s">
        <v>453</v>
      </c>
      <c r="J746" s="554" t="s">
        <v>453</v>
      </c>
      <c r="K746" s="554" t="s">
        <v>453</v>
      </c>
      <c r="L746" s="556" t="s">
        <v>453</v>
      </c>
      <c r="M746" s="542" t="s">
        <v>4239</v>
      </c>
      <c r="N746" s="550" t="s">
        <v>452</v>
      </c>
      <c r="O746" s="557" t="s">
        <v>4208</v>
      </c>
      <c r="P746" s="544" t="s">
        <v>4946</v>
      </c>
      <c r="Q746" s="563" t="s">
        <v>4946</v>
      </c>
      <c r="R746" s="546" t="b">
        <f>EXACT(CYPTYPES[[#This Row],[Archived_System (MM_System)]],CYPTYPES[[#This Row],[Rationalized System]])</f>
        <v>1</v>
      </c>
      <c r="S746" s="550" t="s">
        <v>4210</v>
      </c>
      <c r="T746" s="550"/>
      <c r="U746" s="542" t="s">
        <v>4211</v>
      </c>
      <c r="V746" s="547" t="s">
        <v>453</v>
      </c>
      <c r="W746" s="589" t="s">
        <v>456</v>
      </c>
      <c r="X746" s="547"/>
      <c r="Y746" s="547" t="s">
        <v>4609</v>
      </c>
      <c r="Z746" s="547" t="str">
        <f>VLOOKUP(CYPTYPES[[#This Row],[SBS Number]],Equipment[],2,FALSE)</f>
        <v>Earthing And Bonding</v>
      </c>
      <c r="AA746" s="547" t="str">
        <f>IF(OR(ISBLANK(Y746),LEN(Y746)=0),"",VLOOKUP(Y746,Equipment[],3,FALSE))</f>
        <v>RTO</v>
      </c>
      <c r="AB746" s="547" t="str">
        <f>IF(OR(ISBLANK(Y746),LEN(Y746)=0),"",VLOOKUP(Y746,Equipment[],4,FALSE))</f>
        <v>RTO</v>
      </c>
      <c r="AC746" s="547" t="s">
        <v>4610</v>
      </c>
      <c r="AD746" s="547" t="s">
        <v>4611</v>
      </c>
      <c r="AE746" s="547" t="s">
        <v>4612</v>
      </c>
      <c r="AF746" s="544" t="s">
        <v>4613</v>
      </c>
      <c r="AG746" s="546"/>
      <c r="AH746" s="546"/>
      <c r="AI746" s="551"/>
      <c r="AJ746" s="551"/>
      <c r="AK746" s="551"/>
      <c r="AL746" s="551"/>
      <c r="AM746" s="551"/>
      <c r="AN746" s="551"/>
      <c r="AO746" s="551"/>
      <c r="AP746" s="551"/>
      <c r="AQ746" s="551"/>
      <c r="AR746" s="551"/>
      <c r="AS746" s="551"/>
      <c r="AT746" s="551"/>
      <c r="AU746" s="551"/>
      <c r="AV746" s="551"/>
    </row>
    <row r="747" spans="1:48" hidden="1">
      <c r="A747" s="542" t="s">
        <v>6507</v>
      </c>
      <c r="B747" s="542" t="s">
        <v>442</v>
      </c>
      <c r="C747" s="542" t="s">
        <v>6508</v>
      </c>
      <c r="D747" s="550" t="s">
        <v>453</v>
      </c>
      <c r="E747" s="541" t="s">
        <v>4219</v>
      </c>
      <c r="F747" s="541" t="s">
        <v>4220</v>
      </c>
      <c r="G747" s="544" t="b">
        <f>EXACT(CYPTYPES[[#This Row],[Archived_Discipline (MM_Discipline)]],CYPTYPES[[#This Row],[Discipline (MM_Discipline)]])</f>
        <v>0</v>
      </c>
      <c r="H747" s="595" t="s">
        <v>453</v>
      </c>
      <c r="I747" s="550" t="s">
        <v>452</v>
      </c>
      <c r="J747" s="554" t="s">
        <v>453</v>
      </c>
      <c r="K747" s="555" t="s">
        <v>453</v>
      </c>
      <c r="L747" s="556" t="s">
        <v>453</v>
      </c>
      <c r="M747" s="542" t="s">
        <v>463</v>
      </c>
      <c r="N747" s="588" t="s">
        <v>453</v>
      </c>
      <c r="O747" s="557" t="s">
        <v>4208</v>
      </c>
      <c r="P747" s="544" t="s">
        <v>4221</v>
      </c>
      <c r="Q747" s="569" t="s">
        <v>4221</v>
      </c>
      <c r="R747" s="546" t="b">
        <f>EXACT(CYPTYPES[[#This Row],[Archived_System (MM_System)]],CYPTYPES[[#This Row],[Rationalized System]])</f>
        <v>1</v>
      </c>
      <c r="S747" s="550" t="s">
        <v>4210</v>
      </c>
      <c r="T747" s="550"/>
      <c r="U747" s="542" t="s">
        <v>4211</v>
      </c>
      <c r="V747" s="547" t="s">
        <v>453</v>
      </c>
      <c r="W747" s="547" t="s">
        <v>456</v>
      </c>
      <c r="X747" s="547"/>
      <c r="Y747" s="547" t="s">
        <v>4283</v>
      </c>
      <c r="Z747" s="547" t="str">
        <f>VLOOKUP(CYPTYPES[[#This Row],[SBS Number]],Equipment[],2,FALSE)</f>
        <v>Emergency Management System</v>
      </c>
      <c r="AA747" s="547" t="str">
        <f>IF(OR(ISBLANK(Y747),LEN(Y747)=0),"",VLOOKUP(Y747,Equipment[],3,FALSE))</f>
        <v>RTO</v>
      </c>
      <c r="AB747" s="547" t="str">
        <f>IF(OR(ISBLANK(Y747),LEN(Y747)=0),"",VLOOKUP(Y747,Equipment[],4,FALSE))</f>
        <v>RTO</v>
      </c>
      <c r="AC747" s="547" t="s">
        <v>4692</v>
      </c>
      <c r="AD747" s="547" t="s">
        <v>4693</v>
      </c>
      <c r="AE747" s="547" t="s">
        <v>4694</v>
      </c>
      <c r="AF747" s="544" t="s">
        <v>4695</v>
      </c>
      <c r="AG747" s="546"/>
      <c r="AH747" s="546"/>
      <c r="AI747" s="551"/>
      <c r="AJ747" s="551"/>
      <c r="AK747" s="551"/>
      <c r="AL747" s="551"/>
      <c r="AM747" s="551"/>
      <c r="AN747" s="551"/>
      <c r="AO747" s="551"/>
      <c r="AP747" s="551"/>
      <c r="AQ747" s="551"/>
      <c r="AR747" s="551"/>
      <c r="AS747" s="551"/>
      <c r="AT747" s="551"/>
      <c r="AU747" s="551"/>
      <c r="AV747" s="551"/>
    </row>
    <row r="748" spans="1:48" hidden="1">
      <c r="A748" s="559" t="s">
        <v>6509</v>
      </c>
      <c r="B748" s="542" t="s">
        <v>442</v>
      </c>
      <c r="C748" s="542" t="s">
        <v>6510</v>
      </c>
      <c r="D748" s="593" t="s">
        <v>453</v>
      </c>
      <c r="E748" s="541" t="s">
        <v>11</v>
      </c>
      <c r="F748" s="541" t="s">
        <v>11</v>
      </c>
      <c r="G748" s="544" t="b">
        <f>EXACT(CYPTYPES[[#This Row],[Archived_Discipline (MM_Discipline)]],CYPTYPES[[#This Row],[Discipline (MM_Discipline)]])</f>
        <v>1</v>
      </c>
      <c r="H748" s="588" t="s">
        <v>453</v>
      </c>
      <c r="I748" s="596" t="s">
        <v>453</v>
      </c>
      <c r="J748" s="554" t="s">
        <v>453</v>
      </c>
      <c r="K748" s="554" t="s">
        <v>453</v>
      </c>
      <c r="L748" s="556" t="s">
        <v>453</v>
      </c>
      <c r="M748" s="542" t="s">
        <v>4239</v>
      </c>
      <c r="N748" s="550" t="s">
        <v>452</v>
      </c>
      <c r="O748" s="557" t="s">
        <v>4208</v>
      </c>
      <c r="P748" s="544" t="s">
        <v>6511</v>
      </c>
      <c r="Q748" s="563" t="s">
        <v>6511</v>
      </c>
      <c r="R748" s="546" t="b">
        <f>EXACT(CYPTYPES[[#This Row],[Archived_System (MM_System)]],CYPTYPES[[#This Row],[Rationalized System]])</f>
        <v>1</v>
      </c>
      <c r="S748" s="550" t="s">
        <v>4210</v>
      </c>
      <c r="T748" s="550"/>
      <c r="U748" s="542" t="s">
        <v>4211</v>
      </c>
      <c r="V748" s="547" t="s">
        <v>453</v>
      </c>
      <c r="W748" s="547" t="s">
        <v>456</v>
      </c>
      <c r="X748" s="547"/>
      <c r="Y748" s="547" t="s">
        <v>4275</v>
      </c>
      <c r="Z748" s="547" t="str">
        <f>VLOOKUP(CYPTYPES[[#This Row],[SBS Number]],Equipment[],2,FALSE)</f>
        <v>MVAC</v>
      </c>
      <c r="AA748" s="547" t="str">
        <f>IF(OR(ISBLANK(Y748),LEN(Y748)=0),"",VLOOKUP(Y748,Equipment[],3,FALSE))</f>
        <v>MCo</v>
      </c>
      <c r="AB748" s="547" t="str">
        <f>IF(OR(ISBLANK(Y748),LEN(Y748)=0),"",VLOOKUP(Y748,Equipment[],4,FALSE))</f>
        <v>RTO</v>
      </c>
      <c r="AC748" s="547" t="s">
        <v>4541</v>
      </c>
      <c r="AD748" s="547" t="s">
        <v>4542</v>
      </c>
      <c r="AE748" s="547" t="s">
        <v>4543</v>
      </c>
      <c r="AF748" s="544" t="s">
        <v>4544</v>
      </c>
      <c r="AG748" s="546"/>
      <c r="AH748" s="546"/>
      <c r="AI748" s="551"/>
      <c r="AJ748" s="551"/>
      <c r="AK748" s="551"/>
      <c r="AL748" s="551"/>
      <c r="AM748" s="551"/>
      <c r="AN748" s="551"/>
      <c r="AO748" s="551"/>
      <c r="AP748" s="551"/>
      <c r="AQ748" s="551"/>
      <c r="AR748" s="551"/>
      <c r="AS748" s="551"/>
      <c r="AT748" s="551"/>
      <c r="AU748" s="551"/>
      <c r="AV748" s="551"/>
    </row>
    <row r="749" spans="1:48" hidden="1">
      <c r="A749" s="559" t="s">
        <v>6512</v>
      </c>
      <c r="B749" s="542" t="s">
        <v>442</v>
      </c>
      <c r="C749" s="542" t="s">
        <v>6513</v>
      </c>
      <c r="D749" s="593" t="s">
        <v>453</v>
      </c>
      <c r="E749" s="541" t="s">
        <v>4219</v>
      </c>
      <c r="F749" s="541" t="s">
        <v>4220</v>
      </c>
      <c r="G749" s="544" t="b">
        <f>EXACT(CYPTYPES[[#This Row],[Archived_Discipline (MM_Discipline)]],CYPTYPES[[#This Row],[Discipline (MM_Discipline)]])</f>
        <v>0</v>
      </c>
      <c r="H749" s="588" t="s">
        <v>453</v>
      </c>
      <c r="I749" s="588" t="s">
        <v>453</v>
      </c>
      <c r="J749" s="554" t="s">
        <v>453</v>
      </c>
      <c r="K749" s="554" t="s">
        <v>453</v>
      </c>
      <c r="L749" s="556" t="s">
        <v>453</v>
      </c>
      <c r="M749" s="542" t="s">
        <v>4239</v>
      </c>
      <c r="N749" s="550" t="s">
        <v>452</v>
      </c>
      <c r="O749" s="557" t="s">
        <v>4208</v>
      </c>
      <c r="P749" s="544" t="s">
        <v>4221</v>
      </c>
      <c r="Q749" s="563" t="s">
        <v>4221</v>
      </c>
      <c r="R749" s="546" t="b">
        <f>EXACT(CYPTYPES[[#This Row],[Archived_System (MM_System)]],CYPTYPES[[#This Row],[Rationalized System]])</f>
        <v>1</v>
      </c>
      <c r="S749" s="550" t="s">
        <v>4210</v>
      </c>
      <c r="T749" s="550"/>
      <c r="U749" s="542" t="s">
        <v>4211</v>
      </c>
      <c r="V749" s="547" t="s">
        <v>453</v>
      </c>
      <c r="W749" s="547" t="s">
        <v>456</v>
      </c>
      <c r="X749" s="547"/>
      <c r="Y749" s="547" t="s">
        <v>4283</v>
      </c>
      <c r="Z749" s="547" t="str">
        <f>VLOOKUP(CYPTYPES[[#This Row],[SBS Number]],Equipment[],2,FALSE)</f>
        <v>Emergency Management System</v>
      </c>
      <c r="AA749" s="547" t="str">
        <f>IF(OR(ISBLANK(Y749),LEN(Y749)=0),"",VLOOKUP(Y749,Equipment[],3,FALSE))</f>
        <v>RTO</v>
      </c>
      <c r="AB749" s="547" t="str">
        <f>IF(OR(ISBLANK(Y749),LEN(Y749)=0),"",VLOOKUP(Y749,Equipment[],4,FALSE))</f>
        <v>RTO</v>
      </c>
      <c r="AC749" s="547" t="s">
        <v>4291</v>
      </c>
      <c r="AD749" s="547" t="s">
        <v>4292</v>
      </c>
      <c r="AE749" s="547"/>
      <c r="AF749" s="544"/>
      <c r="AG749" s="546"/>
      <c r="AH749" s="546"/>
      <c r="AI749" s="551"/>
      <c r="AJ749" s="551"/>
      <c r="AK749" s="551"/>
      <c r="AL749" s="551"/>
      <c r="AM749" s="551"/>
      <c r="AN749" s="551"/>
      <c r="AO749" s="551"/>
      <c r="AP749" s="551"/>
      <c r="AQ749" s="551"/>
      <c r="AR749" s="551"/>
      <c r="AS749" s="551"/>
      <c r="AT749" s="551"/>
      <c r="AU749" s="551"/>
      <c r="AV749" s="551"/>
    </row>
    <row r="750" spans="1:48" hidden="1">
      <c r="A750" s="542" t="s">
        <v>6514</v>
      </c>
      <c r="B750" s="542" t="s">
        <v>442</v>
      </c>
      <c r="C750" s="597" t="s">
        <v>6515</v>
      </c>
      <c r="D750" s="550" t="s">
        <v>453</v>
      </c>
      <c r="E750" s="541" t="s">
        <v>4207</v>
      </c>
      <c r="F750" s="541" t="s">
        <v>4207</v>
      </c>
      <c r="G750" s="544" t="b">
        <f>EXACT(CYPTYPES[[#This Row],[Archived_Discipline (MM_Discipline)]],CYPTYPES[[#This Row],[Discipline (MM_Discipline)]])</f>
        <v>1</v>
      </c>
      <c r="H750" s="588" t="s">
        <v>453</v>
      </c>
      <c r="I750" s="598" t="s">
        <v>453</v>
      </c>
      <c r="J750" s="554" t="s">
        <v>453</v>
      </c>
      <c r="K750" s="554" t="s">
        <v>453</v>
      </c>
      <c r="L750" s="556" t="s">
        <v>453</v>
      </c>
      <c r="M750" s="542" t="s">
        <v>4239</v>
      </c>
      <c r="N750" s="588" t="s">
        <v>453</v>
      </c>
      <c r="O750" s="557" t="s">
        <v>4208</v>
      </c>
      <c r="P750" s="544" t="s">
        <v>5079</v>
      </c>
      <c r="Q750" s="563" t="s">
        <v>5079</v>
      </c>
      <c r="R750" s="546" t="b">
        <f>EXACT(CYPTYPES[[#This Row],[Archived_System (MM_System)]],CYPTYPES[[#This Row],[Rationalized System]])</f>
        <v>1</v>
      </c>
      <c r="S750" s="550" t="s">
        <v>4210</v>
      </c>
      <c r="T750" s="550"/>
      <c r="U750" s="542" t="s">
        <v>4211</v>
      </c>
      <c r="V750" s="547" t="s">
        <v>453</v>
      </c>
      <c r="W750" s="547" t="s">
        <v>456</v>
      </c>
      <c r="X750" s="547"/>
      <c r="Y750" s="547" t="s">
        <v>4212</v>
      </c>
      <c r="Z750" s="547" t="str">
        <f>VLOOKUP(CYPTYPES[[#This Row],[SBS Number]],Equipment[],2,FALSE)</f>
        <v>Hydraulic System</v>
      </c>
      <c r="AA750" s="547" t="str">
        <f>IF(OR(ISBLANK(Y750),LEN(Y750)=0),"",VLOOKUP(Y750,Equipment[],3,FALSE))</f>
        <v>MCo</v>
      </c>
      <c r="AB750" s="547" t="str">
        <f>IF(OR(ISBLANK(Y750),LEN(Y750)=0),"",VLOOKUP(Y750,Equipment[],4,FALSE))</f>
        <v>RTO</v>
      </c>
      <c r="AC750" s="547" t="s">
        <v>4950</v>
      </c>
      <c r="AD750" s="547" t="s">
        <v>4951</v>
      </c>
      <c r="AE750" s="547" t="s">
        <v>5080</v>
      </c>
      <c r="AF750" s="544" t="s">
        <v>5081</v>
      </c>
      <c r="AG750" s="546"/>
      <c r="AH750" s="546"/>
      <c r="AI750" s="551"/>
      <c r="AJ750" s="551"/>
      <c r="AK750" s="551"/>
      <c r="AL750" s="551"/>
      <c r="AM750" s="551"/>
      <c r="AN750" s="551"/>
      <c r="AO750" s="551"/>
      <c r="AP750" s="551"/>
      <c r="AQ750" s="551"/>
      <c r="AR750" s="551"/>
      <c r="AS750" s="551"/>
      <c r="AT750" s="551"/>
      <c r="AU750" s="551"/>
      <c r="AV750" s="551"/>
    </row>
    <row r="751" spans="1:48" hidden="1">
      <c r="A751" s="559" t="s">
        <v>6516</v>
      </c>
      <c r="B751" s="542" t="s">
        <v>442</v>
      </c>
      <c r="C751" s="542" t="s">
        <v>6517</v>
      </c>
      <c r="D751" s="593" t="s">
        <v>453</v>
      </c>
      <c r="E751" s="541" t="s">
        <v>4255</v>
      </c>
      <c r="F751" s="541" t="s">
        <v>4220</v>
      </c>
      <c r="G751" s="544" t="b">
        <f>EXACT(CYPTYPES[[#This Row],[Archived_Discipline (MM_Discipline)]],CYPTYPES[[#This Row],[Discipline (MM_Discipline)]])</f>
        <v>0</v>
      </c>
      <c r="H751" s="550" t="s">
        <v>452</v>
      </c>
      <c r="I751" s="550" t="s">
        <v>452</v>
      </c>
      <c r="J751" s="541" t="s">
        <v>452</v>
      </c>
      <c r="K751" s="555" t="s">
        <v>453</v>
      </c>
      <c r="L751" s="556" t="s">
        <v>453</v>
      </c>
      <c r="M751" s="542" t="s">
        <v>463</v>
      </c>
      <c r="N751" s="588" t="s">
        <v>453</v>
      </c>
      <c r="O751" s="557" t="s">
        <v>4208</v>
      </c>
      <c r="P751" s="544" t="s">
        <v>4230</v>
      </c>
      <c r="Q751" s="247" t="s">
        <v>4282</v>
      </c>
      <c r="R751" s="546" t="b">
        <f>EXACT(CYPTYPES[[#This Row],[Archived_System (MM_System)]],CYPTYPES[[#This Row],[Rationalized System]])</f>
        <v>0</v>
      </c>
      <c r="S751" s="550" t="s">
        <v>4210</v>
      </c>
      <c r="T751" s="550"/>
      <c r="U751" s="542" t="s">
        <v>4211</v>
      </c>
      <c r="V751" s="547" t="s">
        <v>453</v>
      </c>
      <c r="W751" s="589" t="s">
        <v>456</v>
      </c>
      <c r="X751" s="547"/>
      <c r="Y751" s="547" t="s">
        <v>4358</v>
      </c>
      <c r="Z751" s="547" t="str">
        <f>VLOOKUP(CYPTYPES[[#This Row],[SBS Number]],Equipment[],2,FALSE)</f>
        <v>ICT/OCS</v>
      </c>
      <c r="AA751" s="547" t="str">
        <f>IF(OR(ISBLANK(Y751),LEN(Y751)=0),"",VLOOKUP(Y751,Equipment[],3,FALSE))</f>
        <v>Unallocated</v>
      </c>
      <c r="AB751" s="547" t="str">
        <f>IF(OR(ISBLANK(Y751),LEN(Y751)=0),"",VLOOKUP(Y751,Equipment[],4,FALSE))</f>
        <v>Unallocated</v>
      </c>
      <c r="AC751" s="547" t="s">
        <v>4465</v>
      </c>
      <c r="AD751" s="547" t="s">
        <v>4466</v>
      </c>
      <c r="AE751" s="547" t="s">
        <v>4467</v>
      </c>
      <c r="AF751" s="544" t="s">
        <v>4468</v>
      </c>
      <c r="AG751" s="546"/>
      <c r="AH751" s="546"/>
      <c r="AI751" s="551"/>
      <c r="AJ751" s="551"/>
      <c r="AK751" s="551"/>
      <c r="AL751" s="551"/>
      <c r="AM751" s="551"/>
      <c r="AN751" s="551"/>
      <c r="AO751" s="551"/>
      <c r="AP751" s="551"/>
      <c r="AQ751" s="551"/>
      <c r="AR751" s="551"/>
      <c r="AS751" s="551"/>
      <c r="AT751" s="551"/>
      <c r="AU751" s="551"/>
      <c r="AV751" s="551"/>
    </row>
    <row r="752" spans="1:48" hidden="1">
      <c r="A752" s="541" t="s">
        <v>6518</v>
      </c>
      <c r="B752" s="542" t="s">
        <v>442</v>
      </c>
      <c r="C752" s="599" t="s">
        <v>6519</v>
      </c>
      <c r="D752" s="550" t="s">
        <v>453</v>
      </c>
      <c r="E752" s="541" t="s">
        <v>4373</v>
      </c>
      <c r="F752" s="541" t="s">
        <v>4220</v>
      </c>
      <c r="G752" s="544" t="b">
        <f>EXACT(CYPTYPES[[#This Row],[Archived_Discipline (MM_Discipline)]],CYPTYPES[[#This Row],[Discipline (MM_Discipline)]])</f>
        <v>0</v>
      </c>
      <c r="H752" s="550" t="s">
        <v>452</v>
      </c>
      <c r="I752" s="598" t="s">
        <v>453</v>
      </c>
      <c r="J752" s="541" t="s">
        <v>452</v>
      </c>
      <c r="K752" s="541" t="s">
        <v>452</v>
      </c>
      <c r="L752" s="556" t="s">
        <v>453</v>
      </c>
      <c r="M752" s="542" t="s">
        <v>4248</v>
      </c>
      <c r="N752" s="550" t="s">
        <v>452</v>
      </c>
      <c r="O752" s="557" t="s">
        <v>4208</v>
      </c>
      <c r="P752" s="558" t="s">
        <v>4946</v>
      </c>
      <c r="Q752" s="566" t="s">
        <v>4946</v>
      </c>
      <c r="R752" s="546" t="b">
        <f>EXACT(CYPTYPES[[#This Row],[Archived_System (MM_System)]],CYPTYPES[[#This Row],[Rationalized System]])</f>
        <v>1</v>
      </c>
      <c r="S752" s="550" t="s">
        <v>4210</v>
      </c>
      <c r="T752" s="550"/>
      <c r="U752" s="542" t="s">
        <v>4211</v>
      </c>
      <c r="V752" s="547" t="s">
        <v>453</v>
      </c>
      <c r="W752" s="547" t="s">
        <v>477</v>
      </c>
      <c r="X752" s="547"/>
      <c r="Y752" s="547" t="s">
        <v>4375</v>
      </c>
      <c r="Z752" s="544" t="str">
        <f>VLOOKUP(CYPTYPES[[#This Row],[SBS Number]],Equipment[],2,FALSE)</f>
        <v>Traction Power</v>
      </c>
      <c r="AA752" s="547" t="str">
        <f>IF(OR(ISBLANK(Y752),LEN(Y752)=0),"",VLOOKUP(Y752,Equipment[],3,FALSE))</f>
        <v>RTO</v>
      </c>
      <c r="AB752" s="547" t="str">
        <f>IF(OR(ISBLANK(Y752),LEN(Y752)=0),"",VLOOKUP(Y752,Equipment[],4,FALSE))</f>
        <v>RTO</v>
      </c>
      <c r="AC752" s="547" t="s">
        <v>4958</v>
      </c>
      <c r="AD752" s="547" t="s">
        <v>4959</v>
      </c>
      <c r="AE752" s="547" t="s">
        <v>4987</v>
      </c>
      <c r="AF752" s="544" t="s">
        <v>4988</v>
      </c>
      <c r="AG752" s="546"/>
      <c r="AH752" s="546"/>
      <c r="AI752" s="551"/>
      <c r="AJ752" s="551"/>
      <c r="AK752" s="551"/>
      <c r="AL752" s="551"/>
      <c r="AM752" s="551"/>
      <c r="AN752" s="551"/>
      <c r="AO752" s="551"/>
      <c r="AP752" s="551"/>
      <c r="AQ752" s="551"/>
      <c r="AR752" s="551"/>
      <c r="AS752" s="551"/>
      <c r="AT752" s="551"/>
      <c r="AU752" s="551"/>
      <c r="AV752" s="551"/>
    </row>
    <row r="753" spans="1:48" hidden="1">
      <c r="A753" s="559" t="s">
        <v>6520</v>
      </c>
      <c r="B753" s="542" t="s">
        <v>442</v>
      </c>
      <c r="C753" s="542" t="s">
        <v>6521</v>
      </c>
      <c r="D753" s="593" t="s">
        <v>453</v>
      </c>
      <c r="E753" s="541" t="s">
        <v>4207</v>
      </c>
      <c r="F753" s="541" t="s">
        <v>4207</v>
      </c>
      <c r="G753" s="544" t="b">
        <f>EXACT(CYPTYPES[[#This Row],[Archived_Discipline (MM_Discipline)]],CYPTYPES[[#This Row],[Discipline (MM_Discipline)]])</f>
        <v>1</v>
      </c>
      <c r="H753" s="588" t="s">
        <v>453</v>
      </c>
      <c r="I753" s="588" t="s">
        <v>453</v>
      </c>
      <c r="J753" s="554" t="s">
        <v>453</v>
      </c>
      <c r="K753" s="554" t="s">
        <v>453</v>
      </c>
      <c r="L753" s="556" t="s">
        <v>453</v>
      </c>
      <c r="M753" s="542" t="s">
        <v>4239</v>
      </c>
      <c r="N753" s="550" t="s">
        <v>452</v>
      </c>
      <c r="O753" s="557" t="s">
        <v>4208</v>
      </c>
      <c r="P753" s="544" t="s">
        <v>4493</v>
      </c>
      <c r="Q753" s="563" t="s">
        <v>4493</v>
      </c>
      <c r="R753" s="546" t="b">
        <f>EXACT(CYPTYPES[[#This Row],[Archived_System (MM_System)]],CYPTYPES[[#This Row],[Rationalized System]])</f>
        <v>1</v>
      </c>
      <c r="S753" s="550" t="s">
        <v>4210</v>
      </c>
      <c r="T753" s="550"/>
      <c r="U753" s="542" t="s">
        <v>4211</v>
      </c>
      <c r="V753" s="547" t="s">
        <v>453</v>
      </c>
      <c r="W753" s="589" t="s">
        <v>456</v>
      </c>
      <c r="X753" s="547"/>
      <c r="Y753" s="547" t="s">
        <v>4212</v>
      </c>
      <c r="Z753" s="547" t="str">
        <f>VLOOKUP(CYPTYPES[[#This Row],[SBS Number]],Equipment[],2,FALSE)</f>
        <v>Hydraulic System</v>
      </c>
      <c r="AA753" s="547" t="str">
        <f>IF(OR(ISBLANK(Y753),LEN(Y753)=0),"",VLOOKUP(Y753,Equipment[],3,FALSE))</f>
        <v>MCo</v>
      </c>
      <c r="AB753" s="547" t="str">
        <f>IF(OR(ISBLANK(Y753),LEN(Y753)=0),"",VLOOKUP(Y753,Equipment[],4,FALSE))</f>
        <v>RTO</v>
      </c>
      <c r="AC753" s="547" t="s">
        <v>4419</v>
      </c>
      <c r="AD753" s="547" t="s">
        <v>4420</v>
      </c>
      <c r="AE753" s="547" t="s">
        <v>6522</v>
      </c>
      <c r="AF753" s="544" t="s">
        <v>6523</v>
      </c>
      <c r="AG753" s="546" t="s">
        <v>4272</v>
      </c>
      <c r="AH753" s="546"/>
      <c r="AI753" s="551"/>
      <c r="AJ753" s="551"/>
      <c r="AK753" s="551"/>
      <c r="AL753" s="551"/>
      <c r="AM753" s="551"/>
      <c r="AN753" s="551"/>
      <c r="AO753" s="551"/>
      <c r="AP753" s="551"/>
      <c r="AQ753" s="551"/>
      <c r="AR753" s="551"/>
      <c r="AS753" s="551"/>
      <c r="AT753" s="551"/>
      <c r="AU753" s="551"/>
      <c r="AV753" s="551"/>
    </row>
    <row r="754" spans="1:48" hidden="1">
      <c r="A754" s="559" t="s">
        <v>6524</v>
      </c>
      <c r="B754" s="542" t="s">
        <v>442</v>
      </c>
      <c r="C754" s="542" t="s">
        <v>6525</v>
      </c>
      <c r="D754" s="593" t="s">
        <v>453</v>
      </c>
      <c r="E754" s="541" t="s">
        <v>4229</v>
      </c>
      <c r="F754" s="541" t="s">
        <v>4229</v>
      </c>
      <c r="G754" s="544" t="b">
        <f>EXACT(CYPTYPES[[#This Row],[Archived_Discipline (MM_Discipline)]],CYPTYPES[[#This Row],[Discipline (MM_Discipline)]])</f>
        <v>1</v>
      </c>
      <c r="H754" s="588" t="s">
        <v>453</v>
      </c>
      <c r="I754" s="594" t="s">
        <v>453</v>
      </c>
      <c r="J754" s="554" t="s">
        <v>453</v>
      </c>
      <c r="K754" s="554" t="s">
        <v>453</v>
      </c>
      <c r="L754" s="556" t="s">
        <v>453</v>
      </c>
      <c r="M754" s="542" t="s">
        <v>4239</v>
      </c>
      <c r="N754" s="550" t="s">
        <v>452</v>
      </c>
      <c r="O754" s="557" t="s">
        <v>4208</v>
      </c>
      <c r="P754" s="544" t="s">
        <v>4230</v>
      </c>
      <c r="Q754" s="563" t="s">
        <v>4231</v>
      </c>
      <c r="R754" s="546" t="b">
        <f>EXACT(CYPTYPES[[#This Row],[Archived_System (MM_System)]],CYPTYPES[[#This Row],[Rationalized System]])</f>
        <v>0</v>
      </c>
      <c r="S754" s="550" t="s">
        <v>4210</v>
      </c>
      <c r="T754" s="550"/>
      <c r="U754" s="542" t="s">
        <v>4211</v>
      </c>
      <c r="V754" s="547" t="s">
        <v>453</v>
      </c>
      <c r="W754" s="589" t="s">
        <v>477</v>
      </c>
      <c r="X754" s="547"/>
      <c r="Y754" s="547" t="s">
        <v>4290</v>
      </c>
      <c r="Z754" s="547" t="str">
        <f>VLOOKUP(CYPTYPES[[#This Row],[SBS Number]],Equipment[],2,FALSE)</f>
        <v>Building Management System</v>
      </c>
      <c r="AA754" s="547" t="str">
        <f>IF(OR(ISBLANK(Y754),LEN(Y754)=0),"",VLOOKUP(Y754,Equipment[],3,FALSE))</f>
        <v>MCo</v>
      </c>
      <c r="AB754" s="547" t="str">
        <f>IF(OR(ISBLANK(Y754),LEN(Y754)=0),"",VLOOKUP(Y754,Equipment[],4,FALSE))</f>
        <v>RTO/MCo</v>
      </c>
      <c r="AC754" s="547" t="s">
        <v>4249</v>
      </c>
      <c r="AD754" s="547" t="s">
        <v>4250</v>
      </c>
      <c r="AE754" s="547" t="s">
        <v>6289</v>
      </c>
      <c r="AF754" s="544" t="s">
        <v>6290</v>
      </c>
      <c r="AG754" s="546" t="s">
        <v>4272</v>
      </c>
      <c r="AH754" s="546"/>
      <c r="AI754" s="551"/>
      <c r="AJ754" s="551"/>
      <c r="AK754" s="551"/>
      <c r="AL754" s="551"/>
      <c r="AM754" s="551"/>
      <c r="AN754" s="551"/>
      <c r="AO754" s="551"/>
      <c r="AP754" s="551"/>
      <c r="AQ754" s="551"/>
      <c r="AR754" s="551"/>
      <c r="AS754" s="551"/>
      <c r="AT754" s="551"/>
      <c r="AU754" s="551"/>
      <c r="AV754" s="551"/>
    </row>
    <row r="755" spans="1:48" hidden="1">
      <c r="A755" s="542" t="s">
        <v>6526</v>
      </c>
      <c r="B755" s="542" t="s">
        <v>442</v>
      </c>
      <c r="C755" s="542" t="s">
        <v>6527</v>
      </c>
      <c r="D755" s="550" t="s">
        <v>453</v>
      </c>
      <c r="E755" s="541" t="s">
        <v>4449</v>
      </c>
      <c r="F755" s="541" t="s">
        <v>11</v>
      </c>
      <c r="G755" s="544" t="b">
        <f>EXACT(CYPTYPES[[#This Row],[Archived_Discipline (MM_Discipline)]],CYPTYPES[[#This Row],[Discipline (MM_Discipline)]])</f>
        <v>0</v>
      </c>
      <c r="H755" s="600" t="s">
        <v>453</v>
      </c>
      <c r="I755" s="588" t="s">
        <v>453</v>
      </c>
      <c r="J755" s="554" t="s">
        <v>453</v>
      </c>
      <c r="K755" s="554" t="s">
        <v>453</v>
      </c>
      <c r="L755" s="556" t="s">
        <v>453</v>
      </c>
      <c r="M755" s="542" t="s">
        <v>4239</v>
      </c>
      <c r="N755" s="550" t="s">
        <v>452</v>
      </c>
      <c r="O755" s="557" t="s">
        <v>4208</v>
      </c>
      <c r="P755" s="544" t="s">
        <v>5739</v>
      </c>
      <c r="Q755" s="569" t="s">
        <v>6528</v>
      </c>
      <c r="R755" s="546" t="b">
        <f>EXACT(CYPTYPES[[#This Row],[Archived_System (MM_System)]],CYPTYPES[[#This Row],[Rationalized System]])</f>
        <v>0</v>
      </c>
      <c r="S755" s="550" t="s">
        <v>4210</v>
      </c>
      <c r="T755" s="550"/>
      <c r="U755" s="542" t="s">
        <v>4211</v>
      </c>
      <c r="V755" s="547" t="s">
        <v>453</v>
      </c>
      <c r="W755" s="547" t="s">
        <v>456</v>
      </c>
      <c r="X755" s="547"/>
      <c r="Y755" s="547" t="s">
        <v>4477</v>
      </c>
      <c r="Z755" s="547" t="str">
        <f>VLOOKUP(CYPTYPES[[#This Row],[SBS Number]],Equipment[],2,FALSE)</f>
        <v>Tunnel Ventilation</v>
      </c>
      <c r="AA755" s="547" t="str">
        <f>IF(OR(ISBLANK(Y755),LEN(Y755)=0),"",VLOOKUP(Y755,Equipment[],3,FALSE))</f>
        <v>MCo</v>
      </c>
      <c r="AB755" s="547" t="str">
        <f>IF(OR(ISBLANK(Y755),LEN(Y755)=0),"",VLOOKUP(Y755,Equipment[],4,FALSE))</f>
        <v>RTO</v>
      </c>
      <c r="AC755" s="547" t="s">
        <v>4534</v>
      </c>
      <c r="AD755" s="547" t="s">
        <v>4535</v>
      </c>
      <c r="AE755" s="547" t="s">
        <v>5064</v>
      </c>
      <c r="AF755" s="544" t="s">
        <v>5065</v>
      </c>
      <c r="AG755" s="546"/>
      <c r="AH755" s="546"/>
      <c r="AI755" s="551"/>
      <c r="AJ755" s="551"/>
      <c r="AK755" s="551"/>
      <c r="AL755" s="551"/>
      <c r="AM755" s="551"/>
      <c r="AN755" s="551"/>
      <c r="AO755" s="551"/>
      <c r="AP755" s="551"/>
      <c r="AQ755" s="551"/>
      <c r="AR755" s="551"/>
      <c r="AS755" s="551"/>
      <c r="AT755" s="551"/>
      <c r="AU755" s="551"/>
      <c r="AV755" s="551"/>
    </row>
    <row r="756" spans="1:48" hidden="1">
      <c r="A756" s="217" t="s">
        <v>6529</v>
      </c>
      <c r="B756" s="542" t="s">
        <v>442</v>
      </c>
      <c r="C756" s="542" t="s">
        <v>6530</v>
      </c>
      <c r="D756" s="202" t="s">
        <v>444</v>
      </c>
      <c r="E756" s="541" t="s">
        <v>4850</v>
      </c>
      <c r="F756" s="541" t="s">
        <v>4319</v>
      </c>
      <c r="G756" s="544" t="b">
        <f>EXACT(CYPTYPES[[#This Row],[Archived_Discipline (MM_Discipline)]],CYPTYPES[[#This Row],[Discipline (MM_Discipline)]])</f>
        <v>0</v>
      </c>
      <c r="H756" s="222" t="s">
        <v>453</v>
      </c>
      <c r="I756" s="203" t="s">
        <v>452</v>
      </c>
      <c r="J756" s="554" t="s">
        <v>453</v>
      </c>
      <c r="K756" s="555" t="s">
        <v>453</v>
      </c>
      <c r="L756" s="556" t="s">
        <v>453</v>
      </c>
      <c r="M756" s="542" t="s">
        <v>463</v>
      </c>
      <c r="N756" s="164" t="s">
        <v>452</v>
      </c>
      <c r="O756" s="557" t="s">
        <v>4208</v>
      </c>
      <c r="P756" s="544" t="s">
        <v>4374</v>
      </c>
      <c r="Q756" s="563" t="s">
        <v>6531</v>
      </c>
      <c r="R756" s="546" t="b">
        <f>EXACT(CYPTYPES[[#This Row],[Archived_System (MM_System)]],CYPTYPES[[#This Row],[Rationalized System]])</f>
        <v>0</v>
      </c>
      <c r="S756" s="164" t="s">
        <v>4343</v>
      </c>
      <c r="T756" s="164"/>
      <c r="U756" s="542" t="s">
        <v>4639</v>
      </c>
      <c r="V756" s="169" t="s">
        <v>453</v>
      </c>
      <c r="W756" s="201" t="s">
        <v>456</v>
      </c>
      <c r="X756" s="164"/>
      <c r="Y756" s="169" t="s">
        <v>6532</v>
      </c>
      <c r="Z756" s="164" t="s">
        <v>6533</v>
      </c>
      <c r="AA756" s="169" t="s">
        <v>4641</v>
      </c>
      <c r="AB756" s="169" t="s">
        <v>4642</v>
      </c>
      <c r="AC756" s="169" t="s">
        <v>5525</v>
      </c>
      <c r="AD756" s="169" t="s">
        <v>5526</v>
      </c>
      <c r="AE756" s="169"/>
      <c r="AF756" s="544"/>
      <c r="AG756" s="546"/>
      <c r="AH756" s="546"/>
      <c r="AI756" s="551"/>
      <c r="AJ756" s="551"/>
      <c r="AK756" s="551"/>
      <c r="AL756" s="551"/>
      <c r="AM756" s="551"/>
      <c r="AN756" s="551"/>
      <c r="AO756" s="551"/>
      <c r="AP756" s="551"/>
      <c r="AQ756" s="551"/>
      <c r="AR756" s="551"/>
      <c r="AS756" s="551"/>
      <c r="AT756" s="551"/>
      <c r="AU756" s="551"/>
      <c r="AV756" s="551"/>
    </row>
    <row r="757" spans="1:48" hidden="1">
      <c r="A757" s="559" t="s">
        <v>6534</v>
      </c>
      <c r="B757" s="542" t="s">
        <v>442</v>
      </c>
      <c r="C757" s="542" t="s">
        <v>6535</v>
      </c>
      <c r="D757" s="593" t="s">
        <v>453</v>
      </c>
      <c r="E757" s="541" t="s">
        <v>4449</v>
      </c>
      <c r="F757" s="541" t="s">
        <v>11</v>
      </c>
      <c r="G757" s="544" t="b">
        <f>EXACT(CYPTYPES[[#This Row],[Archived_Discipline (MM_Discipline)]],CYPTYPES[[#This Row],[Discipline (MM_Discipline)]])</f>
        <v>0</v>
      </c>
      <c r="H757" s="588" t="s">
        <v>453</v>
      </c>
      <c r="I757" s="588" t="s">
        <v>453</v>
      </c>
      <c r="J757" s="554" t="s">
        <v>453</v>
      </c>
      <c r="K757" s="554" t="s">
        <v>453</v>
      </c>
      <c r="L757" s="556" t="s">
        <v>453</v>
      </c>
      <c r="M757" s="542" t="s">
        <v>4239</v>
      </c>
      <c r="N757" s="588" t="s">
        <v>453</v>
      </c>
      <c r="O757" s="557" t="s">
        <v>4208</v>
      </c>
      <c r="P757" s="544" t="s">
        <v>5739</v>
      </c>
      <c r="Q757" s="563" t="s">
        <v>6528</v>
      </c>
      <c r="R757" s="546" t="b">
        <f>EXACT(CYPTYPES[[#This Row],[Archived_System (MM_System)]],CYPTYPES[[#This Row],[Rationalized System]])</f>
        <v>0</v>
      </c>
      <c r="S757" s="550" t="s">
        <v>4210</v>
      </c>
      <c r="T757" s="550"/>
      <c r="U757" s="542" t="s">
        <v>4211</v>
      </c>
      <c r="V757" s="547" t="s">
        <v>453</v>
      </c>
      <c r="W757" s="589" t="s">
        <v>456</v>
      </c>
      <c r="X757" s="547"/>
      <c r="Y757" s="547" t="s">
        <v>4477</v>
      </c>
      <c r="Z757" s="547" t="str">
        <f>VLOOKUP(CYPTYPES[[#This Row],[SBS Number]],Equipment[],2,FALSE)</f>
        <v>Tunnel Ventilation</v>
      </c>
      <c r="AA757" s="547" t="str">
        <f>IF(OR(ISBLANK(Y757),LEN(Y757)=0),"",VLOOKUP(Y757,Equipment[],3,FALSE))</f>
        <v>MCo</v>
      </c>
      <c r="AB757" s="547" t="str">
        <f>IF(OR(ISBLANK(Y757),LEN(Y757)=0),"",VLOOKUP(Y757,Equipment[],4,FALSE))</f>
        <v>RTO</v>
      </c>
      <c r="AC757" s="547" t="s">
        <v>4541</v>
      </c>
      <c r="AD757" s="547" t="s">
        <v>4542</v>
      </c>
      <c r="AE757" s="547" t="s">
        <v>4543</v>
      </c>
      <c r="AF757" s="544" t="s">
        <v>4544</v>
      </c>
      <c r="AG757" s="546"/>
      <c r="AH757" s="546"/>
      <c r="AI757" s="551"/>
      <c r="AJ757" s="551"/>
      <c r="AK757" s="551"/>
      <c r="AL757" s="551"/>
      <c r="AM757" s="551"/>
      <c r="AN757" s="551"/>
      <c r="AO757" s="551"/>
      <c r="AP757" s="551"/>
      <c r="AQ757" s="551"/>
      <c r="AR757" s="551"/>
      <c r="AS757" s="551"/>
      <c r="AT757" s="551"/>
      <c r="AU757" s="551"/>
      <c r="AV757" s="551"/>
    </row>
    <row r="758" spans="1:48" hidden="1">
      <c r="A758" s="559" t="s">
        <v>6536</v>
      </c>
      <c r="B758" s="542" t="s">
        <v>442</v>
      </c>
      <c r="C758" s="542" t="s">
        <v>6537</v>
      </c>
      <c r="D758" s="593" t="s">
        <v>453</v>
      </c>
      <c r="E758" s="541" t="s">
        <v>4219</v>
      </c>
      <c r="F758" s="541" t="s">
        <v>4220</v>
      </c>
      <c r="G758" s="544" t="b">
        <f>EXACT(CYPTYPES[[#This Row],[Archived_Discipline (MM_Discipline)]],CYPTYPES[[#This Row],[Discipline (MM_Discipline)]])</f>
        <v>0</v>
      </c>
      <c r="H758" s="588" t="s">
        <v>453</v>
      </c>
      <c r="I758" s="588" t="s">
        <v>453</v>
      </c>
      <c r="J758" s="554" t="s">
        <v>453</v>
      </c>
      <c r="K758" s="554" t="s">
        <v>453</v>
      </c>
      <c r="L758" s="556" t="s">
        <v>453</v>
      </c>
      <c r="M758" s="542" t="s">
        <v>4239</v>
      </c>
      <c r="N758" s="550" t="s">
        <v>452</v>
      </c>
      <c r="O758" s="557" t="s">
        <v>4208</v>
      </c>
      <c r="P758" s="544" t="s">
        <v>4221</v>
      </c>
      <c r="Q758" s="563" t="s">
        <v>4221</v>
      </c>
      <c r="R758" s="546" t="b">
        <f>EXACT(CYPTYPES[[#This Row],[Archived_System (MM_System)]],CYPTYPES[[#This Row],[Rationalized System]])</f>
        <v>1</v>
      </c>
      <c r="S758" s="550" t="s">
        <v>4210</v>
      </c>
      <c r="T758" s="550"/>
      <c r="U758" s="542" t="s">
        <v>4211</v>
      </c>
      <c r="V758" s="547" t="s">
        <v>453</v>
      </c>
      <c r="W758" s="589" t="s">
        <v>456</v>
      </c>
      <c r="X758" s="547"/>
      <c r="Y758" s="547" t="s">
        <v>6538</v>
      </c>
      <c r="Z758" s="547" t="str">
        <f>VLOOKUP(CYPTYPES[[#This Row],[SBS Number]],Equipment[],2,FALSE)</f>
        <v>Tunnel Lighting</v>
      </c>
      <c r="AA758" s="547" t="str">
        <f>IF(OR(ISBLANK(Y758),LEN(Y758)=0),"",VLOOKUP(Y758,Equipment[],3,FALSE))</f>
        <v>RTO</v>
      </c>
      <c r="AB758" s="547" t="str">
        <f>IF(OR(ISBLANK(Y758),LEN(Y758)=0),"",VLOOKUP(Y758,Equipment[],4,FALSE))</f>
        <v>RTO</v>
      </c>
      <c r="AC758" s="547" t="s">
        <v>4291</v>
      </c>
      <c r="AD758" s="547" t="s">
        <v>4292</v>
      </c>
      <c r="AE758" s="547"/>
      <c r="AF758" s="544"/>
      <c r="AG758" s="546"/>
      <c r="AH758" s="546"/>
      <c r="AI758" s="551"/>
      <c r="AJ758" s="551"/>
      <c r="AK758" s="551"/>
      <c r="AL758" s="551"/>
      <c r="AM758" s="551"/>
      <c r="AN758" s="551"/>
      <c r="AO758" s="551"/>
      <c r="AP758" s="551"/>
      <c r="AQ758" s="551"/>
      <c r="AR758" s="551"/>
      <c r="AS758" s="551"/>
      <c r="AT758" s="551"/>
      <c r="AU758" s="551"/>
      <c r="AV758" s="551"/>
    </row>
    <row r="759" spans="1:48" hidden="1">
      <c r="A759" s="559" t="s">
        <v>6539</v>
      </c>
      <c r="B759" s="542" t="s">
        <v>442</v>
      </c>
      <c r="C759" s="542" t="s">
        <v>6540</v>
      </c>
      <c r="D759" s="593" t="s">
        <v>453</v>
      </c>
      <c r="E759" s="541" t="s">
        <v>4219</v>
      </c>
      <c r="F759" s="541" t="s">
        <v>4220</v>
      </c>
      <c r="G759" s="544" t="b">
        <f>EXACT(CYPTYPES[[#This Row],[Archived_Discipline (MM_Discipline)]],CYPTYPES[[#This Row],[Discipline (MM_Discipline)]])</f>
        <v>0</v>
      </c>
      <c r="H759" s="588" t="s">
        <v>453</v>
      </c>
      <c r="I759" s="588" t="s">
        <v>453</v>
      </c>
      <c r="J759" s="554" t="s">
        <v>453</v>
      </c>
      <c r="K759" s="554" t="s">
        <v>453</v>
      </c>
      <c r="L759" s="556" t="s">
        <v>453</v>
      </c>
      <c r="M759" s="542" t="s">
        <v>4239</v>
      </c>
      <c r="N759" s="550" t="s">
        <v>452</v>
      </c>
      <c r="O759" s="557" t="s">
        <v>4208</v>
      </c>
      <c r="P759" s="544" t="s">
        <v>4221</v>
      </c>
      <c r="Q759" s="563" t="s">
        <v>4221</v>
      </c>
      <c r="R759" s="546" t="b">
        <f>EXACT(CYPTYPES[[#This Row],[Archived_System (MM_System)]],CYPTYPES[[#This Row],[Rationalized System]])</f>
        <v>1</v>
      </c>
      <c r="S759" s="550" t="s">
        <v>4210</v>
      </c>
      <c r="T759" s="550"/>
      <c r="U759" s="542" t="s">
        <v>4211</v>
      </c>
      <c r="V759" s="547" t="s">
        <v>453</v>
      </c>
      <c r="W759" s="589" t="s">
        <v>456</v>
      </c>
      <c r="X759" s="547"/>
      <c r="Y759" s="547" t="s">
        <v>4222</v>
      </c>
      <c r="Z759" s="547" t="str">
        <f>VLOOKUP(CYPTYPES[[#This Row],[SBS Number]],Equipment[],2,FALSE)</f>
        <v>LV Power</v>
      </c>
      <c r="AA759" s="547" t="str">
        <f>IF(OR(ISBLANK(Y759),LEN(Y759)=0),"",VLOOKUP(Y759,Equipment[],3,FALSE))</f>
        <v>MCo</v>
      </c>
      <c r="AB759" s="547" t="str">
        <f>IF(OR(ISBLANK(Y759),LEN(Y759)=0),"",VLOOKUP(Y759,Equipment[],4,FALSE))</f>
        <v>RTO</v>
      </c>
      <c r="AC759" s="547" t="s">
        <v>4565</v>
      </c>
      <c r="AD759" s="547" t="s">
        <v>4566</v>
      </c>
      <c r="AE759" s="547" t="s">
        <v>4567</v>
      </c>
      <c r="AF759" s="544" t="s">
        <v>4568</v>
      </c>
      <c r="AG759" s="546"/>
      <c r="AH759" s="546"/>
      <c r="AI759" s="551"/>
      <c r="AJ759" s="551"/>
      <c r="AK759" s="551"/>
      <c r="AL759" s="551"/>
      <c r="AM759" s="551"/>
      <c r="AN759" s="551"/>
      <c r="AO759" s="551"/>
      <c r="AP759" s="551"/>
      <c r="AQ759" s="551"/>
      <c r="AR759" s="551"/>
      <c r="AS759" s="551"/>
      <c r="AT759" s="551"/>
      <c r="AU759" s="551"/>
      <c r="AV759" s="551"/>
    </row>
    <row r="760" spans="1:48" hidden="1">
      <c r="A760" s="559" t="s">
        <v>6541</v>
      </c>
      <c r="B760" s="542" t="s">
        <v>442</v>
      </c>
      <c r="C760" s="542" t="s">
        <v>6542</v>
      </c>
      <c r="D760" s="593" t="s">
        <v>453</v>
      </c>
      <c r="E760" s="541" t="s">
        <v>4373</v>
      </c>
      <c r="F760" s="541" t="s">
        <v>4220</v>
      </c>
      <c r="G760" s="544" t="b">
        <f>EXACT(CYPTYPES[[#This Row],[Archived_Discipline (MM_Discipline)]],CYPTYPES[[#This Row],[Discipline (MM_Discipline)]])</f>
        <v>0</v>
      </c>
      <c r="H760" s="588" t="s">
        <v>453</v>
      </c>
      <c r="I760" s="588" t="s">
        <v>453</v>
      </c>
      <c r="J760" s="554" t="s">
        <v>453</v>
      </c>
      <c r="K760" s="554" t="s">
        <v>453</v>
      </c>
      <c r="L760" s="556" t="s">
        <v>453</v>
      </c>
      <c r="M760" s="542" t="s">
        <v>4239</v>
      </c>
      <c r="N760" s="588" t="s">
        <v>453</v>
      </c>
      <c r="O760" s="557" t="s">
        <v>4208</v>
      </c>
      <c r="P760" s="544" t="s">
        <v>4946</v>
      </c>
      <c r="Q760" s="563" t="s">
        <v>4946</v>
      </c>
      <c r="R760" s="546" t="b">
        <f>EXACT(CYPTYPES[[#This Row],[Archived_System (MM_System)]],CYPTYPES[[#This Row],[Rationalized System]])</f>
        <v>1</v>
      </c>
      <c r="S760" s="550" t="s">
        <v>4210</v>
      </c>
      <c r="T760" s="550"/>
      <c r="U760" s="542" t="s">
        <v>4211</v>
      </c>
      <c r="V760" s="547" t="s">
        <v>453</v>
      </c>
      <c r="W760" s="589" t="s">
        <v>456</v>
      </c>
      <c r="X760" s="547"/>
      <c r="Y760" s="547" t="s">
        <v>4947</v>
      </c>
      <c r="Z760" s="547" t="str">
        <f>VLOOKUP(CYPTYPES[[#This Row],[SBS Number]],Equipment[],2,FALSE)</f>
        <v>Traction Substation</v>
      </c>
      <c r="AA760" s="547" t="str">
        <f>IF(OR(ISBLANK(Y760),LEN(Y760)=0),"",VLOOKUP(Y760,Equipment[],3,FALSE))</f>
        <v>RTO</v>
      </c>
      <c r="AB760" s="547" t="str">
        <f>IF(OR(ISBLANK(Y760),LEN(Y760)=0),"",VLOOKUP(Y760,Equipment[],4,FALSE))</f>
        <v>RTO</v>
      </c>
      <c r="AC760" s="547" t="s">
        <v>4958</v>
      </c>
      <c r="AD760" s="547" t="s">
        <v>4959</v>
      </c>
      <c r="AE760" s="547" t="s">
        <v>5071</v>
      </c>
      <c r="AF760" s="544" t="s">
        <v>5072</v>
      </c>
      <c r="AG760" s="546"/>
      <c r="AH760" s="546"/>
      <c r="AI760" s="551"/>
      <c r="AJ760" s="551"/>
      <c r="AK760" s="551"/>
      <c r="AL760" s="551"/>
      <c r="AM760" s="551"/>
      <c r="AN760" s="551"/>
      <c r="AO760" s="551"/>
      <c r="AP760" s="551"/>
      <c r="AQ760" s="551"/>
      <c r="AR760" s="551"/>
      <c r="AS760" s="551"/>
      <c r="AT760" s="551"/>
      <c r="AU760" s="551"/>
      <c r="AV760" s="551"/>
    </row>
    <row r="761" spans="1:48" ht="45" hidden="1">
      <c r="A761" s="559" t="s">
        <v>6543</v>
      </c>
      <c r="B761" s="542" t="s">
        <v>442</v>
      </c>
      <c r="C761" s="542" t="s">
        <v>6544</v>
      </c>
      <c r="D761" s="593" t="s">
        <v>444</v>
      </c>
      <c r="E761" s="541" t="s">
        <v>4443</v>
      </c>
      <c r="F761" s="541" t="s">
        <v>4220</v>
      </c>
      <c r="G761" s="544" t="b">
        <f>EXACT(CYPTYPES[[#This Row],[Archived_Discipline (MM_Discipline)]],CYPTYPES[[#This Row],[Discipline (MM_Discipline)]])</f>
        <v>0</v>
      </c>
      <c r="H761" s="550" t="s">
        <v>452</v>
      </c>
      <c r="I761" s="550" t="s">
        <v>452</v>
      </c>
      <c r="J761" s="541" t="s">
        <v>452</v>
      </c>
      <c r="K761" s="555" t="s">
        <v>453</v>
      </c>
      <c r="L761" s="556" t="s">
        <v>453</v>
      </c>
      <c r="M761" s="542" t="s">
        <v>463</v>
      </c>
      <c r="N761" s="550" t="s">
        <v>452</v>
      </c>
      <c r="O761" s="557" t="s">
        <v>4208</v>
      </c>
      <c r="P761" s="544" t="s">
        <v>4444</v>
      </c>
      <c r="Q761" s="247" t="s">
        <v>4256</v>
      </c>
      <c r="R761" s="546" t="b">
        <f>EXACT(CYPTYPES[[#This Row],[Archived_System (MM_System)]],CYPTYPES[[#This Row],[Rationalized System]])</f>
        <v>0</v>
      </c>
      <c r="S761" s="550" t="s">
        <v>4343</v>
      </c>
      <c r="T761" s="550"/>
      <c r="U761" s="542" t="s">
        <v>4211</v>
      </c>
      <c r="V761" s="547" t="s">
        <v>453</v>
      </c>
      <c r="W761" s="589" t="s">
        <v>456</v>
      </c>
      <c r="X761" s="547"/>
      <c r="Y761" s="547" t="s">
        <v>4257</v>
      </c>
      <c r="Z761" s="547" t="str">
        <f>VLOOKUP(CYPTYPES[[#This Row],[SBS Number]],Equipment[],2,FALSE)</f>
        <v>Security Control System</v>
      </c>
      <c r="AA761" s="547" t="str">
        <f>IF(OR(ISBLANK(Y761),LEN(Y761)=0),"",VLOOKUP(Y761,Equipment[],3,FALSE))</f>
        <v>RTO</v>
      </c>
      <c r="AB761" s="547" t="str">
        <f>IF(OR(ISBLANK(Y761),LEN(Y761)=0),"",VLOOKUP(Y761,Equipment[],4,FALSE))</f>
        <v>RTO</v>
      </c>
      <c r="AC761" s="601" t="s">
        <v>6204</v>
      </c>
      <c r="AD761" s="601" t="s">
        <v>6205</v>
      </c>
      <c r="AE761" s="547" t="s">
        <v>6206</v>
      </c>
      <c r="AF761" s="544" t="s">
        <v>6207</v>
      </c>
      <c r="AG761" s="546"/>
      <c r="AH761" s="546"/>
      <c r="AI761" s="551"/>
      <c r="AJ761" s="551"/>
      <c r="AK761" s="551"/>
      <c r="AL761" s="551"/>
      <c r="AM761" s="551"/>
      <c r="AN761" s="551"/>
      <c r="AO761" s="551"/>
      <c r="AP761" s="551"/>
      <c r="AQ761" s="551"/>
      <c r="AR761" s="551"/>
      <c r="AS761" s="551"/>
      <c r="AT761" s="551"/>
      <c r="AU761" s="551"/>
      <c r="AV761" s="551"/>
    </row>
    <row r="762" spans="1:48" s="216" customFormat="1" hidden="1">
      <c r="A762" s="559" t="s">
        <v>6545</v>
      </c>
      <c r="B762" s="542" t="s">
        <v>442</v>
      </c>
      <c r="C762" s="542" t="s">
        <v>6546</v>
      </c>
      <c r="D762" s="593" t="s">
        <v>444</v>
      </c>
      <c r="E762" s="541" t="s">
        <v>4498</v>
      </c>
      <c r="F762" s="541" t="s">
        <v>4498</v>
      </c>
      <c r="G762" s="544" t="b">
        <f>EXACT(CYPTYPES[[#This Row],[Archived_Discipline (MM_Discipline)]],CYPTYPES[[#This Row],[Discipline (MM_Discipline)]])</f>
        <v>1</v>
      </c>
      <c r="H762" s="550" t="s">
        <v>452</v>
      </c>
      <c r="I762" s="592" t="s">
        <v>452</v>
      </c>
      <c r="J762" s="541" t="s">
        <v>452</v>
      </c>
      <c r="K762" s="555" t="s">
        <v>453</v>
      </c>
      <c r="L762" s="556" t="s">
        <v>453</v>
      </c>
      <c r="M762" s="542" t="s">
        <v>463</v>
      </c>
      <c r="N762" s="550" t="s">
        <v>452</v>
      </c>
      <c r="O762" s="557" t="s">
        <v>4208</v>
      </c>
      <c r="P762" s="544" t="s">
        <v>4499</v>
      </c>
      <c r="Q762" s="563" t="s">
        <v>4499</v>
      </c>
      <c r="R762" s="546" t="b">
        <f>EXACT(CYPTYPES[[#This Row],[Archived_System (MM_System)]],CYPTYPES[[#This Row],[Rationalized System]])</f>
        <v>1</v>
      </c>
      <c r="S762" s="550" t="s">
        <v>4343</v>
      </c>
      <c r="T762" s="550"/>
      <c r="U762" s="542" t="s">
        <v>4211</v>
      </c>
      <c r="V762" s="547" t="s">
        <v>453</v>
      </c>
      <c r="W762" s="589" t="s">
        <v>456</v>
      </c>
      <c r="X762" s="547"/>
      <c r="Y762" s="547" t="s">
        <v>4500</v>
      </c>
      <c r="Z762" s="547" t="str">
        <f>VLOOKUP(CYPTYPES[[#This Row],[SBS Number]],Equipment[],2,FALSE)</f>
        <v>Signalling</v>
      </c>
      <c r="AA762" s="547" t="str">
        <f>IF(OR(ISBLANK(Y762),LEN(Y762)=0),"",VLOOKUP(Y762,Equipment[],3,FALSE))</f>
        <v>RTO</v>
      </c>
      <c r="AB762" s="547" t="str">
        <f>IF(OR(ISBLANK(Y762),LEN(Y762)=0),"",VLOOKUP(Y762,Equipment[],4,FALSE))</f>
        <v>RTO</v>
      </c>
      <c r="AC762" s="590"/>
      <c r="AD762" s="590" t="s">
        <v>4376</v>
      </c>
      <c r="AE762" s="547"/>
      <c r="AF762" s="544"/>
      <c r="AG762" s="546"/>
      <c r="AH762" s="546"/>
      <c r="AI762" s="551"/>
      <c r="AJ762" s="551"/>
      <c r="AK762" s="551"/>
      <c r="AL762" s="551"/>
      <c r="AM762" s="551"/>
      <c r="AN762" s="551"/>
      <c r="AO762" s="551"/>
      <c r="AP762" s="551"/>
      <c r="AQ762" s="551"/>
      <c r="AR762" s="551"/>
      <c r="AS762" s="551"/>
      <c r="AT762" s="551"/>
      <c r="AU762" s="551"/>
      <c r="AV762" s="551"/>
    </row>
    <row r="763" spans="1:48" hidden="1">
      <c r="A763" s="559" t="s">
        <v>6547</v>
      </c>
      <c r="B763" s="542" t="s">
        <v>442</v>
      </c>
      <c r="C763" s="542" t="s">
        <v>6548</v>
      </c>
      <c r="D763" s="550" t="s">
        <v>453</v>
      </c>
      <c r="E763" s="541" t="s">
        <v>4373</v>
      </c>
      <c r="F763" s="541" t="s">
        <v>4220</v>
      </c>
      <c r="G763" s="544" t="b">
        <f>EXACT(CYPTYPES[[#This Row],[Archived_Discipline (MM_Discipline)]],CYPTYPES[[#This Row],[Discipline (MM_Discipline)]])</f>
        <v>0</v>
      </c>
      <c r="H763" s="602" t="s">
        <v>452</v>
      </c>
      <c r="I763" s="542" t="s">
        <v>452</v>
      </c>
      <c r="J763" s="541" t="s">
        <v>452</v>
      </c>
      <c r="K763" s="555" t="s">
        <v>453</v>
      </c>
      <c r="L763" s="556" t="s">
        <v>453</v>
      </c>
      <c r="M763" s="542" t="s">
        <v>463</v>
      </c>
      <c r="N763" s="550" t="s">
        <v>452</v>
      </c>
      <c r="O763" s="557" t="s">
        <v>4208</v>
      </c>
      <c r="P763" s="544" t="s">
        <v>4946</v>
      </c>
      <c r="Q763" s="563" t="s">
        <v>4946</v>
      </c>
      <c r="R763" s="546" t="b">
        <f>EXACT(CYPTYPES[[#This Row],[Archived_System (MM_System)]],CYPTYPES[[#This Row],[Rationalized System]])</f>
        <v>1</v>
      </c>
      <c r="S763" s="550" t="s">
        <v>4210</v>
      </c>
      <c r="T763" s="550"/>
      <c r="U763" s="542" t="s">
        <v>4211</v>
      </c>
      <c r="V763" s="547" t="s">
        <v>453</v>
      </c>
      <c r="W763" s="547" t="s">
        <v>456</v>
      </c>
      <c r="X763" s="547"/>
      <c r="Y763" s="547" t="s">
        <v>4947</v>
      </c>
      <c r="Z763" s="547" t="str">
        <f>VLOOKUP(CYPTYPES[[#This Row],[SBS Number]],Equipment[],2,FALSE)</f>
        <v>Traction Substation</v>
      </c>
      <c r="AA763" s="547" t="str">
        <f>IF(OR(ISBLANK(Y763),LEN(Y763)=0),"",VLOOKUP(Y763,Equipment[],3,FALSE))</f>
        <v>RTO</v>
      </c>
      <c r="AB763" s="547" t="str">
        <f>IF(OR(ISBLANK(Y763),LEN(Y763)=0),"",VLOOKUP(Y763,Equipment[],4,FALSE))</f>
        <v>RTO</v>
      </c>
      <c r="AC763" s="547" t="s">
        <v>4958</v>
      </c>
      <c r="AD763" s="547" t="s">
        <v>4959</v>
      </c>
      <c r="AE763" s="547" t="s">
        <v>4978</v>
      </c>
      <c r="AF763" s="544" t="s">
        <v>4979</v>
      </c>
      <c r="AG763" s="546"/>
      <c r="AH763" s="546"/>
      <c r="AI763" s="551"/>
      <c r="AJ763" s="551"/>
      <c r="AK763" s="551"/>
      <c r="AL763" s="551"/>
      <c r="AM763" s="551"/>
      <c r="AN763" s="551"/>
      <c r="AO763" s="551"/>
      <c r="AP763" s="551"/>
      <c r="AQ763" s="551"/>
      <c r="AR763" s="551"/>
      <c r="AS763" s="551"/>
      <c r="AT763" s="551"/>
      <c r="AU763" s="551"/>
      <c r="AV763" s="551"/>
    </row>
    <row r="764" spans="1:48" hidden="1">
      <c r="A764" s="559" t="s">
        <v>6549</v>
      </c>
      <c r="B764" s="542" t="s">
        <v>442</v>
      </c>
      <c r="C764" s="542" t="s">
        <v>6550</v>
      </c>
      <c r="D764" s="550" t="s">
        <v>453</v>
      </c>
      <c r="E764" s="541" t="s">
        <v>4219</v>
      </c>
      <c r="F764" s="541" t="s">
        <v>4220</v>
      </c>
      <c r="G764" s="544" t="b">
        <f>EXACT(CYPTYPES[[#This Row],[Archived_Discipline (MM_Discipline)]],CYPTYPES[[#This Row],[Discipline (MM_Discipline)]])</f>
        <v>0</v>
      </c>
      <c r="H764" s="602" t="s">
        <v>452</v>
      </c>
      <c r="I764" s="542" t="s">
        <v>452</v>
      </c>
      <c r="J764" s="541" t="s">
        <v>452</v>
      </c>
      <c r="K764" s="555" t="s">
        <v>453</v>
      </c>
      <c r="L764" s="556" t="s">
        <v>453</v>
      </c>
      <c r="M764" s="542" t="s">
        <v>463</v>
      </c>
      <c r="N764" s="550" t="s">
        <v>452</v>
      </c>
      <c r="O764" s="557" t="s">
        <v>4208</v>
      </c>
      <c r="P764" s="544" t="s">
        <v>4221</v>
      </c>
      <c r="Q764" s="563" t="s">
        <v>4221</v>
      </c>
      <c r="R764" s="546" t="b">
        <f>EXACT(CYPTYPES[[#This Row],[Archived_System (MM_System)]],CYPTYPES[[#This Row],[Rationalized System]])</f>
        <v>1</v>
      </c>
      <c r="S764" s="550" t="s">
        <v>4210</v>
      </c>
      <c r="T764" s="550"/>
      <c r="U764" s="542" t="s">
        <v>4211</v>
      </c>
      <c r="V764" s="547" t="s">
        <v>453</v>
      </c>
      <c r="W764" s="547" t="s">
        <v>456</v>
      </c>
      <c r="X764" s="547"/>
      <c r="Y764" s="547" t="s">
        <v>4222</v>
      </c>
      <c r="Z764" s="547" t="str">
        <f>VLOOKUP(CYPTYPES[[#This Row],[SBS Number]],Equipment[],2,FALSE)</f>
        <v>LV Power</v>
      </c>
      <c r="AA764" s="547" t="str">
        <f>IF(OR(ISBLANK(Y764),LEN(Y764)=0),"",VLOOKUP(Y764,Equipment[],3,FALSE))</f>
        <v>MCo</v>
      </c>
      <c r="AB764" s="547" t="str">
        <f>IF(OR(ISBLANK(Y764),LEN(Y764)=0),"",VLOOKUP(Y764,Equipment[],4,FALSE))</f>
        <v>RTO</v>
      </c>
      <c r="AC764" s="547" t="s">
        <v>4583</v>
      </c>
      <c r="AD764" s="547" t="s">
        <v>4584</v>
      </c>
      <c r="AE764" s="547" t="s">
        <v>4790</v>
      </c>
      <c r="AF764" s="544" t="s">
        <v>4791</v>
      </c>
      <c r="AG764" s="546"/>
      <c r="AH764" s="546"/>
      <c r="AI764" s="551"/>
      <c r="AJ764" s="551"/>
      <c r="AK764" s="551"/>
      <c r="AL764" s="551"/>
      <c r="AM764" s="551"/>
      <c r="AN764" s="551"/>
      <c r="AO764" s="551"/>
      <c r="AP764" s="551"/>
      <c r="AQ764" s="551"/>
      <c r="AR764" s="551"/>
      <c r="AS764" s="551"/>
      <c r="AT764" s="551"/>
      <c r="AU764" s="551"/>
      <c r="AV764" s="551"/>
    </row>
    <row r="765" spans="1:48" hidden="1">
      <c r="A765" s="559" t="s">
        <v>6551</v>
      </c>
      <c r="B765" s="542" t="s">
        <v>442</v>
      </c>
      <c r="C765" s="542" t="s">
        <v>6552</v>
      </c>
      <c r="D765" s="550" t="s">
        <v>444</v>
      </c>
      <c r="E765" s="541" t="s">
        <v>5084</v>
      </c>
      <c r="F765" s="541" t="s">
        <v>5084</v>
      </c>
      <c r="G765" s="544" t="b">
        <f>EXACT(CYPTYPES[[#This Row],[Archived_Discipline (MM_Discipline)]],CYPTYPES[[#This Row],[Discipline (MM_Discipline)]])</f>
        <v>1</v>
      </c>
      <c r="H765" s="602" t="s">
        <v>452</v>
      </c>
      <c r="I765" s="542" t="s">
        <v>452</v>
      </c>
      <c r="J765" s="541" t="s">
        <v>452</v>
      </c>
      <c r="K765" s="555" t="s">
        <v>453</v>
      </c>
      <c r="L765" s="556" t="s">
        <v>453</v>
      </c>
      <c r="M765" s="542" t="s">
        <v>463</v>
      </c>
      <c r="N765" s="588" t="s">
        <v>453</v>
      </c>
      <c r="O765" s="557" t="s">
        <v>4208</v>
      </c>
      <c r="P765" s="544" t="s">
        <v>4499</v>
      </c>
      <c r="Q765" s="563"/>
      <c r="R765" s="546" t="b">
        <f>EXACT(CYPTYPES[[#This Row],[Archived_System (MM_System)]],CYPTYPES[[#This Row],[Rationalized System]])</f>
        <v>0</v>
      </c>
      <c r="S765" s="550" t="s">
        <v>4343</v>
      </c>
      <c r="T765" s="550"/>
      <c r="U765" s="542" t="s">
        <v>4211</v>
      </c>
      <c r="V765" s="547" t="s">
        <v>453</v>
      </c>
      <c r="W765" s="547" t="s">
        <v>456</v>
      </c>
      <c r="X765" s="547"/>
      <c r="Y765" s="547" t="s">
        <v>4358</v>
      </c>
      <c r="Z765" s="547" t="str">
        <f>VLOOKUP(CYPTYPES[[#This Row],[SBS Number]],Equipment[],2,FALSE)</f>
        <v>ICT/OCS</v>
      </c>
      <c r="AA765" s="547" t="str">
        <f>IF(OR(ISBLANK(Y765),LEN(Y765)=0),"",VLOOKUP(Y765,Equipment[],3,FALSE))</f>
        <v>Unallocated</v>
      </c>
      <c r="AB765" s="547" t="str">
        <f>IF(OR(ISBLANK(Y765),LEN(Y765)=0),"",VLOOKUP(Y765,Equipment[],4,FALSE))</f>
        <v>Unallocated</v>
      </c>
      <c r="AC765" s="547" t="s">
        <v>4465</v>
      </c>
      <c r="AD765" s="547" t="s">
        <v>4466</v>
      </c>
      <c r="AE765" s="547" t="s">
        <v>4467</v>
      </c>
      <c r="AF765" s="544" t="s">
        <v>4468</v>
      </c>
      <c r="AG765" s="546"/>
      <c r="AH765" s="546"/>
      <c r="AI765" s="551"/>
      <c r="AJ765" s="551"/>
      <c r="AK765" s="551"/>
      <c r="AL765" s="551"/>
      <c r="AM765" s="551"/>
      <c r="AN765" s="551"/>
      <c r="AO765" s="551"/>
      <c r="AP765" s="551"/>
      <c r="AQ765" s="551"/>
      <c r="AR765" s="551"/>
      <c r="AS765" s="551"/>
      <c r="AT765" s="551"/>
      <c r="AU765" s="551"/>
      <c r="AV765" s="551"/>
    </row>
    <row r="766" spans="1:48" hidden="1">
      <c r="A766" s="559" t="s">
        <v>6553</v>
      </c>
      <c r="B766" s="542" t="s">
        <v>442</v>
      </c>
      <c r="C766" s="542" t="s">
        <v>6554</v>
      </c>
      <c r="D766" s="550" t="s">
        <v>444</v>
      </c>
      <c r="E766" s="541" t="s">
        <v>4498</v>
      </c>
      <c r="F766" s="541" t="s">
        <v>4498</v>
      </c>
      <c r="G766" s="544" t="b">
        <f>EXACT(CYPTYPES[[#This Row],[Archived_Discipline (MM_Discipline)]],CYPTYPES[[#This Row],[Discipline (MM_Discipline)]])</f>
        <v>1</v>
      </c>
      <c r="H766" s="550" t="s">
        <v>452</v>
      </c>
      <c r="I766" s="603" t="s">
        <v>452</v>
      </c>
      <c r="J766" s="541" t="s">
        <v>452</v>
      </c>
      <c r="K766" s="555" t="s">
        <v>453</v>
      </c>
      <c r="L766" s="556" t="s">
        <v>453</v>
      </c>
      <c r="M766" s="542" t="s">
        <v>463</v>
      </c>
      <c r="N766" s="550" t="s">
        <v>452</v>
      </c>
      <c r="O766" s="557" t="s">
        <v>4208</v>
      </c>
      <c r="P766" s="558" t="s">
        <v>4499</v>
      </c>
      <c r="Q766" s="566" t="s">
        <v>4499</v>
      </c>
      <c r="R766" s="546" t="b">
        <f>EXACT(CYPTYPES[[#This Row],[Archived_System (MM_System)]],CYPTYPES[[#This Row],[Rationalized System]])</f>
        <v>1</v>
      </c>
      <c r="S766" s="550" t="s">
        <v>4343</v>
      </c>
      <c r="T766" s="550"/>
      <c r="U766" s="542" t="s">
        <v>4211</v>
      </c>
      <c r="V766" s="547" t="s">
        <v>453</v>
      </c>
      <c r="W766" s="547" t="s">
        <v>456</v>
      </c>
      <c r="X766" s="547"/>
      <c r="Y766" s="547" t="s">
        <v>4500</v>
      </c>
      <c r="Z766" s="544" t="str">
        <f>VLOOKUP(CYPTYPES[[#This Row],[SBS Number]],Equipment[],2,FALSE)</f>
        <v>Signalling</v>
      </c>
      <c r="AA766" s="547" t="str">
        <f>IF(OR(ISBLANK(Y766),LEN(Y766)=0),"",VLOOKUP(Y766,Equipment[],3,FALSE))</f>
        <v>RTO</v>
      </c>
      <c r="AB766" s="547" t="str">
        <f>IF(OR(ISBLANK(Y766),LEN(Y766)=0),"",VLOOKUP(Y766,Equipment[],4,FALSE))</f>
        <v>RTO</v>
      </c>
      <c r="AC766" s="590"/>
      <c r="AD766" s="590" t="s">
        <v>4376</v>
      </c>
      <c r="AE766" s="547"/>
      <c r="AF766" s="544"/>
      <c r="AG766" s="546"/>
      <c r="AH766" s="546"/>
      <c r="AI766" s="551"/>
      <c r="AJ766" s="551"/>
      <c r="AK766" s="551"/>
      <c r="AL766" s="551"/>
      <c r="AM766" s="551"/>
      <c r="AN766" s="551"/>
      <c r="AO766" s="551"/>
      <c r="AP766" s="551"/>
      <c r="AQ766" s="551"/>
      <c r="AR766" s="551"/>
      <c r="AS766" s="551"/>
      <c r="AT766" s="551"/>
      <c r="AU766" s="551"/>
      <c r="AV766" s="551"/>
    </row>
    <row r="767" spans="1:48" hidden="1">
      <c r="A767" s="559" t="s">
        <v>6555</v>
      </c>
      <c r="B767" s="542" t="s">
        <v>442</v>
      </c>
      <c r="C767" s="542" t="s">
        <v>6556</v>
      </c>
      <c r="D767" s="550" t="s">
        <v>453</v>
      </c>
      <c r="E767" s="541" t="s">
        <v>4373</v>
      </c>
      <c r="F767" s="541" t="s">
        <v>4220</v>
      </c>
      <c r="G767" s="544" t="b">
        <f>EXACT(CYPTYPES[[#This Row],[Archived_Discipline (MM_Discipline)]],CYPTYPES[[#This Row],[Discipline (MM_Discipline)]])</f>
        <v>0</v>
      </c>
      <c r="H767" s="542" t="s">
        <v>452</v>
      </c>
      <c r="I767" s="551" t="s">
        <v>452</v>
      </c>
      <c r="J767" s="541" t="s">
        <v>452</v>
      </c>
      <c r="K767" s="555" t="s">
        <v>453</v>
      </c>
      <c r="L767" s="556" t="s">
        <v>453</v>
      </c>
      <c r="M767" s="542" t="s">
        <v>463</v>
      </c>
      <c r="N767" s="588" t="s">
        <v>453</v>
      </c>
      <c r="O767" s="557" t="s">
        <v>4208</v>
      </c>
      <c r="P767" s="544" t="s">
        <v>4946</v>
      </c>
      <c r="Q767" s="563" t="s">
        <v>4946</v>
      </c>
      <c r="R767" s="546" t="b">
        <f>EXACT(CYPTYPES[[#This Row],[Archived_System (MM_System)]],CYPTYPES[[#This Row],[Rationalized System]])</f>
        <v>1</v>
      </c>
      <c r="S767" s="550" t="s">
        <v>4210</v>
      </c>
      <c r="T767" s="550"/>
      <c r="U767" s="542" t="s">
        <v>4211</v>
      </c>
      <c r="V767" s="547" t="s">
        <v>453</v>
      </c>
      <c r="W767" s="547" t="s">
        <v>456</v>
      </c>
      <c r="X767" s="547"/>
      <c r="Y767" s="547" t="s">
        <v>4947</v>
      </c>
      <c r="Z767" s="547" t="str">
        <f>VLOOKUP(CYPTYPES[[#This Row],[SBS Number]],Equipment[],2,FALSE)</f>
        <v>Traction Substation</v>
      </c>
      <c r="AA767" s="547" t="str">
        <f>IF(OR(ISBLANK(Y767),LEN(Y767)=0),"",VLOOKUP(Y767,Equipment[],3,FALSE))</f>
        <v>RTO</v>
      </c>
      <c r="AB767" s="547" t="str">
        <f>IF(OR(ISBLANK(Y767),LEN(Y767)=0),"",VLOOKUP(Y767,Equipment[],4,FALSE))</f>
        <v>RTO</v>
      </c>
      <c r="AC767" s="547" t="s">
        <v>4344</v>
      </c>
      <c r="AD767" s="547" t="s">
        <v>4345</v>
      </c>
      <c r="AE767" s="547" t="s">
        <v>5657</v>
      </c>
      <c r="AF767" s="544" t="s">
        <v>5658</v>
      </c>
      <c r="AG767" s="546"/>
      <c r="AH767" s="546"/>
      <c r="AI767" s="551"/>
      <c r="AJ767" s="551"/>
      <c r="AK767" s="551"/>
      <c r="AL767" s="551"/>
      <c r="AM767" s="551"/>
      <c r="AN767" s="551"/>
      <c r="AO767" s="551"/>
      <c r="AP767" s="551"/>
      <c r="AQ767" s="551"/>
      <c r="AR767" s="551"/>
      <c r="AS767" s="551"/>
      <c r="AT767" s="551"/>
      <c r="AU767" s="551"/>
      <c r="AV767" s="551"/>
    </row>
    <row r="768" spans="1:48" s="216" customFormat="1" hidden="1">
      <c r="A768" s="559" t="s">
        <v>6557</v>
      </c>
      <c r="B768" s="542" t="s">
        <v>442</v>
      </c>
      <c r="C768" s="542" t="s">
        <v>6558</v>
      </c>
      <c r="D768" s="593" t="s">
        <v>453</v>
      </c>
      <c r="E768" s="541" t="s">
        <v>4207</v>
      </c>
      <c r="F768" s="541" t="s">
        <v>4207</v>
      </c>
      <c r="G768" s="544" t="b">
        <f>EXACT(CYPTYPES[[#This Row],[Archived_Discipline (MM_Discipline)]],CYPTYPES[[#This Row],[Discipline (MM_Discipline)]])</f>
        <v>1</v>
      </c>
      <c r="H768" s="588" t="s">
        <v>453</v>
      </c>
      <c r="I768" s="588" t="s">
        <v>453</v>
      </c>
      <c r="J768" s="554" t="s">
        <v>453</v>
      </c>
      <c r="K768" s="554" t="s">
        <v>453</v>
      </c>
      <c r="L768" s="556" t="s">
        <v>453</v>
      </c>
      <c r="M768" s="542" t="s">
        <v>4239</v>
      </c>
      <c r="N768" s="550" t="s">
        <v>452</v>
      </c>
      <c r="O768" s="557" t="s">
        <v>4208</v>
      </c>
      <c r="P768" s="544" t="s">
        <v>4493</v>
      </c>
      <c r="Q768" s="563" t="s">
        <v>4493</v>
      </c>
      <c r="R768" s="546" t="b">
        <f>EXACT(CYPTYPES[[#This Row],[Archived_System (MM_System)]],CYPTYPES[[#This Row],[Rationalized System]])</f>
        <v>1</v>
      </c>
      <c r="S768" s="550" t="s">
        <v>4210</v>
      </c>
      <c r="T768" s="550"/>
      <c r="U768" s="542" t="s">
        <v>4211</v>
      </c>
      <c r="V768" s="547" t="s">
        <v>453</v>
      </c>
      <c r="W768" s="589" t="s">
        <v>456</v>
      </c>
      <c r="X768" s="547"/>
      <c r="Y768" s="547" t="s">
        <v>4212</v>
      </c>
      <c r="Z768" s="547" t="str">
        <f>VLOOKUP(CYPTYPES[[#This Row],[SBS Number]],Equipment[],2,FALSE)</f>
        <v>Hydraulic System</v>
      </c>
      <c r="AA768" s="547" t="str">
        <f>IF(OR(ISBLANK(Y768),LEN(Y768)=0),"",VLOOKUP(Y768,Equipment[],3,FALSE))</f>
        <v>MCo</v>
      </c>
      <c r="AB768" s="547" t="str">
        <f>IF(OR(ISBLANK(Y768),LEN(Y768)=0),"",VLOOKUP(Y768,Equipment[],4,FALSE))</f>
        <v>RTO</v>
      </c>
      <c r="AC768" s="547" t="s">
        <v>4419</v>
      </c>
      <c r="AD768" s="547" t="s">
        <v>4420</v>
      </c>
      <c r="AE768" s="547" t="s">
        <v>6559</v>
      </c>
      <c r="AF768" s="544" t="s">
        <v>6560</v>
      </c>
      <c r="AG768" s="546"/>
      <c r="AH768" s="546"/>
      <c r="AI768" s="551"/>
      <c r="AJ768" s="551"/>
      <c r="AK768" s="551"/>
      <c r="AL768" s="551"/>
      <c r="AM768" s="551"/>
      <c r="AN768" s="551"/>
      <c r="AO768" s="551"/>
      <c r="AP768" s="551"/>
      <c r="AQ768" s="551"/>
      <c r="AR768" s="551"/>
      <c r="AS768" s="551"/>
      <c r="AT768" s="551"/>
      <c r="AU768" s="551"/>
      <c r="AV768" s="551"/>
    </row>
    <row r="769" spans="1:48" hidden="1">
      <c r="A769" s="542" t="s">
        <v>6561</v>
      </c>
      <c r="B769" s="542" t="s">
        <v>442</v>
      </c>
      <c r="C769" s="542" t="s">
        <v>6562</v>
      </c>
      <c r="D769" s="164" t="s">
        <v>444</v>
      </c>
      <c r="E769" s="541" t="s">
        <v>4850</v>
      </c>
      <c r="F769" s="541" t="s">
        <v>4207</v>
      </c>
      <c r="G769" s="544" t="b">
        <f>EXACT(CYPTYPES[[#This Row],[Archived_Discipline (MM_Discipline)]],CYPTYPES[[#This Row],[Discipline (MM_Discipline)]])</f>
        <v>0</v>
      </c>
      <c r="H769" s="164" t="s">
        <v>452</v>
      </c>
      <c r="I769" s="164" t="s">
        <v>452</v>
      </c>
      <c r="J769" s="554" t="s">
        <v>453</v>
      </c>
      <c r="K769" s="541" t="s">
        <v>452</v>
      </c>
      <c r="L769" s="556" t="s">
        <v>453</v>
      </c>
      <c r="M769" s="542" t="s">
        <v>454</v>
      </c>
      <c r="N769" s="164" t="s">
        <v>452</v>
      </c>
      <c r="O769" s="557" t="s">
        <v>4208</v>
      </c>
      <c r="P769" s="544" t="s">
        <v>4374</v>
      </c>
      <c r="Q769" s="519" t="s">
        <v>4850</v>
      </c>
      <c r="R769" s="546" t="b">
        <f>EXACT(CYPTYPES[[#This Row],[Archived_System (MM_System)]],CYPTYPES[[#This Row],[Rationalized System]])</f>
        <v>0</v>
      </c>
      <c r="S769" s="164" t="s">
        <v>4343</v>
      </c>
      <c r="T769" s="164"/>
      <c r="U769" s="542" t="s">
        <v>4639</v>
      </c>
      <c r="V769" s="169" t="s">
        <v>453</v>
      </c>
      <c r="W769" s="169" t="s">
        <v>456</v>
      </c>
      <c r="X769" s="164"/>
      <c r="Y769" s="169" t="s">
        <v>6532</v>
      </c>
      <c r="Z769" s="164" t="s">
        <v>6533</v>
      </c>
      <c r="AA769" s="169" t="s">
        <v>4641</v>
      </c>
      <c r="AB769" s="169" t="s">
        <v>4642</v>
      </c>
      <c r="AC769" s="169" t="s">
        <v>5525</v>
      </c>
      <c r="AD769" s="169" t="s">
        <v>6563</v>
      </c>
      <c r="AE769" s="169"/>
      <c r="AF769" s="544"/>
      <c r="AG769" s="546"/>
      <c r="AH769" s="546"/>
      <c r="AI769" s="551"/>
      <c r="AJ769" s="551"/>
      <c r="AK769" s="551"/>
      <c r="AL769" s="551"/>
      <c r="AM769" s="551"/>
      <c r="AN769" s="551"/>
      <c r="AO769" s="551"/>
      <c r="AP769" s="551"/>
      <c r="AQ769" s="551"/>
      <c r="AR769" s="551"/>
      <c r="AS769" s="551"/>
      <c r="AT769" s="551"/>
      <c r="AU769" s="551"/>
      <c r="AV769" s="551"/>
    </row>
    <row r="770" spans="1:48" hidden="1">
      <c r="A770" s="559" t="s">
        <v>6564</v>
      </c>
      <c r="B770" s="542" t="s">
        <v>442</v>
      </c>
      <c r="C770" s="542" t="s">
        <v>6565</v>
      </c>
      <c r="D770" s="593" t="s">
        <v>453</v>
      </c>
      <c r="E770" s="541" t="s">
        <v>4373</v>
      </c>
      <c r="F770" s="541" t="s">
        <v>4220</v>
      </c>
      <c r="G770" s="544" t="b">
        <f>EXACT(CYPTYPES[[#This Row],[Archived_Discipline (MM_Discipline)]],CYPTYPES[[#This Row],[Discipline (MM_Discipline)]])</f>
        <v>0</v>
      </c>
      <c r="H770" s="550" t="s">
        <v>452</v>
      </c>
      <c r="I770" s="588" t="s">
        <v>453</v>
      </c>
      <c r="J770" s="541" t="s">
        <v>452</v>
      </c>
      <c r="K770" s="541" t="s">
        <v>452</v>
      </c>
      <c r="L770" s="556" t="s">
        <v>453</v>
      </c>
      <c r="M770" s="542" t="s">
        <v>4248</v>
      </c>
      <c r="N770" s="550" t="s">
        <v>452</v>
      </c>
      <c r="O770" s="557" t="s">
        <v>4208</v>
      </c>
      <c r="P770" s="544" t="s">
        <v>4946</v>
      </c>
      <c r="Q770" s="563" t="s">
        <v>4946</v>
      </c>
      <c r="R770" s="546" t="b">
        <f>EXACT(CYPTYPES[[#This Row],[Archived_System (MM_System)]],CYPTYPES[[#This Row],[Rationalized System]])</f>
        <v>1</v>
      </c>
      <c r="S770" s="550" t="s">
        <v>4210</v>
      </c>
      <c r="T770" s="550"/>
      <c r="U770" s="542" t="s">
        <v>4211</v>
      </c>
      <c r="V770" s="547" t="s">
        <v>453</v>
      </c>
      <c r="W770" s="547" t="s">
        <v>477</v>
      </c>
      <c r="X770" s="547"/>
      <c r="Y770" s="547" t="s">
        <v>4947</v>
      </c>
      <c r="Z770" s="547" t="str">
        <f>VLOOKUP(CYPTYPES[[#This Row],[SBS Number]],Equipment[],2,FALSE)</f>
        <v>Traction Substation</v>
      </c>
      <c r="AA770" s="547" t="str">
        <f>IF(OR(ISBLANK(Y770),LEN(Y770)=0),"",VLOOKUP(Y770,Equipment[],3,FALSE))</f>
        <v>RTO</v>
      </c>
      <c r="AB770" s="547" t="str">
        <f>IF(OR(ISBLANK(Y770),LEN(Y770)=0),"",VLOOKUP(Y770,Equipment[],4,FALSE))</f>
        <v>RTO</v>
      </c>
      <c r="AC770" s="547" t="s">
        <v>4400</v>
      </c>
      <c r="AD770" s="547" t="s">
        <v>4401</v>
      </c>
      <c r="AE770" s="547"/>
      <c r="AF770" s="544"/>
      <c r="AG770" s="546"/>
      <c r="AH770" s="546"/>
      <c r="AI770" s="551"/>
      <c r="AJ770" s="551"/>
      <c r="AK770" s="551"/>
      <c r="AL770" s="551"/>
      <c r="AM770" s="551"/>
      <c r="AN770" s="551"/>
      <c r="AO770" s="551"/>
      <c r="AP770" s="551"/>
      <c r="AQ770" s="551"/>
      <c r="AR770" s="551"/>
      <c r="AS770" s="551"/>
      <c r="AT770" s="551"/>
      <c r="AU770" s="551"/>
      <c r="AV770" s="551"/>
    </row>
    <row r="771" spans="1:48" s="200" customFormat="1" hidden="1">
      <c r="A771" s="559" t="s">
        <v>6566</v>
      </c>
      <c r="B771" s="542" t="s">
        <v>442</v>
      </c>
      <c r="C771" s="541" t="s">
        <v>6567</v>
      </c>
      <c r="D771" s="593" t="s">
        <v>452</v>
      </c>
      <c r="E771" s="541" t="s">
        <v>4207</v>
      </c>
      <c r="F771" s="541" t="s">
        <v>4207</v>
      </c>
      <c r="G771" s="544" t="b">
        <f>EXACT(CYPTYPES[[#This Row],[Archived_Discipline (MM_Discipline)]],CYPTYPES[[#This Row],[Discipline (MM_Discipline)]])</f>
        <v>1</v>
      </c>
      <c r="H771" s="550" t="s">
        <v>452</v>
      </c>
      <c r="I771" s="588" t="s">
        <v>453</v>
      </c>
      <c r="J771" s="541" t="s">
        <v>452</v>
      </c>
      <c r="K771" s="554" t="s">
        <v>453</v>
      </c>
      <c r="L771" s="556" t="s">
        <v>453</v>
      </c>
      <c r="M771" s="542" t="s">
        <v>4239</v>
      </c>
      <c r="N771" s="588" t="s">
        <v>453</v>
      </c>
      <c r="O771" s="557" t="s">
        <v>4208</v>
      </c>
      <c r="P771" s="544" t="s">
        <v>5079</v>
      </c>
      <c r="Q771" s="563"/>
      <c r="R771" s="546" t="b">
        <f>EXACT(CYPTYPES[[#This Row],[Archived_System (MM_System)]],CYPTYPES[[#This Row],[Rationalized System]])</f>
        <v>0</v>
      </c>
      <c r="S771" s="550" t="s">
        <v>4210</v>
      </c>
      <c r="T771" s="550" t="s">
        <v>4232</v>
      </c>
      <c r="U771" s="542" t="s">
        <v>4211</v>
      </c>
      <c r="V771" s="547" t="s">
        <v>453</v>
      </c>
      <c r="W771" s="547" t="s">
        <v>456</v>
      </c>
      <c r="X771" s="547"/>
      <c r="Y771" s="547" t="s">
        <v>4212</v>
      </c>
      <c r="Z771" s="547" t="str">
        <f>VLOOKUP(CYPTYPES[[#This Row],[SBS Number]],Equipment[],2,FALSE)</f>
        <v>Hydraulic System</v>
      </c>
      <c r="AA771" s="547" t="str">
        <f>IF(OR(ISBLANK(Y771),LEN(Y771)=0),"",VLOOKUP(Y771,Equipment[],3,FALSE))</f>
        <v>MCo</v>
      </c>
      <c r="AB771" s="547" t="str">
        <f>IF(OR(ISBLANK(Y771),LEN(Y771)=0),"",VLOOKUP(Y771,Equipment[],4,FALSE))</f>
        <v>RTO</v>
      </c>
      <c r="AC771" s="547" t="s">
        <v>5519</v>
      </c>
      <c r="AD771" s="547" t="s">
        <v>5520</v>
      </c>
      <c r="AE771" s="547"/>
      <c r="AF771" s="544"/>
      <c r="AG771" s="546"/>
      <c r="AH771" s="214"/>
    </row>
    <row r="772" spans="1:48" hidden="1">
      <c r="A772" s="559" t="s">
        <v>6568</v>
      </c>
      <c r="B772" s="542" t="s">
        <v>442</v>
      </c>
      <c r="C772" s="542" t="s">
        <v>6569</v>
      </c>
      <c r="D772" s="593" t="s">
        <v>452</v>
      </c>
      <c r="E772" s="541" t="s">
        <v>4229</v>
      </c>
      <c r="F772" s="541" t="s">
        <v>4229</v>
      </c>
      <c r="G772" s="544" t="b">
        <f>EXACT(CYPTYPES[[#This Row],[Archived_Discipline (MM_Discipline)]],CYPTYPES[[#This Row],[Discipline (MM_Discipline)]])</f>
        <v>1</v>
      </c>
      <c r="H772" s="550" t="s">
        <v>452</v>
      </c>
      <c r="I772" s="550" t="s">
        <v>452</v>
      </c>
      <c r="J772" s="541" t="s">
        <v>452</v>
      </c>
      <c r="K772" s="555" t="s">
        <v>453</v>
      </c>
      <c r="L772" s="556" t="s">
        <v>453</v>
      </c>
      <c r="M772" s="542" t="s">
        <v>463</v>
      </c>
      <c r="N772" s="588" t="s">
        <v>453</v>
      </c>
      <c r="O772" s="557" t="s">
        <v>4208</v>
      </c>
      <c r="P772" s="544" t="s">
        <v>4230</v>
      </c>
      <c r="Q772" s="563" t="s">
        <v>4231</v>
      </c>
      <c r="R772" s="546" t="b">
        <f>EXACT(CYPTYPES[[#This Row],[Archived_System (MM_System)]],CYPTYPES[[#This Row],[Rationalized System]])</f>
        <v>0</v>
      </c>
      <c r="S772" s="550" t="s">
        <v>4210</v>
      </c>
      <c r="T772" s="550"/>
      <c r="U772" s="542" t="s">
        <v>4211</v>
      </c>
      <c r="V772" s="547" t="s">
        <v>453</v>
      </c>
      <c r="W772" s="547" t="s">
        <v>456</v>
      </c>
      <c r="X772" s="547"/>
      <c r="Y772" s="547" t="s">
        <v>4233</v>
      </c>
      <c r="Z772" s="547" t="str">
        <f>VLOOKUP(CYPTYPES[[#This Row],[SBS Number]],Equipment[],2,FALSE)</f>
        <v>Control Systems</v>
      </c>
      <c r="AA772" s="547" t="str">
        <f>IF(OR(ISBLANK(Y772),LEN(Y772)=0),"",VLOOKUP(Y772,Equipment[],3,FALSE))</f>
        <v>Unallocated</v>
      </c>
      <c r="AB772" s="547" t="str">
        <f>IF(OR(ISBLANK(Y772),LEN(Y772)=0),"",VLOOKUP(Y772,Equipment[],4,FALSE))</f>
        <v>Unallocated</v>
      </c>
      <c r="AC772" s="547" t="s">
        <v>5572</v>
      </c>
      <c r="AD772" s="547" t="s">
        <v>4413</v>
      </c>
      <c r="AE772" s="547" t="s">
        <v>5744</v>
      </c>
      <c r="AF772" s="544" t="s">
        <v>4481</v>
      </c>
      <c r="AG772" s="546"/>
      <c r="AH772" s="546"/>
      <c r="AI772" s="551"/>
      <c r="AJ772" s="551"/>
      <c r="AK772" s="551"/>
      <c r="AL772" s="551"/>
      <c r="AM772" s="551"/>
      <c r="AN772" s="551"/>
      <c r="AO772" s="551"/>
      <c r="AP772" s="551"/>
      <c r="AQ772" s="551"/>
      <c r="AR772" s="551"/>
      <c r="AS772" s="551"/>
      <c r="AT772" s="551"/>
      <c r="AU772" s="551"/>
      <c r="AV772" s="551"/>
    </row>
    <row r="773" spans="1:48" hidden="1">
      <c r="A773" s="542" t="s">
        <v>6570</v>
      </c>
      <c r="B773" s="542" t="s">
        <v>442</v>
      </c>
      <c r="C773" s="603" t="s">
        <v>6571</v>
      </c>
      <c r="D773" s="550" t="s">
        <v>453</v>
      </c>
      <c r="E773" s="541" t="s">
        <v>4373</v>
      </c>
      <c r="F773" s="541" t="s">
        <v>4220</v>
      </c>
      <c r="G773" s="544" t="b">
        <f>EXACT(CYPTYPES[[#This Row],[Archived_Discipline (MM_Discipline)]],CYPTYPES[[#This Row],[Discipline (MM_Discipline)]])</f>
        <v>0</v>
      </c>
      <c r="H773" s="550" t="s">
        <v>452</v>
      </c>
      <c r="I773" s="550" t="s">
        <v>452</v>
      </c>
      <c r="J773" s="541" t="s">
        <v>452</v>
      </c>
      <c r="K773" s="555" t="s">
        <v>453</v>
      </c>
      <c r="L773" s="556" t="s">
        <v>453</v>
      </c>
      <c r="M773" s="542" t="s">
        <v>463</v>
      </c>
      <c r="N773" s="588" t="s">
        <v>453</v>
      </c>
      <c r="O773" s="557" t="s">
        <v>4208</v>
      </c>
      <c r="P773" s="544" t="s">
        <v>4946</v>
      </c>
      <c r="Q773" s="563" t="s">
        <v>4946</v>
      </c>
      <c r="R773" s="546" t="b">
        <f>EXACT(CYPTYPES[[#This Row],[Archived_System (MM_System)]],CYPTYPES[[#This Row],[Rationalized System]])</f>
        <v>1</v>
      </c>
      <c r="S773" s="550" t="s">
        <v>4210</v>
      </c>
      <c r="T773" s="550"/>
      <c r="U773" s="542" t="s">
        <v>4211</v>
      </c>
      <c r="V773" s="547" t="s">
        <v>453</v>
      </c>
      <c r="W773" s="547" t="s">
        <v>456</v>
      </c>
      <c r="X773" s="547"/>
      <c r="Y773" s="547" t="s">
        <v>4947</v>
      </c>
      <c r="Z773" s="547" t="str">
        <f>VLOOKUP(CYPTYPES[[#This Row],[SBS Number]],Equipment[],2,FALSE)</f>
        <v>Traction Substation</v>
      </c>
      <c r="AA773" s="547" t="str">
        <f>IF(OR(ISBLANK(Y773),LEN(Y773)=0),"",VLOOKUP(Y773,Equipment[],3,FALSE))</f>
        <v>RTO</v>
      </c>
      <c r="AB773" s="547" t="str">
        <f>IF(OR(ISBLANK(Y773),LEN(Y773)=0),"",VLOOKUP(Y773,Equipment[],4,FALSE))</f>
        <v>RTO</v>
      </c>
      <c r="AC773" s="547" t="s">
        <v>4958</v>
      </c>
      <c r="AD773" s="547" t="s">
        <v>4959</v>
      </c>
      <c r="AE773" s="547" t="s">
        <v>5049</v>
      </c>
      <c r="AF773" s="544" t="s">
        <v>5050</v>
      </c>
      <c r="AG773" s="546"/>
      <c r="AH773" s="546"/>
      <c r="AI773" s="551"/>
      <c r="AJ773" s="551"/>
      <c r="AK773" s="551"/>
      <c r="AL773" s="551"/>
      <c r="AM773" s="551"/>
      <c r="AN773" s="551"/>
      <c r="AO773" s="551"/>
      <c r="AP773" s="551"/>
      <c r="AQ773" s="551"/>
      <c r="AR773" s="551"/>
      <c r="AS773" s="551"/>
      <c r="AT773" s="551"/>
      <c r="AU773" s="551"/>
      <c r="AV773" s="551"/>
    </row>
    <row r="774" spans="1:48" hidden="1">
      <c r="A774" s="542" t="s">
        <v>6572</v>
      </c>
      <c r="B774" s="542" t="s">
        <v>442</v>
      </c>
      <c r="C774" s="550" t="s">
        <v>6573</v>
      </c>
      <c r="D774" s="550" t="s">
        <v>444</v>
      </c>
      <c r="E774" s="541" t="s">
        <v>4498</v>
      </c>
      <c r="F774" s="541" t="s">
        <v>4498</v>
      </c>
      <c r="G774" s="544" t="b">
        <f>EXACT(CYPTYPES[[#This Row],[Archived_Discipline (MM_Discipline)]],CYPTYPES[[#This Row],[Discipline (MM_Discipline)]])</f>
        <v>1</v>
      </c>
      <c r="H774" s="550" t="s">
        <v>452</v>
      </c>
      <c r="I774" s="550" t="s">
        <v>452</v>
      </c>
      <c r="J774" s="541" t="s">
        <v>452</v>
      </c>
      <c r="K774" s="555" t="s">
        <v>453</v>
      </c>
      <c r="L774" s="556" t="s">
        <v>453</v>
      </c>
      <c r="M774" s="542" t="s">
        <v>463</v>
      </c>
      <c r="N774" s="550" t="s">
        <v>452</v>
      </c>
      <c r="O774" s="557" t="s">
        <v>4208</v>
      </c>
      <c r="P774" s="544" t="s">
        <v>4499</v>
      </c>
      <c r="Q774" s="563" t="s">
        <v>4499</v>
      </c>
      <c r="R774" s="546" t="b">
        <f>EXACT(CYPTYPES[[#This Row],[Archived_System (MM_System)]],CYPTYPES[[#This Row],[Rationalized System]])</f>
        <v>1</v>
      </c>
      <c r="S774" s="550" t="s">
        <v>4343</v>
      </c>
      <c r="T774" s="550"/>
      <c r="U774" s="542" t="s">
        <v>4211</v>
      </c>
      <c r="V774" s="547" t="s">
        <v>453</v>
      </c>
      <c r="W774" s="547" t="s">
        <v>456</v>
      </c>
      <c r="X774" s="547"/>
      <c r="Y774" s="547" t="s">
        <v>4500</v>
      </c>
      <c r="Z774" s="547" t="str">
        <f>VLOOKUP(CYPTYPES[[#This Row],[SBS Number]],Equipment[],2,FALSE)</f>
        <v>Signalling</v>
      </c>
      <c r="AA774" s="547" t="str">
        <f>IF(OR(ISBLANK(Y774),LEN(Y774)=0),"",VLOOKUP(Y774,Equipment[],3,FALSE))</f>
        <v>RTO</v>
      </c>
      <c r="AB774" s="547" t="str">
        <f>IF(OR(ISBLANK(Y774),LEN(Y774)=0),"",VLOOKUP(Y774,Equipment[],4,FALSE))</f>
        <v>RTO</v>
      </c>
      <c r="AC774" s="590"/>
      <c r="AD774" s="590" t="s">
        <v>4376</v>
      </c>
      <c r="AE774" s="547"/>
      <c r="AF774" s="544"/>
      <c r="AG774" s="546"/>
      <c r="AH774" s="546"/>
      <c r="AI774" s="551"/>
      <c r="AJ774" s="551"/>
      <c r="AK774" s="551"/>
      <c r="AL774" s="551"/>
      <c r="AM774" s="551"/>
      <c r="AN774" s="551"/>
      <c r="AO774" s="551"/>
      <c r="AP774" s="551"/>
      <c r="AQ774" s="551"/>
      <c r="AR774" s="551"/>
      <c r="AS774" s="551"/>
      <c r="AT774" s="551"/>
      <c r="AU774" s="551"/>
      <c r="AV774" s="551"/>
    </row>
    <row r="775" spans="1:48" hidden="1">
      <c r="A775" s="542" t="s">
        <v>6574</v>
      </c>
      <c r="B775" s="542" t="s">
        <v>442</v>
      </c>
      <c r="C775" s="592" t="s">
        <v>6575</v>
      </c>
      <c r="D775" s="550" t="s">
        <v>453</v>
      </c>
      <c r="E775" s="541" t="s">
        <v>4373</v>
      </c>
      <c r="F775" s="541" t="s">
        <v>4220</v>
      </c>
      <c r="G775" s="544" t="b">
        <f>EXACT(CYPTYPES[[#This Row],[Archived_Discipline (MM_Discipline)]],CYPTYPES[[#This Row],[Discipline (MM_Discipline)]])</f>
        <v>0</v>
      </c>
      <c r="H775" s="550" t="s">
        <v>452</v>
      </c>
      <c r="I775" s="588" t="s">
        <v>453</v>
      </c>
      <c r="J775" s="541" t="s">
        <v>452</v>
      </c>
      <c r="K775" s="541" t="s">
        <v>452</v>
      </c>
      <c r="L775" s="556" t="s">
        <v>453</v>
      </c>
      <c r="M775" s="542" t="s">
        <v>4248</v>
      </c>
      <c r="N775" s="550" t="s">
        <v>452</v>
      </c>
      <c r="O775" s="557" t="s">
        <v>4208</v>
      </c>
      <c r="P775" s="544" t="s">
        <v>4946</v>
      </c>
      <c r="Q775" s="563" t="s">
        <v>4946</v>
      </c>
      <c r="R775" s="546" t="b">
        <f>EXACT(CYPTYPES[[#This Row],[Archived_System (MM_System)]],CYPTYPES[[#This Row],[Rationalized System]])</f>
        <v>1</v>
      </c>
      <c r="S775" s="550" t="s">
        <v>4210</v>
      </c>
      <c r="T775" s="550"/>
      <c r="U775" s="542" t="s">
        <v>4211</v>
      </c>
      <c r="V775" s="547" t="s">
        <v>453</v>
      </c>
      <c r="W775" s="547" t="s">
        <v>477</v>
      </c>
      <c r="X775" s="547"/>
      <c r="Y775" s="547" t="s">
        <v>4947</v>
      </c>
      <c r="Z775" s="547" t="str">
        <f>VLOOKUP(CYPTYPES[[#This Row],[SBS Number]],Equipment[],2,FALSE)</f>
        <v>Traction Substation</v>
      </c>
      <c r="AA775" s="547" t="str">
        <f>IF(OR(ISBLANK(Y775),LEN(Y775)=0),"",VLOOKUP(Y775,Equipment[],3,FALSE))</f>
        <v>RTO</v>
      </c>
      <c r="AB775" s="547" t="str">
        <f>IF(OR(ISBLANK(Y775),LEN(Y775)=0),"",VLOOKUP(Y775,Equipment[],4,FALSE))</f>
        <v>RTO</v>
      </c>
      <c r="AC775" s="547" t="s">
        <v>4958</v>
      </c>
      <c r="AD775" s="547" t="s">
        <v>4959</v>
      </c>
      <c r="AE775" s="547" t="s">
        <v>5669</v>
      </c>
      <c r="AF775" s="544" t="s">
        <v>5670</v>
      </c>
      <c r="AG775" s="546"/>
      <c r="AH775" s="546"/>
      <c r="AI775" s="551"/>
      <c r="AJ775" s="551"/>
      <c r="AK775" s="551"/>
      <c r="AL775" s="551"/>
      <c r="AM775" s="551"/>
      <c r="AN775" s="551"/>
      <c r="AO775" s="551"/>
      <c r="AP775" s="551"/>
      <c r="AQ775" s="551"/>
      <c r="AR775" s="551"/>
      <c r="AS775" s="551"/>
      <c r="AT775" s="551"/>
      <c r="AU775" s="551"/>
      <c r="AV775" s="551"/>
    </row>
    <row r="776" spans="1:48" hidden="1">
      <c r="A776" s="559" t="s">
        <v>6576</v>
      </c>
      <c r="B776" s="542" t="s">
        <v>442</v>
      </c>
      <c r="C776" s="542" t="s">
        <v>6577</v>
      </c>
      <c r="D776" s="593" t="s">
        <v>453</v>
      </c>
      <c r="E776" s="541" t="s">
        <v>4373</v>
      </c>
      <c r="F776" s="541" t="s">
        <v>4220</v>
      </c>
      <c r="G776" s="544" t="b">
        <f>EXACT(CYPTYPES[[#This Row],[Archived_Discipline (MM_Discipline)]],CYPTYPES[[#This Row],[Discipline (MM_Discipline)]])</f>
        <v>0</v>
      </c>
      <c r="H776" s="550" t="s">
        <v>452</v>
      </c>
      <c r="I776" s="588" t="s">
        <v>453</v>
      </c>
      <c r="J776" s="541" t="s">
        <v>452</v>
      </c>
      <c r="K776" s="541" t="s">
        <v>452</v>
      </c>
      <c r="L776" s="556" t="s">
        <v>453</v>
      </c>
      <c r="M776" s="542" t="s">
        <v>4248</v>
      </c>
      <c r="N776" s="550" t="s">
        <v>452</v>
      </c>
      <c r="O776" s="557" t="s">
        <v>4208</v>
      </c>
      <c r="P776" s="544" t="s">
        <v>4946</v>
      </c>
      <c r="Q776" s="563" t="s">
        <v>4946</v>
      </c>
      <c r="R776" s="546" t="b">
        <f>EXACT(CYPTYPES[[#This Row],[Archived_System (MM_System)]],CYPTYPES[[#This Row],[Rationalized System]])</f>
        <v>1</v>
      </c>
      <c r="S776" s="550" t="s">
        <v>4210</v>
      </c>
      <c r="T776" s="550"/>
      <c r="U776" s="542" t="s">
        <v>4211</v>
      </c>
      <c r="V776" s="547" t="s">
        <v>453</v>
      </c>
      <c r="W776" s="547" t="s">
        <v>477</v>
      </c>
      <c r="X776" s="547"/>
      <c r="Y776" s="547" t="s">
        <v>4947</v>
      </c>
      <c r="Z776" s="547" t="str">
        <f>VLOOKUP(CYPTYPES[[#This Row],[SBS Number]],Equipment[],2,FALSE)</f>
        <v>Traction Substation</v>
      </c>
      <c r="AA776" s="547" t="str">
        <f>IF(OR(ISBLANK(Y776),LEN(Y776)=0),"",VLOOKUP(Y776,Equipment[],3,FALSE))</f>
        <v>RTO</v>
      </c>
      <c r="AB776" s="547" t="str">
        <f>IF(OR(ISBLANK(Y776),LEN(Y776)=0),"",VLOOKUP(Y776,Equipment[],4,FALSE))</f>
        <v>RTO</v>
      </c>
      <c r="AC776" s="547" t="s">
        <v>4958</v>
      </c>
      <c r="AD776" s="547" t="s">
        <v>4959</v>
      </c>
      <c r="AE776" s="547" t="s">
        <v>5669</v>
      </c>
      <c r="AF776" s="544" t="s">
        <v>5670</v>
      </c>
      <c r="AG776" s="546"/>
      <c r="AH776" s="546"/>
      <c r="AI776" s="551"/>
      <c r="AJ776" s="551"/>
      <c r="AK776" s="551"/>
      <c r="AL776" s="551"/>
      <c r="AM776" s="551"/>
      <c r="AN776" s="551"/>
      <c r="AO776" s="551"/>
      <c r="AP776" s="551"/>
      <c r="AQ776" s="551"/>
      <c r="AR776" s="551"/>
      <c r="AS776" s="551"/>
      <c r="AT776" s="551"/>
      <c r="AU776" s="551"/>
      <c r="AV776" s="551"/>
    </row>
    <row r="777" spans="1:48" hidden="1">
      <c r="A777" s="559" t="s">
        <v>6578</v>
      </c>
      <c r="B777" s="542" t="s">
        <v>442</v>
      </c>
      <c r="C777" s="542" t="s">
        <v>6579</v>
      </c>
      <c r="D777" s="593" t="s">
        <v>444</v>
      </c>
      <c r="E777" s="541" t="s">
        <v>5084</v>
      </c>
      <c r="F777" s="541" t="s">
        <v>5084</v>
      </c>
      <c r="G777" s="544" t="b">
        <f>EXACT(CYPTYPES[[#This Row],[Archived_Discipline (MM_Discipline)]],CYPTYPES[[#This Row],[Discipline (MM_Discipline)]])</f>
        <v>1</v>
      </c>
      <c r="H777" s="550" t="s">
        <v>452</v>
      </c>
      <c r="I777" s="550" t="s">
        <v>452</v>
      </c>
      <c r="J777" s="541" t="s">
        <v>452</v>
      </c>
      <c r="K777" s="555" t="s">
        <v>453</v>
      </c>
      <c r="L777" s="556" t="s">
        <v>453</v>
      </c>
      <c r="M777" s="542" t="s">
        <v>463</v>
      </c>
      <c r="N777" s="588" t="s">
        <v>453</v>
      </c>
      <c r="O777" s="557" t="s">
        <v>4208</v>
      </c>
      <c r="P777" s="544" t="s">
        <v>4847</v>
      </c>
      <c r="Q777" s="563"/>
      <c r="R777" s="546" t="b">
        <f>EXACT(CYPTYPES[[#This Row],[Archived_System (MM_System)]],CYPTYPES[[#This Row],[Rationalized System]])</f>
        <v>0</v>
      </c>
      <c r="S777" s="550" t="s">
        <v>4343</v>
      </c>
      <c r="T777" s="550"/>
      <c r="U777" s="542" t="s">
        <v>4211</v>
      </c>
      <c r="V777" s="547" t="s">
        <v>453</v>
      </c>
      <c r="W777" s="547" t="s">
        <v>456</v>
      </c>
      <c r="X777" s="547"/>
      <c r="Y777" s="547" t="s">
        <v>4358</v>
      </c>
      <c r="Z777" s="547" t="str">
        <f>VLOOKUP(CYPTYPES[[#This Row],[SBS Number]],Equipment[],2,FALSE)</f>
        <v>ICT/OCS</v>
      </c>
      <c r="AA777" s="547" t="str">
        <f>IF(OR(ISBLANK(Y777),LEN(Y777)=0),"",VLOOKUP(Y777,Equipment[],3,FALSE))</f>
        <v>Unallocated</v>
      </c>
      <c r="AB777" s="547" t="str">
        <f>IF(OR(ISBLANK(Y777),LEN(Y777)=0),"",VLOOKUP(Y777,Equipment[],4,FALSE))</f>
        <v>Unallocated</v>
      </c>
      <c r="AC777" s="547" t="s">
        <v>4369</v>
      </c>
      <c r="AD777" s="547" t="s">
        <v>4370</v>
      </c>
      <c r="AE777" s="547" t="s">
        <v>4863</v>
      </c>
      <c r="AF777" s="544" t="s">
        <v>4864</v>
      </c>
      <c r="AG777" s="546"/>
      <c r="AH777" s="546"/>
      <c r="AI777" s="551"/>
      <c r="AJ777" s="551"/>
      <c r="AK777" s="551"/>
      <c r="AL777" s="551"/>
      <c r="AM777" s="551"/>
      <c r="AN777" s="551"/>
      <c r="AO777" s="551"/>
      <c r="AP777" s="551"/>
      <c r="AQ777" s="551"/>
      <c r="AR777" s="551"/>
      <c r="AS777" s="551"/>
      <c r="AT777" s="551"/>
      <c r="AU777" s="551"/>
      <c r="AV777" s="551"/>
    </row>
    <row r="778" spans="1:48" hidden="1">
      <c r="A778" s="559" t="s">
        <v>6580</v>
      </c>
      <c r="B778" s="542" t="s">
        <v>442</v>
      </c>
      <c r="C778" s="542" t="s">
        <v>6581</v>
      </c>
      <c r="D778" s="593" t="s">
        <v>453</v>
      </c>
      <c r="E778" s="541" t="s">
        <v>4312</v>
      </c>
      <c r="F778" s="541" t="s">
        <v>4220</v>
      </c>
      <c r="G778" s="544" t="b">
        <f>EXACT(CYPTYPES[[#This Row],[Archived_Discipline (MM_Discipline)]],CYPTYPES[[#This Row],[Discipline (MM_Discipline)]])</f>
        <v>0</v>
      </c>
      <c r="H778" s="588" t="s">
        <v>453</v>
      </c>
      <c r="I778" s="588" t="s">
        <v>453</v>
      </c>
      <c r="J778" s="554" t="s">
        <v>453</v>
      </c>
      <c r="K778" s="554" t="s">
        <v>453</v>
      </c>
      <c r="L778" s="556" t="s">
        <v>453</v>
      </c>
      <c r="M778" s="542" t="s">
        <v>4239</v>
      </c>
      <c r="N778" s="588" t="s">
        <v>453</v>
      </c>
      <c r="O778" s="557" t="s">
        <v>4208</v>
      </c>
      <c r="P778" s="544" t="s">
        <v>4313</v>
      </c>
      <c r="Q778" s="563" t="s">
        <v>5582</v>
      </c>
      <c r="R778" s="546" t="b">
        <f>EXACT(CYPTYPES[[#This Row],[Archived_System (MM_System)]],CYPTYPES[[#This Row],[Rationalized System]])</f>
        <v>0</v>
      </c>
      <c r="S778" s="550" t="s">
        <v>4210</v>
      </c>
      <c r="T778" s="550"/>
      <c r="U778" s="542" t="s">
        <v>4211</v>
      </c>
      <c r="V778" s="547" t="s">
        <v>453</v>
      </c>
      <c r="W778" s="547" t="s">
        <v>456</v>
      </c>
      <c r="X778" s="547"/>
      <c r="Y778" s="547" t="s">
        <v>4910</v>
      </c>
      <c r="Z778" s="547" t="str">
        <f>VLOOKUP(CYPTYPES[[#This Row],[SBS Number]],Equipment[],2,FALSE)</f>
        <v>Station Substation</v>
      </c>
      <c r="AA778" s="547" t="str">
        <f>IF(OR(ISBLANK(Y778),LEN(Y778)=0),"",VLOOKUP(Y778,Equipment[],3,FALSE))</f>
        <v>MCo</v>
      </c>
      <c r="AB778" s="547" t="str">
        <f>IF(OR(ISBLANK(Y778),LEN(Y778)=0),"",VLOOKUP(Y778,Equipment[],4,FALSE))</f>
        <v>RTO</v>
      </c>
      <c r="AC778" s="547" t="s">
        <v>4958</v>
      </c>
      <c r="AD778" s="547" t="s">
        <v>4959</v>
      </c>
      <c r="AE778" s="547" t="s">
        <v>6582</v>
      </c>
      <c r="AF778" s="544" t="s">
        <v>6583</v>
      </c>
      <c r="AG778" s="546"/>
      <c r="AH778" s="546"/>
      <c r="AI778" s="551"/>
      <c r="AJ778" s="551"/>
      <c r="AK778" s="551"/>
      <c r="AL778" s="551"/>
      <c r="AM778" s="551"/>
      <c r="AN778" s="551"/>
      <c r="AO778" s="551"/>
      <c r="AP778" s="551"/>
      <c r="AQ778" s="551"/>
      <c r="AR778" s="551"/>
      <c r="AS778" s="551"/>
      <c r="AT778" s="551"/>
      <c r="AU778" s="551"/>
      <c r="AV778" s="551"/>
    </row>
    <row r="779" spans="1:48" s="200" customFormat="1" hidden="1">
      <c r="A779" s="559" t="s">
        <v>6584</v>
      </c>
      <c r="B779" s="542" t="s">
        <v>442</v>
      </c>
      <c r="C779" s="541" t="s">
        <v>6585</v>
      </c>
      <c r="D779" s="593" t="s">
        <v>453</v>
      </c>
      <c r="E779" s="541" t="s">
        <v>4312</v>
      </c>
      <c r="F779" s="541" t="s">
        <v>4220</v>
      </c>
      <c r="G779" s="544" t="b">
        <f>EXACT(CYPTYPES[[#This Row],[Archived_Discipline (MM_Discipline)]],CYPTYPES[[#This Row],[Discipline (MM_Discipline)]])</f>
        <v>0</v>
      </c>
      <c r="H779" s="550" t="s">
        <v>452</v>
      </c>
      <c r="I779" s="550" t="s">
        <v>452</v>
      </c>
      <c r="J779" s="541" t="s">
        <v>452</v>
      </c>
      <c r="K779" s="555" t="s">
        <v>453</v>
      </c>
      <c r="L779" s="556" t="s">
        <v>453</v>
      </c>
      <c r="M779" s="542" t="s">
        <v>463</v>
      </c>
      <c r="N779" s="588" t="s">
        <v>453</v>
      </c>
      <c r="O779" s="557" t="s">
        <v>4208</v>
      </c>
      <c r="P779" s="544" t="s">
        <v>4313</v>
      </c>
      <c r="Q779" s="563" t="s">
        <v>5582</v>
      </c>
      <c r="R779" s="546" t="b">
        <f>EXACT(CYPTYPES[[#This Row],[Archived_System (MM_System)]],CYPTYPES[[#This Row],[Rationalized System]])</f>
        <v>0</v>
      </c>
      <c r="S779" s="550" t="s">
        <v>4210</v>
      </c>
      <c r="T779" s="550"/>
      <c r="U779" s="542" t="s">
        <v>4211</v>
      </c>
      <c r="V779" s="547" t="s">
        <v>453</v>
      </c>
      <c r="W779" s="547" t="s">
        <v>456</v>
      </c>
      <c r="X779" s="547"/>
      <c r="Y779" s="547" t="s">
        <v>4910</v>
      </c>
      <c r="Z779" s="547" t="str">
        <f>VLOOKUP(CYPTYPES[[#This Row],[SBS Number]],Equipment[],2,FALSE)</f>
        <v>Station Substation</v>
      </c>
      <c r="AA779" s="547" t="str">
        <f>IF(OR(ISBLANK(Y779),LEN(Y779)=0),"",VLOOKUP(Y779,Equipment[],3,FALSE))</f>
        <v>MCo</v>
      </c>
      <c r="AB779" s="547" t="str">
        <f>IF(OR(ISBLANK(Y779),LEN(Y779)=0),"",VLOOKUP(Y779,Equipment[],4,FALSE))</f>
        <v>RTO</v>
      </c>
      <c r="AC779" s="547" t="s">
        <v>4223</v>
      </c>
      <c r="AD779" s="547" t="s">
        <v>4224</v>
      </c>
      <c r="AE779" s="547" t="s">
        <v>5726</v>
      </c>
      <c r="AF779" s="544" t="s">
        <v>5727</v>
      </c>
      <c r="AG779" s="546"/>
      <c r="AH779" s="214"/>
    </row>
    <row r="780" spans="1:48" s="200" customFormat="1" hidden="1">
      <c r="A780" s="490" t="s">
        <v>6586</v>
      </c>
      <c r="B780" s="542" t="s">
        <v>442</v>
      </c>
      <c r="C780" s="493" t="s">
        <v>6587</v>
      </c>
      <c r="D780" s="593"/>
      <c r="E780" s="404" t="s">
        <v>4850</v>
      </c>
      <c r="F780" s="404" t="s">
        <v>4850</v>
      </c>
      <c r="G780" s="544" t="b">
        <f>EXACT(CYPTYPES[[#This Row],[Archived_Discipline (MM_Discipline)]],CYPTYPES[[#This Row],[Discipline (MM_Discipline)]])</f>
        <v>1</v>
      </c>
      <c r="H780" s="164" t="s">
        <v>452</v>
      </c>
      <c r="I780" s="165" t="s">
        <v>453</v>
      </c>
      <c r="J780" s="541" t="s">
        <v>452</v>
      </c>
      <c r="K780" s="554" t="s">
        <v>453</v>
      </c>
      <c r="L780" s="556" t="s">
        <v>453</v>
      </c>
      <c r="M780" s="542" t="s">
        <v>4239</v>
      </c>
      <c r="N780" s="164" t="s">
        <v>452</v>
      </c>
      <c r="O780" s="557" t="s">
        <v>4208</v>
      </c>
      <c r="P780" s="544"/>
      <c r="Q780" s="410" t="s">
        <v>5536</v>
      </c>
      <c r="R780" s="546" t="b">
        <f>EXACT(CYPTYPES[[#This Row],[Archived_System (MM_System)]],CYPTYPES[[#This Row],[Rationalized System]])</f>
        <v>0</v>
      </c>
      <c r="S780" s="550" t="s">
        <v>5053</v>
      </c>
      <c r="T780" s="550"/>
      <c r="U780" s="542" t="s">
        <v>4211</v>
      </c>
      <c r="V780" s="169" t="s">
        <v>453</v>
      </c>
      <c r="W780" s="547" t="s">
        <v>456</v>
      </c>
      <c r="X780" s="547"/>
      <c r="Y780" s="547"/>
      <c r="Z780" s="547"/>
      <c r="AA780" s="547"/>
      <c r="AB780" s="547"/>
      <c r="AC780" s="547"/>
      <c r="AD780" s="547"/>
      <c r="AE780" s="192"/>
      <c r="AF780" s="544"/>
      <c r="AG780" s="546"/>
      <c r="AH780" s="214"/>
    </row>
    <row r="781" spans="1:48" s="200" customFormat="1" hidden="1">
      <c r="A781" s="559" t="s">
        <v>6588</v>
      </c>
      <c r="B781" s="542" t="s">
        <v>442</v>
      </c>
      <c r="C781" s="541" t="s">
        <v>6589</v>
      </c>
      <c r="D781" s="593" t="s">
        <v>453</v>
      </c>
      <c r="E781" s="541" t="s">
        <v>4373</v>
      </c>
      <c r="F781" s="541" t="s">
        <v>4220</v>
      </c>
      <c r="G781" s="544" t="b">
        <f>EXACT(CYPTYPES[[#This Row],[Archived_Discipline (MM_Discipline)]],CYPTYPES[[#This Row],[Discipline (MM_Discipline)]])</f>
        <v>0</v>
      </c>
      <c r="H781" s="588" t="s">
        <v>453</v>
      </c>
      <c r="I781" s="588" t="s">
        <v>453</v>
      </c>
      <c r="J781" s="554" t="s">
        <v>453</v>
      </c>
      <c r="K781" s="554" t="s">
        <v>453</v>
      </c>
      <c r="L781" s="556" t="s">
        <v>453</v>
      </c>
      <c r="M781" s="542" t="s">
        <v>4239</v>
      </c>
      <c r="N781" s="588" t="s">
        <v>453</v>
      </c>
      <c r="O781" s="557" t="s">
        <v>4208</v>
      </c>
      <c r="P781" s="545" t="s">
        <v>4946</v>
      </c>
      <c r="Q781" s="566" t="s">
        <v>4946</v>
      </c>
      <c r="R781" s="546" t="b">
        <f>EXACT(CYPTYPES[[#This Row],[Archived_System (MM_System)]],CYPTYPES[[#This Row],[Rationalized System]])</f>
        <v>1</v>
      </c>
      <c r="S781" s="550" t="s">
        <v>4210</v>
      </c>
      <c r="T781" s="592"/>
      <c r="U781" s="548" t="s">
        <v>4211</v>
      </c>
      <c r="V781" s="549" t="s">
        <v>453</v>
      </c>
      <c r="W781" s="547" t="s">
        <v>456</v>
      </c>
      <c r="X781" s="547"/>
      <c r="Y781" s="547" t="s">
        <v>4947</v>
      </c>
      <c r="Z781" s="547" t="str">
        <f>VLOOKUP(CYPTYPES[[#This Row],[SBS Number]],Equipment[],2,FALSE)</f>
        <v>Traction Substation</v>
      </c>
      <c r="AA781" s="547" t="str">
        <f>IF(OR(ISBLANK(Y781),LEN(Y781)=0),"",VLOOKUP(Y781,Equipment[],3,FALSE))</f>
        <v>RTO</v>
      </c>
      <c r="AB781" s="547" t="str">
        <f>IF(OR(ISBLANK(Y781),LEN(Y781)=0),"",VLOOKUP(Y781,Equipment[],4,FALSE))</f>
        <v>RTO</v>
      </c>
      <c r="AC781" s="547" t="s">
        <v>4958</v>
      </c>
      <c r="AD781" s="547" t="s">
        <v>4959</v>
      </c>
      <c r="AE781" s="547"/>
      <c r="AF781" s="544"/>
      <c r="AG781" s="546"/>
      <c r="AH781" s="214"/>
    </row>
    <row r="782" spans="1:48" s="216" customFormat="1" hidden="1">
      <c r="A782" s="542" t="s">
        <v>6590</v>
      </c>
      <c r="B782" s="542" t="s">
        <v>442</v>
      </c>
      <c r="C782" s="542" t="s">
        <v>6591</v>
      </c>
      <c r="D782" s="593" t="s">
        <v>453</v>
      </c>
      <c r="E782" s="541" t="s">
        <v>4312</v>
      </c>
      <c r="F782" s="541" t="s">
        <v>4220</v>
      </c>
      <c r="G782" s="544" t="b">
        <f>EXACT(CYPTYPES[[#This Row],[Archived_Discipline (MM_Discipline)]],CYPTYPES[[#This Row],[Discipline (MM_Discipline)]])</f>
        <v>0</v>
      </c>
      <c r="H782" s="550" t="s">
        <v>452</v>
      </c>
      <c r="I782" s="588" t="s">
        <v>453</v>
      </c>
      <c r="J782" s="541" t="s">
        <v>452</v>
      </c>
      <c r="K782" s="554" t="s">
        <v>453</v>
      </c>
      <c r="L782" s="556" t="s">
        <v>453</v>
      </c>
      <c r="M782" s="542" t="s">
        <v>4239</v>
      </c>
      <c r="N782" s="588" t="s">
        <v>453</v>
      </c>
      <c r="O782" s="557" t="s">
        <v>4208</v>
      </c>
      <c r="P782" s="544" t="s">
        <v>4313</v>
      </c>
      <c r="Q782" s="563" t="s">
        <v>5582</v>
      </c>
      <c r="R782" s="546" t="b">
        <f>EXACT(CYPTYPES[[#This Row],[Archived_System (MM_System)]],CYPTYPES[[#This Row],[Rationalized System]])</f>
        <v>0</v>
      </c>
      <c r="S782" s="602" t="s">
        <v>4210</v>
      </c>
      <c r="T782" s="542"/>
      <c r="U782" s="542" t="s">
        <v>4211</v>
      </c>
      <c r="V782" s="544" t="s">
        <v>453</v>
      </c>
      <c r="W782" s="547" t="s">
        <v>456</v>
      </c>
      <c r="X782" s="547"/>
      <c r="Y782" s="547" t="s">
        <v>4910</v>
      </c>
      <c r="Z782" s="547" t="str">
        <f>VLOOKUP(CYPTYPES[[#This Row],[SBS Number]],Equipment[],2,FALSE)</f>
        <v>Station Substation</v>
      </c>
      <c r="AA782" s="547" t="str">
        <f>IF(OR(ISBLANK(Y782),LEN(Y782)=0),"",VLOOKUP(Y782,Equipment[],3,FALSE))</f>
        <v>MCo</v>
      </c>
      <c r="AB782" s="547" t="str">
        <f>IF(OR(ISBLANK(Y782),LEN(Y782)=0),"",VLOOKUP(Y782,Equipment[],4,FALSE))</f>
        <v>RTO</v>
      </c>
      <c r="AC782" s="547" t="s">
        <v>4958</v>
      </c>
      <c r="AD782" s="547" t="s">
        <v>4959</v>
      </c>
      <c r="AE782" s="547" t="s">
        <v>6592</v>
      </c>
      <c r="AF782" s="544" t="s">
        <v>6593</v>
      </c>
      <c r="AG782" s="546"/>
      <c r="AH782" s="546"/>
      <c r="AI782" s="551"/>
      <c r="AJ782" s="551"/>
      <c r="AK782" s="551"/>
      <c r="AL782" s="551"/>
      <c r="AM782" s="551"/>
      <c r="AN782" s="551"/>
      <c r="AO782" s="551"/>
      <c r="AP782" s="551"/>
      <c r="AQ782" s="551"/>
      <c r="AR782" s="551"/>
      <c r="AS782" s="551"/>
      <c r="AT782" s="551"/>
      <c r="AU782" s="551"/>
      <c r="AV782" s="551"/>
    </row>
    <row r="783" spans="1:48" hidden="1">
      <c r="A783" s="542" t="s">
        <v>6594</v>
      </c>
      <c r="B783" s="542" t="s">
        <v>442</v>
      </c>
      <c r="C783" s="603" t="s">
        <v>6595</v>
      </c>
      <c r="D783" s="550" t="s">
        <v>453</v>
      </c>
      <c r="E783" s="541" t="s">
        <v>4373</v>
      </c>
      <c r="F783" s="541" t="s">
        <v>4220</v>
      </c>
      <c r="G783" s="544" t="b">
        <f>EXACT(CYPTYPES[[#This Row],[Archived_Discipline (MM_Discipline)]],CYPTYPES[[#This Row],[Discipline (MM_Discipline)]])</f>
        <v>0</v>
      </c>
      <c r="H783" s="588" t="s">
        <v>453</v>
      </c>
      <c r="I783" s="588" t="s">
        <v>453</v>
      </c>
      <c r="J783" s="554" t="s">
        <v>453</v>
      </c>
      <c r="K783" s="554" t="s">
        <v>453</v>
      </c>
      <c r="L783" s="556" t="s">
        <v>453</v>
      </c>
      <c r="M783" s="542" t="s">
        <v>4239</v>
      </c>
      <c r="N783" s="588" t="s">
        <v>453</v>
      </c>
      <c r="O783" s="557" t="s">
        <v>4208</v>
      </c>
      <c r="P783" s="586" t="s">
        <v>4946</v>
      </c>
      <c r="Q783" s="587" t="s">
        <v>4946</v>
      </c>
      <c r="R783" s="546" t="b">
        <f>EXACT(CYPTYPES[[#This Row],[Archived_System (MM_System)]],CYPTYPES[[#This Row],[Rationalized System]])</f>
        <v>1</v>
      </c>
      <c r="S783" s="550" t="s">
        <v>4210</v>
      </c>
      <c r="T783" s="603"/>
      <c r="U783" s="543" t="s">
        <v>4211</v>
      </c>
      <c r="V783" s="604" t="s">
        <v>453</v>
      </c>
      <c r="W783" s="547" t="s">
        <v>456</v>
      </c>
      <c r="X783" s="547"/>
      <c r="Y783" s="547" t="s">
        <v>4947</v>
      </c>
      <c r="Z783" s="547" t="str">
        <f>VLOOKUP(CYPTYPES[[#This Row],[SBS Number]],Equipment[],2,FALSE)</f>
        <v>Traction Substation</v>
      </c>
      <c r="AA783" s="547" t="str">
        <f>IF(OR(ISBLANK(Y783),LEN(Y783)=0),"",VLOOKUP(Y783,Equipment[],3,FALSE))</f>
        <v>RTO</v>
      </c>
      <c r="AB783" s="547" t="str">
        <f>IF(OR(ISBLANK(Y783),LEN(Y783)=0),"",VLOOKUP(Y783,Equipment[],4,FALSE))</f>
        <v>RTO</v>
      </c>
      <c r="AC783" s="547" t="s">
        <v>4958</v>
      </c>
      <c r="AD783" s="547" t="s">
        <v>4959</v>
      </c>
      <c r="AE783" s="547"/>
      <c r="AF783" s="544"/>
      <c r="AG783" s="546"/>
      <c r="AH783" s="546"/>
      <c r="AI783" s="551"/>
      <c r="AJ783" s="551"/>
      <c r="AK783" s="551"/>
      <c r="AL783" s="551"/>
      <c r="AM783" s="551"/>
      <c r="AN783" s="551"/>
      <c r="AO783" s="551"/>
      <c r="AP783" s="551"/>
      <c r="AQ783" s="551"/>
      <c r="AR783" s="551"/>
      <c r="AS783" s="551"/>
      <c r="AT783" s="551"/>
      <c r="AU783" s="551"/>
      <c r="AV783" s="551"/>
    </row>
    <row r="784" spans="1:48" hidden="1">
      <c r="A784" s="542" t="s">
        <v>6596</v>
      </c>
      <c r="B784" s="542" t="s">
        <v>442</v>
      </c>
      <c r="C784" s="550" t="s">
        <v>6597</v>
      </c>
      <c r="D784" s="550" t="s">
        <v>453</v>
      </c>
      <c r="E784" s="541" t="s">
        <v>4373</v>
      </c>
      <c r="F784" s="541" t="s">
        <v>4220</v>
      </c>
      <c r="G784" s="544" t="b">
        <f>EXACT(CYPTYPES[[#This Row],[Archived_Discipline (MM_Discipline)]],CYPTYPES[[#This Row],[Discipline (MM_Discipline)]])</f>
        <v>0</v>
      </c>
      <c r="H784" s="550" t="s">
        <v>452</v>
      </c>
      <c r="I784" s="550" t="s">
        <v>452</v>
      </c>
      <c r="J784" s="541" t="s">
        <v>452</v>
      </c>
      <c r="K784" s="555" t="s">
        <v>453</v>
      </c>
      <c r="L784" s="556" t="s">
        <v>453</v>
      </c>
      <c r="M784" s="542" t="s">
        <v>463</v>
      </c>
      <c r="N784" s="588" t="s">
        <v>453</v>
      </c>
      <c r="O784" s="557" t="s">
        <v>4208</v>
      </c>
      <c r="P784" s="544" t="s">
        <v>4946</v>
      </c>
      <c r="Q784" s="563" t="s">
        <v>4946</v>
      </c>
      <c r="R784" s="546" t="b">
        <f>EXACT(CYPTYPES[[#This Row],[Archived_System (MM_System)]],CYPTYPES[[#This Row],[Rationalized System]])</f>
        <v>1</v>
      </c>
      <c r="S784" s="550" t="s">
        <v>4210</v>
      </c>
      <c r="T784" s="550"/>
      <c r="U784" s="542" t="s">
        <v>4211</v>
      </c>
      <c r="V784" s="547" t="s">
        <v>453</v>
      </c>
      <c r="W784" s="547" t="s">
        <v>456</v>
      </c>
      <c r="X784" s="547"/>
      <c r="Y784" s="547" t="s">
        <v>4947</v>
      </c>
      <c r="Z784" s="547" t="str">
        <f>VLOOKUP(CYPTYPES[[#This Row],[SBS Number]],Equipment[],2,FALSE)</f>
        <v>Traction Substation</v>
      </c>
      <c r="AA784" s="547" t="str">
        <f>IF(OR(ISBLANK(Y784),LEN(Y784)=0),"",VLOOKUP(Y784,Equipment[],3,FALSE))</f>
        <v>RTO</v>
      </c>
      <c r="AB784" s="547" t="str">
        <f>IF(OR(ISBLANK(Y784),LEN(Y784)=0),"",VLOOKUP(Y784,Equipment[],4,FALSE))</f>
        <v>RTO</v>
      </c>
      <c r="AC784" s="547" t="s">
        <v>4223</v>
      </c>
      <c r="AD784" s="547" t="s">
        <v>4224</v>
      </c>
      <c r="AE784" s="547" t="s">
        <v>5075</v>
      </c>
      <c r="AF784" s="544" t="s">
        <v>5076</v>
      </c>
      <c r="AG784" s="546"/>
      <c r="AH784" s="546"/>
      <c r="AI784" s="551"/>
      <c r="AJ784" s="551"/>
      <c r="AK784" s="551"/>
      <c r="AL784" s="551"/>
      <c r="AM784" s="551"/>
      <c r="AN784" s="551"/>
      <c r="AO784" s="551"/>
      <c r="AP784" s="551"/>
      <c r="AQ784" s="551"/>
      <c r="AR784" s="551"/>
      <c r="AS784" s="551"/>
      <c r="AT784" s="551"/>
      <c r="AU784" s="551"/>
      <c r="AV784" s="551"/>
    </row>
    <row r="785" spans="1:48" hidden="1">
      <c r="A785" s="542" t="s">
        <v>6598</v>
      </c>
      <c r="B785" s="542" t="s">
        <v>442</v>
      </c>
      <c r="C785" s="550" t="s">
        <v>6599</v>
      </c>
      <c r="D785" s="550" t="s">
        <v>444</v>
      </c>
      <c r="E785" s="541" t="s">
        <v>4498</v>
      </c>
      <c r="F785" s="541" t="s">
        <v>4498</v>
      </c>
      <c r="G785" s="544" t="b">
        <f>EXACT(CYPTYPES[[#This Row],[Archived_Discipline (MM_Discipline)]],CYPTYPES[[#This Row],[Discipline (MM_Discipline)]])</f>
        <v>1</v>
      </c>
      <c r="H785" s="550" t="s">
        <v>452</v>
      </c>
      <c r="I785" s="550" t="s">
        <v>452</v>
      </c>
      <c r="J785" s="541" t="s">
        <v>452</v>
      </c>
      <c r="K785" s="555" t="s">
        <v>453</v>
      </c>
      <c r="L785" s="556" t="s">
        <v>453</v>
      </c>
      <c r="M785" s="542" t="s">
        <v>463</v>
      </c>
      <c r="N785" s="588" t="s">
        <v>453</v>
      </c>
      <c r="O785" s="557" t="s">
        <v>4208</v>
      </c>
      <c r="P785" s="544" t="s">
        <v>4499</v>
      </c>
      <c r="Q785" s="563" t="s">
        <v>4499</v>
      </c>
      <c r="R785" s="546" t="b">
        <f>EXACT(CYPTYPES[[#This Row],[Archived_System (MM_System)]],CYPTYPES[[#This Row],[Rationalized System]])</f>
        <v>1</v>
      </c>
      <c r="S785" s="550" t="s">
        <v>4343</v>
      </c>
      <c r="T785" s="550"/>
      <c r="U785" s="542" t="s">
        <v>4211</v>
      </c>
      <c r="V785" s="547" t="s">
        <v>453</v>
      </c>
      <c r="W785" s="547" t="s">
        <v>456</v>
      </c>
      <c r="X785" s="547"/>
      <c r="Y785" s="547" t="s">
        <v>6600</v>
      </c>
      <c r="Z785" s="547" t="str">
        <f>VLOOKUP(CYPTYPES[[#This Row],[SBS Number]],Equipment[],2,FALSE)</f>
        <v>Signalling Signage</v>
      </c>
      <c r="AA785" s="547" t="str">
        <f>IF(OR(ISBLANK(Y785),LEN(Y785)=0),"",VLOOKUP(Y785,Equipment[],3,FALSE))</f>
        <v>RTO</v>
      </c>
      <c r="AB785" s="547" t="str">
        <f>IF(OR(ISBLANK(Y785),LEN(Y785)=0),"",VLOOKUP(Y785,Equipment[],4,FALSE))</f>
        <v>RTO</v>
      </c>
      <c r="AC785" s="547" t="s">
        <v>5036</v>
      </c>
      <c r="AD785" s="547" t="s">
        <v>5037</v>
      </c>
      <c r="AE785" s="547"/>
      <c r="AF785" s="544"/>
      <c r="AG785" s="546"/>
      <c r="AH785" s="546"/>
      <c r="AI785" s="551"/>
      <c r="AJ785" s="551"/>
      <c r="AK785" s="551"/>
      <c r="AL785" s="551"/>
      <c r="AM785" s="551"/>
      <c r="AN785" s="551"/>
      <c r="AO785" s="551"/>
      <c r="AP785" s="551"/>
      <c r="AQ785" s="551"/>
      <c r="AR785" s="551"/>
      <c r="AS785" s="551"/>
      <c r="AT785" s="551"/>
      <c r="AU785" s="551"/>
      <c r="AV785" s="551"/>
    </row>
    <row r="786" spans="1:48" ht="30" hidden="1">
      <c r="A786" s="542" t="s">
        <v>6601</v>
      </c>
      <c r="B786" s="542" t="s">
        <v>442</v>
      </c>
      <c r="C786" s="550" t="s">
        <v>6602</v>
      </c>
      <c r="D786" s="550" t="s">
        <v>444</v>
      </c>
      <c r="E786" s="541" t="s">
        <v>4498</v>
      </c>
      <c r="F786" s="541" t="s">
        <v>4498</v>
      </c>
      <c r="G786" s="544" t="b">
        <f>EXACT(CYPTYPES[[#This Row],[Archived_Discipline (MM_Discipline)]],CYPTYPES[[#This Row],[Discipline (MM_Discipline)]])</f>
        <v>1</v>
      </c>
      <c r="H786" s="550" t="s">
        <v>452</v>
      </c>
      <c r="I786" s="550" t="s">
        <v>452</v>
      </c>
      <c r="J786" s="541" t="s">
        <v>452</v>
      </c>
      <c r="K786" s="555" t="s">
        <v>453</v>
      </c>
      <c r="L786" s="556" t="s">
        <v>453</v>
      </c>
      <c r="M786" s="542" t="s">
        <v>463</v>
      </c>
      <c r="N786" s="550" t="s">
        <v>452</v>
      </c>
      <c r="O786" s="557" t="s">
        <v>4208</v>
      </c>
      <c r="P786" s="544" t="s">
        <v>4499</v>
      </c>
      <c r="Q786" s="563" t="s">
        <v>4499</v>
      </c>
      <c r="R786" s="546" t="b">
        <f>EXACT(CYPTYPES[[#This Row],[Archived_System (MM_System)]],CYPTYPES[[#This Row],[Rationalized System]])</f>
        <v>1</v>
      </c>
      <c r="S786" s="550" t="s">
        <v>4343</v>
      </c>
      <c r="T786" s="550"/>
      <c r="U786" s="542" t="s">
        <v>4211</v>
      </c>
      <c r="V786" s="547" t="s">
        <v>453</v>
      </c>
      <c r="W786" s="547" t="s">
        <v>456</v>
      </c>
      <c r="X786" s="547"/>
      <c r="Y786" s="547" t="s">
        <v>4500</v>
      </c>
      <c r="Z786" s="547" t="str">
        <f>VLOOKUP(CYPTYPES[[#This Row],[SBS Number]],Equipment[],2,FALSE)</f>
        <v>Signalling</v>
      </c>
      <c r="AA786" s="547" t="str">
        <f>IF(OR(ISBLANK(Y786),LEN(Y786)=0),"",VLOOKUP(Y786,Equipment[],3,FALSE))</f>
        <v>RTO</v>
      </c>
      <c r="AB786" s="547" t="str">
        <f>IF(OR(ISBLANK(Y786),LEN(Y786)=0),"",VLOOKUP(Y786,Equipment[],4,FALSE))</f>
        <v>RTO</v>
      </c>
      <c r="AC786" s="590" t="s">
        <v>4501</v>
      </c>
      <c r="AD786" s="601" t="s">
        <v>6603</v>
      </c>
      <c r="AE786" s="547" t="s">
        <v>6604</v>
      </c>
      <c r="AF786" s="544" t="s">
        <v>6605</v>
      </c>
      <c r="AG786" s="546"/>
      <c r="AH786" s="546"/>
      <c r="AI786" s="551"/>
      <c r="AJ786" s="551"/>
      <c r="AK786" s="551"/>
      <c r="AL786" s="551"/>
      <c r="AM786" s="551"/>
      <c r="AN786" s="551"/>
      <c r="AO786" s="551"/>
      <c r="AP786" s="551"/>
      <c r="AQ786" s="551"/>
      <c r="AR786" s="551"/>
      <c r="AS786" s="551"/>
      <c r="AT786" s="551"/>
      <c r="AU786" s="551"/>
      <c r="AV786" s="551"/>
    </row>
    <row r="787" spans="1:48" hidden="1">
      <c r="A787" s="542" t="s">
        <v>6606</v>
      </c>
      <c r="B787" s="542" t="s">
        <v>442</v>
      </c>
      <c r="C787" s="550" t="s">
        <v>6607</v>
      </c>
      <c r="D787" s="550" t="s">
        <v>444</v>
      </c>
      <c r="E787" s="605" t="s">
        <v>4443</v>
      </c>
      <c r="F787" s="605" t="s">
        <v>4220</v>
      </c>
      <c r="G787" s="544" t="b">
        <f>EXACT(CYPTYPES[[#This Row],[Archived_Discipline (MM_Discipline)]],CYPTYPES[[#This Row],[Discipline (MM_Discipline)]])</f>
        <v>0</v>
      </c>
      <c r="H787" s="592" t="s">
        <v>452</v>
      </c>
      <c r="I787" s="550" t="s">
        <v>452</v>
      </c>
      <c r="J787" s="541" t="s">
        <v>452</v>
      </c>
      <c r="K787" s="555" t="s">
        <v>453</v>
      </c>
      <c r="L787" s="556" t="s">
        <v>453</v>
      </c>
      <c r="M787" s="542" t="s">
        <v>463</v>
      </c>
      <c r="N787" s="588" t="s">
        <v>453</v>
      </c>
      <c r="O787" s="557" t="s">
        <v>4208</v>
      </c>
      <c r="P787" s="544" t="s">
        <v>4444</v>
      </c>
      <c r="Q787" s="247" t="s">
        <v>4256</v>
      </c>
      <c r="R787" s="546" t="b">
        <f>EXACT(CYPTYPES[[#This Row],[Archived_System (MM_System)]],CYPTYPES[[#This Row],[Rationalized System]])</f>
        <v>0</v>
      </c>
      <c r="S787" s="550" t="s">
        <v>4343</v>
      </c>
      <c r="T787" s="550"/>
      <c r="U787" s="542" t="s">
        <v>4211</v>
      </c>
      <c r="V787" s="547" t="s">
        <v>453</v>
      </c>
      <c r="W787" s="547" t="s">
        <v>456</v>
      </c>
      <c r="X787" s="547"/>
      <c r="Y787" s="547" t="s">
        <v>4257</v>
      </c>
      <c r="Z787" s="547" t="str">
        <f>VLOOKUP(CYPTYPES[[#This Row],[SBS Number]],Equipment[],2,FALSE)</f>
        <v>Security Control System</v>
      </c>
      <c r="AA787" s="547" t="str">
        <f>IF(OR(ISBLANK(Y787),LEN(Y787)=0),"",VLOOKUP(Y787,Equipment[],3,FALSE))</f>
        <v>RTO</v>
      </c>
      <c r="AB787" s="547" t="str">
        <f>IF(OR(ISBLANK(Y787),LEN(Y787)=0),"",VLOOKUP(Y787,Equipment[],4,FALSE))</f>
        <v>RTO</v>
      </c>
      <c r="AC787" s="547" t="s">
        <v>6206</v>
      </c>
      <c r="AD787" s="547" t="s">
        <v>6207</v>
      </c>
      <c r="AE787" s="547" t="s">
        <v>6608</v>
      </c>
      <c r="AF787" s="544" t="s">
        <v>5090</v>
      </c>
      <c r="AG787" s="546"/>
      <c r="AH787" s="546"/>
      <c r="AI787" s="551"/>
      <c r="AJ787" s="551"/>
      <c r="AK787" s="551"/>
      <c r="AL787" s="551"/>
      <c r="AM787" s="551"/>
      <c r="AN787" s="551"/>
      <c r="AO787" s="551"/>
      <c r="AP787" s="551"/>
      <c r="AQ787" s="551"/>
      <c r="AR787" s="551"/>
      <c r="AS787" s="551"/>
      <c r="AT787" s="551"/>
      <c r="AU787" s="551"/>
      <c r="AV787" s="551"/>
    </row>
    <row r="788" spans="1:48" hidden="1">
      <c r="A788" s="542" t="s">
        <v>6609</v>
      </c>
      <c r="B788" s="542" t="s">
        <v>442</v>
      </c>
      <c r="C788" s="550" t="s">
        <v>6610</v>
      </c>
      <c r="D788" s="602" t="s">
        <v>453</v>
      </c>
      <c r="E788" s="542" t="s">
        <v>4449</v>
      </c>
      <c r="F788" s="606" t="s">
        <v>11</v>
      </c>
      <c r="G788" s="544" t="b">
        <f>EXACT(CYPTYPES[[#This Row],[Archived_Discipline (MM_Discipline)]],CYPTYPES[[#This Row],[Discipline (MM_Discipline)]])</f>
        <v>0</v>
      </c>
      <c r="H788" s="565" t="s">
        <v>453</v>
      </c>
      <c r="I788" s="607" t="s">
        <v>453</v>
      </c>
      <c r="J788" s="554" t="s">
        <v>453</v>
      </c>
      <c r="K788" s="554" t="s">
        <v>453</v>
      </c>
      <c r="L788" s="556" t="s">
        <v>453</v>
      </c>
      <c r="M788" s="542" t="s">
        <v>4239</v>
      </c>
      <c r="N788" s="550" t="s">
        <v>452</v>
      </c>
      <c r="O788" s="557" t="s">
        <v>4208</v>
      </c>
      <c r="P788" s="544" t="s">
        <v>4374</v>
      </c>
      <c r="Q788" s="563" t="s">
        <v>4450</v>
      </c>
      <c r="R788" s="546" t="b">
        <f>EXACT(CYPTYPES[[#This Row],[Archived_System (MM_System)]],CYPTYPES[[#This Row],[Rationalized System]])</f>
        <v>0</v>
      </c>
      <c r="S788" s="550" t="s">
        <v>4210</v>
      </c>
      <c r="T788" s="550"/>
      <c r="U788" s="542" t="s">
        <v>4211</v>
      </c>
      <c r="V788" s="547" t="s">
        <v>453</v>
      </c>
      <c r="W788" s="547" t="s">
        <v>456</v>
      </c>
      <c r="X788" s="547"/>
      <c r="Y788" s="547" t="s">
        <v>4477</v>
      </c>
      <c r="Z788" s="547" t="str">
        <f>VLOOKUP(CYPTYPES[[#This Row],[SBS Number]],Equipment[],2,FALSE)</f>
        <v>Tunnel Ventilation</v>
      </c>
      <c r="AA788" s="547" t="str">
        <f>IF(OR(ISBLANK(Y788),LEN(Y788)=0),"",VLOOKUP(Y788,Equipment[],3,FALSE))</f>
        <v>MCo</v>
      </c>
      <c r="AB788" s="547" t="str">
        <f>IF(OR(ISBLANK(Y788),LEN(Y788)=0),"",VLOOKUP(Y788,Equipment[],4,FALSE))</f>
        <v>RTO</v>
      </c>
      <c r="AC788" s="547" t="s">
        <v>4534</v>
      </c>
      <c r="AD788" s="547" t="s">
        <v>4535</v>
      </c>
      <c r="AE788" s="547" t="s">
        <v>5064</v>
      </c>
      <c r="AF788" s="544" t="s">
        <v>5065</v>
      </c>
      <c r="AG788" s="546"/>
      <c r="AH788" s="546"/>
      <c r="AI788" s="551"/>
      <c r="AJ788" s="551"/>
      <c r="AK788" s="551"/>
      <c r="AL788" s="551"/>
      <c r="AM788" s="551"/>
      <c r="AN788" s="551"/>
      <c r="AO788" s="551"/>
      <c r="AP788" s="551"/>
      <c r="AQ788" s="551"/>
      <c r="AR788" s="551"/>
      <c r="AS788" s="551"/>
      <c r="AT788" s="551"/>
      <c r="AU788" s="551"/>
      <c r="AV788" s="551"/>
    </row>
    <row r="789" spans="1:48" hidden="1">
      <c r="A789" s="542" t="s">
        <v>6611</v>
      </c>
      <c r="B789" s="542" t="s">
        <v>442</v>
      </c>
      <c r="C789" s="541" t="s">
        <v>6612</v>
      </c>
      <c r="D789" s="550" t="s">
        <v>444</v>
      </c>
      <c r="E789" s="541" t="s">
        <v>4373</v>
      </c>
      <c r="F789" s="541" t="s">
        <v>4220</v>
      </c>
      <c r="G789" s="544" t="b">
        <f>EXACT(CYPTYPES[[#This Row],[Archived_Discipline (MM_Discipline)]],CYPTYPES[[#This Row],[Discipline (MM_Discipline)]])</f>
        <v>0</v>
      </c>
      <c r="H789" s="542" t="s">
        <v>452</v>
      </c>
      <c r="I789" s="550" t="s">
        <v>452</v>
      </c>
      <c r="J789" s="541" t="s">
        <v>452</v>
      </c>
      <c r="K789" s="555" t="s">
        <v>453</v>
      </c>
      <c r="L789" s="556" t="s">
        <v>453</v>
      </c>
      <c r="M789" s="542" t="s">
        <v>463</v>
      </c>
      <c r="N789" s="588" t="s">
        <v>453</v>
      </c>
      <c r="O789" s="557" t="s">
        <v>4208</v>
      </c>
      <c r="P789" s="544" t="s">
        <v>4946</v>
      </c>
      <c r="Q789" s="563" t="s">
        <v>4946</v>
      </c>
      <c r="R789" s="546" t="b">
        <f>EXACT(CYPTYPES[[#This Row],[Archived_System (MM_System)]],CYPTYPES[[#This Row],[Rationalized System]])</f>
        <v>1</v>
      </c>
      <c r="S789" s="550" t="s">
        <v>4329</v>
      </c>
      <c r="T789" s="550"/>
      <c r="U789" s="542" t="s">
        <v>4211</v>
      </c>
      <c r="V789" s="547" t="s">
        <v>453</v>
      </c>
      <c r="W789" s="547" t="s">
        <v>456</v>
      </c>
      <c r="X789" s="547"/>
      <c r="Y789" s="547" t="s">
        <v>4947</v>
      </c>
      <c r="Z789" s="547" t="str">
        <f>VLOOKUP(CYPTYPES[[#This Row],[SBS Number]],Equipment[],2,FALSE)</f>
        <v>Traction Substation</v>
      </c>
      <c r="AA789" s="547" t="str">
        <f>IF(OR(ISBLANK(Y789),LEN(Y789)=0),"",VLOOKUP(Y789,Equipment[],3,FALSE))</f>
        <v>RTO</v>
      </c>
      <c r="AB789" s="547" t="str">
        <f>IF(OR(ISBLANK(Y789),LEN(Y789)=0),"",VLOOKUP(Y789,Equipment[],4,FALSE))</f>
        <v>RTO</v>
      </c>
      <c r="AC789" s="547" t="s">
        <v>4234</v>
      </c>
      <c r="AD789" s="547" t="s">
        <v>4235</v>
      </c>
      <c r="AE789" s="547" t="s">
        <v>4589</v>
      </c>
      <c r="AF789" s="544" t="s">
        <v>4590</v>
      </c>
      <c r="AG789" s="546"/>
      <c r="AH789" s="546"/>
      <c r="AI789" s="551"/>
      <c r="AJ789" s="551"/>
      <c r="AK789" s="551"/>
      <c r="AL789" s="551"/>
      <c r="AM789" s="551"/>
      <c r="AN789" s="551"/>
      <c r="AO789" s="551"/>
      <c r="AP789" s="551"/>
      <c r="AQ789" s="551"/>
      <c r="AR789" s="551"/>
      <c r="AS789" s="551"/>
      <c r="AT789" s="551"/>
      <c r="AU789" s="551"/>
      <c r="AV789" s="551"/>
    </row>
    <row r="790" spans="1:48" hidden="1">
      <c r="A790" s="542" t="s">
        <v>6613</v>
      </c>
      <c r="B790" s="542" t="s">
        <v>442</v>
      </c>
      <c r="C790" s="541" t="s">
        <v>6614</v>
      </c>
      <c r="D790" s="550" t="s">
        <v>444</v>
      </c>
      <c r="E790" s="541" t="s">
        <v>4229</v>
      </c>
      <c r="F790" s="541" t="s">
        <v>4229</v>
      </c>
      <c r="G790" s="544" t="b">
        <f>EXACT(CYPTYPES[[#This Row],[Archived_Discipline (MM_Discipline)]],CYPTYPES[[#This Row],[Discipline (MM_Discipline)]])</f>
        <v>1</v>
      </c>
      <c r="H790" s="608" t="s">
        <v>452</v>
      </c>
      <c r="I790" s="550" t="s">
        <v>452</v>
      </c>
      <c r="J790" s="541" t="s">
        <v>452</v>
      </c>
      <c r="K790" s="555" t="s">
        <v>453</v>
      </c>
      <c r="L790" s="556" t="s">
        <v>453</v>
      </c>
      <c r="M790" s="542" t="s">
        <v>463</v>
      </c>
      <c r="N790" s="550" t="s">
        <v>452</v>
      </c>
      <c r="O790" s="557" t="s">
        <v>4208</v>
      </c>
      <c r="P790" s="544" t="s">
        <v>4230</v>
      </c>
      <c r="Q790" s="563" t="s">
        <v>4231</v>
      </c>
      <c r="R790" s="546" t="b">
        <f>EXACT(CYPTYPES[[#This Row],[Archived_System (MM_System)]],CYPTYPES[[#This Row],[Rationalized System]])</f>
        <v>0</v>
      </c>
      <c r="S790" s="550" t="s">
        <v>4329</v>
      </c>
      <c r="T790" s="550"/>
      <c r="U790" s="542" t="s">
        <v>4211</v>
      </c>
      <c r="V790" s="547" t="s">
        <v>453</v>
      </c>
      <c r="W790" s="547" t="s">
        <v>456</v>
      </c>
      <c r="X790" s="526"/>
      <c r="Y790" s="547" t="s">
        <v>4290</v>
      </c>
      <c r="Z790" s="547" t="str">
        <f>VLOOKUP(CYPTYPES[[#This Row],[SBS Number]],Equipment[],2,FALSE)</f>
        <v>Building Management System</v>
      </c>
      <c r="AA790" s="547" t="str">
        <f>IF(OR(ISBLANK(Y790),LEN(Y790)=0),"",VLOOKUP(Y790,Equipment[],3,FALSE))</f>
        <v>MCo</v>
      </c>
      <c r="AB790" s="547" t="str">
        <f>IF(OR(ISBLANK(Y790),LEN(Y790)=0),"",VLOOKUP(Y790,Equipment[],4,FALSE))</f>
        <v>RTO/MCo</v>
      </c>
      <c r="AC790" s="547" t="s">
        <v>4249</v>
      </c>
      <c r="AD790" s="547" t="s">
        <v>4250</v>
      </c>
      <c r="AE790" s="547"/>
      <c r="AF790" s="544"/>
      <c r="AG790" s="546"/>
      <c r="AH790" s="546"/>
      <c r="AI790" s="551"/>
      <c r="AJ790" s="551"/>
      <c r="AK790" s="551"/>
      <c r="AL790" s="551"/>
      <c r="AM790" s="551"/>
      <c r="AN790" s="551"/>
      <c r="AO790" s="551"/>
      <c r="AP790" s="551"/>
      <c r="AQ790" s="551"/>
      <c r="AR790" s="551"/>
      <c r="AS790" s="551"/>
      <c r="AT790" s="551"/>
      <c r="AU790" s="551"/>
      <c r="AV790" s="551"/>
    </row>
    <row r="791" spans="1:48" hidden="1">
      <c r="A791" s="542" t="s">
        <v>6615</v>
      </c>
      <c r="B791" s="542" t="s">
        <v>442</v>
      </c>
      <c r="C791" s="541" t="s">
        <v>6616</v>
      </c>
      <c r="D791" s="550" t="s">
        <v>452</v>
      </c>
      <c r="E791" s="541" t="s">
        <v>4207</v>
      </c>
      <c r="F791" s="541" t="s">
        <v>4457</v>
      </c>
      <c r="G791" s="544" t="b">
        <f>EXACT(CYPTYPES[[#This Row],[Archived_Discipline (MM_Discipline)]],CYPTYPES[[#This Row],[Discipline (MM_Discipline)]])</f>
        <v>0</v>
      </c>
      <c r="H791" s="609" t="s">
        <v>453</v>
      </c>
      <c r="I791" s="550" t="s">
        <v>452</v>
      </c>
      <c r="J791" s="554" t="s">
        <v>453</v>
      </c>
      <c r="K791" s="555" t="s">
        <v>453</v>
      </c>
      <c r="L791" s="556" t="s">
        <v>453</v>
      </c>
      <c r="M791" s="542" t="s">
        <v>463</v>
      </c>
      <c r="N791" s="550" t="s">
        <v>452</v>
      </c>
      <c r="O791" s="557" t="s">
        <v>4208</v>
      </c>
      <c r="P791" s="544" t="s">
        <v>6617</v>
      </c>
      <c r="Q791" s="563" t="s">
        <v>4450</v>
      </c>
      <c r="R791" s="546" t="b">
        <f>EXACT(CYPTYPES[[#This Row],[Archived_System (MM_System)]],CYPTYPES[[#This Row],[Rationalized System]])</f>
        <v>0</v>
      </c>
      <c r="S791" s="550" t="s">
        <v>4210</v>
      </c>
      <c r="T791" s="550"/>
      <c r="U791" s="542" t="s">
        <v>4211</v>
      </c>
      <c r="V791" s="547" t="s">
        <v>453</v>
      </c>
      <c r="W791" s="547" t="s">
        <v>456</v>
      </c>
      <c r="X791" s="547"/>
      <c r="Y791" s="547" t="s">
        <v>4212</v>
      </c>
      <c r="Z791" s="547" t="str">
        <f>VLOOKUP(CYPTYPES[[#This Row],[SBS Number]],Equipment[],2,FALSE)</f>
        <v>Hydraulic System</v>
      </c>
      <c r="AA791" s="547" t="str">
        <f>IF(OR(ISBLANK(Y791),LEN(Y791)=0),"",VLOOKUP(Y791,Equipment[],3,FALSE))</f>
        <v>MCo</v>
      </c>
      <c r="AB791" s="547" t="str">
        <f>IF(OR(ISBLANK(Y791),LEN(Y791)=0),"",VLOOKUP(Y791,Equipment[],4,FALSE))</f>
        <v>RTO</v>
      </c>
      <c r="AC791" s="547" t="s">
        <v>5514</v>
      </c>
      <c r="AD791" s="547" t="s">
        <v>6618</v>
      </c>
      <c r="AE791" s="547" t="s">
        <v>6619</v>
      </c>
      <c r="AF791" s="544" t="s">
        <v>6620</v>
      </c>
      <c r="AG791" s="546"/>
      <c r="AH791" s="546"/>
      <c r="AI791" s="551"/>
      <c r="AJ791" s="551"/>
      <c r="AK791" s="551"/>
      <c r="AL791" s="551"/>
      <c r="AM791" s="551"/>
      <c r="AN791" s="551"/>
      <c r="AO791" s="551"/>
      <c r="AP791" s="551"/>
      <c r="AQ791" s="551"/>
      <c r="AR791" s="551"/>
      <c r="AS791" s="551"/>
      <c r="AT791" s="551"/>
      <c r="AU791" s="551"/>
      <c r="AV791" s="551"/>
    </row>
    <row r="792" spans="1:48" hidden="1">
      <c r="A792" s="542" t="s">
        <v>6621</v>
      </c>
      <c r="B792" s="542" t="s">
        <v>442</v>
      </c>
      <c r="C792" s="542" t="s">
        <v>6622</v>
      </c>
      <c r="D792" s="550" t="s">
        <v>453</v>
      </c>
      <c r="E792" s="541" t="s">
        <v>4229</v>
      </c>
      <c r="F792" s="541" t="s">
        <v>4229</v>
      </c>
      <c r="G792" s="544" t="b">
        <f>EXACT(CYPTYPES[[#This Row],[Archived_Discipline (MM_Discipline)]],CYPTYPES[[#This Row],[Discipline (MM_Discipline)]])</f>
        <v>1</v>
      </c>
      <c r="H792" s="588" t="s">
        <v>453</v>
      </c>
      <c r="I792" s="588" t="s">
        <v>453</v>
      </c>
      <c r="J792" s="554" t="s">
        <v>453</v>
      </c>
      <c r="K792" s="554" t="s">
        <v>453</v>
      </c>
      <c r="L792" s="556" t="s">
        <v>453</v>
      </c>
      <c r="M792" s="542" t="s">
        <v>4239</v>
      </c>
      <c r="N792" s="588" t="s">
        <v>453</v>
      </c>
      <c r="O792" s="557" t="s">
        <v>4208</v>
      </c>
      <c r="P792" s="544" t="s">
        <v>4450</v>
      </c>
      <c r="Q792" s="610" t="s">
        <v>4231</v>
      </c>
      <c r="R792" s="544" t="b">
        <f>EXACT(CYPTYPES[[#This Row],[Archived_System (MM_System)]],CYPTYPES[[#This Row],[Rationalized System]])</f>
        <v>0</v>
      </c>
      <c r="S792" s="550" t="s">
        <v>4210</v>
      </c>
      <c r="T792" s="550" t="s">
        <v>4232</v>
      </c>
      <c r="U792" s="542" t="s">
        <v>4211</v>
      </c>
      <c r="V792" s="547" t="s">
        <v>453</v>
      </c>
      <c r="W792" s="547" t="s">
        <v>456</v>
      </c>
      <c r="X792" s="547"/>
      <c r="Y792" s="547" t="s">
        <v>6623</v>
      </c>
      <c r="Z792" s="547" t="str">
        <f>VLOOKUP(CYPTYPES[[#This Row],[SBS Number]],Equipment[],2,FALSE)</f>
        <v>Tunnel Ventilation Control System</v>
      </c>
      <c r="AA792" s="547" t="str">
        <f>IF(OR(ISBLANK(Y792),LEN(Y792)=0),"",VLOOKUP(Y792,Equipment[],3,FALSE))</f>
        <v>MCo</v>
      </c>
      <c r="AB792" s="547" t="str">
        <f>IF(OR(ISBLANK(Y792),LEN(Y792)=0),"",VLOOKUP(Y792,Equipment[],4,FALSE))</f>
        <v>RTO</v>
      </c>
      <c r="AC792" s="547" t="s">
        <v>4234</v>
      </c>
      <c r="AD792" s="547" t="s">
        <v>4235</v>
      </c>
      <c r="AE792" s="547" t="s">
        <v>4589</v>
      </c>
      <c r="AF792" s="544" t="s">
        <v>4590</v>
      </c>
      <c r="AG792" s="546"/>
      <c r="AH792" s="546"/>
      <c r="AI792" s="551"/>
      <c r="AJ792" s="551"/>
      <c r="AK792" s="551"/>
      <c r="AL792" s="551"/>
      <c r="AM792" s="551"/>
      <c r="AN792" s="551"/>
      <c r="AO792" s="551"/>
      <c r="AP792" s="551"/>
      <c r="AQ792" s="551"/>
      <c r="AR792" s="551"/>
      <c r="AS792" s="551"/>
      <c r="AT792" s="551"/>
      <c r="AU792" s="551"/>
      <c r="AV792" s="551"/>
    </row>
    <row r="793" spans="1:48" hidden="1">
      <c r="A793" s="291" t="s">
        <v>6624</v>
      </c>
      <c r="B793" s="548" t="s">
        <v>534</v>
      </c>
      <c r="C793" s="496" t="s">
        <v>6625</v>
      </c>
      <c r="D793" s="592" t="s">
        <v>444</v>
      </c>
      <c r="E793" s="500" t="s">
        <v>4207</v>
      </c>
      <c r="F793" s="500" t="s">
        <v>4207</v>
      </c>
      <c r="G793" s="293" t="b">
        <f>EXACT(CYPTYPES[[#This Row],[Archived_Discipline (MM_Discipline)]],CYPTYPES[[#This Row],[Discipline (MM_Discipline)]])</f>
        <v>1</v>
      </c>
      <c r="H793" s="505" t="s">
        <v>452</v>
      </c>
      <c r="I793" s="496" t="s">
        <v>452</v>
      </c>
      <c r="J793" s="541" t="s">
        <v>452</v>
      </c>
      <c r="K793" s="541" t="s">
        <v>452</v>
      </c>
      <c r="L793" s="514" t="s">
        <v>453</v>
      </c>
      <c r="M793" s="542" t="s">
        <v>454</v>
      </c>
      <c r="N793" s="496" t="s">
        <v>452</v>
      </c>
      <c r="O793" s="557" t="s">
        <v>4208</v>
      </c>
      <c r="P793" s="219" t="s">
        <v>4374</v>
      </c>
      <c r="Q793" s="563" t="s">
        <v>4450</v>
      </c>
      <c r="R793" s="546" t="b">
        <f>EXACT(CYPTYPES[[#This Row],[Archived_System (MM_System)]],CYPTYPES[[#This Row],[Rationalized System]])</f>
        <v>0</v>
      </c>
      <c r="S793" s="496" t="s">
        <v>6626</v>
      </c>
      <c r="T793" s="496"/>
      <c r="U793" s="218" t="s">
        <v>4211</v>
      </c>
      <c r="V793" s="523" t="s">
        <v>453</v>
      </c>
      <c r="W793" s="526" t="s">
        <v>477</v>
      </c>
      <c r="X793" s="523"/>
      <c r="Y793" s="523" t="s">
        <v>4212</v>
      </c>
      <c r="Z793" s="523" t="str">
        <f>VLOOKUP(CYPTYPES[[#This Row],[SBS Number]],Equipment[],2,FALSE)</f>
        <v>Hydraulic System</v>
      </c>
      <c r="AA793" s="523" t="str">
        <f>IF(OR(ISBLANK(Y793),LEN(Y793)=0),"",VLOOKUP(Y793,Equipment[],3,FALSE))</f>
        <v>MCo</v>
      </c>
      <c r="AB793" s="523" t="str">
        <f>IF(OR(ISBLANK(Y793),LEN(Y793)=0),"",VLOOKUP(Y793,Equipment[],4,FALSE))</f>
        <v>RTO</v>
      </c>
      <c r="AC793" s="529"/>
      <c r="AD793" s="529" t="s">
        <v>4376</v>
      </c>
      <c r="AE793" s="523"/>
      <c r="AF793" s="545"/>
      <c r="AG793" s="546"/>
      <c r="AH793" s="546"/>
      <c r="AI793" s="551"/>
      <c r="AJ793" s="551"/>
      <c r="AK793" s="551"/>
      <c r="AL793" s="551"/>
      <c r="AM793" s="551"/>
      <c r="AN793" s="551"/>
      <c r="AO793" s="551"/>
      <c r="AP793" s="551"/>
      <c r="AQ793" s="551"/>
      <c r="AR793" s="551"/>
      <c r="AS793" s="551"/>
      <c r="AT793" s="551"/>
      <c r="AU793" s="551"/>
      <c r="AV793" s="551"/>
    </row>
    <row r="794" spans="1:48" hidden="1">
      <c r="A794" s="548" t="s">
        <v>6627</v>
      </c>
      <c r="B794" s="542" t="s">
        <v>442</v>
      </c>
      <c r="C794" s="542" t="s">
        <v>6628</v>
      </c>
      <c r="D794" s="542" t="s">
        <v>453</v>
      </c>
      <c r="E794" s="550" t="s">
        <v>4229</v>
      </c>
      <c r="F794" s="550" t="s">
        <v>4229</v>
      </c>
      <c r="G794" s="544" t="b">
        <f>EXACT(CYPTYPES[[#This Row],[Archived_Discipline (MM_Discipline)]],CYPTYPES[[#This Row],[Discipline (MM_Discipline)]])</f>
        <v>1</v>
      </c>
      <c r="H794" s="565" t="s">
        <v>453</v>
      </c>
      <c r="I794" s="565" t="s">
        <v>453</v>
      </c>
      <c r="J794" s="554" t="s">
        <v>453</v>
      </c>
      <c r="K794" s="554" t="s">
        <v>453</v>
      </c>
      <c r="L794" s="556" t="s">
        <v>453</v>
      </c>
      <c r="M794" s="542" t="s">
        <v>4239</v>
      </c>
      <c r="N794" s="565" t="s">
        <v>453</v>
      </c>
      <c r="O794" s="557" t="s">
        <v>4208</v>
      </c>
      <c r="P794" s="544" t="s">
        <v>4450</v>
      </c>
      <c r="Q794" s="563" t="s">
        <v>4231</v>
      </c>
      <c r="R794" s="585" t="b">
        <f>EXACT(CYPTYPES[[#This Row],[Archived_System (MM_System)]],CYPTYPES[[#This Row],[Rationalized System]])</f>
        <v>0</v>
      </c>
      <c r="S794" s="559" t="s">
        <v>4210</v>
      </c>
      <c r="T794" s="542" t="s">
        <v>4232</v>
      </c>
      <c r="U794" s="542" t="s">
        <v>4211</v>
      </c>
      <c r="V794" s="544" t="s">
        <v>453</v>
      </c>
      <c r="W794" s="544" t="s">
        <v>456</v>
      </c>
      <c r="X794" s="544"/>
      <c r="Y794" s="544" t="s">
        <v>6623</v>
      </c>
      <c r="Z794" s="544" t="str">
        <f>VLOOKUP(CYPTYPES[[#This Row],[SBS Number]],Equipment[],2,FALSE)</f>
        <v>Tunnel Ventilation Control System</v>
      </c>
      <c r="AA794" s="544" t="str">
        <f>IF(OR(ISBLANK(Y794),LEN(Y794)=0),"",VLOOKUP(Y794,Equipment[],3,FALSE))</f>
        <v>MCo</v>
      </c>
      <c r="AB794" s="544" t="str">
        <f>IF(OR(ISBLANK(Y794),LEN(Y794)=0),"",VLOOKUP(Y794,Equipment[],4,FALSE))</f>
        <v>RTO</v>
      </c>
      <c r="AC794" s="544" t="s">
        <v>4234</v>
      </c>
      <c r="AD794" s="544" t="s">
        <v>4235</v>
      </c>
      <c r="AE794" s="544" t="s">
        <v>4589</v>
      </c>
      <c r="AF794" s="544" t="s">
        <v>4590</v>
      </c>
      <c r="AG794" s="546"/>
      <c r="AH794" s="546"/>
      <c r="AI794" s="551"/>
      <c r="AJ794" s="551"/>
      <c r="AK794" s="551"/>
      <c r="AL794" s="551"/>
      <c r="AM794" s="551"/>
      <c r="AN794" s="551"/>
      <c r="AO794" s="551"/>
      <c r="AP794" s="551"/>
      <c r="AQ794" s="551"/>
      <c r="AR794" s="551"/>
      <c r="AS794" s="551"/>
      <c r="AT794" s="551"/>
      <c r="AU794" s="551"/>
      <c r="AV794" s="551"/>
    </row>
    <row r="795" spans="1:48" hidden="1">
      <c r="A795" s="548" t="s">
        <v>6629</v>
      </c>
      <c r="B795" s="542" t="s">
        <v>442</v>
      </c>
      <c r="C795" s="541" t="s">
        <v>6630</v>
      </c>
      <c r="D795" s="542" t="s">
        <v>453</v>
      </c>
      <c r="E795" s="541" t="s">
        <v>4229</v>
      </c>
      <c r="F795" s="541" t="s">
        <v>4229</v>
      </c>
      <c r="G795" s="544" t="b">
        <f>EXACT(CYPTYPES[[#This Row],[Archived_Discipline (MM_Discipline)]],CYPTYPES[[#This Row],[Discipline (MM_Discipline)]])</f>
        <v>1</v>
      </c>
      <c r="H795" s="608" t="s">
        <v>452</v>
      </c>
      <c r="I795" s="542" t="s">
        <v>452</v>
      </c>
      <c r="J795" s="541" t="s">
        <v>452</v>
      </c>
      <c r="K795" s="555" t="s">
        <v>453</v>
      </c>
      <c r="L795" s="556" t="s">
        <v>453</v>
      </c>
      <c r="M795" s="542" t="s">
        <v>463</v>
      </c>
      <c r="N795" s="565" t="s">
        <v>453</v>
      </c>
      <c r="O795" s="557" t="s">
        <v>4208</v>
      </c>
      <c r="P795" s="586" t="s">
        <v>4450</v>
      </c>
      <c r="Q795" s="563" t="s">
        <v>4231</v>
      </c>
      <c r="R795" s="544" t="b">
        <f>EXACT(CYPTYPES[[#This Row],[Archived_System (MM_System)]],CYPTYPES[[#This Row],[Rationalized System]])</f>
        <v>0</v>
      </c>
      <c r="S795" s="542" t="s">
        <v>4210</v>
      </c>
      <c r="T795" s="543" t="s">
        <v>4232</v>
      </c>
      <c r="U795" s="543" t="s">
        <v>4211</v>
      </c>
      <c r="V795" s="611" t="s">
        <v>453</v>
      </c>
      <c r="W795" s="544" t="s">
        <v>456</v>
      </c>
      <c r="X795" s="544"/>
      <c r="Y795" s="544" t="s">
        <v>4233</v>
      </c>
      <c r="Z795" s="544" t="str">
        <f>VLOOKUP(CYPTYPES[[#This Row],[SBS Number]],Equipment[],2,FALSE)</f>
        <v>Control Systems</v>
      </c>
      <c r="AA795" s="544" t="str">
        <f>IF(OR(ISBLANK(Y795),LEN(Y795)=0),"",VLOOKUP(Y795,Equipment[],3,FALSE))</f>
        <v>Unallocated</v>
      </c>
      <c r="AB795" s="544" t="str">
        <f>IF(OR(ISBLANK(Y795),LEN(Y795)=0),"",VLOOKUP(Y795,Equipment[],4,FALSE))</f>
        <v>Unallocated</v>
      </c>
      <c r="AC795" s="544" t="s">
        <v>4234</v>
      </c>
      <c r="AD795" s="544" t="s">
        <v>4235</v>
      </c>
      <c r="AE795" s="544" t="s">
        <v>4589</v>
      </c>
      <c r="AF795" s="544" t="s">
        <v>4590</v>
      </c>
      <c r="AG795" s="546"/>
      <c r="AH795" s="546"/>
      <c r="AI795" s="551"/>
      <c r="AJ795" s="551"/>
      <c r="AK795" s="551"/>
      <c r="AL795" s="551"/>
      <c r="AM795" s="551"/>
      <c r="AN795" s="551"/>
      <c r="AO795" s="551"/>
      <c r="AP795" s="551"/>
      <c r="AQ795" s="551"/>
      <c r="AR795" s="551"/>
      <c r="AS795" s="551"/>
      <c r="AT795" s="551"/>
      <c r="AU795" s="551"/>
      <c r="AV795" s="551"/>
    </row>
    <row r="796" spans="1:48" hidden="1">
      <c r="A796" s="548" t="s">
        <v>6631</v>
      </c>
      <c r="B796" s="542" t="s">
        <v>442</v>
      </c>
      <c r="C796" s="542" t="s">
        <v>6632</v>
      </c>
      <c r="D796" s="542" t="s">
        <v>452</v>
      </c>
      <c r="E796" s="612" t="s">
        <v>4449</v>
      </c>
      <c r="F796" s="612" t="s">
        <v>11</v>
      </c>
      <c r="G796" s="544" t="b">
        <f>EXACT(CYPTYPES[[#This Row],[Archived_Discipline (MM_Discipline)]],CYPTYPES[[#This Row],[Discipline (MM_Discipline)]])</f>
        <v>0</v>
      </c>
      <c r="H796" s="608" t="s">
        <v>452</v>
      </c>
      <c r="I796" s="565" t="s">
        <v>453</v>
      </c>
      <c r="J796" s="541" t="s">
        <v>452</v>
      </c>
      <c r="K796" s="541" t="s">
        <v>452</v>
      </c>
      <c r="L796" s="556" t="s">
        <v>453</v>
      </c>
      <c r="M796" s="542" t="s">
        <v>4248</v>
      </c>
      <c r="N796" s="542" t="s">
        <v>452</v>
      </c>
      <c r="O796" s="557" t="s">
        <v>4208</v>
      </c>
      <c r="P796" s="544" t="s">
        <v>4374</v>
      </c>
      <c r="Q796" s="563" t="s">
        <v>4450</v>
      </c>
      <c r="R796" s="544" t="b">
        <f>EXACT(CYPTYPES[[#This Row],[Archived_System (MM_System)]],CYPTYPES[[#This Row],[Rationalized System]])</f>
        <v>0</v>
      </c>
      <c r="S796" s="542" t="s">
        <v>4210</v>
      </c>
      <c r="T796" s="542" t="s">
        <v>4232</v>
      </c>
      <c r="U796" s="542" t="s">
        <v>4211</v>
      </c>
      <c r="V796" s="549" t="s">
        <v>453</v>
      </c>
      <c r="W796" s="613" t="s">
        <v>477</v>
      </c>
      <c r="X796" s="544"/>
      <c r="Y796" s="544" t="s">
        <v>4477</v>
      </c>
      <c r="Z796" s="544" t="str">
        <f>VLOOKUP(CYPTYPES[[#This Row],[SBS Number]],Equipment[],2,FALSE)</f>
        <v>Tunnel Ventilation</v>
      </c>
      <c r="AA796" s="544" t="str">
        <f>IF(OR(ISBLANK(Y796),LEN(Y796)=0),"",VLOOKUP(Y796,Equipment[],3,FALSE))</f>
        <v>MCo</v>
      </c>
      <c r="AB796" s="544" t="str">
        <f>IF(OR(ISBLANK(Y796),LEN(Y796)=0),"",VLOOKUP(Y796,Equipment[],4,FALSE))</f>
        <v>RTO</v>
      </c>
      <c r="AC796" s="544" t="s">
        <v>5488</v>
      </c>
      <c r="AD796" s="544" t="s">
        <v>5489</v>
      </c>
      <c r="AE796" s="544" t="s">
        <v>5490</v>
      </c>
      <c r="AF796" s="544" t="s">
        <v>5491</v>
      </c>
      <c r="AG796" s="546"/>
      <c r="AH796" s="546"/>
      <c r="AI796" s="551"/>
      <c r="AJ796" s="551"/>
      <c r="AK796" s="551"/>
      <c r="AL796" s="551"/>
      <c r="AM796" s="551"/>
      <c r="AN796" s="551"/>
      <c r="AO796" s="551"/>
      <c r="AP796" s="551"/>
      <c r="AQ796" s="551"/>
      <c r="AR796" s="551"/>
      <c r="AS796" s="551"/>
      <c r="AT796" s="551"/>
      <c r="AU796" s="551"/>
      <c r="AV796" s="551"/>
    </row>
    <row r="797" spans="1:48" hidden="1">
      <c r="A797" s="548" t="s">
        <v>6633</v>
      </c>
      <c r="B797" s="541" t="s">
        <v>442</v>
      </c>
      <c r="C797" s="541" t="s">
        <v>6634</v>
      </c>
      <c r="D797" s="542" t="s">
        <v>452</v>
      </c>
      <c r="E797" s="541" t="s">
        <v>4229</v>
      </c>
      <c r="F797" s="541" t="s">
        <v>4229</v>
      </c>
      <c r="G797" s="544" t="b">
        <f>EXACT(CYPTYPES[[#This Row],[Archived_Discipline (MM_Discipline)]],CYPTYPES[[#This Row],[Discipline (MM_Discipline)]])</f>
        <v>1</v>
      </c>
      <c r="H797" s="608" t="s">
        <v>452</v>
      </c>
      <c r="I797" s="565" t="s">
        <v>453</v>
      </c>
      <c r="J797" s="541" t="s">
        <v>452</v>
      </c>
      <c r="K797" s="541" t="s">
        <v>452</v>
      </c>
      <c r="L797" s="556" t="s">
        <v>453</v>
      </c>
      <c r="M797" s="542" t="s">
        <v>4248</v>
      </c>
      <c r="N797" s="565" t="s">
        <v>453</v>
      </c>
      <c r="O797" s="557" t="s">
        <v>4208</v>
      </c>
      <c r="P797" s="544" t="s">
        <v>4450</v>
      </c>
      <c r="Q797" s="563" t="s">
        <v>4231</v>
      </c>
      <c r="R797" s="544" t="b">
        <f>EXACT(CYPTYPES[[#This Row],[Archived_System (MM_System)]],CYPTYPES[[#This Row],[Rationalized System]])</f>
        <v>0</v>
      </c>
      <c r="S797" s="542" t="s">
        <v>4210</v>
      </c>
      <c r="T797" s="542" t="s">
        <v>4232</v>
      </c>
      <c r="U797" s="542" t="s">
        <v>4211</v>
      </c>
      <c r="V797" s="549" t="s">
        <v>453</v>
      </c>
      <c r="W797" s="544" t="s">
        <v>477</v>
      </c>
      <c r="X797" s="544"/>
      <c r="Y797" s="544" t="s">
        <v>6623</v>
      </c>
      <c r="Z797" s="544" t="str">
        <f>VLOOKUP(CYPTYPES[[#This Row],[SBS Number]],Equipment[],2,FALSE)</f>
        <v>Tunnel Ventilation Control System</v>
      </c>
      <c r="AA797" s="544" t="str">
        <f>IF(OR(ISBLANK(Y797),LEN(Y797)=0),"",VLOOKUP(Y797,Equipment[],3,FALSE))</f>
        <v>MCo</v>
      </c>
      <c r="AB797" s="544" t="str">
        <f>IF(OR(ISBLANK(Y797),LEN(Y797)=0),"",VLOOKUP(Y797,Equipment[],4,FALSE))</f>
        <v>RTO</v>
      </c>
      <c r="AC797" s="544" t="s">
        <v>4465</v>
      </c>
      <c r="AD797" s="544" t="s">
        <v>4466</v>
      </c>
      <c r="AE797" s="544" t="s">
        <v>4467</v>
      </c>
      <c r="AF797" s="544" t="s">
        <v>4468</v>
      </c>
      <c r="AG797" s="546"/>
      <c r="AH797" s="546"/>
      <c r="AI797" s="551"/>
      <c r="AJ797" s="551"/>
      <c r="AK797" s="551"/>
      <c r="AL797" s="551"/>
      <c r="AM797" s="551"/>
      <c r="AN797" s="551"/>
      <c r="AO797" s="551"/>
      <c r="AP797" s="551"/>
      <c r="AQ797" s="551"/>
      <c r="AR797" s="551"/>
      <c r="AS797" s="551"/>
      <c r="AT797" s="551"/>
      <c r="AU797" s="551"/>
      <c r="AV797" s="551"/>
    </row>
    <row r="798" spans="1:48" hidden="1">
      <c r="A798" s="548" t="s">
        <v>6635</v>
      </c>
      <c r="B798" s="542" t="s">
        <v>442</v>
      </c>
      <c r="C798" s="542" t="s">
        <v>6636</v>
      </c>
      <c r="D798" s="542" t="s">
        <v>444</v>
      </c>
      <c r="E798" s="542" t="s">
        <v>4229</v>
      </c>
      <c r="F798" s="542" t="s">
        <v>4229</v>
      </c>
      <c r="G798" s="544" t="b">
        <f>EXACT(CYPTYPES[[#This Row],[Archived_Discipline (MM_Discipline)]],CYPTYPES[[#This Row],[Discipline (MM_Discipline)]])</f>
        <v>1</v>
      </c>
      <c r="H798" s="559" t="s">
        <v>452</v>
      </c>
      <c r="I798" s="542" t="s">
        <v>452</v>
      </c>
      <c r="J798" s="541" t="s">
        <v>452</v>
      </c>
      <c r="K798" s="555" t="s">
        <v>453</v>
      </c>
      <c r="L798" s="556" t="s">
        <v>453</v>
      </c>
      <c r="M798" s="542" t="s">
        <v>463</v>
      </c>
      <c r="N798" s="565" t="s">
        <v>453</v>
      </c>
      <c r="O798" s="557" t="s">
        <v>4208</v>
      </c>
      <c r="P798" s="544" t="s">
        <v>4450</v>
      </c>
      <c r="Q798" s="563" t="s">
        <v>4231</v>
      </c>
      <c r="R798" s="544" t="b">
        <f>EXACT(CYPTYPES[[#This Row],[Archived_System (MM_System)]],CYPTYPES[[#This Row],[Rationalized System]])</f>
        <v>0</v>
      </c>
      <c r="S798" s="542" t="s">
        <v>4343</v>
      </c>
      <c r="T798" s="542"/>
      <c r="U798" s="542" t="s">
        <v>4211</v>
      </c>
      <c r="V798" s="549" t="s">
        <v>453</v>
      </c>
      <c r="W798" s="544" t="s">
        <v>456</v>
      </c>
      <c r="X798" s="544"/>
      <c r="Y798" s="544" t="s">
        <v>4233</v>
      </c>
      <c r="Z798" s="544" t="str">
        <f>VLOOKUP(CYPTYPES[[#This Row],[SBS Number]],Equipment[],2,FALSE)</f>
        <v>Control Systems</v>
      </c>
      <c r="AA798" s="544" t="str">
        <f>IF(OR(ISBLANK(Y798),LEN(Y798)=0),"",VLOOKUP(Y798,Equipment[],3,FALSE))</f>
        <v>Unallocated</v>
      </c>
      <c r="AB798" s="544" t="str">
        <f>IF(OR(ISBLANK(Y798),LEN(Y798)=0),"",VLOOKUP(Y798,Equipment[],4,FALSE))</f>
        <v>Unallocated</v>
      </c>
      <c r="AC798" s="544" t="s">
        <v>4412</v>
      </c>
      <c r="AD798" s="544" t="s">
        <v>4413</v>
      </c>
      <c r="AE798" s="544" t="s">
        <v>4480</v>
      </c>
      <c r="AF798" s="544" t="s">
        <v>4481</v>
      </c>
      <c r="AG798" s="546"/>
      <c r="AH798" s="546"/>
      <c r="AI798" s="551"/>
      <c r="AJ798" s="551"/>
      <c r="AK798" s="551"/>
      <c r="AL798" s="551"/>
      <c r="AM798" s="551"/>
      <c r="AN798" s="551"/>
      <c r="AO798" s="551"/>
      <c r="AP798" s="551"/>
      <c r="AQ798" s="551"/>
      <c r="AR798" s="551"/>
      <c r="AS798" s="551"/>
      <c r="AT798" s="551"/>
      <c r="AU798" s="551"/>
      <c r="AV798" s="551"/>
    </row>
    <row r="799" spans="1:48" hidden="1">
      <c r="A799" s="548" t="s">
        <v>6637</v>
      </c>
      <c r="B799" s="542" t="s">
        <v>442</v>
      </c>
      <c r="C799" s="542" t="s">
        <v>6638</v>
      </c>
      <c r="D799" s="542" t="s">
        <v>453</v>
      </c>
      <c r="E799" s="541" t="s">
        <v>4207</v>
      </c>
      <c r="F799" s="541" t="s">
        <v>4207</v>
      </c>
      <c r="G799" s="544" t="b">
        <f>EXACT(CYPTYPES[[#This Row],[Archived_Discipline (MM_Discipline)]],CYPTYPES[[#This Row],[Discipline (MM_Discipline)]])</f>
        <v>1</v>
      </c>
      <c r="H799" s="559" t="s">
        <v>452</v>
      </c>
      <c r="I799" s="542" t="s">
        <v>452</v>
      </c>
      <c r="J799" s="541" t="s">
        <v>452</v>
      </c>
      <c r="K799" s="555" t="s">
        <v>453</v>
      </c>
      <c r="L799" s="556" t="s">
        <v>453</v>
      </c>
      <c r="M799" s="542" t="s">
        <v>463</v>
      </c>
      <c r="N799" s="565" t="s">
        <v>453</v>
      </c>
      <c r="O799" s="557" t="s">
        <v>4208</v>
      </c>
      <c r="P799" s="544" t="s">
        <v>6639</v>
      </c>
      <c r="Q799" s="563"/>
      <c r="R799" s="544" t="b">
        <f>EXACT(CYPTYPES[[#This Row],[Archived_System (MM_System)]],CYPTYPES[[#This Row],[Rationalized System]])</f>
        <v>0</v>
      </c>
      <c r="S799" s="542" t="s">
        <v>4210</v>
      </c>
      <c r="T799" s="542" t="s">
        <v>4232</v>
      </c>
      <c r="U799" s="542" t="s">
        <v>4211</v>
      </c>
      <c r="V799" s="549" t="s">
        <v>453</v>
      </c>
      <c r="W799" s="544" t="s">
        <v>456</v>
      </c>
      <c r="X799" s="544"/>
      <c r="Y799" s="544" t="s">
        <v>4212</v>
      </c>
      <c r="Z799" s="544" t="str">
        <f>VLOOKUP(CYPTYPES[[#This Row],[SBS Number]],Equipment[],2,FALSE)</f>
        <v>Hydraulic System</v>
      </c>
      <c r="AA799" s="544" t="str">
        <f>IF(OR(ISBLANK(Y799),LEN(Y799)=0),"",VLOOKUP(Y799,Equipment[],3,FALSE))</f>
        <v>MCo</v>
      </c>
      <c r="AB799" s="544" t="str">
        <f>IF(OR(ISBLANK(Y799),LEN(Y799)=0),"",VLOOKUP(Y799,Equipment[],4,FALSE))</f>
        <v>RTO</v>
      </c>
      <c r="AC799" s="544" t="s">
        <v>4950</v>
      </c>
      <c r="AD799" s="544" t="s">
        <v>4951</v>
      </c>
      <c r="AE799" s="544" t="s">
        <v>5080</v>
      </c>
      <c r="AF799" s="544" t="s">
        <v>5081</v>
      </c>
      <c r="AG799" s="546"/>
      <c r="AH799" s="546"/>
      <c r="AI799" s="551"/>
      <c r="AJ799" s="551"/>
      <c r="AK799" s="551"/>
      <c r="AL799" s="551"/>
      <c r="AM799" s="551"/>
      <c r="AN799" s="551"/>
      <c r="AO799" s="551"/>
      <c r="AP799" s="551"/>
      <c r="AQ799" s="551"/>
      <c r="AR799" s="551"/>
      <c r="AS799" s="551"/>
      <c r="AT799" s="551"/>
      <c r="AU799" s="551"/>
      <c r="AV799" s="551"/>
    </row>
    <row r="800" spans="1:48" hidden="1">
      <c r="A800" s="225" t="s">
        <v>6640</v>
      </c>
      <c r="B800" s="542" t="s">
        <v>442</v>
      </c>
      <c r="C800" s="225" t="s">
        <v>6641</v>
      </c>
      <c r="D800" s="225" t="s">
        <v>444</v>
      </c>
      <c r="E800" s="404" t="s">
        <v>4850</v>
      </c>
      <c r="F800" s="404" t="s">
        <v>4850</v>
      </c>
      <c r="G800" s="544" t="b">
        <f>EXACT(CYPTYPES[[#This Row],[Archived_Discipline (MM_Discipline)]],CYPTYPES[[#This Row],[Discipline (MM_Discipline)]])</f>
        <v>1</v>
      </c>
      <c r="H800" s="202" t="s">
        <v>452</v>
      </c>
      <c r="I800" s="225" t="s">
        <v>452</v>
      </c>
      <c r="J800" s="541" t="s">
        <v>452</v>
      </c>
      <c r="K800" s="541" t="s">
        <v>452</v>
      </c>
      <c r="L800" s="556" t="s">
        <v>453</v>
      </c>
      <c r="M800" s="542" t="s">
        <v>454</v>
      </c>
      <c r="N800" s="225" t="s">
        <v>452</v>
      </c>
      <c r="O800" s="557" t="s">
        <v>4208</v>
      </c>
      <c r="P800" s="544" t="s">
        <v>4374</v>
      </c>
      <c r="Q800" s="410" t="s">
        <v>6642</v>
      </c>
      <c r="R800" s="544" t="b">
        <f>EXACT(CYPTYPES[[#This Row],[Archived_System (MM_System)]],CYPTYPES[[#This Row],[Rationalized System]])</f>
        <v>0</v>
      </c>
      <c r="S800" s="225" t="s">
        <v>4343</v>
      </c>
      <c r="T800" s="225"/>
      <c r="U800" s="542" t="s">
        <v>4211</v>
      </c>
      <c r="V800" s="191" t="s">
        <v>453</v>
      </c>
      <c r="W800" s="525" t="s">
        <v>456</v>
      </c>
      <c r="X800" s="225"/>
      <c r="Y800" s="297" t="s">
        <v>6643</v>
      </c>
      <c r="Z800" s="225" t="s">
        <v>6644</v>
      </c>
      <c r="AA800" s="528" t="s">
        <v>4641</v>
      </c>
      <c r="AB800" s="528" t="s">
        <v>4642</v>
      </c>
      <c r="AC800" s="528" t="s">
        <v>6645</v>
      </c>
      <c r="AD800" s="297" t="s">
        <v>6646</v>
      </c>
      <c r="AE800" s="225" t="s">
        <v>6647</v>
      </c>
      <c r="AF800" s="544" t="s">
        <v>6648</v>
      </c>
      <c r="AG800" s="546"/>
      <c r="AH800" s="546"/>
      <c r="AI800" s="551"/>
      <c r="AJ800" s="551"/>
      <c r="AK800" s="551"/>
      <c r="AL800" s="551"/>
      <c r="AM800" s="551"/>
      <c r="AN800" s="551"/>
      <c r="AO800" s="551"/>
      <c r="AP800" s="551"/>
      <c r="AQ800" s="551"/>
      <c r="AR800" s="551"/>
      <c r="AS800" s="551"/>
      <c r="AT800" s="551"/>
      <c r="AU800" s="551"/>
      <c r="AV800" s="551"/>
    </row>
    <row r="801" spans="1:48" hidden="1">
      <c r="A801" s="548" t="s">
        <v>6649</v>
      </c>
      <c r="B801" s="542" t="s">
        <v>442</v>
      </c>
      <c r="C801" s="542" t="s">
        <v>6650</v>
      </c>
      <c r="D801" s="542" t="s">
        <v>452</v>
      </c>
      <c r="E801" s="612" t="s">
        <v>4207</v>
      </c>
      <c r="F801" s="612" t="s">
        <v>4207</v>
      </c>
      <c r="G801" s="544" t="b">
        <f>EXACT(CYPTYPES[[#This Row],[Archived_Discipline (MM_Discipline)]],CYPTYPES[[#This Row],[Discipline (MM_Discipline)]])</f>
        <v>1</v>
      </c>
      <c r="H801" s="608" t="s">
        <v>452</v>
      </c>
      <c r="I801" s="565" t="s">
        <v>453</v>
      </c>
      <c r="J801" s="541" t="s">
        <v>452</v>
      </c>
      <c r="K801" s="554" t="s">
        <v>453</v>
      </c>
      <c r="L801" s="556" t="s">
        <v>453</v>
      </c>
      <c r="M801" s="542" t="s">
        <v>4239</v>
      </c>
      <c r="N801" s="565" t="s">
        <v>453</v>
      </c>
      <c r="O801" s="557" t="s">
        <v>4208</v>
      </c>
      <c r="P801" s="544" t="s">
        <v>5079</v>
      </c>
      <c r="Q801" s="563"/>
      <c r="R801" s="544" t="b">
        <f>EXACT(CYPTYPES[[#This Row],[Archived_System (MM_System)]],CYPTYPES[[#This Row],[Rationalized System]])</f>
        <v>0</v>
      </c>
      <c r="S801" s="542" t="s">
        <v>4210</v>
      </c>
      <c r="T801" s="542" t="s">
        <v>4232</v>
      </c>
      <c r="U801" s="542" t="s">
        <v>4211</v>
      </c>
      <c r="V801" s="549" t="s">
        <v>453</v>
      </c>
      <c r="W801" s="613" t="s">
        <v>456</v>
      </c>
      <c r="X801" s="544"/>
      <c r="Y801" s="544" t="s">
        <v>4212</v>
      </c>
      <c r="Z801" s="544" t="str">
        <f>VLOOKUP(CYPTYPES[[#This Row],[SBS Number]],Equipment[],2,FALSE)</f>
        <v>Hydraulic System</v>
      </c>
      <c r="AA801" s="544" t="str">
        <f>IF(OR(ISBLANK(Y801),LEN(Y801)=0),"",VLOOKUP(Y801,Equipment[],3,FALSE))</f>
        <v>MCo</v>
      </c>
      <c r="AB801" s="544" t="str">
        <f>IF(OR(ISBLANK(Y801),LEN(Y801)=0),"",VLOOKUP(Y801,Equipment[],4,FALSE))</f>
        <v>RTO</v>
      </c>
      <c r="AC801" s="544" t="s">
        <v>4459</v>
      </c>
      <c r="AD801" s="544" t="s">
        <v>4460</v>
      </c>
      <c r="AE801" s="544" t="s">
        <v>6651</v>
      </c>
      <c r="AF801" s="544" t="s">
        <v>6652</v>
      </c>
      <c r="AG801" s="546"/>
      <c r="AH801" s="546"/>
      <c r="AI801" s="551"/>
      <c r="AJ801" s="551"/>
      <c r="AK801" s="551"/>
      <c r="AL801" s="551"/>
      <c r="AM801" s="551"/>
      <c r="AN801" s="551"/>
      <c r="AO801" s="551"/>
      <c r="AP801" s="551"/>
      <c r="AQ801" s="551"/>
      <c r="AR801" s="551"/>
      <c r="AS801" s="551"/>
      <c r="AT801" s="551"/>
      <c r="AU801" s="551"/>
      <c r="AV801" s="551"/>
    </row>
    <row r="802" spans="1:48" hidden="1">
      <c r="A802" s="548" t="s">
        <v>6653</v>
      </c>
      <c r="B802" s="542" t="s">
        <v>442</v>
      </c>
      <c r="C802" s="542" t="s">
        <v>6654</v>
      </c>
      <c r="D802" s="542" t="s">
        <v>453</v>
      </c>
      <c r="E802" s="612" t="s">
        <v>4207</v>
      </c>
      <c r="F802" s="612" t="s">
        <v>4207</v>
      </c>
      <c r="G802" s="544" t="b">
        <f>EXACT(CYPTYPES[[#This Row],[Archived_Discipline (MM_Discipline)]],CYPTYPES[[#This Row],[Discipline (MM_Discipline)]])</f>
        <v>1</v>
      </c>
      <c r="H802" s="608" t="s">
        <v>452</v>
      </c>
      <c r="I802" s="542" t="s">
        <v>452</v>
      </c>
      <c r="J802" s="541" t="s">
        <v>452</v>
      </c>
      <c r="K802" s="541" t="s">
        <v>452</v>
      </c>
      <c r="L802" s="556" t="s">
        <v>453</v>
      </c>
      <c r="M802" s="542" t="s">
        <v>454</v>
      </c>
      <c r="N802" s="542" t="s">
        <v>452</v>
      </c>
      <c r="O802" s="557" t="s">
        <v>4208</v>
      </c>
      <c r="P802" s="585" t="s">
        <v>6655</v>
      </c>
      <c r="Q802" s="563"/>
      <c r="R802" s="544" t="b">
        <f>EXACT(CYPTYPES[[#This Row],[Archived_System (MM_System)]],CYPTYPES[[#This Row],[Rationalized System]])</f>
        <v>0</v>
      </c>
      <c r="S802" s="542" t="s">
        <v>4210</v>
      </c>
      <c r="T802" s="542"/>
      <c r="U802" s="542" t="s">
        <v>4211</v>
      </c>
      <c r="V802" s="549" t="s">
        <v>453</v>
      </c>
      <c r="W802" s="558" t="s">
        <v>477</v>
      </c>
      <c r="X802" s="544"/>
      <c r="Y802" s="544" t="s">
        <v>4212</v>
      </c>
      <c r="Z802" s="544" t="str">
        <f>VLOOKUP(CYPTYPES[[#This Row],[SBS Number]],Equipment[],2,FALSE)</f>
        <v>Hydraulic System</v>
      </c>
      <c r="AA802" s="544" t="str">
        <f>IF(OR(ISBLANK(Y802),LEN(Y802)=0),"",VLOOKUP(Y802,Equipment[],3,FALSE))</f>
        <v>MCo</v>
      </c>
      <c r="AB802" s="544" t="str">
        <f>IF(OR(ISBLANK(Y802),LEN(Y802)=0),"",VLOOKUP(Y802,Equipment[],4,FALSE))</f>
        <v>RTO</v>
      </c>
      <c r="AC802" s="544" t="s">
        <v>4419</v>
      </c>
      <c r="AD802" s="544" t="s">
        <v>4420</v>
      </c>
      <c r="AE802" s="544" t="s">
        <v>6656</v>
      </c>
      <c r="AF802" s="544" t="s">
        <v>6657</v>
      </c>
      <c r="AG802" s="546"/>
      <c r="AH802" s="546"/>
      <c r="AI802" s="551"/>
      <c r="AJ802" s="551"/>
      <c r="AK802" s="551"/>
      <c r="AL802" s="551"/>
      <c r="AM802" s="551"/>
      <c r="AN802" s="551"/>
      <c r="AO802" s="551"/>
      <c r="AP802" s="551"/>
      <c r="AQ802" s="551"/>
      <c r="AR802" s="551"/>
      <c r="AS802" s="551"/>
      <c r="AT802" s="551"/>
      <c r="AU802" s="551"/>
      <c r="AV802" s="551"/>
    </row>
    <row r="803" spans="1:48" hidden="1">
      <c r="A803" s="548" t="s">
        <v>6658</v>
      </c>
      <c r="B803" s="542" t="s">
        <v>442</v>
      </c>
      <c r="C803" s="542" t="s">
        <v>6659</v>
      </c>
      <c r="D803" s="542" t="s">
        <v>444</v>
      </c>
      <c r="E803" s="612" t="s">
        <v>4219</v>
      </c>
      <c r="F803" s="612" t="s">
        <v>4220</v>
      </c>
      <c r="G803" s="544" t="b">
        <f>EXACT(CYPTYPES[[#This Row],[Archived_Discipline (MM_Discipline)]],CYPTYPES[[#This Row],[Discipline (MM_Discipline)]])</f>
        <v>0</v>
      </c>
      <c r="H803" s="608" t="s">
        <v>452</v>
      </c>
      <c r="I803" s="542" t="s">
        <v>452</v>
      </c>
      <c r="J803" s="541" t="s">
        <v>452</v>
      </c>
      <c r="K803" s="541" t="s">
        <v>452</v>
      </c>
      <c r="L803" s="556" t="s">
        <v>453</v>
      </c>
      <c r="M803" s="542" t="s">
        <v>454</v>
      </c>
      <c r="N803" s="542" t="s">
        <v>452</v>
      </c>
      <c r="O803" s="557" t="s">
        <v>4208</v>
      </c>
      <c r="P803" s="585" t="s">
        <v>4221</v>
      </c>
      <c r="Q803" s="563" t="s">
        <v>4221</v>
      </c>
      <c r="R803" s="544" t="b">
        <f>EXACT(CYPTYPES[[#This Row],[Archived_System (MM_System)]],CYPTYPES[[#This Row],[Rationalized System]])</f>
        <v>1</v>
      </c>
      <c r="S803" s="542" t="s">
        <v>4329</v>
      </c>
      <c r="T803" s="542" t="s">
        <v>4232</v>
      </c>
      <c r="U803" s="542" t="s">
        <v>4211</v>
      </c>
      <c r="V803" s="549" t="s">
        <v>453</v>
      </c>
      <c r="W803" s="613" t="s">
        <v>456</v>
      </c>
      <c r="X803" s="544"/>
      <c r="Y803" s="544" t="s">
        <v>4222</v>
      </c>
      <c r="Z803" s="544" t="str">
        <f>VLOOKUP(CYPTYPES[[#This Row],[SBS Number]],Equipment[],2,FALSE)</f>
        <v>LV Power</v>
      </c>
      <c r="AA803" s="544" t="str">
        <f>IF(OR(ISBLANK(Y803),LEN(Y803)=0),"",VLOOKUP(Y803,Equipment[],3,FALSE))</f>
        <v>MCo</v>
      </c>
      <c r="AB803" s="544" t="str">
        <f>IF(OR(ISBLANK(Y803),LEN(Y803)=0),"",VLOOKUP(Y803,Equipment[],4,FALSE))</f>
        <v>RTO</v>
      </c>
      <c r="AC803" s="544" t="s">
        <v>4471</v>
      </c>
      <c r="AD803" s="544" t="s">
        <v>4472</v>
      </c>
      <c r="AE803" s="544" t="s">
        <v>5762</v>
      </c>
      <c r="AF803" s="544" t="s">
        <v>5763</v>
      </c>
      <c r="AG803" s="546"/>
      <c r="AH803" s="546"/>
      <c r="AI803" s="551"/>
      <c r="AJ803" s="551"/>
      <c r="AK803" s="551"/>
      <c r="AL803" s="551"/>
      <c r="AM803" s="551"/>
      <c r="AN803" s="551"/>
      <c r="AO803" s="551"/>
      <c r="AP803" s="551"/>
      <c r="AQ803" s="551"/>
      <c r="AR803" s="551"/>
      <c r="AS803" s="551"/>
      <c r="AT803" s="551"/>
      <c r="AU803" s="551"/>
      <c r="AV803" s="551"/>
    </row>
    <row r="804" spans="1:48" hidden="1">
      <c r="A804" s="542" t="s">
        <v>6660</v>
      </c>
      <c r="B804" s="542" t="s">
        <v>442</v>
      </c>
      <c r="C804" s="542" t="s">
        <v>6661</v>
      </c>
      <c r="D804" s="542" t="s">
        <v>453</v>
      </c>
      <c r="E804" s="541" t="s">
        <v>4255</v>
      </c>
      <c r="F804" s="541" t="s">
        <v>4220</v>
      </c>
      <c r="G804" s="544" t="b">
        <f>EXACT(CYPTYPES[[#This Row],[Archived_Discipline (MM_Discipline)]],CYPTYPES[[#This Row],[Discipline (MM_Discipline)]])</f>
        <v>0</v>
      </c>
      <c r="H804" s="593" t="s">
        <v>452</v>
      </c>
      <c r="I804" s="542" t="s">
        <v>452</v>
      </c>
      <c r="J804" s="541" t="s">
        <v>452</v>
      </c>
      <c r="K804" s="555" t="s">
        <v>453</v>
      </c>
      <c r="L804" s="556" t="s">
        <v>453</v>
      </c>
      <c r="M804" s="542" t="s">
        <v>463</v>
      </c>
      <c r="N804" s="565" t="s">
        <v>453</v>
      </c>
      <c r="O804" s="557" t="s">
        <v>4208</v>
      </c>
      <c r="P804" s="585" t="s">
        <v>4230</v>
      </c>
      <c r="Q804" s="247" t="s">
        <v>4282</v>
      </c>
      <c r="R804" s="544" t="b">
        <f>EXACT(CYPTYPES[[#This Row],[Archived_System (MM_System)]],CYPTYPES[[#This Row],[Rationalized System]])</f>
        <v>0</v>
      </c>
      <c r="S804" s="542" t="s">
        <v>4210</v>
      </c>
      <c r="T804" s="542"/>
      <c r="U804" s="542" t="s">
        <v>4211</v>
      </c>
      <c r="V804" s="549" t="s">
        <v>453</v>
      </c>
      <c r="W804" s="613" t="s">
        <v>456</v>
      </c>
      <c r="X804" s="545"/>
      <c r="Y804" s="545" t="s">
        <v>4358</v>
      </c>
      <c r="Z804" s="545" t="str">
        <f>VLOOKUP(CYPTYPES[[#This Row],[SBS Number]],Equipment[],2,FALSE)</f>
        <v>ICT/OCS</v>
      </c>
      <c r="AA804" s="545" t="str">
        <f>IF(OR(ISBLANK(Y804),LEN(Y804)=0),"",VLOOKUP(Y804,Equipment[],3,FALSE))</f>
        <v>Unallocated</v>
      </c>
      <c r="AB804" s="545" t="str">
        <f>IF(OR(ISBLANK(Y804),LEN(Y804)=0),"",VLOOKUP(Y804,Equipment[],4,FALSE))</f>
        <v>Unallocated</v>
      </c>
      <c r="AC804" s="545" t="s">
        <v>4692</v>
      </c>
      <c r="AD804" s="545" t="s">
        <v>4693</v>
      </c>
      <c r="AE804" s="545" t="s">
        <v>4694</v>
      </c>
      <c r="AF804" s="544" t="s">
        <v>4695</v>
      </c>
      <c r="AG804" s="546"/>
      <c r="AH804" s="546"/>
      <c r="AI804" s="551"/>
      <c r="AJ804" s="551"/>
      <c r="AK804" s="551"/>
      <c r="AL804" s="551"/>
      <c r="AM804" s="551"/>
      <c r="AN804" s="551"/>
      <c r="AO804" s="551"/>
      <c r="AP804" s="551"/>
      <c r="AQ804" s="551"/>
      <c r="AR804" s="551"/>
      <c r="AS804" s="551"/>
      <c r="AT804" s="551"/>
      <c r="AU804" s="551"/>
      <c r="AV804" s="551"/>
    </row>
    <row r="805" spans="1:48" hidden="1">
      <c r="A805" s="542" t="s">
        <v>6662</v>
      </c>
      <c r="B805" s="542" t="s">
        <v>442</v>
      </c>
      <c r="C805" s="541" t="s">
        <v>6663</v>
      </c>
      <c r="D805" s="551" t="s">
        <v>453</v>
      </c>
      <c r="E805" s="542" t="s">
        <v>4219</v>
      </c>
      <c r="F805" s="550" t="s">
        <v>4220</v>
      </c>
      <c r="G805" s="544" t="b">
        <f>EXACT(CYPTYPES[[#This Row],[Archived_Discipline (MM_Discipline)]],CYPTYPES[[#This Row],[Discipline (MM_Discipline)]])</f>
        <v>0</v>
      </c>
      <c r="H805" s="594" t="s">
        <v>453</v>
      </c>
      <c r="I805" s="614" t="s">
        <v>453</v>
      </c>
      <c r="J805" s="554" t="s">
        <v>453</v>
      </c>
      <c r="K805" s="594" t="s">
        <v>453</v>
      </c>
      <c r="L805" s="556" t="s">
        <v>453</v>
      </c>
      <c r="M805" s="542" t="s">
        <v>4239</v>
      </c>
      <c r="N805" s="565" t="s">
        <v>453</v>
      </c>
      <c r="O805" s="557" t="s">
        <v>4208</v>
      </c>
      <c r="P805" s="615" t="s">
        <v>4221</v>
      </c>
      <c r="Q805" s="563" t="s">
        <v>4221</v>
      </c>
      <c r="R805" s="544" t="b">
        <f>EXACT(CYPTYPES[[#This Row],[Archived_System (MM_System)]],CYPTYPES[[#This Row],[Rationalized System]])</f>
        <v>1</v>
      </c>
      <c r="S805" s="542" t="s">
        <v>4210</v>
      </c>
      <c r="T805" s="542"/>
      <c r="U805" s="542" t="s">
        <v>4211</v>
      </c>
      <c r="V805" s="549" t="s">
        <v>453</v>
      </c>
      <c r="W805" s="613" t="s">
        <v>456</v>
      </c>
      <c r="X805" s="547"/>
      <c r="Y805" s="547" t="s">
        <v>4222</v>
      </c>
      <c r="Z805" s="547" t="str">
        <f>VLOOKUP(CYPTYPES[[#This Row],[SBS Number]],Equipment[],2,FALSE)</f>
        <v>LV Power</v>
      </c>
      <c r="AA805" s="547" t="str">
        <f>IF(OR(ISBLANK(Y805),LEN(Y805)=0),"",VLOOKUP(Y805,Equipment[],3,FALSE))</f>
        <v>MCo</v>
      </c>
      <c r="AB805" s="547" t="str">
        <f>IF(OR(ISBLANK(Y805),LEN(Y805)=0),"",VLOOKUP(Y805,Equipment[],4,FALSE))</f>
        <v>RTO</v>
      </c>
      <c r="AC805" s="547" t="s">
        <v>4692</v>
      </c>
      <c r="AD805" s="547" t="s">
        <v>4693</v>
      </c>
      <c r="AE805" s="547" t="s">
        <v>4694</v>
      </c>
      <c r="AF805" s="613" t="s">
        <v>4695</v>
      </c>
      <c r="AG805" s="546"/>
      <c r="AH805" s="546"/>
      <c r="AI805" s="551"/>
      <c r="AJ805" s="551"/>
      <c r="AK805" s="551"/>
      <c r="AL805" s="551"/>
      <c r="AM805" s="551"/>
      <c r="AN805" s="551"/>
      <c r="AO805" s="551"/>
      <c r="AP805" s="551"/>
      <c r="AQ805" s="551"/>
      <c r="AR805" s="551"/>
      <c r="AS805" s="551"/>
      <c r="AT805" s="551"/>
      <c r="AU805" s="551"/>
      <c r="AV805" s="551"/>
    </row>
    <row r="806" spans="1:48" hidden="1">
      <c r="A806" s="542" t="s">
        <v>6664</v>
      </c>
      <c r="B806" s="542" t="s">
        <v>442</v>
      </c>
      <c r="C806" s="542" t="s">
        <v>6665</v>
      </c>
      <c r="D806" s="551" t="s">
        <v>453</v>
      </c>
      <c r="E806" s="602" t="s">
        <v>4255</v>
      </c>
      <c r="F806" s="602" t="s">
        <v>4220</v>
      </c>
      <c r="G806" s="544" t="b">
        <f>EXACT(CYPTYPES[[#This Row],[Archived_Discipline (MM_Discipline)]],CYPTYPES[[#This Row],[Discipline (MM_Discipline)]])</f>
        <v>0</v>
      </c>
      <c r="H806" s="550" t="s">
        <v>452</v>
      </c>
      <c r="I806" s="592" t="s">
        <v>452</v>
      </c>
      <c r="J806" s="541" t="s">
        <v>452</v>
      </c>
      <c r="K806" s="616" t="s">
        <v>453</v>
      </c>
      <c r="L806" s="556" t="s">
        <v>453</v>
      </c>
      <c r="M806" s="542" t="s">
        <v>463</v>
      </c>
      <c r="N806" s="565" t="s">
        <v>453</v>
      </c>
      <c r="O806" s="557" t="s">
        <v>4208</v>
      </c>
      <c r="P806" s="617" t="s">
        <v>4847</v>
      </c>
      <c r="Q806" s="516" t="s">
        <v>4282</v>
      </c>
      <c r="R806" s="546" t="b">
        <f>EXACT(CYPTYPES[[#This Row],[Archived_System (MM_System)]],CYPTYPES[[#This Row],[Rationalized System]])</f>
        <v>0</v>
      </c>
      <c r="S806" s="542" t="s">
        <v>4210</v>
      </c>
      <c r="T806" s="542"/>
      <c r="U806" s="542" t="s">
        <v>4211</v>
      </c>
      <c r="V806" s="549" t="s">
        <v>453</v>
      </c>
      <c r="W806" s="613" t="s">
        <v>456</v>
      </c>
      <c r="X806" s="547"/>
      <c r="Y806" s="547" t="s">
        <v>4358</v>
      </c>
      <c r="Z806" s="547" t="str">
        <f>VLOOKUP(CYPTYPES[[#This Row],[SBS Number]],Equipment[],2,FALSE)</f>
        <v>ICT/OCS</v>
      </c>
      <c r="AA806" s="547" t="str">
        <f>IF(OR(ISBLANK(Y806),LEN(Y806)=0),"",VLOOKUP(Y806,Equipment[],3,FALSE))</f>
        <v>Unallocated</v>
      </c>
      <c r="AB806" s="547" t="str">
        <f>IF(OR(ISBLANK(Y806),LEN(Y806)=0),"",VLOOKUP(Y806,Equipment[],4,FALSE))</f>
        <v>Unallocated</v>
      </c>
      <c r="AC806" s="547" t="s">
        <v>4465</v>
      </c>
      <c r="AD806" s="547" t="s">
        <v>4466</v>
      </c>
      <c r="AE806" s="547" t="s">
        <v>4467</v>
      </c>
      <c r="AF806" s="558" t="s">
        <v>4468</v>
      </c>
      <c r="AG806" s="546"/>
      <c r="AH806" s="546"/>
      <c r="AI806" s="551"/>
      <c r="AJ806" s="551"/>
      <c r="AK806" s="551"/>
      <c r="AL806" s="551"/>
      <c r="AM806" s="551"/>
      <c r="AN806" s="551"/>
      <c r="AO806" s="551"/>
      <c r="AP806" s="551"/>
      <c r="AQ806" s="551"/>
      <c r="AR806" s="551"/>
      <c r="AS806" s="551"/>
      <c r="AT806" s="551"/>
      <c r="AU806" s="551"/>
      <c r="AV806" s="551"/>
    </row>
    <row r="807" spans="1:48" hidden="1">
      <c r="A807" s="542" t="s">
        <v>6666</v>
      </c>
      <c r="B807" s="542" t="s">
        <v>442</v>
      </c>
      <c r="C807" s="542" t="s">
        <v>6667</v>
      </c>
      <c r="D807" s="550" t="s">
        <v>453</v>
      </c>
      <c r="E807" s="612" t="s">
        <v>4255</v>
      </c>
      <c r="F807" s="612" t="s">
        <v>4220</v>
      </c>
      <c r="G807" s="544" t="b">
        <f>EXACT(CYPTYPES[[#This Row],[Archived_Discipline (MM_Discipline)]],CYPTYPES[[#This Row],[Discipline (MM_Discipline)]])</f>
        <v>0</v>
      </c>
      <c r="H807" s="550" t="s">
        <v>452</v>
      </c>
      <c r="I807" s="592" t="s">
        <v>452</v>
      </c>
      <c r="J807" s="541" t="s">
        <v>452</v>
      </c>
      <c r="K807" s="618" t="s">
        <v>453</v>
      </c>
      <c r="L807" s="556" t="s">
        <v>453</v>
      </c>
      <c r="M807" s="542" t="s">
        <v>463</v>
      </c>
      <c r="N807" s="565" t="s">
        <v>453</v>
      </c>
      <c r="O807" s="557" t="s">
        <v>4208</v>
      </c>
      <c r="P807" s="617" t="s">
        <v>4847</v>
      </c>
      <c r="Q807" s="516" t="s">
        <v>4282</v>
      </c>
      <c r="R807" s="546" t="b">
        <f>EXACT(CYPTYPES[[#This Row],[Archived_System (MM_System)]],CYPTYPES[[#This Row],[Rationalized System]])</f>
        <v>0</v>
      </c>
      <c r="S807" s="542" t="s">
        <v>4210</v>
      </c>
      <c r="T807" s="542"/>
      <c r="U807" s="542" t="s">
        <v>4211</v>
      </c>
      <c r="V807" s="549" t="s">
        <v>453</v>
      </c>
      <c r="W807" s="613" t="s">
        <v>456</v>
      </c>
      <c r="X807" s="547"/>
      <c r="Y807" s="547" t="s">
        <v>4358</v>
      </c>
      <c r="Z807" s="547" t="str">
        <f>VLOOKUP(CYPTYPES[[#This Row],[SBS Number]],Equipment[],2,FALSE)</f>
        <v>ICT/OCS</v>
      </c>
      <c r="AA807" s="547" t="str">
        <f>IF(OR(ISBLANK(Y807),LEN(Y807)=0),"",VLOOKUP(Y807,Equipment[],3,FALSE))</f>
        <v>Unallocated</v>
      </c>
      <c r="AB807" s="547" t="str">
        <f>IF(OR(ISBLANK(Y807),LEN(Y807)=0),"",VLOOKUP(Y807,Equipment[],4,FALSE))</f>
        <v>Unallocated</v>
      </c>
      <c r="AC807" s="547" t="s">
        <v>4284</v>
      </c>
      <c r="AD807" s="547" t="s">
        <v>4285</v>
      </c>
      <c r="AE807" s="547" t="s">
        <v>4286</v>
      </c>
      <c r="AF807" s="558" t="s">
        <v>4287</v>
      </c>
      <c r="AG807" s="546"/>
      <c r="AH807" s="546"/>
      <c r="AI807" s="551"/>
      <c r="AJ807" s="551"/>
      <c r="AK807" s="551"/>
      <c r="AL807" s="551"/>
      <c r="AM807" s="551"/>
      <c r="AN807" s="551"/>
      <c r="AO807" s="551"/>
      <c r="AP807" s="551"/>
      <c r="AQ807" s="551"/>
      <c r="AR807" s="551"/>
      <c r="AS807" s="551"/>
      <c r="AT807" s="551"/>
      <c r="AU807" s="551"/>
      <c r="AV807" s="551"/>
    </row>
    <row r="808" spans="1:48" hidden="1">
      <c r="A808" s="542" t="s">
        <v>6668</v>
      </c>
      <c r="B808" s="542" t="s">
        <v>442</v>
      </c>
      <c r="C808" s="541" t="s">
        <v>6669</v>
      </c>
      <c r="D808" s="550" t="s">
        <v>453</v>
      </c>
      <c r="E808" s="541" t="s">
        <v>4255</v>
      </c>
      <c r="F808" s="541" t="s">
        <v>4220</v>
      </c>
      <c r="G808" s="544" t="b">
        <f>EXACT(CYPTYPES[[#This Row],[Archived_Discipline (MM_Discipline)]],CYPTYPES[[#This Row],[Discipline (MM_Discipline)]])</f>
        <v>0</v>
      </c>
      <c r="H808" s="542" t="s">
        <v>452</v>
      </c>
      <c r="I808" s="542" t="s">
        <v>452</v>
      </c>
      <c r="J808" s="541" t="s">
        <v>452</v>
      </c>
      <c r="K808" s="562" t="s">
        <v>453</v>
      </c>
      <c r="L808" s="556" t="s">
        <v>453</v>
      </c>
      <c r="M808" s="542" t="s">
        <v>463</v>
      </c>
      <c r="N808" s="565" t="s">
        <v>453</v>
      </c>
      <c r="O808" s="557" t="s">
        <v>4208</v>
      </c>
      <c r="P808" s="617" t="s">
        <v>4847</v>
      </c>
      <c r="Q808" s="516" t="s">
        <v>4282</v>
      </c>
      <c r="R808" s="546" t="b">
        <f>EXACT(CYPTYPES[[#This Row],[Archived_System (MM_System)]],CYPTYPES[[#This Row],[Rationalized System]])</f>
        <v>0</v>
      </c>
      <c r="S808" s="542" t="s">
        <v>4210</v>
      </c>
      <c r="T808" s="542"/>
      <c r="U808" s="542" t="s">
        <v>4211</v>
      </c>
      <c r="V808" s="549" t="s">
        <v>453</v>
      </c>
      <c r="W808" s="613" t="s">
        <v>456</v>
      </c>
      <c r="X808" s="547"/>
      <c r="Y808" s="547" t="s">
        <v>4358</v>
      </c>
      <c r="Z808" s="547" t="str">
        <f>VLOOKUP(CYPTYPES[[#This Row],[SBS Number]],Equipment[],2,FALSE)</f>
        <v>ICT/OCS</v>
      </c>
      <c r="AA808" s="547" t="str">
        <f>IF(OR(ISBLANK(Y808),LEN(Y808)=0),"",VLOOKUP(Y808,Equipment[],3,FALSE))</f>
        <v>Unallocated</v>
      </c>
      <c r="AB808" s="547" t="str">
        <f>IF(OR(ISBLANK(Y808),LEN(Y808)=0),"",VLOOKUP(Y808,Equipment[],4,FALSE))</f>
        <v>Unallocated</v>
      </c>
      <c r="AC808" s="547" t="s">
        <v>6670</v>
      </c>
      <c r="AD808" s="547" t="s">
        <v>6671</v>
      </c>
      <c r="AE808" s="547" t="s">
        <v>444</v>
      </c>
      <c r="AF808" s="558" t="s">
        <v>444</v>
      </c>
      <c r="AG808" s="546"/>
      <c r="AH808" s="546"/>
      <c r="AI808" s="551"/>
      <c r="AJ808" s="551"/>
      <c r="AK808" s="551"/>
      <c r="AL808" s="551"/>
      <c r="AM808" s="551"/>
      <c r="AN808" s="551"/>
      <c r="AO808" s="551"/>
      <c r="AP808" s="551"/>
      <c r="AQ808" s="551"/>
      <c r="AR808" s="551"/>
      <c r="AS808" s="551"/>
      <c r="AT808" s="551"/>
      <c r="AU808" s="551"/>
      <c r="AV808" s="551"/>
    </row>
    <row r="809" spans="1:48" hidden="1">
      <c r="A809" s="542" t="s">
        <v>6672</v>
      </c>
      <c r="B809" s="542" t="s">
        <v>442</v>
      </c>
      <c r="C809" s="541" t="s">
        <v>6673</v>
      </c>
      <c r="D809" s="550" t="s">
        <v>453</v>
      </c>
      <c r="E809" s="541" t="s">
        <v>4219</v>
      </c>
      <c r="F809" s="541" t="s">
        <v>4220</v>
      </c>
      <c r="G809" s="544" t="b">
        <f>EXACT(CYPTYPES[[#This Row],[Archived_Discipline (MM_Discipline)]],CYPTYPES[[#This Row],[Discipline (MM_Discipline)]])</f>
        <v>0</v>
      </c>
      <c r="H809" s="542" t="s">
        <v>452</v>
      </c>
      <c r="I809" s="542" t="s">
        <v>452</v>
      </c>
      <c r="J809" s="541" t="s">
        <v>452</v>
      </c>
      <c r="K809" s="619" t="s">
        <v>453</v>
      </c>
      <c r="L809" s="556" t="s">
        <v>453</v>
      </c>
      <c r="M809" s="542" t="s">
        <v>463</v>
      </c>
      <c r="N809" s="565" t="s">
        <v>453</v>
      </c>
      <c r="O809" s="557" t="s">
        <v>4208</v>
      </c>
      <c r="P809" s="617" t="s">
        <v>4221</v>
      </c>
      <c r="Q809" s="610" t="s">
        <v>4221</v>
      </c>
      <c r="R809" s="546" t="b">
        <f>EXACT(CYPTYPES[[#This Row],[Archived_System (MM_System)]],CYPTYPES[[#This Row],[Rationalized System]])</f>
        <v>1</v>
      </c>
      <c r="S809" s="542" t="s">
        <v>4210</v>
      </c>
      <c r="T809" s="542"/>
      <c r="U809" s="542" t="s">
        <v>4211</v>
      </c>
      <c r="V809" s="549" t="s">
        <v>453</v>
      </c>
      <c r="W809" s="613" t="s">
        <v>456</v>
      </c>
      <c r="X809" s="547"/>
      <c r="Y809" s="547" t="s">
        <v>4222</v>
      </c>
      <c r="Z809" s="547" t="str">
        <f>VLOOKUP(CYPTYPES[[#This Row],[SBS Number]],Equipment[],2,FALSE)</f>
        <v>LV Power</v>
      </c>
      <c r="AA809" s="547" t="str">
        <f>IF(OR(ISBLANK(Y809),LEN(Y809)=0),"",VLOOKUP(Y809,Equipment[],3,FALSE))</f>
        <v>MCo</v>
      </c>
      <c r="AB809" s="547" t="str">
        <f>IF(OR(ISBLANK(Y809),LEN(Y809)=0),"",VLOOKUP(Y809,Equipment[],4,FALSE))</f>
        <v>RTO</v>
      </c>
      <c r="AC809" s="547" t="s">
        <v>4692</v>
      </c>
      <c r="AD809" s="547" t="s">
        <v>4693</v>
      </c>
      <c r="AE809" s="547" t="s">
        <v>4694</v>
      </c>
      <c r="AF809" s="558" t="s">
        <v>4695</v>
      </c>
      <c r="AG809" s="546"/>
      <c r="AH809" s="546"/>
      <c r="AI809" s="551"/>
      <c r="AJ809" s="551"/>
      <c r="AK809" s="551"/>
      <c r="AL809" s="551"/>
      <c r="AM809" s="551"/>
      <c r="AN809" s="551"/>
      <c r="AO809" s="551"/>
      <c r="AP809" s="551"/>
      <c r="AQ809" s="551"/>
      <c r="AR809" s="551"/>
      <c r="AS809" s="551"/>
      <c r="AT809" s="551"/>
      <c r="AU809" s="551"/>
      <c r="AV809" s="551"/>
    </row>
    <row r="810" spans="1:48" hidden="1">
      <c r="A810" s="542" t="s">
        <v>6674</v>
      </c>
      <c r="B810" s="542" t="s">
        <v>442</v>
      </c>
      <c r="C810" s="541" t="s">
        <v>6675</v>
      </c>
      <c r="D810" s="550" t="s">
        <v>453</v>
      </c>
      <c r="E810" s="541" t="s">
        <v>4219</v>
      </c>
      <c r="F810" s="541" t="s">
        <v>4220</v>
      </c>
      <c r="G810" s="544" t="b">
        <f>EXACT(CYPTYPES[[#This Row],[Archived_Discipline (MM_Discipline)]],CYPTYPES[[#This Row],[Discipline (MM_Discipline)]])</f>
        <v>0</v>
      </c>
      <c r="H810" s="565" t="s">
        <v>453</v>
      </c>
      <c r="I810" s="565" t="s">
        <v>453</v>
      </c>
      <c r="J810" s="554" t="s">
        <v>453</v>
      </c>
      <c r="K810" s="594" t="s">
        <v>453</v>
      </c>
      <c r="L810" s="556" t="s">
        <v>453</v>
      </c>
      <c r="M810" s="542" t="s">
        <v>4239</v>
      </c>
      <c r="N810" s="565" t="s">
        <v>453</v>
      </c>
      <c r="O810" s="557" t="s">
        <v>4208</v>
      </c>
      <c r="P810" s="617" t="s">
        <v>4221</v>
      </c>
      <c r="Q810" s="610" t="s">
        <v>4221</v>
      </c>
      <c r="R810" s="546" t="b">
        <f>EXACT(CYPTYPES[[#This Row],[Archived_System (MM_System)]],CYPTYPES[[#This Row],[Rationalized System]])</f>
        <v>1</v>
      </c>
      <c r="S810" s="542" t="s">
        <v>4210</v>
      </c>
      <c r="T810" s="542"/>
      <c r="U810" s="542" t="s">
        <v>4211</v>
      </c>
      <c r="V810" s="549" t="s">
        <v>453</v>
      </c>
      <c r="W810" s="613" t="s">
        <v>456</v>
      </c>
      <c r="X810" s="547"/>
      <c r="Y810" s="547" t="s">
        <v>4222</v>
      </c>
      <c r="Z810" s="547" t="str">
        <f>VLOOKUP(CYPTYPES[[#This Row],[SBS Number]],Equipment[],2,FALSE)</f>
        <v>LV Power</v>
      </c>
      <c r="AA810" s="547" t="str">
        <f>IF(OR(ISBLANK(Y810),LEN(Y810)=0),"",VLOOKUP(Y810,Equipment[],3,FALSE))</f>
        <v>MCo</v>
      </c>
      <c r="AB810" s="547" t="str">
        <f>IF(OR(ISBLANK(Y810),LEN(Y810)=0),"",VLOOKUP(Y810,Equipment[],4,FALSE))</f>
        <v>RTO</v>
      </c>
      <c r="AC810" s="547" t="s">
        <v>4840</v>
      </c>
      <c r="AD810" s="547" t="s">
        <v>4841</v>
      </c>
      <c r="AE810" s="547" t="s">
        <v>4842</v>
      </c>
      <c r="AF810" s="558" t="s">
        <v>4843</v>
      </c>
      <c r="AG810" s="546"/>
      <c r="AH810" s="546"/>
      <c r="AI810" s="551"/>
      <c r="AJ810" s="551"/>
      <c r="AK810" s="551"/>
      <c r="AL810" s="551"/>
      <c r="AM810" s="551"/>
      <c r="AN810" s="551"/>
      <c r="AO810" s="551"/>
      <c r="AP810" s="551"/>
      <c r="AQ810" s="551"/>
      <c r="AR810" s="551"/>
      <c r="AS810" s="551"/>
      <c r="AT810" s="551"/>
      <c r="AU810" s="551"/>
      <c r="AV810" s="551"/>
    </row>
    <row r="811" spans="1:48" hidden="1">
      <c r="A811" s="542" t="s">
        <v>6676</v>
      </c>
      <c r="B811" s="542" t="s">
        <v>442</v>
      </c>
      <c r="C811" s="542" t="s">
        <v>6677</v>
      </c>
      <c r="D811" s="550" t="s">
        <v>453</v>
      </c>
      <c r="E811" s="541" t="s">
        <v>4637</v>
      </c>
      <c r="F811" s="541" t="s">
        <v>4220</v>
      </c>
      <c r="G811" s="544" t="b">
        <f>EXACT(CYPTYPES[[#This Row],[Archived_Discipline (MM_Discipline)]],CYPTYPES[[#This Row],[Discipline (MM_Discipline)]])</f>
        <v>0</v>
      </c>
      <c r="H811" s="594" t="s">
        <v>453</v>
      </c>
      <c r="I811" s="594" t="s">
        <v>453</v>
      </c>
      <c r="J811" s="554" t="s">
        <v>453</v>
      </c>
      <c r="K811" s="594" t="s">
        <v>453</v>
      </c>
      <c r="L811" s="556" t="s">
        <v>453</v>
      </c>
      <c r="M811" s="542" t="s">
        <v>4239</v>
      </c>
      <c r="N811" s="565" t="s">
        <v>453</v>
      </c>
      <c r="O811" s="557" t="s">
        <v>4208</v>
      </c>
      <c r="P811" s="547" t="s">
        <v>4374</v>
      </c>
      <c r="Q811" s="569" t="s">
        <v>4381</v>
      </c>
      <c r="R811" s="546" t="b">
        <f>EXACT(CYPTYPES[[#This Row],[Archived_System (MM_System)]],CYPTYPES[[#This Row],[Rationalized System]])</f>
        <v>0</v>
      </c>
      <c r="S811" s="542" t="s">
        <v>4210</v>
      </c>
      <c r="T811" s="542"/>
      <c r="U811" s="542" t="s">
        <v>4211</v>
      </c>
      <c r="V811" s="549" t="s">
        <v>453</v>
      </c>
      <c r="W811" s="613" t="s">
        <v>456</v>
      </c>
      <c r="X811" s="547"/>
      <c r="Y811" s="547" t="s">
        <v>4222</v>
      </c>
      <c r="Z811" s="547" t="str">
        <f>VLOOKUP(CYPTYPES[[#This Row],[SBS Number]],Equipment[],2,FALSE)</f>
        <v>LV Power</v>
      </c>
      <c r="AA811" s="547" t="str">
        <f>IF(OR(ISBLANK(Y811),LEN(Y811)=0),"",VLOOKUP(Y811,Equipment[],3,FALSE))</f>
        <v>MCo</v>
      </c>
      <c r="AB811" s="547" t="str">
        <f>IF(OR(ISBLANK(Y811),LEN(Y811)=0),"",VLOOKUP(Y811,Equipment[],4,FALSE))</f>
        <v>RTO</v>
      </c>
      <c r="AC811" s="547" t="s">
        <v>6678</v>
      </c>
      <c r="AD811" s="547" t="s">
        <v>6679</v>
      </c>
      <c r="AE811" s="547" t="s">
        <v>6680</v>
      </c>
      <c r="AF811" s="558" t="s">
        <v>6681</v>
      </c>
      <c r="AG811" s="546"/>
      <c r="AH811" s="546"/>
      <c r="AI811" s="551"/>
      <c r="AJ811" s="551"/>
      <c r="AK811" s="551"/>
      <c r="AL811" s="551"/>
      <c r="AM811" s="551"/>
      <c r="AN811" s="551"/>
      <c r="AO811" s="551"/>
      <c r="AP811" s="551"/>
      <c r="AQ811" s="551"/>
      <c r="AR811" s="551"/>
      <c r="AS811" s="551"/>
      <c r="AT811" s="551"/>
      <c r="AU811" s="551"/>
      <c r="AV811" s="551"/>
    </row>
    <row r="812" spans="1:48" hidden="1">
      <c r="A812" s="227" t="s">
        <v>6682</v>
      </c>
      <c r="B812" s="542" t="s">
        <v>442</v>
      </c>
      <c r="C812" s="228" t="s">
        <v>6683</v>
      </c>
      <c r="D812" s="164" t="s">
        <v>453</v>
      </c>
      <c r="E812" s="550" t="s">
        <v>4637</v>
      </c>
      <c r="F812" s="550" t="s">
        <v>4220</v>
      </c>
      <c r="G812" s="544" t="b">
        <f>EXACT(CYPTYPES[[#This Row],[Archived_Discipline (MM_Discipline)]],CYPTYPES[[#This Row],[Discipline (MM_Discipline)]])</f>
        <v>0</v>
      </c>
      <c r="H812" s="222" t="s">
        <v>453</v>
      </c>
      <c r="I812" s="190" t="s">
        <v>452</v>
      </c>
      <c r="J812" s="554" t="s">
        <v>453</v>
      </c>
      <c r="K812" s="618" t="s">
        <v>453</v>
      </c>
      <c r="L812" s="556" t="s">
        <v>453</v>
      </c>
      <c r="M812" s="542" t="s">
        <v>463</v>
      </c>
      <c r="N812" s="225" t="s">
        <v>452</v>
      </c>
      <c r="O812" s="557" t="s">
        <v>4208</v>
      </c>
      <c r="P812" s="547" t="s">
        <v>4374</v>
      </c>
      <c r="Q812" s="569" t="s">
        <v>4381</v>
      </c>
      <c r="R812" s="546" t="b">
        <f>EXACT(CYPTYPES[[#This Row],[Archived_System (MM_System)]],CYPTYPES[[#This Row],[Rationalized System]])</f>
        <v>0</v>
      </c>
      <c r="S812" s="225" t="s">
        <v>4210</v>
      </c>
      <c r="T812" s="225"/>
      <c r="U812" s="542" t="s">
        <v>4639</v>
      </c>
      <c r="V812" s="191" t="s">
        <v>453</v>
      </c>
      <c r="W812" s="525" t="s">
        <v>456</v>
      </c>
      <c r="X812" s="164"/>
      <c r="Y812" s="169" t="s">
        <v>4222</v>
      </c>
      <c r="Z812" s="164" t="s">
        <v>4640</v>
      </c>
      <c r="AA812" s="169" t="s">
        <v>4641</v>
      </c>
      <c r="AB812" s="169" t="s">
        <v>4642</v>
      </c>
      <c r="AC812" s="169" t="s">
        <v>4643</v>
      </c>
      <c r="AD812" s="169" t="s">
        <v>4644</v>
      </c>
      <c r="AE812" s="169" t="s">
        <v>4651</v>
      </c>
      <c r="AF812" s="558" t="s">
        <v>4652</v>
      </c>
      <c r="AG812" s="546"/>
      <c r="AH812" s="546"/>
      <c r="AI812" s="551"/>
      <c r="AJ812" s="551"/>
      <c r="AK812" s="551"/>
      <c r="AL812" s="551"/>
      <c r="AM812" s="551"/>
      <c r="AN812" s="551"/>
      <c r="AO812" s="551"/>
      <c r="AP812" s="551"/>
      <c r="AQ812" s="551"/>
      <c r="AR812" s="551"/>
      <c r="AS812" s="551"/>
      <c r="AT812" s="551"/>
      <c r="AU812" s="551"/>
      <c r="AV812" s="551"/>
    </row>
    <row r="813" spans="1:48" hidden="1">
      <c r="A813" s="542" t="s">
        <v>6684</v>
      </c>
      <c r="B813" s="542" t="s">
        <v>442</v>
      </c>
      <c r="C813" s="548" t="s">
        <v>6685</v>
      </c>
      <c r="D813" s="550" t="s">
        <v>453</v>
      </c>
      <c r="E813" s="592" t="s">
        <v>4319</v>
      </c>
      <c r="F813" s="592" t="s">
        <v>4319</v>
      </c>
      <c r="G813" s="544" t="b">
        <f>EXACT(CYPTYPES[[#This Row],[Archived_Discipline (MM_Discipline)]],CYPTYPES[[#This Row],[Discipline (MM_Discipline)]])</f>
        <v>1</v>
      </c>
      <c r="H813" s="588" t="s">
        <v>453</v>
      </c>
      <c r="I813" s="594" t="s">
        <v>453</v>
      </c>
      <c r="J813" s="554" t="s">
        <v>453</v>
      </c>
      <c r="K813" s="594" t="s">
        <v>453</v>
      </c>
      <c r="L813" s="556" t="s">
        <v>453</v>
      </c>
      <c r="M813" s="542" t="s">
        <v>4239</v>
      </c>
      <c r="N813" s="565" t="s">
        <v>453</v>
      </c>
      <c r="O813" s="557" t="s">
        <v>4208</v>
      </c>
      <c r="P813" s="547" t="s">
        <v>4429</v>
      </c>
      <c r="Q813" s="569" t="s">
        <v>4429</v>
      </c>
      <c r="R813" s="546" t="b">
        <f>EXACT(CYPTYPES[[#This Row],[Archived_System (MM_System)]],CYPTYPES[[#This Row],[Rationalized System]])</f>
        <v>1</v>
      </c>
      <c r="S813" s="542" t="s">
        <v>4210</v>
      </c>
      <c r="T813" s="542"/>
      <c r="U813" s="542" t="s">
        <v>4211</v>
      </c>
      <c r="V813" s="549" t="s">
        <v>453</v>
      </c>
      <c r="W813" s="613" t="s">
        <v>456</v>
      </c>
      <c r="X813" s="547"/>
      <c r="Y813" s="547" t="s">
        <v>827</v>
      </c>
      <c r="Z813" s="547" t="str">
        <f>VLOOKUP(CYPTYPES[[#This Row],[SBS Number]],Equipment[],2,FALSE)</f>
        <v>Fire Protection</v>
      </c>
      <c r="AA813" s="547" t="str">
        <f>IF(OR(ISBLANK(Y813),LEN(Y813)=0),"",VLOOKUP(Y813,Equipment[],3,FALSE))</f>
        <v>RTO</v>
      </c>
      <c r="AB813" s="547" t="str">
        <f>IF(OR(ISBLANK(Y813),LEN(Y813)=0),"",VLOOKUP(Y813,Equipment[],4,FALSE))</f>
        <v>RTO</v>
      </c>
      <c r="AC813" s="547" t="s">
        <v>4430</v>
      </c>
      <c r="AD813" s="547" t="s">
        <v>4431</v>
      </c>
      <c r="AE813" s="547" t="s">
        <v>6686</v>
      </c>
      <c r="AF813" s="558" t="s">
        <v>6687</v>
      </c>
      <c r="AG813" s="546"/>
      <c r="AH813" s="546"/>
      <c r="AI813" s="551"/>
      <c r="AJ813" s="551"/>
      <c r="AK813" s="551"/>
      <c r="AL813" s="551"/>
      <c r="AM813" s="551"/>
      <c r="AN813" s="551"/>
      <c r="AO813" s="551"/>
      <c r="AP813" s="551"/>
      <c r="AQ813" s="551"/>
      <c r="AR813" s="551"/>
      <c r="AS813" s="551"/>
      <c r="AT813" s="551"/>
      <c r="AU813" s="551"/>
      <c r="AV813" s="551"/>
    </row>
    <row r="814" spans="1:48" hidden="1">
      <c r="A814" s="559" t="s">
        <v>6688</v>
      </c>
      <c r="B814" s="542" t="s">
        <v>442</v>
      </c>
      <c r="C814" s="542" t="s">
        <v>6689</v>
      </c>
      <c r="D814" s="550" t="s">
        <v>453</v>
      </c>
      <c r="E814" s="542" t="s">
        <v>11</v>
      </c>
      <c r="F814" s="542" t="s">
        <v>11</v>
      </c>
      <c r="G814" s="544" t="b">
        <f>EXACT(CYPTYPES[[#This Row],[Archived_Discipline (MM_Discipline)]],CYPTYPES[[#This Row],[Discipline (MM_Discipline)]])</f>
        <v>1</v>
      </c>
      <c r="H814" s="588" t="s">
        <v>453</v>
      </c>
      <c r="I814" s="594" t="s">
        <v>453</v>
      </c>
      <c r="J814" s="554" t="s">
        <v>453</v>
      </c>
      <c r="K814" s="620" t="s">
        <v>453</v>
      </c>
      <c r="L814" s="556" t="s">
        <v>453</v>
      </c>
      <c r="M814" s="542" t="s">
        <v>4239</v>
      </c>
      <c r="N814" s="565" t="s">
        <v>453</v>
      </c>
      <c r="O814" s="557" t="s">
        <v>4208</v>
      </c>
      <c r="P814" s="547" t="s">
        <v>4268</v>
      </c>
      <c r="Q814" s="569" t="s">
        <v>4268</v>
      </c>
      <c r="R814" s="546" t="b">
        <f>EXACT(CYPTYPES[[#This Row],[Archived_System (MM_System)]],CYPTYPES[[#This Row],[Rationalized System]])</f>
        <v>1</v>
      </c>
      <c r="S814" s="542" t="s">
        <v>4210</v>
      </c>
      <c r="T814" s="542"/>
      <c r="U814" s="542" t="s">
        <v>4211</v>
      </c>
      <c r="V814" s="549" t="s">
        <v>453</v>
      </c>
      <c r="W814" s="613" t="s">
        <v>477</v>
      </c>
      <c r="X814" s="547"/>
      <c r="Y814" s="547" t="s">
        <v>4290</v>
      </c>
      <c r="Z814" s="547" t="str">
        <f>VLOOKUP(CYPTYPES[[#This Row],[SBS Number]],Equipment[],2,FALSE)</f>
        <v>Building Management System</v>
      </c>
      <c r="AA814" s="547" t="str">
        <f>IF(OR(ISBLANK(Y814),LEN(Y814)=0),"",VLOOKUP(Y814,Equipment[],3,FALSE))</f>
        <v>MCo</v>
      </c>
      <c r="AB814" s="547" t="str">
        <f>IF(OR(ISBLANK(Y814),LEN(Y814)=0),"",VLOOKUP(Y814,Equipment[],4,FALSE))</f>
        <v>RTO/MCo</v>
      </c>
      <c r="AC814" s="547" t="s">
        <v>4534</v>
      </c>
      <c r="AD814" s="547" t="s">
        <v>4535</v>
      </c>
      <c r="AE814" s="547" t="s">
        <v>6690</v>
      </c>
      <c r="AF814" s="558" t="s">
        <v>6691</v>
      </c>
      <c r="AG814" s="546"/>
      <c r="AH814" s="546"/>
      <c r="AI814" s="551"/>
      <c r="AJ814" s="551"/>
      <c r="AK814" s="551"/>
      <c r="AL814" s="551"/>
      <c r="AM814" s="551"/>
      <c r="AN814" s="551"/>
      <c r="AO814" s="551"/>
      <c r="AP814" s="551"/>
      <c r="AQ814" s="551"/>
      <c r="AR814" s="551"/>
      <c r="AS814" s="551"/>
      <c r="AT814" s="551"/>
      <c r="AU814" s="551"/>
      <c r="AV814" s="551"/>
    </row>
    <row r="815" spans="1:48" hidden="1">
      <c r="A815" s="621" t="s">
        <v>6692</v>
      </c>
      <c r="B815" s="548" t="s">
        <v>442</v>
      </c>
      <c r="C815" s="542" t="s">
        <v>6693</v>
      </c>
      <c r="D815" s="550"/>
      <c r="E815" s="542" t="s">
        <v>4207</v>
      </c>
      <c r="F815" s="542" t="s">
        <v>4207</v>
      </c>
      <c r="G815" s="544" t="b">
        <f>EXACT(CYPTYPES[[#This Row],[Archived_Discipline (MM_Discipline)]],CYPTYPES[[#This Row],[Discipline (MM_Discipline)]])</f>
        <v>1</v>
      </c>
      <c r="H815" s="164" t="s">
        <v>452</v>
      </c>
      <c r="I815" s="225" t="s">
        <v>452</v>
      </c>
      <c r="J815" s="554" t="s">
        <v>453</v>
      </c>
      <c r="K815" s="403" t="s">
        <v>452</v>
      </c>
      <c r="L815" s="622" t="s">
        <v>453</v>
      </c>
      <c r="M815" s="542" t="s">
        <v>454</v>
      </c>
      <c r="N815" s="195" t="s">
        <v>452</v>
      </c>
      <c r="O815" s="557" t="s">
        <v>4208</v>
      </c>
      <c r="P815" s="623" t="s">
        <v>4381</v>
      </c>
      <c r="Q815" s="624" t="s">
        <v>4381</v>
      </c>
      <c r="R815" s="625" t="b">
        <f>EXACT(CYPTYPES[[#This Row],[Archived_System (MM_System)]],CYPTYPES[[#This Row],[Rationalized System]])</f>
        <v>1</v>
      </c>
      <c r="S815" s="548" t="s">
        <v>4382</v>
      </c>
      <c r="T815" s="548" t="s">
        <v>4383</v>
      </c>
      <c r="U815" s="548" t="s">
        <v>4211</v>
      </c>
      <c r="V815" s="191" t="s">
        <v>452</v>
      </c>
      <c r="W815" s="613" t="s">
        <v>456</v>
      </c>
      <c r="X815" s="549"/>
      <c r="Y815" s="549"/>
      <c r="Z815" s="549"/>
      <c r="AA815" s="549"/>
      <c r="AB815" s="549"/>
      <c r="AC815" s="549"/>
      <c r="AD815" s="549"/>
      <c r="AE815" s="198"/>
      <c r="AF815" s="613"/>
      <c r="AG815" s="546"/>
      <c r="AH815" s="546"/>
      <c r="AI815" s="551"/>
      <c r="AJ815" s="551"/>
      <c r="AK815" s="551"/>
      <c r="AL815" s="551"/>
      <c r="AM815" s="551"/>
      <c r="AN815" s="551"/>
      <c r="AO815" s="551"/>
      <c r="AP815" s="551"/>
      <c r="AQ815" s="551"/>
      <c r="AR815" s="551"/>
      <c r="AS815" s="551"/>
      <c r="AT815" s="551"/>
      <c r="AU815" s="551"/>
      <c r="AV815" s="551"/>
    </row>
    <row r="816" spans="1:48" hidden="1">
      <c r="A816" s="542" t="s">
        <v>6694</v>
      </c>
      <c r="B816" s="542" t="s">
        <v>442</v>
      </c>
      <c r="C816" s="541" t="s">
        <v>6695</v>
      </c>
      <c r="D816" s="550" t="s">
        <v>453</v>
      </c>
      <c r="E816" s="541" t="s">
        <v>11</v>
      </c>
      <c r="F816" s="541" t="s">
        <v>11</v>
      </c>
      <c r="G816" s="544" t="b">
        <f>EXACT(CYPTYPES[[#This Row],[Archived_Discipline (MM_Discipline)]],CYPTYPES[[#This Row],[Discipline (MM_Discipline)]])</f>
        <v>1</v>
      </c>
      <c r="H816" s="565" t="s">
        <v>453</v>
      </c>
      <c r="I816" s="565" t="s">
        <v>453</v>
      </c>
      <c r="J816" s="554" t="s">
        <v>453</v>
      </c>
      <c r="K816" s="554" t="s">
        <v>453</v>
      </c>
      <c r="L816" s="556" t="s">
        <v>453</v>
      </c>
      <c r="M816" s="542" t="s">
        <v>4239</v>
      </c>
      <c r="N816" s="542" t="s">
        <v>452</v>
      </c>
      <c r="O816" s="557" t="s">
        <v>4208</v>
      </c>
      <c r="P816" s="547" t="s">
        <v>4268</v>
      </c>
      <c r="Q816" s="569" t="s">
        <v>4268</v>
      </c>
      <c r="R816" s="546" t="b">
        <f>EXACT(CYPTYPES[[#This Row],[Archived_System (MM_System)]],CYPTYPES[[#This Row],[Rationalized System]])</f>
        <v>1</v>
      </c>
      <c r="S816" s="542" t="s">
        <v>4210</v>
      </c>
      <c r="T816" s="542"/>
      <c r="U816" s="542" t="s">
        <v>4211</v>
      </c>
      <c r="V816" s="585" t="s">
        <v>453</v>
      </c>
      <c r="W816" s="613" t="s">
        <v>477</v>
      </c>
      <c r="X816" s="544"/>
      <c r="Y816" s="544" t="s">
        <v>4290</v>
      </c>
      <c r="Z816" s="544" t="str">
        <f>VLOOKUP(CYPTYPES[[#This Row],[SBS Number]],Equipment[],2,FALSE)</f>
        <v>Building Management System</v>
      </c>
      <c r="AA816" s="544" t="str">
        <f>IF(OR(ISBLANK(Y816),LEN(Y816)=0),"",VLOOKUP(Y816,Equipment[],3,FALSE))</f>
        <v>MCo</v>
      </c>
      <c r="AB816" s="544" t="str">
        <f>IF(OR(ISBLANK(Y816),LEN(Y816)=0),"",VLOOKUP(Y816,Equipment[],4,FALSE))</f>
        <v>RTO/MCo</v>
      </c>
      <c r="AC816" s="544" t="s">
        <v>4534</v>
      </c>
      <c r="AD816" s="544" t="s">
        <v>4535</v>
      </c>
      <c r="AE816" s="544" t="s">
        <v>6696</v>
      </c>
      <c r="AF816" s="544" t="s">
        <v>6697</v>
      </c>
      <c r="AG816" s="546"/>
      <c r="AH816" s="546"/>
      <c r="AI816" s="551"/>
      <c r="AJ816" s="551"/>
      <c r="AK816" s="551"/>
      <c r="AL816" s="551"/>
      <c r="AM816" s="551"/>
      <c r="AN816" s="551"/>
      <c r="AO816" s="551"/>
      <c r="AP816" s="551"/>
      <c r="AQ816" s="551"/>
      <c r="AR816" s="551"/>
      <c r="AS816" s="551"/>
      <c r="AT816" s="551"/>
      <c r="AU816" s="551"/>
      <c r="AV816" s="551"/>
    </row>
    <row r="817" spans="1:48" hidden="1">
      <c r="A817" s="542" t="s">
        <v>6698</v>
      </c>
      <c r="B817" s="543" t="s">
        <v>442</v>
      </c>
      <c r="C817" s="542" t="s">
        <v>6699</v>
      </c>
      <c r="D817" s="550" t="s">
        <v>453</v>
      </c>
      <c r="E817" s="541" t="s">
        <v>4255</v>
      </c>
      <c r="F817" s="541" t="s">
        <v>4220</v>
      </c>
      <c r="G817" s="544" t="b">
        <f>EXACT(CYPTYPES[[#This Row],[Archived_Discipline (MM_Discipline)]],CYPTYPES[[#This Row],[Discipline (MM_Discipline)]])</f>
        <v>0</v>
      </c>
      <c r="H817" s="626" t="s">
        <v>453</v>
      </c>
      <c r="I817" s="592" t="s">
        <v>452</v>
      </c>
      <c r="J817" s="554" t="s">
        <v>453</v>
      </c>
      <c r="K817" s="627" t="s">
        <v>453</v>
      </c>
      <c r="L817" s="628" t="s">
        <v>453</v>
      </c>
      <c r="M817" s="542" t="s">
        <v>463</v>
      </c>
      <c r="N817" s="561" t="s">
        <v>453</v>
      </c>
      <c r="O817" s="557" t="s">
        <v>4208</v>
      </c>
      <c r="P817" s="547" t="s">
        <v>4374</v>
      </c>
      <c r="Q817" s="409" t="s">
        <v>4282</v>
      </c>
      <c r="R817" s="546" t="b">
        <f>EXACT(CYPTYPES[[#This Row],[Archived_System (MM_System)]],CYPTYPES[[#This Row],[Rationalized System]])</f>
        <v>0</v>
      </c>
      <c r="S817" s="543" t="s">
        <v>4210</v>
      </c>
      <c r="T817" s="543"/>
      <c r="U817" s="543" t="s">
        <v>4211</v>
      </c>
      <c r="V817" s="629" t="s">
        <v>453</v>
      </c>
      <c r="W817" s="613" t="s">
        <v>456</v>
      </c>
      <c r="X817" s="604"/>
      <c r="Y817" s="604" t="s">
        <v>4358</v>
      </c>
      <c r="Z817" s="604" t="str">
        <f>VLOOKUP(CYPTYPES[[#This Row],[SBS Number]],Equipment[],2,FALSE)</f>
        <v>ICT/OCS</v>
      </c>
      <c r="AA817" s="604" t="str">
        <f>IF(OR(ISBLANK(Y817),LEN(Y817)=0),"",VLOOKUP(Y817,Equipment[],3,FALSE))</f>
        <v>Unallocated</v>
      </c>
      <c r="AB817" s="604" t="str">
        <f>IF(OR(ISBLANK(Y817),LEN(Y817)=0),"",VLOOKUP(Y817,Equipment[],4,FALSE))</f>
        <v>Unallocated</v>
      </c>
      <c r="AC817" s="604" t="s">
        <v>4369</v>
      </c>
      <c r="AD817" s="604" t="s">
        <v>4370</v>
      </c>
      <c r="AE817" s="604" t="s">
        <v>4863</v>
      </c>
      <c r="AF817" s="630" t="s">
        <v>4864</v>
      </c>
      <c r="AG817" s="546"/>
      <c r="AH817" s="546"/>
      <c r="AI817" s="551"/>
      <c r="AJ817" s="551"/>
      <c r="AK817" s="551"/>
      <c r="AL817" s="551"/>
      <c r="AM817" s="551"/>
      <c r="AN817" s="551"/>
      <c r="AO817" s="551"/>
      <c r="AP817" s="551"/>
      <c r="AQ817" s="551"/>
      <c r="AR817" s="551"/>
      <c r="AS817" s="551"/>
      <c r="AT817" s="551"/>
      <c r="AU817" s="551"/>
      <c r="AV817" s="551"/>
    </row>
    <row r="818" spans="1:48" hidden="1">
      <c r="A818" s="488" t="s">
        <v>6700</v>
      </c>
      <c r="B818" s="459" t="s">
        <v>442</v>
      </c>
      <c r="C818" s="459" t="s">
        <v>6701</v>
      </c>
      <c r="D818" s="413"/>
      <c r="E818" s="460" t="s">
        <v>4319</v>
      </c>
      <c r="F818" s="460" t="s">
        <v>4319</v>
      </c>
      <c r="G818" s="481" t="b">
        <f>EXACT(CYPTYPES[[#This Row],[Archived_Discipline (MM_Discipline)]],CYPTYPES[[#This Row],[Discipline (MM_Discipline)]])</f>
        <v>1</v>
      </c>
      <c r="H818" s="164" t="s">
        <v>452</v>
      </c>
      <c r="I818" s="507" t="s">
        <v>452</v>
      </c>
      <c r="J818" s="511" t="s">
        <v>453</v>
      </c>
      <c r="K818" s="512" t="s">
        <v>452</v>
      </c>
      <c r="L818" s="461" t="s">
        <v>453</v>
      </c>
      <c r="M818" s="459" t="s">
        <v>454</v>
      </c>
      <c r="N818" s="542" t="s">
        <v>452</v>
      </c>
      <c r="O818" s="557" t="s">
        <v>4208</v>
      </c>
      <c r="P818" s="547" t="s">
        <v>5458</v>
      </c>
      <c r="Q818" s="569" t="s">
        <v>5458</v>
      </c>
      <c r="R818" s="546" t="b">
        <f>EXACT(CYPTYPES[[#This Row],[Archived_System (MM_System)]],CYPTYPES[[#This Row],[Rationalized System]])</f>
        <v>1</v>
      </c>
      <c r="S818" s="542" t="s">
        <v>5173</v>
      </c>
      <c r="T818" s="542"/>
      <c r="U818" s="542" t="s">
        <v>4211</v>
      </c>
      <c r="V818" s="631" t="s">
        <v>452</v>
      </c>
      <c r="W818" s="613" t="s">
        <v>456</v>
      </c>
      <c r="X818" s="547"/>
      <c r="Y818" s="547" t="s">
        <v>827</v>
      </c>
      <c r="Z818" s="547" t="str">
        <f>VLOOKUP(CYPTYPES[[#This Row],[SBS Number]],Equipment[],2,FALSE)</f>
        <v>Fire Protection</v>
      </c>
      <c r="AA818" s="547" t="str">
        <f>IF(OR(ISBLANK(Y818),LEN(Y818)=0),"",VLOOKUP(Y818,Equipment[],3,FALSE))</f>
        <v>RTO</v>
      </c>
      <c r="AB818" s="547" t="str">
        <f>IF(OR(ISBLANK(Y818),LEN(Y818)=0),"",VLOOKUP(Y818,Equipment[],4,FALSE))</f>
        <v>RTO</v>
      </c>
      <c r="AC818" s="547" t="s">
        <v>6363</v>
      </c>
      <c r="AD818" s="547" t="s">
        <v>6364</v>
      </c>
      <c r="AE818" s="192"/>
      <c r="AF818" s="558"/>
      <c r="AG818" s="546"/>
      <c r="AH818" s="546"/>
      <c r="AI818" s="551"/>
      <c r="AJ818" s="551"/>
      <c r="AK818" s="551"/>
      <c r="AL818" s="551"/>
      <c r="AM818" s="551"/>
      <c r="AN818" s="551"/>
      <c r="AO818" s="551"/>
      <c r="AP818" s="551"/>
      <c r="AQ818" s="551"/>
      <c r="AR818" s="551"/>
      <c r="AS818" s="551"/>
      <c r="AT818" s="551"/>
      <c r="AU818" s="551"/>
      <c r="AV818" s="551"/>
    </row>
    <row r="819" spans="1:48" hidden="1">
      <c r="A819" s="542" t="s">
        <v>6702</v>
      </c>
      <c r="B819" s="542" t="s">
        <v>442</v>
      </c>
      <c r="C819" s="542" t="s">
        <v>6703</v>
      </c>
      <c r="D819" s="550" t="s">
        <v>453</v>
      </c>
      <c r="E819" s="541" t="s">
        <v>4229</v>
      </c>
      <c r="F819" s="541" t="s">
        <v>4229</v>
      </c>
      <c r="G819" s="544" t="b">
        <f>EXACT(CYPTYPES[[#This Row],[Archived_Discipline (MM_Discipline)]],CYPTYPES[[#This Row],[Discipline (MM_Discipline)]])</f>
        <v>1</v>
      </c>
      <c r="H819" s="550" t="s">
        <v>452</v>
      </c>
      <c r="I819" s="594" t="s">
        <v>453</v>
      </c>
      <c r="J819" s="541" t="s">
        <v>452</v>
      </c>
      <c r="K819" s="632" t="s">
        <v>452</v>
      </c>
      <c r="L819" s="556" t="s">
        <v>453</v>
      </c>
      <c r="M819" s="542" t="s">
        <v>4248</v>
      </c>
      <c r="N819" s="542" t="s">
        <v>452</v>
      </c>
      <c r="O819" s="557" t="s">
        <v>4208</v>
      </c>
      <c r="P819" s="547" t="s">
        <v>4230</v>
      </c>
      <c r="Q819" s="569" t="s">
        <v>4231</v>
      </c>
      <c r="R819" s="546" t="b">
        <f>EXACT(CYPTYPES[[#This Row],[Archived_System (MM_System)]],CYPTYPES[[#This Row],[Rationalized System]])</f>
        <v>0</v>
      </c>
      <c r="S819" s="542" t="s">
        <v>4210</v>
      </c>
      <c r="T819" s="542"/>
      <c r="U819" s="542" t="s">
        <v>4211</v>
      </c>
      <c r="V819" s="631" t="s">
        <v>453</v>
      </c>
      <c r="W819" s="613" t="s">
        <v>477</v>
      </c>
      <c r="X819" s="547"/>
      <c r="Y819" s="547" t="s">
        <v>4477</v>
      </c>
      <c r="Z819" s="547" t="str">
        <f>VLOOKUP(CYPTYPES[[#This Row],[SBS Number]],Equipment[],2,FALSE)</f>
        <v>Tunnel Ventilation</v>
      </c>
      <c r="AA819" s="547" t="str">
        <f>IF(OR(ISBLANK(Y819),LEN(Y819)=0),"",VLOOKUP(Y819,Equipment[],3,FALSE))</f>
        <v>MCo</v>
      </c>
      <c r="AB819" s="547" t="str">
        <f>IF(OR(ISBLANK(Y819),LEN(Y819)=0),"",VLOOKUP(Y819,Equipment[],4,FALSE))</f>
        <v>RTO</v>
      </c>
      <c r="AC819" s="547" t="s">
        <v>6206</v>
      </c>
      <c r="AD819" s="547" t="s">
        <v>6207</v>
      </c>
      <c r="AE819" s="547" t="s">
        <v>6704</v>
      </c>
      <c r="AF819" s="558" t="s">
        <v>6705</v>
      </c>
      <c r="AG819" s="546"/>
      <c r="AH819" s="546"/>
      <c r="AI819" s="551"/>
      <c r="AJ819" s="551"/>
      <c r="AK819" s="551"/>
      <c r="AL819" s="551"/>
      <c r="AM819" s="551"/>
      <c r="AN819" s="551"/>
      <c r="AO819" s="551"/>
      <c r="AP819" s="551"/>
      <c r="AQ819" s="551"/>
      <c r="AR819" s="551"/>
      <c r="AS819" s="551"/>
      <c r="AT819" s="551"/>
      <c r="AU819" s="551"/>
      <c r="AV819" s="551"/>
    </row>
    <row r="820" spans="1:48" hidden="1">
      <c r="A820" s="542" t="s">
        <v>6706</v>
      </c>
      <c r="B820" s="542" t="s">
        <v>442</v>
      </c>
      <c r="C820" s="541" t="s">
        <v>6707</v>
      </c>
      <c r="D820" s="550" t="s">
        <v>453</v>
      </c>
      <c r="E820" s="541" t="s">
        <v>4255</v>
      </c>
      <c r="F820" s="541" t="s">
        <v>4220</v>
      </c>
      <c r="G820" s="544" t="b">
        <f>EXACT(CYPTYPES[[#This Row],[Archived_Discipline (MM_Discipline)]],CYPTYPES[[#This Row],[Discipline (MM_Discipline)]])</f>
        <v>0</v>
      </c>
      <c r="H820" s="542" t="s">
        <v>452</v>
      </c>
      <c r="I820" s="542" t="s">
        <v>452</v>
      </c>
      <c r="J820" s="541" t="s">
        <v>452</v>
      </c>
      <c r="K820" s="616" t="s">
        <v>453</v>
      </c>
      <c r="L820" s="556" t="s">
        <v>453</v>
      </c>
      <c r="M820" s="542" t="s">
        <v>463</v>
      </c>
      <c r="N820" s="565" t="s">
        <v>453</v>
      </c>
      <c r="O820" s="557" t="s">
        <v>4208</v>
      </c>
      <c r="P820" s="547" t="s">
        <v>4847</v>
      </c>
      <c r="Q820" s="409" t="s">
        <v>4282</v>
      </c>
      <c r="R820" s="546" t="b">
        <f>EXACT(CYPTYPES[[#This Row],[Archived_System (MM_System)]],CYPTYPES[[#This Row],[Rationalized System]])</f>
        <v>0</v>
      </c>
      <c r="S820" s="542" t="s">
        <v>4210</v>
      </c>
      <c r="T820" s="542"/>
      <c r="U820" s="542" t="s">
        <v>4211</v>
      </c>
      <c r="V820" s="631" t="s">
        <v>453</v>
      </c>
      <c r="W820" s="613" t="s">
        <v>456</v>
      </c>
      <c r="X820" s="547"/>
      <c r="Y820" s="547" t="s">
        <v>4358</v>
      </c>
      <c r="Z820" s="547" t="str">
        <f>VLOOKUP(CYPTYPES[[#This Row],[SBS Number]],Equipment[],2,FALSE)</f>
        <v>ICT/OCS</v>
      </c>
      <c r="AA820" s="547" t="str">
        <f>IF(OR(ISBLANK(Y820),LEN(Y820)=0),"",VLOOKUP(Y820,Equipment[],3,FALSE))</f>
        <v>Unallocated</v>
      </c>
      <c r="AB820" s="547" t="str">
        <f>IF(OR(ISBLANK(Y820),LEN(Y820)=0),"",VLOOKUP(Y820,Equipment[],4,FALSE))</f>
        <v>Unallocated</v>
      </c>
      <c r="AC820" s="547" t="s">
        <v>4284</v>
      </c>
      <c r="AD820" s="547" t="s">
        <v>4285</v>
      </c>
      <c r="AE820" s="547" t="s">
        <v>4286</v>
      </c>
      <c r="AF820" s="558" t="s">
        <v>4287</v>
      </c>
      <c r="AG820" s="546"/>
      <c r="AH820" s="546"/>
      <c r="AI820" s="551"/>
      <c r="AJ820" s="551"/>
      <c r="AK820" s="551"/>
      <c r="AL820" s="551"/>
      <c r="AM820" s="551"/>
      <c r="AN820" s="551"/>
      <c r="AO820" s="551"/>
      <c r="AP820" s="551"/>
      <c r="AQ820" s="551"/>
      <c r="AR820" s="551"/>
      <c r="AS820" s="551"/>
      <c r="AT820" s="551"/>
      <c r="AU820" s="551"/>
      <c r="AV820" s="551"/>
    </row>
    <row r="821" spans="1:48" hidden="1">
      <c r="A821" s="542" t="s">
        <v>6708</v>
      </c>
      <c r="B821" s="542" t="s">
        <v>442</v>
      </c>
      <c r="C821" s="542" t="s">
        <v>6709</v>
      </c>
      <c r="D821" s="550" t="s">
        <v>453</v>
      </c>
      <c r="E821" s="541" t="s">
        <v>4255</v>
      </c>
      <c r="F821" s="541" t="s">
        <v>4220</v>
      </c>
      <c r="G821" s="544" t="b">
        <f>EXACT(CYPTYPES[[#This Row],[Archived_Discipline (MM_Discipline)]],CYPTYPES[[#This Row],[Discipline (MM_Discipline)]])</f>
        <v>0</v>
      </c>
      <c r="H821" s="550" t="s">
        <v>452</v>
      </c>
      <c r="I821" s="592" t="s">
        <v>452</v>
      </c>
      <c r="J821" s="541" t="s">
        <v>452</v>
      </c>
      <c r="K821" s="632" t="s">
        <v>452</v>
      </c>
      <c r="L821" s="556" t="s">
        <v>453</v>
      </c>
      <c r="M821" s="542" t="s">
        <v>454</v>
      </c>
      <c r="N821" s="542" t="s">
        <v>452</v>
      </c>
      <c r="O821" s="557" t="s">
        <v>4208</v>
      </c>
      <c r="P821" s="547" t="s">
        <v>4374</v>
      </c>
      <c r="Q821" s="409" t="s">
        <v>4282</v>
      </c>
      <c r="R821" s="546" t="b">
        <f>EXACT(CYPTYPES[[#This Row],[Archived_System (MM_System)]],CYPTYPES[[#This Row],[Rationalized System]])</f>
        <v>0</v>
      </c>
      <c r="S821" s="542" t="s">
        <v>4210</v>
      </c>
      <c r="T821" s="542"/>
      <c r="U821" s="542" t="s">
        <v>4211</v>
      </c>
      <c r="V821" s="631" t="s">
        <v>453</v>
      </c>
      <c r="W821" s="613" t="s">
        <v>456</v>
      </c>
      <c r="X821" s="547"/>
      <c r="Y821" s="547" t="s">
        <v>4358</v>
      </c>
      <c r="Z821" s="547" t="str">
        <f>VLOOKUP(CYPTYPES[[#This Row],[SBS Number]],Equipment[],2,FALSE)</f>
        <v>ICT/OCS</v>
      </c>
      <c r="AA821" s="547" t="str">
        <f>IF(OR(ISBLANK(Y821),LEN(Y821)=0),"",VLOOKUP(Y821,Equipment[],3,FALSE))</f>
        <v>Unallocated</v>
      </c>
      <c r="AB821" s="547" t="str">
        <f>IF(OR(ISBLANK(Y821),LEN(Y821)=0),"",VLOOKUP(Y821,Equipment[],4,FALSE))</f>
        <v>Unallocated</v>
      </c>
      <c r="AC821" s="547" t="s">
        <v>6227</v>
      </c>
      <c r="AD821" s="547" t="s">
        <v>6228</v>
      </c>
      <c r="AE821" s="547" t="s">
        <v>6229</v>
      </c>
      <c r="AF821" s="558" t="s">
        <v>6230</v>
      </c>
      <c r="AG821" s="546"/>
      <c r="AH821" s="546"/>
      <c r="AI821" s="551"/>
      <c r="AJ821" s="551"/>
      <c r="AK821" s="551"/>
      <c r="AL821" s="551"/>
      <c r="AM821" s="551"/>
      <c r="AN821" s="551"/>
      <c r="AO821" s="551"/>
      <c r="AP821" s="551"/>
      <c r="AQ821" s="551"/>
      <c r="AR821" s="551"/>
      <c r="AS821" s="551"/>
      <c r="AT821" s="551"/>
      <c r="AU821" s="551"/>
      <c r="AV821" s="551"/>
    </row>
    <row r="822" spans="1:48" hidden="1">
      <c r="A822" s="542" t="s">
        <v>6710</v>
      </c>
      <c r="B822" s="542" t="s">
        <v>442</v>
      </c>
      <c r="C822" s="542" t="s">
        <v>6711</v>
      </c>
      <c r="D822" s="550" t="s">
        <v>453</v>
      </c>
      <c r="E822" s="541" t="s">
        <v>4373</v>
      </c>
      <c r="F822" s="541" t="s">
        <v>4220</v>
      </c>
      <c r="G822" s="544" t="b">
        <f>EXACT(CYPTYPES[[#This Row],[Archived_Discipline (MM_Discipline)]],CYPTYPES[[#This Row],[Discipline (MM_Discipline)]])</f>
        <v>0</v>
      </c>
      <c r="H822" s="588" t="s">
        <v>453</v>
      </c>
      <c r="I822" s="594" t="s">
        <v>453</v>
      </c>
      <c r="J822" s="554" t="s">
        <v>453</v>
      </c>
      <c r="K822" s="620" t="s">
        <v>453</v>
      </c>
      <c r="L822" s="556" t="s">
        <v>453</v>
      </c>
      <c r="M822" s="542" t="s">
        <v>4239</v>
      </c>
      <c r="N822" s="565" t="s">
        <v>453</v>
      </c>
      <c r="O822" s="557" t="s">
        <v>4208</v>
      </c>
      <c r="P822" s="547" t="s">
        <v>4946</v>
      </c>
      <c r="Q822" s="569" t="s">
        <v>4946</v>
      </c>
      <c r="R822" s="546" t="b">
        <f>EXACT(CYPTYPES[[#This Row],[Archived_System (MM_System)]],CYPTYPES[[#This Row],[Rationalized System]])</f>
        <v>1</v>
      </c>
      <c r="S822" s="542" t="s">
        <v>4210</v>
      </c>
      <c r="T822" s="542"/>
      <c r="U822" s="542" t="s">
        <v>4211</v>
      </c>
      <c r="V822" s="631" t="s">
        <v>453</v>
      </c>
      <c r="W822" s="613" t="s">
        <v>456</v>
      </c>
      <c r="X822" s="547"/>
      <c r="Y822" s="547" t="s">
        <v>4375</v>
      </c>
      <c r="Z822" s="547" t="str">
        <f>VLOOKUP(CYPTYPES[[#This Row],[SBS Number]],Equipment[],2,FALSE)</f>
        <v>Traction Power</v>
      </c>
      <c r="AA822" s="547" t="str">
        <f>IF(OR(ISBLANK(Y822),LEN(Y822)=0),"",VLOOKUP(Y822,Equipment[],3,FALSE))</f>
        <v>RTO</v>
      </c>
      <c r="AB822" s="547" t="str">
        <f>IF(OR(ISBLANK(Y822),LEN(Y822)=0),"",VLOOKUP(Y822,Equipment[],4,FALSE))</f>
        <v>RTO</v>
      </c>
      <c r="AC822" s="547" t="s">
        <v>4958</v>
      </c>
      <c r="AD822" s="547" t="s">
        <v>4959</v>
      </c>
      <c r="AE822" s="547" t="s">
        <v>4960</v>
      </c>
      <c r="AF822" s="558" t="s">
        <v>4961</v>
      </c>
      <c r="AG822" s="546"/>
      <c r="AH822" s="546"/>
      <c r="AI822" s="551"/>
      <c r="AJ822" s="551"/>
      <c r="AK822" s="551"/>
      <c r="AL822" s="551"/>
      <c r="AM822" s="551"/>
      <c r="AN822" s="551"/>
      <c r="AO822" s="551"/>
      <c r="AP822" s="551"/>
      <c r="AQ822" s="551"/>
      <c r="AR822" s="551"/>
      <c r="AS822" s="551"/>
      <c r="AT822" s="551"/>
      <c r="AU822" s="551"/>
      <c r="AV822" s="551"/>
    </row>
    <row r="823" spans="1:48" hidden="1">
      <c r="A823" s="542" t="s">
        <v>6712</v>
      </c>
      <c r="B823" s="542" t="s">
        <v>442</v>
      </c>
      <c r="C823" s="542" t="s">
        <v>6713</v>
      </c>
      <c r="D823" s="550" t="s">
        <v>453</v>
      </c>
      <c r="E823" s="541" t="s">
        <v>4373</v>
      </c>
      <c r="F823" s="541" t="s">
        <v>4220</v>
      </c>
      <c r="G823" s="544" t="b">
        <f>EXACT(CYPTYPES[[#This Row],[Archived_Discipline (MM_Discipline)]],CYPTYPES[[#This Row],[Discipline (MM_Discipline)]])</f>
        <v>0</v>
      </c>
      <c r="H823" s="550" t="s">
        <v>452</v>
      </c>
      <c r="I823" s="592" t="s">
        <v>452</v>
      </c>
      <c r="J823" s="541" t="s">
        <v>452</v>
      </c>
      <c r="K823" s="616" t="s">
        <v>453</v>
      </c>
      <c r="L823" s="622" t="s">
        <v>453</v>
      </c>
      <c r="M823" s="542" t="s">
        <v>463</v>
      </c>
      <c r="N823" s="548" t="s">
        <v>452</v>
      </c>
      <c r="O823" s="557" t="s">
        <v>4208</v>
      </c>
      <c r="P823" s="547" t="s">
        <v>4946</v>
      </c>
      <c r="Q823" s="569" t="s">
        <v>4946</v>
      </c>
      <c r="R823" s="546" t="b">
        <f>EXACT(CYPTYPES[[#This Row],[Archived_System (MM_System)]],CYPTYPES[[#This Row],[Rationalized System]])</f>
        <v>1</v>
      </c>
      <c r="S823" s="542" t="s">
        <v>4210</v>
      </c>
      <c r="T823" s="542"/>
      <c r="U823" s="542" t="s">
        <v>4211</v>
      </c>
      <c r="V823" s="631" t="s">
        <v>453</v>
      </c>
      <c r="W823" s="613" t="s">
        <v>456</v>
      </c>
      <c r="X823" s="547"/>
      <c r="Y823" s="547" t="s">
        <v>4947</v>
      </c>
      <c r="Z823" s="547" t="str">
        <f>VLOOKUP(CYPTYPES[[#This Row],[SBS Number]],Equipment[],2,FALSE)</f>
        <v>Traction Substation</v>
      </c>
      <c r="AA823" s="547" t="str">
        <f>IF(OR(ISBLANK(Y823),LEN(Y823)=0),"",VLOOKUP(Y823,Equipment[],3,FALSE))</f>
        <v>RTO</v>
      </c>
      <c r="AB823" s="547" t="str">
        <f>IF(OR(ISBLANK(Y823),LEN(Y823)=0),"",VLOOKUP(Y823,Equipment[],4,FALSE))</f>
        <v>RTO</v>
      </c>
      <c r="AC823" s="547" t="s">
        <v>4344</v>
      </c>
      <c r="AD823" s="547" t="s">
        <v>4345</v>
      </c>
      <c r="AE823" s="547" t="s">
        <v>6714</v>
      </c>
      <c r="AF823" s="558" t="s">
        <v>6715</v>
      </c>
      <c r="AG823" s="546"/>
      <c r="AH823" s="546"/>
      <c r="AI823" s="551"/>
      <c r="AJ823" s="551"/>
      <c r="AK823" s="551"/>
      <c r="AL823" s="551"/>
      <c r="AM823" s="551"/>
      <c r="AN823" s="551"/>
      <c r="AO823" s="551"/>
      <c r="AP823" s="551"/>
      <c r="AQ823" s="551"/>
      <c r="AR823" s="551"/>
      <c r="AS823" s="551"/>
      <c r="AT823" s="551"/>
      <c r="AU823" s="551"/>
      <c r="AV823" s="551"/>
    </row>
    <row r="824" spans="1:48" hidden="1">
      <c r="A824" s="542" t="s">
        <v>6716</v>
      </c>
      <c r="B824" s="542" t="s">
        <v>442</v>
      </c>
      <c r="C824" s="542" t="s">
        <v>6717</v>
      </c>
      <c r="D824" s="550" t="s">
        <v>444</v>
      </c>
      <c r="E824" s="541" t="s">
        <v>4607</v>
      </c>
      <c r="F824" s="541" t="s">
        <v>4220</v>
      </c>
      <c r="G824" s="544" t="b">
        <f>EXACT(CYPTYPES[[#This Row],[Archived_Discipline (MM_Discipline)]],CYPTYPES[[#This Row],[Discipline (MM_Discipline)]])</f>
        <v>0</v>
      </c>
      <c r="H824" s="550" t="s">
        <v>452</v>
      </c>
      <c r="I824" s="592" t="s">
        <v>452</v>
      </c>
      <c r="J824" s="541" t="s">
        <v>452</v>
      </c>
      <c r="K824" s="562" t="s">
        <v>453</v>
      </c>
      <c r="L824" s="556" t="s">
        <v>453</v>
      </c>
      <c r="M824" s="542" t="s">
        <v>463</v>
      </c>
      <c r="N824" s="565" t="s">
        <v>453</v>
      </c>
      <c r="O824" s="557" t="s">
        <v>4208</v>
      </c>
      <c r="P824" s="547" t="s">
        <v>4607</v>
      </c>
      <c r="Q824" s="409" t="s">
        <v>4608</v>
      </c>
      <c r="R824" s="546" t="b">
        <f>EXACT(CYPTYPES[[#This Row],[Archived_System (MM_System)]],CYPTYPES[[#This Row],[Rationalized System]])</f>
        <v>0</v>
      </c>
      <c r="S824" s="542" t="s">
        <v>4329</v>
      </c>
      <c r="T824" s="542" t="s">
        <v>4232</v>
      </c>
      <c r="U824" s="542" t="s">
        <v>4211</v>
      </c>
      <c r="V824" s="631" t="s">
        <v>453</v>
      </c>
      <c r="W824" s="613" t="s">
        <v>456</v>
      </c>
      <c r="X824" s="547"/>
      <c r="Y824" s="547" t="s">
        <v>4609</v>
      </c>
      <c r="Z824" s="547" t="str">
        <f>VLOOKUP(CYPTYPES[[#This Row],[SBS Number]],Equipment[],2,FALSE)</f>
        <v>Earthing And Bonding</v>
      </c>
      <c r="AA824" s="547" t="str">
        <f>IF(OR(ISBLANK(Y824),LEN(Y824)=0),"",VLOOKUP(Y824,Equipment[],3,FALSE))</f>
        <v>RTO</v>
      </c>
      <c r="AB824" s="547" t="str">
        <f>IF(OR(ISBLANK(Y824),LEN(Y824)=0),"",VLOOKUP(Y824,Equipment[],4,FALSE))</f>
        <v>RTO</v>
      </c>
      <c r="AC824" s="547" t="s">
        <v>4958</v>
      </c>
      <c r="AD824" s="547" t="s">
        <v>4959</v>
      </c>
      <c r="AE824" s="547" t="s">
        <v>4960</v>
      </c>
      <c r="AF824" s="558" t="s">
        <v>4961</v>
      </c>
      <c r="AG824" s="546"/>
      <c r="AH824" s="546"/>
      <c r="AI824" s="551"/>
      <c r="AJ824" s="551"/>
      <c r="AK824" s="551"/>
      <c r="AL824" s="551"/>
      <c r="AM824" s="551"/>
      <c r="AN824" s="551"/>
      <c r="AO824" s="551"/>
      <c r="AP824" s="551"/>
      <c r="AQ824" s="551"/>
      <c r="AR824" s="551"/>
      <c r="AS824" s="551"/>
      <c r="AT824" s="551"/>
      <c r="AU824" s="551"/>
      <c r="AV824" s="551"/>
    </row>
    <row r="825" spans="1:48" hidden="1">
      <c r="A825" s="542" t="s">
        <v>6718</v>
      </c>
      <c r="B825" s="548" t="s">
        <v>442</v>
      </c>
      <c r="C825" s="542" t="s">
        <v>6719</v>
      </c>
      <c r="D825" s="550" t="s">
        <v>453</v>
      </c>
      <c r="E825" s="541" t="s">
        <v>4607</v>
      </c>
      <c r="F825" s="541" t="s">
        <v>4220</v>
      </c>
      <c r="G825" s="544" t="b">
        <f>EXACT(CYPTYPES[[#This Row],[Archived_Discipline (MM_Discipline)]],CYPTYPES[[#This Row],[Discipline (MM_Discipline)]])</f>
        <v>0</v>
      </c>
      <c r="H825" s="588" t="s">
        <v>453</v>
      </c>
      <c r="I825" s="588" t="s">
        <v>453</v>
      </c>
      <c r="J825" s="554" t="s">
        <v>453</v>
      </c>
      <c r="K825" s="633" t="s">
        <v>453</v>
      </c>
      <c r="L825" s="634" t="s">
        <v>453</v>
      </c>
      <c r="M825" s="542" t="s">
        <v>4239</v>
      </c>
      <c r="N825" s="635" t="s">
        <v>452</v>
      </c>
      <c r="O825" s="557" t="s">
        <v>4208</v>
      </c>
      <c r="P825" s="547" t="s">
        <v>4607</v>
      </c>
      <c r="Q825" s="409" t="s">
        <v>4608</v>
      </c>
      <c r="R825" s="546" t="b">
        <f>EXACT(CYPTYPES[[#This Row],[Archived_System (MM_System)]],CYPTYPES[[#This Row],[Rationalized System]])</f>
        <v>0</v>
      </c>
      <c r="S825" s="542" t="s">
        <v>4210</v>
      </c>
      <c r="T825" s="542"/>
      <c r="U825" s="542" t="s">
        <v>4211</v>
      </c>
      <c r="V825" s="631" t="s">
        <v>453</v>
      </c>
      <c r="W825" s="613" t="s">
        <v>456</v>
      </c>
      <c r="X825" s="547"/>
      <c r="Y825" s="547" t="s">
        <v>4609</v>
      </c>
      <c r="Z825" s="547" t="str">
        <f>VLOOKUP(CYPTYPES[[#This Row],[SBS Number]],Equipment[],2,FALSE)</f>
        <v>Earthing And Bonding</v>
      </c>
      <c r="AA825" s="547" t="str">
        <f>IF(OR(ISBLANK(Y825),LEN(Y825)=0),"",VLOOKUP(Y825,Equipment[],3,FALSE))</f>
        <v>RTO</v>
      </c>
      <c r="AB825" s="547" t="str">
        <f>IF(OR(ISBLANK(Y825),LEN(Y825)=0),"",VLOOKUP(Y825,Equipment[],4,FALSE))</f>
        <v>RTO</v>
      </c>
      <c r="AC825" s="547" t="s">
        <v>4958</v>
      </c>
      <c r="AD825" s="547" t="s">
        <v>4959</v>
      </c>
      <c r="AE825" s="547" t="s">
        <v>4960</v>
      </c>
      <c r="AF825" s="558" t="s">
        <v>4961</v>
      </c>
      <c r="AG825" s="546"/>
      <c r="AH825" s="546"/>
      <c r="AI825" s="551"/>
      <c r="AJ825" s="551"/>
      <c r="AK825" s="551"/>
      <c r="AL825" s="551"/>
      <c r="AM825" s="551"/>
      <c r="AN825" s="551"/>
      <c r="AO825" s="551"/>
      <c r="AP825" s="551"/>
      <c r="AQ825" s="551"/>
      <c r="AR825" s="551"/>
      <c r="AS825" s="551"/>
      <c r="AT825" s="551"/>
      <c r="AU825" s="551"/>
      <c r="AV825" s="551"/>
    </row>
    <row r="826" spans="1:48" hidden="1">
      <c r="A826" s="542" t="s">
        <v>6720</v>
      </c>
      <c r="B826" s="550" t="s">
        <v>442</v>
      </c>
      <c r="C826" s="542" t="s">
        <v>6721</v>
      </c>
      <c r="D826" s="550" t="s">
        <v>453</v>
      </c>
      <c r="E826" s="541" t="s">
        <v>4219</v>
      </c>
      <c r="F826" s="541" t="s">
        <v>4229</v>
      </c>
      <c r="G826" s="544" t="b">
        <f>EXACT(CYPTYPES[[#This Row],[Archived_Discipline (MM_Discipline)]],CYPTYPES[[#This Row],[Discipline (MM_Discipline)]])</f>
        <v>0</v>
      </c>
      <c r="H826" s="588" t="s">
        <v>453</v>
      </c>
      <c r="I826" s="588" t="s">
        <v>453</v>
      </c>
      <c r="J826" s="554" t="s">
        <v>453</v>
      </c>
      <c r="K826" s="607" t="s">
        <v>453</v>
      </c>
      <c r="L826" s="636" t="s">
        <v>453</v>
      </c>
      <c r="M826" s="542" t="s">
        <v>4239</v>
      </c>
      <c r="N826" s="550" t="s">
        <v>452</v>
      </c>
      <c r="O826" s="557" t="s">
        <v>4208</v>
      </c>
      <c r="P826" s="547" t="s">
        <v>4221</v>
      </c>
      <c r="Q826" s="569" t="s">
        <v>6722</v>
      </c>
      <c r="R826" s="546" t="b">
        <f>EXACT(CYPTYPES[[#This Row],[Archived_System (MM_System)]],CYPTYPES[[#This Row],[Rationalized System]])</f>
        <v>0</v>
      </c>
      <c r="S826" s="541" t="s">
        <v>4210</v>
      </c>
      <c r="T826" s="542"/>
      <c r="U826" s="542" t="s">
        <v>4211</v>
      </c>
      <c r="V826" s="631" t="s">
        <v>453</v>
      </c>
      <c r="W826" s="613" t="s">
        <v>477</v>
      </c>
      <c r="X826" s="547"/>
      <c r="Y826" s="547" t="s">
        <v>4222</v>
      </c>
      <c r="Z826" s="547" t="str">
        <f>VLOOKUP(CYPTYPES[[#This Row],[SBS Number]],Equipment[],2,FALSE)</f>
        <v>LV Power</v>
      </c>
      <c r="AA826" s="547" t="str">
        <f>IF(OR(ISBLANK(Y826),LEN(Y826)=0),"",VLOOKUP(Y826,Equipment[],3,FALSE))</f>
        <v>MCo</v>
      </c>
      <c r="AB826" s="547" t="str">
        <f>IF(OR(ISBLANK(Y826),LEN(Y826)=0),"",VLOOKUP(Y826,Equipment[],4,FALSE))</f>
        <v>RTO</v>
      </c>
      <c r="AC826" s="547" t="s">
        <v>4834</v>
      </c>
      <c r="AD826" s="547" t="s">
        <v>4835</v>
      </c>
      <c r="AE826" s="547" t="s">
        <v>6723</v>
      </c>
      <c r="AF826" s="558" t="s">
        <v>6724</v>
      </c>
      <c r="AG826" s="546"/>
      <c r="AH826" s="546"/>
      <c r="AI826" s="551"/>
      <c r="AJ826" s="551"/>
      <c r="AK826" s="551"/>
      <c r="AL826" s="551"/>
      <c r="AM826" s="551"/>
      <c r="AN826" s="551"/>
      <c r="AO826" s="551"/>
      <c r="AP826" s="551"/>
      <c r="AQ826" s="551"/>
      <c r="AR826" s="551"/>
      <c r="AS826" s="551"/>
      <c r="AT826" s="551"/>
      <c r="AU826" s="551"/>
      <c r="AV826" s="551"/>
    </row>
    <row r="827" spans="1:48" hidden="1">
      <c r="A827" s="542" t="s">
        <v>6725</v>
      </c>
      <c r="B827" s="550" t="s">
        <v>442</v>
      </c>
      <c r="C827" s="541" t="s">
        <v>6726</v>
      </c>
      <c r="D827" s="550" t="s">
        <v>453</v>
      </c>
      <c r="E827" s="541" t="s">
        <v>11</v>
      </c>
      <c r="F827" s="541" t="s">
        <v>11</v>
      </c>
      <c r="G827" s="544" t="b">
        <f>EXACT(CYPTYPES[[#This Row],[Archived_Discipline (MM_Discipline)]],CYPTYPES[[#This Row],[Discipline (MM_Discipline)]])</f>
        <v>1</v>
      </c>
      <c r="H827" s="565" t="s">
        <v>453</v>
      </c>
      <c r="I827" s="565" t="s">
        <v>453</v>
      </c>
      <c r="J827" s="554" t="s">
        <v>453</v>
      </c>
      <c r="K827" s="588" t="s">
        <v>453</v>
      </c>
      <c r="L827" s="636" t="s">
        <v>453</v>
      </c>
      <c r="M827" s="542" t="s">
        <v>4239</v>
      </c>
      <c r="N827" s="588" t="s">
        <v>453</v>
      </c>
      <c r="O827" s="557" t="s">
        <v>4208</v>
      </c>
      <c r="P827" s="547" t="s">
        <v>4374</v>
      </c>
      <c r="Q827" s="569" t="s">
        <v>5219</v>
      </c>
      <c r="R827" s="546" t="b">
        <f>EXACT(CYPTYPES[[#This Row],[Archived_System (MM_System)]],CYPTYPES[[#This Row],[Rationalized System]])</f>
        <v>0</v>
      </c>
      <c r="S827" s="541" t="s">
        <v>4210</v>
      </c>
      <c r="T827" s="542"/>
      <c r="U827" s="542" t="s">
        <v>4211</v>
      </c>
      <c r="V827" s="631" t="s">
        <v>453</v>
      </c>
      <c r="W827" s="613" t="s">
        <v>456</v>
      </c>
      <c r="X827" s="547"/>
      <c r="Y827" s="547" t="s">
        <v>4212</v>
      </c>
      <c r="Z827" s="547" t="str">
        <f>VLOOKUP(CYPTYPES[[#This Row],[SBS Number]],Equipment[],2,FALSE)</f>
        <v>Hydraulic System</v>
      </c>
      <c r="AA827" s="547" t="str">
        <f>IF(OR(ISBLANK(Y827),LEN(Y827)=0),"",VLOOKUP(Y827,Equipment[],3,FALSE))</f>
        <v>MCo</v>
      </c>
      <c r="AB827" s="547" t="str">
        <f>IF(OR(ISBLANK(Y827),LEN(Y827)=0),"",VLOOKUP(Y827,Equipment[],4,FALSE))</f>
        <v>RTO</v>
      </c>
      <c r="AC827" s="547" t="s">
        <v>4950</v>
      </c>
      <c r="AD827" s="547" t="s">
        <v>4951</v>
      </c>
      <c r="AE827" s="547" t="s">
        <v>5080</v>
      </c>
      <c r="AF827" s="558" t="s">
        <v>5081</v>
      </c>
      <c r="AG827" s="546"/>
      <c r="AH827" s="546"/>
      <c r="AI827" s="551"/>
      <c r="AJ827" s="551"/>
      <c r="AK827" s="551"/>
      <c r="AL827" s="551"/>
      <c r="AM827" s="551"/>
      <c r="AN827" s="551"/>
      <c r="AO827" s="551"/>
      <c r="AP827" s="551"/>
      <c r="AQ827" s="551"/>
      <c r="AR827" s="551"/>
      <c r="AS827" s="551"/>
      <c r="AT827" s="551"/>
      <c r="AU827" s="551"/>
      <c r="AV827" s="551"/>
    </row>
    <row r="828" spans="1:48" hidden="1">
      <c r="A828" s="542" t="s">
        <v>6727</v>
      </c>
      <c r="B828" s="550" t="s">
        <v>442</v>
      </c>
      <c r="C828" s="542" t="s">
        <v>6728</v>
      </c>
      <c r="D828" s="550" t="s">
        <v>453</v>
      </c>
      <c r="E828" s="541" t="s">
        <v>4229</v>
      </c>
      <c r="F828" s="541" t="s">
        <v>4229</v>
      </c>
      <c r="G828" s="544" t="b">
        <f>EXACT(CYPTYPES[[#This Row],[Archived_Discipline (MM_Discipline)]],CYPTYPES[[#This Row],[Discipline (MM_Discipline)]])</f>
        <v>1</v>
      </c>
      <c r="H828" s="550" t="s">
        <v>452</v>
      </c>
      <c r="I828" s="588" t="s">
        <v>453</v>
      </c>
      <c r="J828" s="541" t="s">
        <v>452</v>
      </c>
      <c r="K828" s="608" t="s">
        <v>452</v>
      </c>
      <c r="L828" s="636" t="s">
        <v>453</v>
      </c>
      <c r="M828" s="542" t="s">
        <v>4248</v>
      </c>
      <c r="N828" s="550" t="s">
        <v>452</v>
      </c>
      <c r="O828" s="557" t="s">
        <v>4208</v>
      </c>
      <c r="P828" s="547" t="s">
        <v>4230</v>
      </c>
      <c r="Q828" s="569" t="s">
        <v>4231</v>
      </c>
      <c r="R828" s="546" t="b">
        <f>EXACT(CYPTYPES[[#This Row],[Archived_System (MM_System)]],CYPTYPES[[#This Row],[Rationalized System]])</f>
        <v>0</v>
      </c>
      <c r="S828" s="541" t="s">
        <v>4210</v>
      </c>
      <c r="T828" s="542" t="s">
        <v>4232</v>
      </c>
      <c r="U828" s="542" t="s">
        <v>4211</v>
      </c>
      <c r="V828" s="631" t="s">
        <v>453</v>
      </c>
      <c r="W828" s="613" t="s">
        <v>456</v>
      </c>
      <c r="X828" s="547"/>
      <c r="Y828" s="547" t="s">
        <v>4233</v>
      </c>
      <c r="Z828" s="547" t="str">
        <f>VLOOKUP(CYPTYPES[[#This Row],[SBS Number]],Equipment[],2,FALSE)</f>
        <v>Control Systems</v>
      </c>
      <c r="AA828" s="547" t="str">
        <f>IF(OR(ISBLANK(Y828),LEN(Y828)=0),"",VLOOKUP(Y828,Equipment[],3,FALSE))</f>
        <v>Unallocated</v>
      </c>
      <c r="AB828" s="547" t="str">
        <f>IF(OR(ISBLANK(Y828),LEN(Y828)=0),"",VLOOKUP(Y828,Equipment[],4,FALSE))</f>
        <v>Unallocated</v>
      </c>
      <c r="AC828" s="547" t="s">
        <v>5158</v>
      </c>
      <c r="AD828" s="547" t="s">
        <v>5159</v>
      </c>
      <c r="AE828" s="547" t="s">
        <v>6729</v>
      </c>
      <c r="AF828" s="558" t="s">
        <v>6730</v>
      </c>
      <c r="AG828" s="546"/>
      <c r="AH828" s="546"/>
      <c r="AI828" s="551"/>
      <c r="AJ828" s="551"/>
      <c r="AK828" s="551"/>
      <c r="AL828" s="551"/>
      <c r="AM828" s="551"/>
      <c r="AN828" s="551"/>
      <c r="AO828" s="551"/>
      <c r="AP828" s="551"/>
      <c r="AQ828" s="551"/>
      <c r="AR828" s="551"/>
      <c r="AS828" s="551"/>
      <c r="AT828" s="551"/>
      <c r="AU828" s="551"/>
      <c r="AV828" s="551"/>
    </row>
    <row r="829" spans="1:48" hidden="1">
      <c r="A829" s="542" t="s">
        <v>6731</v>
      </c>
      <c r="B829" s="550" t="s">
        <v>442</v>
      </c>
      <c r="C829" s="542" t="s">
        <v>6732</v>
      </c>
      <c r="D829" s="593" t="s">
        <v>453</v>
      </c>
      <c r="E829" s="541" t="s">
        <v>4637</v>
      </c>
      <c r="F829" s="541" t="s">
        <v>4220</v>
      </c>
      <c r="G829" s="544" t="b">
        <f>EXACT(CYPTYPES[[#This Row],[Archived_Discipline (MM_Discipline)]],CYPTYPES[[#This Row],[Discipline (MM_Discipline)]])</f>
        <v>0</v>
      </c>
      <c r="H829" s="588" t="s">
        <v>453</v>
      </c>
      <c r="I829" s="588" t="s">
        <v>453</v>
      </c>
      <c r="J829" s="554" t="s">
        <v>453</v>
      </c>
      <c r="K829" s="607" t="s">
        <v>453</v>
      </c>
      <c r="L829" s="636" t="s">
        <v>453</v>
      </c>
      <c r="M829" s="542" t="s">
        <v>4239</v>
      </c>
      <c r="N829" s="588" t="s">
        <v>453</v>
      </c>
      <c r="O829" s="557" t="s">
        <v>4208</v>
      </c>
      <c r="P829" s="547" t="s">
        <v>4374</v>
      </c>
      <c r="Q829" s="569" t="s">
        <v>6733</v>
      </c>
      <c r="R829" s="546" t="b">
        <f>EXACT(CYPTYPES[[#This Row],[Archived_System (MM_System)]],CYPTYPES[[#This Row],[Rationalized System]])</f>
        <v>0</v>
      </c>
      <c r="S829" s="541" t="s">
        <v>4210</v>
      </c>
      <c r="T829" s="542"/>
      <c r="U829" s="542" t="s">
        <v>4211</v>
      </c>
      <c r="V829" s="631" t="s">
        <v>453</v>
      </c>
      <c r="W829" s="613" t="s">
        <v>477</v>
      </c>
      <c r="X829" s="547"/>
      <c r="Y829" s="547" t="s">
        <v>4222</v>
      </c>
      <c r="Z829" s="547" t="str">
        <f>VLOOKUP(CYPTYPES[[#This Row],[SBS Number]],Equipment[],2,FALSE)</f>
        <v>LV Power</v>
      </c>
      <c r="AA829" s="547" t="str">
        <f>IF(OR(ISBLANK(Y829),LEN(Y829)=0),"",VLOOKUP(Y829,Equipment[],3,FALSE))</f>
        <v>MCo</v>
      </c>
      <c r="AB829" s="547" t="str">
        <f>IF(OR(ISBLANK(Y829),LEN(Y829)=0),"",VLOOKUP(Y829,Equipment[],4,FALSE))</f>
        <v>RTO</v>
      </c>
      <c r="AC829" s="547" t="s">
        <v>4344</v>
      </c>
      <c r="AD829" s="547" t="s">
        <v>4345</v>
      </c>
      <c r="AE829" s="547" t="s">
        <v>5657</v>
      </c>
      <c r="AF829" s="613" t="s">
        <v>5658</v>
      </c>
      <c r="AG829" s="546"/>
      <c r="AH829" s="546"/>
      <c r="AI829" s="551"/>
      <c r="AJ829" s="551"/>
      <c r="AK829" s="551"/>
      <c r="AL829" s="551"/>
      <c r="AM829" s="551"/>
      <c r="AN829" s="551"/>
      <c r="AO829" s="551"/>
      <c r="AP829" s="551"/>
      <c r="AQ829" s="551"/>
      <c r="AR829" s="551"/>
      <c r="AS829" s="551"/>
      <c r="AT829" s="551"/>
      <c r="AU829" s="551"/>
      <c r="AV829" s="551"/>
    </row>
    <row r="830" spans="1:48" hidden="1">
      <c r="A830" s="550" t="s">
        <v>6734</v>
      </c>
      <c r="B830" s="550" t="s">
        <v>442</v>
      </c>
      <c r="C830" s="603" t="s">
        <v>6735</v>
      </c>
      <c r="D830" s="550" t="s">
        <v>444</v>
      </c>
      <c r="E830" s="603" t="s">
        <v>5084</v>
      </c>
      <c r="F830" s="637" t="s">
        <v>5084</v>
      </c>
      <c r="G830" s="544" t="b">
        <f>EXACT(CYPTYPES[[#This Row],[Archived_Discipline (MM_Discipline)]],CYPTYPES[[#This Row],[Discipline (MM_Discipline)]])</f>
        <v>1</v>
      </c>
      <c r="H830" s="603" t="s">
        <v>452</v>
      </c>
      <c r="I830" s="550" t="s">
        <v>452</v>
      </c>
      <c r="J830" s="550" t="s">
        <v>452</v>
      </c>
      <c r="K830" s="638" t="s">
        <v>453</v>
      </c>
      <c r="L830" s="636" t="s">
        <v>453</v>
      </c>
      <c r="M830" s="550" t="s">
        <v>463</v>
      </c>
      <c r="N830" s="588" t="s">
        <v>453</v>
      </c>
      <c r="O830" s="557" t="s">
        <v>4208</v>
      </c>
      <c r="P830" s="547" t="s">
        <v>4847</v>
      </c>
      <c r="Q830" s="569"/>
      <c r="R830" s="546" t="b">
        <f>EXACT(CYPTYPES[[#This Row],[Archived_System (MM_System)]],CYPTYPES[[#This Row],[Rationalized System]])</f>
        <v>0</v>
      </c>
      <c r="S830" s="541" t="s">
        <v>4343</v>
      </c>
      <c r="T830" s="542"/>
      <c r="U830" s="542" t="s">
        <v>4211</v>
      </c>
      <c r="V830" s="585" t="s">
        <v>453</v>
      </c>
      <c r="W830" s="613" t="s">
        <v>456</v>
      </c>
      <c r="X830" s="547"/>
      <c r="Y830" s="547" t="s">
        <v>4358</v>
      </c>
      <c r="Z830" s="547" t="str">
        <f>VLOOKUP(CYPTYPES[[#This Row],[SBS Number]],Equipment[],2,FALSE)</f>
        <v>ICT/OCS</v>
      </c>
      <c r="AA830" s="547" t="str">
        <f>IF(OR(ISBLANK(Y830),LEN(Y830)=0),"",VLOOKUP(Y830,Equipment[],3,FALSE))</f>
        <v>Unallocated</v>
      </c>
      <c r="AB830" s="547" t="str">
        <f>IF(OR(ISBLANK(Y830),LEN(Y830)=0),"",VLOOKUP(Y830,Equipment[],4,FALSE))</f>
        <v>Unallocated</v>
      </c>
      <c r="AC830" s="547" t="s">
        <v>5205</v>
      </c>
      <c r="AD830" s="547" t="s">
        <v>6736</v>
      </c>
      <c r="AE830" s="547" t="s">
        <v>6737</v>
      </c>
      <c r="AF830" s="558" t="s">
        <v>6738</v>
      </c>
      <c r="AG830" s="546"/>
      <c r="AH830" s="546"/>
      <c r="AI830" s="551"/>
      <c r="AJ830" s="551"/>
      <c r="AK830" s="551"/>
      <c r="AL830" s="551"/>
      <c r="AM830" s="551"/>
      <c r="AN830" s="551"/>
      <c r="AO830" s="551"/>
      <c r="AP830" s="551"/>
      <c r="AQ830" s="551"/>
      <c r="AR830" s="551"/>
      <c r="AS830" s="551"/>
      <c r="AT830" s="551"/>
      <c r="AU830" s="551"/>
      <c r="AV830" s="551"/>
    </row>
    <row r="831" spans="1:48" hidden="1">
      <c r="A831" s="550" t="s">
        <v>6739</v>
      </c>
      <c r="B831" s="550" t="s">
        <v>442</v>
      </c>
      <c r="C831" s="550" t="s">
        <v>6740</v>
      </c>
      <c r="D831" s="550" t="s">
        <v>453</v>
      </c>
      <c r="E831" s="550" t="s">
        <v>11</v>
      </c>
      <c r="F831" s="541" t="s">
        <v>11</v>
      </c>
      <c r="G831" s="544" t="b">
        <f>EXACT(CYPTYPES[[#This Row],[Archived_Discipline (MM_Discipline)]],CYPTYPES[[#This Row],[Discipline (MM_Discipline)]])</f>
        <v>1</v>
      </c>
      <c r="H831" s="550" t="s">
        <v>452</v>
      </c>
      <c r="I831" s="588" t="s">
        <v>453</v>
      </c>
      <c r="J831" s="550" t="s">
        <v>452</v>
      </c>
      <c r="K831" s="588" t="s">
        <v>453</v>
      </c>
      <c r="L831" s="636" t="s">
        <v>453</v>
      </c>
      <c r="M831" s="550" t="s">
        <v>4239</v>
      </c>
      <c r="N831" s="588" t="s">
        <v>453</v>
      </c>
      <c r="O831" s="557" t="s">
        <v>4208</v>
      </c>
      <c r="P831" s="547" t="s">
        <v>5143</v>
      </c>
      <c r="Q831" s="569"/>
      <c r="R831" s="546" t="b">
        <f>EXACT(CYPTYPES[[#This Row],[Archived_System (MM_System)]],CYPTYPES[[#This Row],[Rationalized System]])</f>
        <v>0</v>
      </c>
      <c r="S831" s="541" t="s">
        <v>4210</v>
      </c>
      <c r="T831" s="542"/>
      <c r="U831" s="542" t="s">
        <v>4211</v>
      </c>
      <c r="V831" s="585" t="s">
        <v>453</v>
      </c>
      <c r="W831" s="613" t="s">
        <v>456</v>
      </c>
      <c r="X831" s="547"/>
      <c r="Y831" s="547" t="s">
        <v>4269</v>
      </c>
      <c r="Z831" s="547" t="str">
        <f>VLOOKUP(CYPTYPES[[#This Row],[SBS Number]],Equipment[],2,FALSE)</f>
        <v>Mechanical Systems</v>
      </c>
      <c r="AA831" s="547" t="str">
        <f>IF(OR(ISBLANK(Y831),LEN(Y831)=0),"",VLOOKUP(Y831,Equipment[],3,FALSE))</f>
        <v>MCo</v>
      </c>
      <c r="AB831" s="547" t="str">
        <f>IF(OR(ISBLANK(Y831),LEN(Y831)=0),"",VLOOKUP(Y831,Equipment[],4,FALSE))</f>
        <v>RTO</v>
      </c>
      <c r="AC831" s="547" t="s">
        <v>4242</v>
      </c>
      <c r="AD831" s="547" t="s">
        <v>4243</v>
      </c>
      <c r="AE831" s="547" t="s">
        <v>6741</v>
      </c>
      <c r="AF831" s="558" t="s">
        <v>6742</v>
      </c>
      <c r="AG831" s="546"/>
      <c r="AH831" s="546"/>
      <c r="AI831" s="551"/>
      <c r="AJ831" s="551"/>
      <c r="AK831" s="551"/>
      <c r="AL831" s="551"/>
      <c r="AM831" s="551"/>
      <c r="AN831" s="551"/>
      <c r="AO831" s="551"/>
      <c r="AP831" s="551"/>
      <c r="AQ831" s="551"/>
      <c r="AR831" s="551"/>
      <c r="AS831" s="551"/>
      <c r="AT831" s="551"/>
      <c r="AU831" s="551"/>
      <c r="AV831" s="551"/>
    </row>
    <row r="832" spans="1:48" hidden="1">
      <c r="A832" s="550" t="s">
        <v>6743</v>
      </c>
      <c r="B832" s="550" t="s">
        <v>442</v>
      </c>
      <c r="C832" s="550" t="s">
        <v>6744</v>
      </c>
      <c r="D832" s="550" t="s">
        <v>453</v>
      </c>
      <c r="E832" s="550" t="s">
        <v>11</v>
      </c>
      <c r="F832" s="541" t="s">
        <v>11</v>
      </c>
      <c r="G832" s="544" t="b">
        <f>EXACT(CYPTYPES[[#This Row],[Archived_Discipline (MM_Discipline)]],CYPTYPES[[#This Row],[Discipline (MM_Discipline)]])</f>
        <v>1</v>
      </c>
      <c r="H832" s="550" t="s">
        <v>452</v>
      </c>
      <c r="I832" s="588" t="s">
        <v>453</v>
      </c>
      <c r="J832" s="550" t="s">
        <v>452</v>
      </c>
      <c r="K832" s="588" t="s">
        <v>453</v>
      </c>
      <c r="L832" s="636" t="s">
        <v>453</v>
      </c>
      <c r="M832" s="550" t="s">
        <v>4239</v>
      </c>
      <c r="N832" s="588" t="s">
        <v>453</v>
      </c>
      <c r="O832" s="557" t="s">
        <v>4208</v>
      </c>
      <c r="P832" s="547" t="s">
        <v>5143</v>
      </c>
      <c r="Q832" s="569"/>
      <c r="R832" s="546" t="b">
        <f>EXACT(CYPTYPES[[#This Row],[Archived_System (MM_System)]],CYPTYPES[[#This Row],[Rationalized System]])</f>
        <v>0</v>
      </c>
      <c r="S832" s="541" t="s">
        <v>4210</v>
      </c>
      <c r="T832" s="542"/>
      <c r="U832" s="542" t="s">
        <v>4211</v>
      </c>
      <c r="V832" s="585" t="s">
        <v>453</v>
      </c>
      <c r="W832" s="613" t="s">
        <v>456</v>
      </c>
      <c r="X832" s="547"/>
      <c r="Y832" s="547" t="s">
        <v>4269</v>
      </c>
      <c r="Z832" s="547" t="str">
        <f>VLOOKUP(CYPTYPES[[#This Row],[SBS Number]],Equipment[],2,FALSE)</f>
        <v>Mechanical Systems</v>
      </c>
      <c r="AA832" s="547" t="str">
        <f>IF(OR(ISBLANK(Y832),LEN(Y832)=0),"",VLOOKUP(Y832,Equipment[],3,FALSE))</f>
        <v>MCo</v>
      </c>
      <c r="AB832" s="547" t="str">
        <f>IF(OR(ISBLANK(Y832),LEN(Y832)=0),"",VLOOKUP(Y832,Equipment[],4,FALSE))</f>
        <v>RTO</v>
      </c>
      <c r="AC832" s="547" t="s">
        <v>4242</v>
      </c>
      <c r="AD832" s="547" t="s">
        <v>4243</v>
      </c>
      <c r="AE832" s="547" t="s">
        <v>6745</v>
      </c>
      <c r="AF832" s="558" t="s">
        <v>6746</v>
      </c>
      <c r="AG832" s="546"/>
      <c r="AH832" s="546"/>
      <c r="AI832" s="551"/>
      <c r="AJ832" s="551"/>
      <c r="AK832" s="551"/>
      <c r="AL832" s="551"/>
      <c r="AM832" s="551"/>
      <c r="AN832" s="551"/>
      <c r="AO832" s="551"/>
      <c r="AP832" s="551"/>
      <c r="AQ832" s="551"/>
      <c r="AR832" s="551"/>
      <c r="AS832" s="551"/>
      <c r="AT832" s="551"/>
      <c r="AU832" s="551"/>
      <c r="AV832" s="551"/>
    </row>
    <row r="833" spans="1:48" ht="12.75" hidden="1" customHeight="1">
      <c r="A833" s="550" t="s">
        <v>6747</v>
      </c>
      <c r="B833" s="550" t="s">
        <v>442</v>
      </c>
      <c r="C833" s="592" t="s">
        <v>6748</v>
      </c>
      <c r="D833" s="550" t="s">
        <v>453</v>
      </c>
      <c r="E833" s="592" t="s">
        <v>4229</v>
      </c>
      <c r="F833" s="605" t="s">
        <v>4229</v>
      </c>
      <c r="G833" s="544" t="b">
        <f>EXACT(CYPTYPES[[#This Row],[Archived_Discipline (MM_Discipline)]],CYPTYPES[[#This Row],[Discipline (MM_Discipline)]])</f>
        <v>1</v>
      </c>
      <c r="H833" s="592" t="s">
        <v>452</v>
      </c>
      <c r="I833" s="588" t="s">
        <v>453</v>
      </c>
      <c r="J833" s="550" t="s">
        <v>452</v>
      </c>
      <c r="K833" s="588" t="s">
        <v>453</v>
      </c>
      <c r="L833" s="636" t="s">
        <v>453</v>
      </c>
      <c r="M833" s="550" t="s">
        <v>4239</v>
      </c>
      <c r="N833" s="588" t="s">
        <v>453</v>
      </c>
      <c r="O833" s="557" t="s">
        <v>4208</v>
      </c>
      <c r="P833" s="547" t="s">
        <v>4230</v>
      </c>
      <c r="Q833" s="569" t="s">
        <v>4231</v>
      </c>
      <c r="R833" s="546" t="b">
        <f>EXACT(CYPTYPES[[#This Row],[Archived_System (MM_System)]],CYPTYPES[[#This Row],[Rationalized System]])</f>
        <v>0</v>
      </c>
      <c r="S833" s="541" t="s">
        <v>4210</v>
      </c>
      <c r="T833" s="542"/>
      <c r="U833" s="542" t="s">
        <v>4211</v>
      </c>
      <c r="V833" s="585" t="s">
        <v>453</v>
      </c>
      <c r="W833" s="613" t="s">
        <v>456</v>
      </c>
      <c r="X833" s="547"/>
      <c r="Y833" s="547" t="s">
        <v>4290</v>
      </c>
      <c r="Z833" s="547" t="str">
        <f>VLOOKUP(CYPTYPES[[#This Row],[SBS Number]],Equipment[],2,FALSE)</f>
        <v>Building Management System</v>
      </c>
      <c r="AA833" s="547" t="str">
        <f>IF(OR(ISBLANK(Y833),LEN(Y833)=0),"",VLOOKUP(Y833,Equipment[],3,FALSE))</f>
        <v>MCo</v>
      </c>
      <c r="AB833" s="547" t="str">
        <f>IF(OR(ISBLANK(Y833),LEN(Y833)=0),"",VLOOKUP(Y833,Equipment[],4,FALSE))</f>
        <v>RTO/MCo</v>
      </c>
      <c r="AC833" s="547" t="s">
        <v>6749</v>
      </c>
      <c r="AD833" s="547" t="s">
        <v>6750</v>
      </c>
      <c r="AE833" s="547" t="s">
        <v>6751</v>
      </c>
      <c r="AF833" s="613" t="s">
        <v>6752</v>
      </c>
      <c r="AG833" s="546"/>
      <c r="AH833" s="546"/>
      <c r="AI833" s="551"/>
      <c r="AJ833" s="551"/>
      <c r="AK833" s="551"/>
      <c r="AL833" s="551"/>
      <c r="AM833" s="551"/>
      <c r="AN833" s="551"/>
      <c r="AO833" s="551"/>
      <c r="AP833" s="551"/>
      <c r="AQ833" s="551"/>
      <c r="AR833" s="551"/>
      <c r="AS833" s="551"/>
      <c r="AT833" s="551"/>
      <c r="AU833" s="551"/>
      <c r="AV833" s="551"/>
    </row>
    <row r="834" spans="1:48" hidden="1">
      <c r="A834" s="612" t="s">
        <v>6753</v>
      </c>
      <c r="B834" s="592" t="s">
        <v>442</v>
      </c>
      <c r="C834" s="542" t="s">
        <v>6754</v>
      </c>
      <c r="D834" s="639" t="s">
        <v>444</v>
      </c>
      <c r="E834" s="541" t="s">
        <v>4498</v>
      </c>
      <c r="F834" s="541" t="s">
        <v>4498</v>
      </c>
      <c r="G834" s="544" t="b">
        <f>EXACT(CYPTYPES[[#This Row],[Archived_Discipline (MM_Discipline)]],CYPTYPES[[#This Row],[Discipline (MM_Discipline)]])</f>
        <v>1</v>
      </c>
      <c r="H834" s="550" t="s">
        <v>452</v>
      </c>
      <c r="I834" s="542" t="s">
        <v>452</v>
      </c>
      <c r="J834" s="605" t="s">
        <v>452</v>
      </c>
      <c r="K834" s="640" t="s">
        <v>453</v>
      </c>
      <c r="L834" s="641" t="s">
        <v>453</v>
      </c>
      <c r="M834" s="542" t="s">
        <v>463</v>
      </c>
      <c r="N834" s="594" t="s">
        <v>453</v>
      </c>
      <c r="O834" s="557" t="s">
        <v>4208</v>
      </c>
      <c r="P834" s="547" t="s">
        <v>4499</v>
      </c>
      <c r="Q834" s="569" t="s">
        <v>4499</v>
      </c>
      <c r="R834" s="546" t="b">
        <f>EXACT(CYPTYPES[[#This Row],[Archived_System (MM_System)]],CYPTYPES[[#This Row],[Rationalized System]])</f>
        <v>1</v>
      </c>
      <c r="S834" s="605" t="s">
        <v>4343</v>
      </c>
      <c r="T834" s="548"/>
      <c r="U834" s="548" t="s">
        <v>4211</v>
      </c>
      <c r="V834" s="615" t="s">
        <v>453</v>
      </c>
      <c r="W834" s="613" t="s">
        <v>456</v>
      </c>
      <c r="X834" s="545"/>
      <c r="Y834" s="545" t="s">
        <v>4358</v>
      </c>
      <c r="Z834" s="545" t="str">
        <f>VLOOKUP(CYPTYPES[[#This Row],[SBS Number]],Equipment[],2,FALSE)</f>
        <v>ICT/OCS</v>
      </c>
      <c r="AA834" s="545" t="str">
        <f>IF(OR(ISBLANK(Y834),LEN(Y834)=0),"",VLOOKUP(Y834,Equipment[],3,FALSE))</f>
        <v>Unallocated</v>
      </c>
      <c r="AB834" s="545" t="str">
        <f>IF(OR(ISBLANK(Y834),LEN(Y834)=0),"",VLOOKUP(Y834,Equipment[],4,FALSE))</f>
        <v>Unallocated</v>
      </c>
      <c r="AC834" s="545" t="s">
        <v>4465</v>
      </c>
      <c r="AD834" s="545" t="s">
        <v>4466</v>
      </c>
      <c r="AE834" s="549" t="s">
        <v>4467</v>
      </c>
      <c r="AF834" s="613" t="s">
        <v>4468</v>
      </c>
      <c r="AG834" s="546"/>
      <c r="AH834" s="546"/>
      <c r="AI834" s="551"/>
      <c r="AJ834" s="551"/>
      <c r="AK834" s="551"/>
      <c r="AL834" s="551"/>
      <c r="AM834" s="551"/>
      <c r="AN834" s="551"/>
      <c r="AO834" s="551"/>
      <c r="AP834" s="551"/>
      <c r="AQ834" s="551"/>
      <c r="AR834" s="551"/>
      <c r="AS834" s="551"/>
      <c r="AT834" s="551"/>
      <c r="AU834" s="551"/>
      <c r="AV834" s="551"/>
    </row>
    <row r="835" spans="1:48" hidden="1">
      <c r="A835" s="542" t="s">
        <v>6755</v>
      </c>
      <c r="B835" s="548" t="s">
        <v>442</v>
      </c>
      <c r="C835" s="541" t="s">
        <v>6756</v>
      </c>
      <c r="D835" s="593" t="s">
        <v>444</v>
      </c>
      <c r="E835" s="541" t="s">
        <v>4498</v>
      </c>
      <c r="F835" s="541" t="s">
        <v>4498</v>
      </c>
      <c r="G835" s="544" t="b">
        <f>EXACT(CYPTYPES[[#This Row],[Archived_Discipline (MM_Discipline)]],CYPTYPES[[#This Row],[Discipline (MM_Discipline)]])</f>
        <v>1</v>
      </c>
      <c r="H835" s="542" t="s">
        <v>452</v>
      </c>
      <c r="I835" s="542" t="s">
        <v>452</v>
      </c>
      <c r="J835" s="541" t="s">
        <v>452</v>
      </c>
      <c r="K835" s="640" t="s">
        <v>453</v>
      </c>
      <c r="L835" s="622" t="s">
        <v>453</v>
      </c>
      <c r="M835" s="542" t="s">
        <v>463</v>
      </c>
      <c r="N835" s="642" t="s">
        <v>453</v>
      </c>
      <c r="O835" s="557" t="s">
        <v>4208</v>
      </c>
      <c r="P835" s="549" t="s">
        <v>4499</v>
      </c>
      <c r="Q835" s="624" t="s">
        <v>4499</v>
      </c>
      <c r="R835" s="546" t="b">
        <f>EXACT(CYPTYPES[[#This Row],[Archived_System (MM_System)]],CYPTYPES[[#This Row],[Rationalized System]])</f>
        <v>1</v>
      </c>
      <c r="S835" s="548" t="s">
        <v>4343</v>
      </c>
      <c r="T835" s="548"/>
      <c r="U835" s="548" t="s">
        <v>4211</v>
      </c>
      <c r="V835" s="615" t="s">
        <v>453</v>
      </c>
      <c r="W835" s="613" t="s">
        <v>456</v>
      </c>
      <c r="X835" s="545"/>
      <c r="Y835" s="545" t="s">
        <v>4358</v>
      </c>
      <c r="Z835" s="545" t="str">
        <f>VLOOKUP(CYPTYPES[[#This Row],[SBS Number]],Equipment[],2,FALSE)</f>
        <v>ICT/OCS</v>
      </c>
      <c r="AA835" s="545" t="str">
        <f>IF(OR(ISBLANK(Y835),LEN(Y835)=0),"",VLOOKUP(Y835,Equipment[],3,FALSE))</f>
        <v>Unallocated</v>
      </c>
      <c r="AB835" s="545" t="str">
        <f>IF(OR(ISBLANK(Y835),LEN(Y835)=0),"",VLOOKUP(Y835,Equipment[],4,FALSE))</f>
        <v>Unallocated</v>
      </c>
      <c r="AC835" s="545" t="s">
        <v>4465</v>
      </c>
      <c r="AD835" s="545" t="s">
        <v>4466</v>
      </c>
      <c r="AE835" s="545" t="s">
        <v>4467</v>
      </c>
      <c r="AF835" s="545" t="s">
        <v>4468</v>
      </c>
      <c r="AG835" s="546"/>
      <c r="AH835" s="546"/>
      <c r="AI835" s="551"/>
      <c r="AJ835" s="551"/>
      <c r="AK835" s="551"/>
      <c r="AL835" s="551"/>
      <c r="AM835" s="551"/>
      <c r="AN835" s="551"/>
      <c r="AO835" s="551"/>
      <c r="AP835" s="551"/>
      <c r="AQ835" s="551"/>
      <c r="AR835" s="551"/>
      <c r="AS835" s="551"/>
      <c r="AT835" s="551"/>
      <c r="AU835" s="551"/>
      <c r="AV835" s="551"/>
    </row>
    <row r="836" spans="1:48" hidden="1">
      <c r="A836" s="550" t="s">
        <v>6757</v>
      </c>
      <c r="B836" s="542" t="s">
        <v>442</v>
      </c>
      <c r="C836" s="542" t="s">
        <v>6758</v>
      </c>
      <c r="D836" s="550" t="s">
        <v>453</v>
      </c>
      <c r="E836" s="541" t="s">
        <v>4207</v>
      </c>
      <c r="F836" s="541" t="s">
        <v>4207</v>
      </c>
      <c r="G836" s="544" t="b">
        <f>EXACT(CYPTYPES[[#This Row],[Archived_Discipline (MM_Discipline)]],CYPTYPES[[#This Row],[Discipline (MM_Discipline)]])</f>
        <v>1</v>
      </c>
      <c r="H836" s="542" t="s">
        <v>452</v>
      </c>
      <c r="I836" s="542" t="s">
        <v>452</v>
      </c>
      <c r="J836" s="542" t="s">
        <v>452</v>
      </c>
      <c r="K836" s="562" t="s">
        <v>453</v>
      </c>
      <c r="L836" s="556" t="s">
        <v>453</v>
      </c>
      <c r="M836" s="542" t="s">
        <v>463</v>
      </c>
      <c r="N836" s="565" t="s">
        <v>453</v>
      </c>
      <c r="O836" s="557" t="s">
        <v>4208</v>
      </c>
      <c r="P836" s="544" t="s">
        <v>4209</v>
      </c>
      <c r="Q836" s="563"/>
      <c r="R836" s="544" t="b">
        <f>EXACT(CYPTYPES[[#This Row],[Archived_System (MM_System)]],CYPTYPES[[#This Row],[Rationalized System]])</f>
        <v>0</v>
      </c>
      <c r="S836" s="542" t="s">
        <v>4210</v>
      </c>
      <c r="T836" s="542"/>
      <c r="U836" s="542" t="s">
        <v>4211</v>
      </c>
      <c r="V836" s="544" t="s">
        <v>453</v>
      </c>
      <c r="W836" s="613" t="s">
        <v>456</v>
      </c>
      <c r="X836" s="544"/>
      <c r="Y836" s="544" t="s">
        <v>4212</v>
      </c>
      <c r="Z836" s="544" t="str">
        <f>VLOOKUP(CYPTYPES[[#This Row],[SBS Number]],Equipment[],2,FALSE)</f>
        <v>Hydraulic System</v>
      </c>
      <c r="AA836" s="544" t="str">
        <f>IF(OR(ISBLANK(Y836),LEN(Y836)=0),"",VLOOKUP(Y836,Equipment[],3,FALSE))</f>
        <v>MCo</v>
      </c>
      <c r="AB836" s="544" t="str">
        <f>IF(OR(ISBLANK(Y836),LEN(Y836)=0),"",VLOOKUP(Y836,Equipment[],4,FALSE))</f>
        <v>RTO</v>
      </c>
      <c r="AC836" s="544" t="s">
        <v>4213</v>
      </c>
      <c r="AD836" s="544" t="s">
        <v>4214</v>
      </c>
      <c r="AE836" s="544" t="s">
        <v>5497</v>
      </c>
      <c r="AF836" s="544" t="s">
        <v>5498</v>
      </c>
      <c r="AG836" s="546"/>
      <c r="AH836" s="546"/>
      <c r="AI836" s="551"/>
      <c r="AJ836" s="551"/>
      <c r="AK836" s="551"/>
      <c r="AL836" s="551"/>
      <c r="AM836" s="551"/>
      <c r="AN836" s="551"/>
      <c r="AO836" s="551"/>
      <c r="AP836" s="551"/>
      <c r="AQ836" s="551"/>
      <c r="AR836" s="551"/>
      <c r="AS836" s="551"/>
      <c r="AT836" s="551"/>
      <c r="AU836" s="551"/>
      <c r="AV836" s="551"/>
    </row>
    <row r="837" spans="1:48" hidden="1">
      <c r="A837" s="548" t="s">
        <v>6759</v>
      </c>
      <c r="B837" s="542" t="s">
        <v>442</v>
      </c>
      <c r="C837" s="542" t="s">
        <v>6760</v>
      </c>
      <c r="D837" s="550" t="s">
        <v>444</v>
      </c>
      <c r="E837" s="541" t="s">
        <v>4498</v>
      </c>
      <c r="F837" s="541" t="s">
        <v>4498</v>
      </c>
      <c r="G837" s="544" t="b">
        <f>EXACT(CYPTYPES[[#This Row],[Archived_Discipline (MM_Discipline)]],CYPTYPES[[#This Row],[Discipline (MM_Discipline)]])</f>
        <v>1</v>
      </c>
      <c r="H837" s="550" t="s">
        <v>452</v>
      </c>
      <c r="I837" s="542" t="s">
        <v>452</v>
      </c>
      <c r="J837" s="542" t="s">
        <v>452</v>
      </c>
      <c r="K837" s="562" t="s">
        <v>453</v>
      </c>
      <c r="L837" s="556" t="s">
        <v>453</v>
      </c>
      <c r="M837" s="542" t="s">
        <v>463</v>
      </c>
      <c r="N837" s="565" t="s">
        <v>453</v>
      </c>
      <c r="O837" s="557" t="s">
        <v>4208</v>
      </c>
      <c r="P837" s="544" t="s">
        <v>4499</v>
      </c>
      <c r="Q837" s="563" t="s">
        <v>4499</v>
      </c>
      <c r="R837" s="544" t="b">
        <f>EXACT(CYPTYPES[[#This Row],[Archived_System (MM_System)]],CYPTYPES[[#This Row],[Rationalized System]])</f>
        <v>1</v>
      </c>
      <c r="S837" s="542" t="s">
        <v>4343</v>
      </c>
      <c r="T837" s="542"/>
      <c r="U837" s="542" t="s">
        <v>4211</v>
      </c>
      <c r="V837" s="544" t="s">
        <v>453</v>
      </c>
      <c r="W837" s="613" t="s">
        <v>456</v>
      </c>
      <c r="X837" s="545"/>
      <c r="Y837" s="545" t="s">
        <v>4358</v>
      </c>
      <c r="Z837" s="545" t="str">
        <f>VLOOKUP(CYPTYPES[[#This Row],[SBS Number]],Equipment[],2,FALSE)</f>
        <v>ICT/OCS</v>
      </c>
      <c r="AA837" s="545" t="str">
        <f>IF(OR(ISBLANK(Y837),LEN(Y837)=0),"",VLOOKUP(Y837,Equipment[],3,FALSE))</f>
        <v>Unallocated</v>
      </c>
      <c r="AB837" s="545" t="str">
        <f>IF(OR(ISBLANK(Y837),LEN(Y837)=0),"",VLOOKUP(Y837,Equipment[],4,FALSE))</f>
        <v>Unallocated</v>
      </c>
      <c r="AC837" s="545" t="s">
        <v>4465</v>
      </c>
      <c r="AD837" s="545" t="s">
        <v>4466</v>
      </c>
      <c r="AE837" s="549" t="s">
        <v>4467</v>
      </c>
      <c r="AF837" s="613" t="s">
        <v>4468</v>
      </c>
      <c r="AG837" s="546"/>
      <c r="AH837" s="546"/>
      <c r="AI837" s="551"/>
      <c r="AJ837" s="551"/>
      <c r="AK837" s="551"/>
      <c r="AL837" s="551"/>
      <c r="AM837" s="551"/>
      <c r="AN837" s="551"/>
      <c r="AO837" s="551"/>
      <c r="AP837" s="551"/>
      <c r="AQ837" s="551"/>
      <c r="AR837" s="551"/>
      <c r="AS837" s="551"/>
      <c r="AT837" s="551"/>
      <c r="AU837" s="551"/>
      <c r="AV837" s="551"/>
    </row>
    <row r="838" spans="1:48" s="456" customFormat="1" hidden="1">
      <c r="A838" s="548" t="s">
        <v>6761</v>
      </c>
      <c r="B838" s="542" t="s">
        <v>442</v>
      </c>
      <c r="C838" s="542" t="s">
        <v>6762</v>
      </c>
      <c r="D838" s="542" t="s">
        <v>444</v>
      </c>
      <c r="E838" s="542" t="s">
        <v>4498</v>
      </c>
      <c r="F838" s="542" t="s">
        <v>4498</v>
      </c>
      <c r="G838" s="544" t="b">
        <f>EXACT(CYPTYPES[[#This Row],[Archived_Discipline (MM_Discipline)]],CYPTYPES[[#This Row],[Discipline (MM_Discipline)]])</f>
        <v>1</v>
      </c>
      <c r="H838" s="550" t="s">
        <v>452</v>
      </c>
      <c r="I838" s="542" t="s">
        <v>452</v>
      </c>
      <c r="J838" s="542" t="s">
        <v>452</v>
      </c>
      <c r="K838" s="562" t="s">
        <v>453</v>
      </c>
      <c r="L838" s="556" t="s">
        <v>453</v>
      </c>
      <c r="M838" s="542" t="s">
        <v>463</v>
      </c>
      <c r="N838" s="565" t="s">
        <v>453</v>
      </c>
      <c r="O838" s="557" t="s">
        <v>4208</v>
      </c>
      <c r="P838" s="544" t="s">
        <v>4499</v>
      </c>
      <c r="Q838" s="563" t="s">
        <v>4499</v>
      </c>
      <c r="R838" s="544" t="b">
        <f>EXACT(CYPTYPES[[#This Row],[Archived_System (MM_System)]],CYPTYPES[[#This Row],[Rationalized System]])</f>
        <v>1</v>
      </c>
      <c r="S838" s="542" t="s">
        <v>4343</v>
      </c>
      <c r="T838" s="542"/>
      <c r="U838" s="542" t="s">
        <v>4211</v>
      </c>
      <c r="V838" s="544" t="s">
        <v>453</v>
      </c>
      <c r="W838" s="613" t="s">
        <v>456</v>
      </c>
      <c r="X838" s="545"/>
      <c r="Y838" s="545" t="s">
        <v>4358</v>
      </c>
      <c r="Z838" s="545" t="str">
        <f>VLOOKUP(CYPTYPES[[#This Row],[SBS Number]],Equipment[],2,FALSE)</f>
        <v>ICT/OCS</v>
      </c>
      <c r="AA838" s="545" t="str">
        <f>IF(OR(ISBLANK(Y838),LEN(Y838)=0),"",VLOOKUP(Y838,Equipment[],3,FALSE))</f>
        <v>Unallocated</v>
      </c>
      <c r="AB838" s="545" t="str">
        <f>IF(OR(ISBLANK(Y838),LEN(Y838)=0),"",VLOOKUP(Y838,Equipment[],4,FALSE))</f>
        <v>Unallocated</v>
      </c>
      <c r="AC838" s="545" t="s">
        <v>4412</v>
      </c>
      <c r="AD838" s="545" t="s">
        <v>4413</v>
      </c>
      <c r="AE838" s="549" t="s">
        <v>6763</v>
      </c>
      <c r="AF838" s="613" t="s">
        <v>6764</v>
      </c>
      <c r="AG838" s="546"/>
      <c r="AH838" s="643"/>
      <c r="AI838" s="572"/>
      <c r="AJ838" s="572"/>
      <c r="AK838" s="572"/>
      <c r="AL838" s="572"/>
      <c r="AM838" s="572"/>
      <c r="AN838" s="572"/>
      <c r="AO838" s="572"/>
      <c r="AP838" s="572"/>
      <c r="AQ838" s="572"/>
      <c r="AR838" s="572"/>
      <c r="AS838" s="572"/>
      <c r="AT838" s="572"/>
      <c r="AU838" s="572"/>
      <c r="AV838" s="572"/>
    </row>
    <row r="839" spans="1:48" s="456" customFormat="1" hidden="1">
      <c r="A839" s="548" t="s">
        <v>6765</v>
      </c>
      <c r="B839" s="542" t="s">
        <v>442</v>
      </c>
      <c r="C839" s="543" t="s">
        <v>6766</v>
      </c>
      <c r="D839" s="542" t="s">
        <v>453</v>
      </c>
      <c r="E839" s="542" t="s">
        <v>4229</v>
      </c>
      <c r="F839" s="542" t="s">
        <v>4229</v>
      </c>
      <c r="G839" s="544" t="b">
        <f>EXACT(CYPTYPES[[#This Row],[Archived_Discipline (MM_Discipline)]],CYPTYPES[[#This Row],[Discipline (MM_Discipline)]])</f>
        <v>1</v>
      </c>
      <c r="H839" s="550" t="s">
        <v>452</v>
      </c>
      <c r="I839" s="542" t="s">
        <v>452</v>
      </c>
      <c r="J839" s="542" t="s">
        <v>452</v>
      </c>
      <c r="K839" s="562" t="s">
        <v>453</v>
      </c>
      <c r="L839" s="556" t="s">
        <v>453</v>
      </c>
      <c r="M839" s="542" t="s">
        <v>463</v>
      </c>
      <c r="N839" s="565" t="s">
        <v>453</v>
      </c>
      <c r="O839" s="557" t="s">
        <v>4208</v>
      </c>
      <c r="P839" s="544" t="s">
        <v>4230</v>
      </c>
      <c r="Q839" s="563" t="s">
        <v>4231</v>
      </c>
      <c r="R839" s="544" t="b">
        <f>EXACT(CYPTYPES[[#This Row],[Archived_System (MM_System)]],CYPTYPES[[#This Row],[Rationalized System]])</f>
        <v>0</v>
      </c>
      <c r="S839" s="542" t="s">
        <v>4210</v>
      </c>
      <c r="T839" s="542"/>
      <c r="U839" s="542" t="s">
        <v>4211</v>
      </c>
      <c r="V839" s="544" t="s">
        <v>453</v>
      </c>
      <c r="W839" s="613" t="s">
        <v>456</v>
      </c>
      <c r="X839" s="545"/>
      <c r="Y839" s="545" t="s">
        <v>4290</v>
      </c>
      <c r="Z839" s="545" t="str">
        <f>VLOOKUP(CYPTYPES[[#This Row],[SBS Number]],Equipment[],2,FALSE)</f>
        <v>Building Management System</v>
      </c>
      <c r="AA839" s="545" t="str">
        <f>IF(OR(ISBLANK(Y839),LEN(Y839)=0),"",VLOOKUP(Y839,Equipment[],3,FALSE))</f>
        <v>MCo</v>
      </c>
      <c r="AB839" s="545" t="str">
        <f>IF(OR(ISBLANK(Y839),LEN(Y839)=0),"",VLOOKUP(Y839,Equipment[],4,FALSE))</f>
        <v>RTO/MCo</v>
      </c>
      <c r="AC839" s="545" t="s">
        <v>5572</v>
      </c>
      <c r="AD839" s="545" t="s">
        <v>4413</v>
      </c>
      <c r="AE839" s="549" t="s">
        <v>5744</v>
      </c>
      <c r="AF839" s="613" t="s">
        <v>4481</v>
      </c>
      <c r="AG839" s="546"/>
      <c r="AH839" s="643"/>
      <c r="AI839" s="572"/>
      <c r="AJ839" s="572"/>
      <c r="AK839" s="572"/>
      <c r="AL839" s="572"/>
      <c r="AM839" s="572"/>
      <c r="AN839" s="572"/>
      <c r="AO839" s="572"/>
      <c r="AP839" s="572"/>
      <c r="AQ839" s="572"/>
      <c r="AR839" s="572"/>
      <c r="AS839" s="572"/>
      <c r="AT839" s="572"/>
      <c r="AU839" s="572"/>
      <c r="AV839" s="572"/>
    </row>
    <row r="840" spans="1:48" s="456" customFormat="1" hidden="1">
      <c r="A840" s="548" t="s">
        <v>6767</v>
      </c>
      <c r="B840" s="542" t="s">
        <v>442</v>
      </c>
      <c r="C840" s="635" t="s">
        <v>6768</v>
      </c>
      <c r="D840" s="542" t="s">
        <v>444</v>
      </c>
      <c r="E840" s="542" t="s">
        <v>5332</v>
      </c>
      <c r="F840" s="542" t="s">
        <v>5332</v>
      </c>
      <c r="G840" s="544" t="b">
        <f>EXACT(CYPTYPES[[#This Row],[Archived_Discipline (MM_Discipline)]],CYPTYPES[[#This Row],[Discipline (MM_Discipline)]])</f>
        <v>1</v>
      </c>
      <c r="H840" s="550" t="s">
        <v>452</v>
      </c>
      <c r="I840" s="542" t="s">
        <v>452</v>
      </c>
      <c r="J840" s="542" t="s">
        <v>452</v>
      </c>
      <c r="K840" s="562" t="s">
        <v>453</v>
      </c>
      <c r="L840" s="556" t="s">
        <v>453</v>
      </c>
      <c r="M840" s="542" t="s">
        <v>463</v>
      </c>
      <c r="N840" s="565" t="s">
        <v>453</v>
      </c>
      <c r="O840" s="557" t="s">
        <v>4208</v>
      </c>
      <c r="P840" s="544" t="s">
        <v>4374</v>
      </c>
      <c r="Q840" s="563"/>
      <c r="R840" s="544" t="b">
        <f>EXACT(CYPTYPES[[#This Row],[Archived_System (MM_System)]],CYPTYPES[[#This Row],[Rationalized System]])</f>
        <v>0</v>
      </c>
      <c r="S840" s="542" t="s">
        <v>4343</v>
      </c>
      <c r="T840" s="542"/>
      <c r="U840" s="542" t="s">
        <v>4211</v>
      </c>
      <c r="V840" s="544" t="s">
        <v>453</v>
      </c>
      <c r="W840" s="613" t="s">
        <v>456</v>
      </c>
      <c r="X840" s="545"/>
      <c r="Y840" s="545" t="s">
        <v>2896</v>
      </c>
      <c r="Z840" s="545" t="str">
        <f>VLOOKUP(CYPTYPES[[#This Row],[SBS Number]],Equipment[],2,FALSE)</f>
        <v>Signage</v>
      </c>
      <c r="AA840" s="545" t="str">
        <f>IF(OR(ISBLANK(Y840),LEN(Y840)=0),"",VLOOKUP(Y840,Equipment[],3,FALSE))</f>
        <v>RTO</v>
      </c>
      <c r="AB840" s="545" t="str">
        <f>IF(OR(ISBLANK(Y840),LEN(Y840)=0),"",VLOOKUP(Y840,Equipment[],4,FALSE))</f>
        <v>RTO</v>
      </c>
      <c r="AC840" s="545" t="s">
        <v>5036</v>
      </c>
      <c r="AD840" s="545" t="s">
        <v>5037</v>
      </c>
      <c r="AE840" s="549" t="s">
        <v>6769</v>
      </c>
      <c r="AF840" s="613" t="s">
        <v>6770</v>
      </c>
      <c r="AG840" s="546"/>
      <c r="AH840" s="643"/>
      <c r="AI840" s="572"/>
      <c r="AJ840" s="572"/>
      <c r="AK840" s="572"/>
      <c r="AL840" s="572"/>
      <c r="AM840" s="572"/>
      <c r="AN840" s="572"/>
      <c r="AO840" s="572"/>
      <c r="AP840" s="572"/>
      <c r="AQ840" s="572"/>
      <c r="AR840" s="572"/>
      <c r="AS840" s="572"/>
      <c r="AT840" s="572"/>
      <c r="AU840" s="572"/>
      <c r="AV840" s="572"/>
    </row>
    <row r="841" spans="1:48" s="456" customFormat="1" hidden="1">
      <c r="A841" s="548" t="s">
        <v>6771</v>
      </c>
      <c r="B841" s="542" t="s">
        <v>442</v>
      </c>
      <c r="C841" s="542" t="s">
        <v>6772</v>
      </c>
      <c r="D841" s="542" t="s">
        <v>453</v>
      </c>
      <c r="E841" s="542" t="s">
        <v>4373</v>
      </c>
      <c r="F841" s="542" t="s">
        <v>4220</v>
      </c>
      <c r="G841" s="544" t="b">
        <f>EXACT(CYPTYPES[[#This Row],[Archived_Discipline (MM_Discipline)]],CYPTYPES[[#This Row],[Discipline (MM_Discipline)]])</f>
        <v>0</v>
      </c>
      <c r="H841" s="550" t="s">
        <v>452</v>
      </c>
      <c r="I841" s="565" t="s">
        <v>453</v>
      </c>
      <c r="J841" s="542" t="s">
        <v>452</v>
      </c>
      <c r="K841" s="565" t="s">
        <v>453</v>
      </c>
      <c r="L841" s="556" t="s">
        <v>453</v>
      </c>
      <c r="M841" s="542" t="s">
        <v>4239</v>
      </c>
      <c r="N841" s="565" t="s">
        <v>453</v>
      </c>
      <c r="O841" s="557" t="s">
        <v>4208</v>
      </c>
      <c r="P841" s="544" t="s">
        <v>4499</v>
      </c>
      <c r="Q841" s="563" t="s">
        <v>4499</v>
      </c>
      <c r="R841" s="544" t="b">
        <f>EXACT(CYPTYPES[[#This Row],[Archived_System (MM_System)]],CYPTYPES[[#This Row],[Rationalized System]])</f>
        <v>1</v>
      </c>
      <c r="S841" s="542" t="s">
        <v>4210</v>
      </c>
      <c r="T841" s="542"/>
      <c r="U841" s="542" t="s">
        <v>4211</v>
      </c>
      <c r="V841" s="544" t="s">
        <v>453</v>
      </c>
      <c r="W841" s="613" t="s">
        <v>456</v>
      </c>
      <c r="X841" s="545"/>
      <c r="Y841" s="545" t="s">
        <v>4500</v>
      </c>
      <c r="Z841" s="545" t="str">
        <f>VLOOKUP(CYPTYPES[[#This Row],[SBS Number]],Equipment[],2,FALSE)</f>
        <v>Signalling</v>
      </c>
      <c r="AA841" s="545" t="str">
        <f>IF(OR(ISBLANK(Y841),LEN(Y841)=0),"",VLOOKUP(Y841,Equipment[],3,FALSE))</f>
        <v>RTO</v>
      </c>
      <c r="AB841" s="545" t="str">
        <f>IF(OR(ISBLANK(Y841),LEN(Y841)=0),"",VLOOKUP(Y841,Equipment[],4,FALSE))</f>
        <v>RTO</v>
      </c>
      <c r="AC841" s="545" t="s">
        <v>4501</v>
      </c>
      <c r="AD841" s="545" t="s">
        <v>4502</v>
      </c>
      <c r="AE841" s="549" t="s">
        <v>4601</v>
      </c>
      <c r="AF841" s="613" t="s">
        <v>4602</v>
      </c>
      <c r="AG841" s="546"/>
      <c r="AH841" s="643"/>
      <c r="AI841" s="572"/>
      <c r="AJ841" s="572"/>
      <c r="AK841" s="572"/>
      <c r="AL841" s="572"/>
      <c r="AM841" s="572"/>
      <c r="AN841" s="572"/>
      <c r="AO841" s="572"/>
      <c r="AP841" s="572"/>
      <c r="AQ841" s="572"/>
      <c r="AR841" s="572"/>
      <c r="AS841" s="572"/>
      <c r="AT841" s="572"/>
      <c r="AU841" s="572"/>
      <c r="AV841" s="572"/>
    </row>
    <row r="842" spans="1:48" s="456" customFormat="1" hidden="1">
      <c r="A842" s="548" t="s">
        <v>6773</v>
      </c>
      <c r="B842" s="542" t="s">
        <v>442</v>
      </c>
      <c r="C842" s="543" t="s">
        <v>2875</v>
      </c>
      <c r="D842" s="542" t="s">
        <v>452</v>
      </c>
      <c r="E842" s="542" t="s">
        <v>4229</v>
      </c>
      <c r="F842" s="542" t="s">
        <v>4229</v>
      </c>
      <c r="G842" s="544" t="b">
        <f>EXACT(CYPTYPES[[#This Row],[Archived_Discipline (MM_Discipline)]],CYPTYPES[[#This Row],[Discipline (MM_Discipline)]])</f>
        <v>1</v>
      </c>
      <c r="H842" s="550" t="s">
        <v>452</v>
      </c>
      <c r="I842" s="542" t="s">
        <v>452</v>
      </c>
      <c r="J842" s="542" t="s">
        <v>452</v>
      </c>
      <c r="K842" s="562" t="s">
        <v>453</v>
      </c>
      <c r="L842" s="556" t="s">
        <v>453</v>
      </c>
      <c r="M842" s="542" t="s">
        <v>463</v>
      </c>
      <c r="N842" s="565" t="s">
        <v>453</v>
      </c>
      <c r="O842" s="557" t="s">
        <v>4208</v>
      </c>
      <c r="P842" s="544" t="s">
        <v>4230</v>
      </c>
      <c r="Q842" s="563" t="s">
        <v>4231</v>
      </c>
      <c r="R842" s="544" t="b">
        <f>EXACT(CYPTYPES[[#This Row],[Archived_System (MM_System)]],CYPTYPES[[#This Row],[Rationalized System]])</f>
        <v>0</v>
      </c>
      <c r="S842" s="542" t="s">
        <v>4210</v>
      </c>
      <c r="T842" s="542"/>
      <c r="U842" s="542" t="s">
        <v>4211</v>
      </c>
      <c r="V842" s="544" t="s">
        <v>453</v>
      </c>
      <c r="W842" s="613" t="s">
        <v>456</v>
      </c>
      <c r="X842" s="545"/>
      <c r="Y842" s="545" t="s">
        <v>4233</v>
      </c>
      <c r="Z842" s="545" t="str">
        <f>VLOOKUP(CYPTYPES[[#This Row],[SBS Number]],Equipment[],2,FALSE)</f>
        <v>Control Systems</v>
      </c>
      <c r="AA842" s="545" t="str">
        <f>IF(OR(ISBLANK(Y842),LEN(Y842)=0),"",VLOOKUP(Y842,Equipment[],3,FALSE))</f>
        <v>Unallocated</v>
      </c>
      <c r="AB842" s="545" t="str">
        <f>IF(OR(ISBLANK(Y842),LEN(Y842)=0),"",VLOOKUP(Y842,Equipment[],4,FALSE))</f>
        <v>Unallocated</v>
      </c>
      <c r="AC842" s="545" t="s">
        <v>4698</v>
      </c>
      <c r="AD842" s="545" t="s">
        <v>6070</v>
      </c>
      <c r="AE842" s="549" t="s">
        <v>4700</v>
      </c>
      <c r="AF842" s="613" t="s">
        <v>4701</v>
      </c>
      <c r="AG842" s="546"/>
      <c r="AH842" s="643"/>
      <c r="AI842" s="572"/>
      <c r="AJ842" s="572"/>
      <c r="AK842" s="572"/>
      <c r="AL842" s="572"/>
      <c r="AM842" s="572"/>
      <c r="AN842" s="572"/>
      <c r="AO842" s="572"/>
      <c r="AP842" s="572"/>
      <c r="AQ842" s="572"/>
      <c r="AR842" s="572"/>
      <c r="AS842" s="572"/>
      <c r="AT842" s="572"/>
      <c r="AU842" s="572"/>
      <c r="AV842" s="572"/>
    </row>
    <row r="843" spans="1:48" s="457" customFormat="1" hidden="1">
      <c r="A843" s="543" t="s">
        <v>6774</v>
      </c>
      <c r="B843" s="542" t="s">
        <v>442</v>
      </c>
      <c r="C843" s="543" t="s">
        <v>6775</v>
      </c>
      <c r="D843" s="543"/>
      <c r="E843" s="543" t="s">
        <v>4207</v>
      </c>
      <c r="F843" s="542" t="s">
        <v>4207</v>
      </c>
      <c r="G843" s="586" t="b">
        <f>EXACT(CYPTYPES[[#This Row],[Archived_Discipline (MM_Discipline)]],CYPTYPES[[#This Row],[Discipline (MM_Discipline)]])</f>
        <v>1</v>
      </c>
      <c r="H843" s="644" t="s">
        <v>452</v>
      </c>
      <c r="I843" s="582" t="s">
        <v>453</v>
      </c>
      <c r="J843" s="542" t="s">
        <v>452</v>
      </c>
      <c r="K843" s="565" t="s">
        <v>453</v>
      </c>
      <c r="L843" s="556" t="s">
        <v>453</v>
      </c>
      <c r="M843" s="542" t="s">
        <v>4239</v>
      </c>
      <c r="N843" s="199" t="s">
        <v>452</v>
      </c>
      <c r="O843" s="557" t="s">
        <v>4208</v>
      </c>
      <c r="P843" s="586"/>
      <c r="Q843" s="587"/>
      <c r="R843" s="586" t="b">
        <f>EXACT(CYPTYPES[[#This Row],[Archived_System (MM_System)]],CYPTYPES[[#This Row],[Rationalized System]])</f>
        <v>1</v>
      </c>
      <c r="S843" s="543" t="s">
        <v>5053</v>
      </c>
      <c r="T843" s="543"/>
      <c r="U843" s="542" t="s">
        <v>4211</v>
      </c>
      <c r="V843" s="524" t="s">
        <v>453</v>
      </c>
      <c r="W843" s="613" t="s">
        <v>456</v>
      </c>
      <c r="X843" s="586"/>
      <c r="Y843" s="586"/>
      <c r="Z843" s="586"/>
      <c r="AA843" s="586"/>
      <c r="AB843" s="586"/>
      <c r="AC843" s="586"/>
      <c r="AD843" s="586"/>
      <c r="AE843" s="531"/>
      <c r="AF843" s="586"/>
      <c r="AG843" s="586"/>
    </row>
    <row r="844" spans="1:48" s="456" customFormat="1" hidden="1">
      <c r="A844" s="548" t="s">
        <v>6776</v>
      </c>
      <c r="B844" s="542" t="s">
        <v>442</v>
      </c>
      <c r="C844" s="542" t="s">
        <v>6777</v>
      </c>
      <c r="D844" s="550" t="s">
        <v>453</v>
      </c>
      <c r="E844" s="541" t="s">
        <v>4207</v>
      </c>
      <c r="F844" s="541" t="s">
        <v>4207</v>
      </c>
      <c r="G844" s="544" t="b">
        <f>EXACT(CYPTYPES[[#This Row],[Archived_Discipline (MM_Discipline)]],CYPTYPES[[#This Row],[Discipline (MM_Discipline)]])</f>
        <v>1</v>
      </c>
      <c r="H844" s="550" t="s">
        <v>452</v>
      </c>
      <c r="I844" s="542" t="s">
        <v>452</v>
      </c>
      <c r="J844" s="542" t="s">
        <v>452</v>
      </c>
      <c r="K844" s="542" t="s">
        <v>452</v>
      </c>
      <c r="L844" s="556" t="s">
        <v>453</v>
      </c>
      <c r="M844" s="542" t="s">
        <v>454</v>
      </c>
      <c r="N844" s="542" t="s">
        <v>452</v>
      </c>
      <c r="O844" s="557" t="s">
        <v>4208</v>
      </c>
      <c r="P844" s="544" t="s">
        <v>4625</v>
      </c>
      <c r="Q844" s="563"/>
      <c r="R844" s="544" t="b">
        <f>EXACT(CYPTYPES[[#This Row],[Archived_System (MM_System)]],CYPTYPES[[#This Row],[Rationalized System]])</f>
        <v>0</v>
      </c>
      <c r="S844" s="542" t="s">
        <v>4210</v>
      </c>
      <c r="T844" s="542"/>
      <c r="U844" s="542" t="s">
        <v>4211</v>
      </c>
      <c r="V844" s="544" t="s">
        <v>453</v>
      </c>
      <c r="W844" s="613" t="s">
        <v>477</v>
      </c>
      <c r="X844" s="545"/>
      <c r="Y844" s="545" t="s">
        <v>4212</v>
      </c>
      <c r="Z844" s="545" t="str">
        <f>VLOOKUP(CYPTYPES[[#This Row],[SBS Number]],Equipment[],2,FALSE)</f>
        <v>Hydraulic System</v>
      </c>
      <c r="AA844" s="545" t="str">
        <f>IF(OR(ISBLANK(Y844),LEN(Y844)=0),"",VLOOKUP(Y844,Equipment[],3,FALSE))</f>
        <v>MCo</v>
      </c>
      <c r="AB844" s="545" t="str">
        <f>IF(OR(ISBLANK(Y844),LEN(Y844)=0),"",VLOOKUP(Y844,Equipment[],4,FALSE))</f>
        <v>RTO</v>
      </c>
      <c r="AC844" s="545" t="s">
        <v>4419</v>
      </c>
      <c r="AD844" s="545" t="s">
        <v>4420</v>
      </c>
      <c r="AE844" s="549" t="s">
        <v>4519</v>
      </c>
      <c r="AF844" s="613" t="s">
        <v>4520</v>
      </c>
      <c r="AG844" s="546"/>
      <c r="AH844" s="643"/>
      <c r="AI844" s="572"/>
      <c r="AJ844" s="572"/>
      <c r="AK844" s="572"/>
      <c r="AL844" s="572"/>
      <c r="AM844" s="572"/>
      <c r="AN844" s="572"/>
      <c r="AO844" s="572"/>
      <c r="AP844" s="572"/>
      <c r="AQ844" s="572"/>
      <c r="AR844" s="572"/>
      <c r="AS844" s="572"/>
      <c r="AT844" s="572"/>
      <c r="AU844" s="572"/>
      <c r="AV844" s="572"/>
    </row>
    <row r="845" spans="1:48" s="456" customFormat="1" hidden="1">
      <c r="A845" s="548" t="s">
        <v>6778</v>
      </c>
      <c r="B845" s="542" t="s">
        <v>442</v>
      </c>
      <c r="C845" s="542" t="s">
        <v>6779</v>
      </c>
      <c r="D845" s="550" t="s">
        <v>453</v>
      </c>
      <c r="E845" s="541" t="s">
        <v>4255</v>
      </c>
      <c r="F845" s="541" t="s">
        <v>4220</v>
      </c>
      <c r="G845" s="544" t="b">
        <f>EXACT(CYPTYPES[[#This Row],[Archived_Discipline (MM_Discipline)]],CYPTYPES[[#This Row],[Discipline (MM_Discipline)]])</f>
        <v>0</v>
      </c>
      <c r="H845" s="550" t="s">
        <v>452</v>
      </c>
      <c r="I845" s="542" t="s">
        <v>452</v>
      </c>
      <c r="J845" s="542" t="s">
        <v>452</v>
      </c>
      <c r="K845" s="542" t="s">
        <v>452</v>
      </c>
      <c r="L845" s="556" t="s">
        <v>453</v>
      </c>
      <c r="M845" s="542" t="s">
        <v>454</v>
      </c>
      <c r="N845" s="542" t="s">
        <v>452</v>
      </c>
      <c r="O845" s="557" t="s">
        <v>4208</v>
      </c>
      <c r="P845" s="544" t="s">
        <v>4374</v>
      </c>
      <c r="Q845" s="247" t="s">
        <v>4282</v>
      </c>
      <c r="R845" s="544" t="b">
        <f>EXACT(CYPTYPES[[#This Row],[Archived_System (MM_System)]],CYPTYPES[[#This Row],[Rationalized System]])</f>
        <v>0</v>
      </c>
      <c r="S845" s="542" t="s">
        <v>4210</v>
      </c>
      <c r="T845" s="542"/>
      <c r="U845" s="542" t="s">
        <v>4211</v>
      </c>
      <c r="V845" s="544" t="s">
        <v>453</v>
      </c>
      <c r="W845" s="613" t="s">
        <v>456</v>
      </c>
      <c r="X845" s="545"/>
      <c r="Y845" s="545" t="s">
        <v>4358</v>
      </c>
      <c r="Z845" s="545" t="str">
        <f>VLOOKUP(CYPTYPES[[#This Row],[SBS Number]],Equipment[],2,FALSE)</f>
        <v>ICT/OCS</v>
      </c>
      <c r="AA845" s="545" t="str">
        <f>IF(OR(ISBLANK(Y845),LEN(Y845)=0),"",VLOOKUP(Y845,Equipment[],3,FALSE))</f>
        <v>Unallocated</v>
      </c>
      <c r="AB845" s="545" t="str">
        <f>IF(OR(ISBLANK(Y845),LEN(Y845)=0),"",VLOOKUP(Y845,Equipment[],4,FALSE))</f>
        <v>Unallocated</v>
      </c>
      <c r="AC845" s="545"/>
      <c r="AD845" s="545" t="s">
        <v>4376</v>
      </c>
      <c r="AE845" s="549"/>
      <c r="AF845" s="613"/>
      <c r="AG845" s="546"/>
      <c r="AH845" s="643"/>
      <c r="AI845" s="572"/>
      <c r="AJ845" s="572"/>
      <c r="AK845" s="572"/>
      <c r="AL845" s="572"/>
      <c r="AM845" s="572"/>
      <c r="AN845" s="572"/>
      <c r="AO845" s="572"/>
      <c r="AP845" s="572"/>
      <c r="AQ845" s="572"/>
      <c r="AR845" s="572"/>
      <c r="AS845" s="572"/>
      <c r="AT845" s="572"/>
      <c r="AU845" s="572"/>
      <c r="AV845" s="572"/>
    </row>
    <row r="846" spans="1:48" s="456" customFormat="1" hidden="1">
      <c r="A846" s="548" t="s">
        <v>6780</v>
      </c>
      <c r="B846" s="542" t="s">
        <v>442</v>
      </c>
      <c r="C846" s="542" t="s">
        <v>6781</v>
      </c>
      <c r="D846" s="550" t="s">
        <v>453</v>
      </c>
      <c r="E846" s="541" t="s">
        <v>4219</v>
      </c>
      <c r="F846" s="541" t="s">
        <v>4220</v>
      </c>
      <c r="G846" s="544" t="b">
        <f>EXACT(CYPTYPES[[#This Row],[Archived_Discipline (MM_Discipline)]],CYPTYPES[[#This Row],[Discipline (MM_Discipline)]])</f>
        <v>0</v>
      </c>
      <c r="H846" s="588" t="s">
        <v>453</v>
      </c>
      <c r="I846" s="565" t="s">
        <v>453</v>
      </c>
      <c r="J846" s="565" t="s">
        <v>453</v>
      </c>
      <c r="K846" s="565" t="s">
        <v>453</v>
      </c>
      <c r="L846" s="556" t="s">
        <v>453</v>
      </c>
      <c r="M846" s="542" t="s">
        <v>4239</v>
      </c>
      <c r="N846" s="565" t="s">
        <v>453</v>
      </c>
      <c r="O846" s="557" t="s">
        <v>4208</v>
      </c>
      <c r="P846" s="544" t="s">
        <v>4221</v>
      </c>
      <c r="Q846" s="566" t="s">
        <v>4221</v>
      </c>
      <c r="R846" s="545" t="b">
        <f>EXACT(CYPTYPES[[#This Row],[Archived_System (MM_System)]],CYPTYPES[[#This Row],[Rationalized System]])</f>
        <v>1</v>
      </c>
      <c r="S846" s="542" t="s">
        <v>4210</v>
      </c>
      <c r="T846" s="542"/>
      <c r="U846" s="542" t="s">
        <v>4211</v>
      </c>
      <c r="V846" s="544" t="s">
        <v>453</v>
      </c>
      <c r="W846" s="613" t="s">
        <v>456</v>
      </c>
      <c r="X846" s="545"/>
      <c r="Y846" s="545" t="s">
        <v>4222</v>
      </c>
      <c r="Z846" s="545" t="str">
        <f>VLOOKUP(CYPTYPES[[#This Row],[SBS Number]],Equipment[],2,FALSE)</f>
        <v>LV Power</v>
      </c>
      <c r="AA846" s="545" t="str">
        <f>IF(OR(ISBLANK(Y846),LEN(Y846)=0),"",VLOOKUP(Y846,Equipment[],3,FALSE))</f>
        <v>MCo</v>
      </c>
      <c r="AB846" s="545" t="str">
        <f>IF(OR(ISBLANK(Y846),LEN(Y846)=0),"",VLOOKUP(Y846,Equipment[],4,FALSE))</f>
        <v>RTO</v>
      </c>
      <c r="AC846" s="545" t="s">
        <v>4692</v>
      </c>
      <c r="AD846" s="545" t="s">
        <v>4693</v>
      </c>
      <c r="AE846" s="549" t="s">
        <v>4694</v>
      </c>
      <c r="AF846" s="613" t="s">
        <v>4695</v>
      </c>
      <c r="AG846" s="546"/>
      <c r="AH846" s="643"/>
      <c r="AI846" s="572"/>
      <c r="AJ846" s="572"/>
      <c r="AK846" s="572"/>
      <c r="AL846" s="572"/>
      <c r="AM846" s="572"/>
      <c r="AN846" s="572"/>
      <c r="AO846" s="572"/>
      <c r="AP846" s="572"/>
      <c r="AQ846" s="572"/>
      <c r="AR846" s="572"/>
      <c r="AS846" s="572"/>
      <c r="AT846" s="572"/>
      <c r="AU846" s="572"/>
      <c r="AV846" s="572"/>
    </row>
    <row r="847" spans="1:48" hidden="1">
      <c r="A847" s="548" t="s">
        <v>6782</v>
      </c>
      <c r="B847" s="542" t="s">
        <v>442</v>
      </c>
      <c r="C847" s="542" t="s">
        <v>6783</v>
      </c>
      <c r="D847" s="542" t="s">
        <v>453</v>
      </c>
      <c r="E847" s="542" t="s">
        <v>4219</v>
      </c>
      <c r="F847" s="542" t="s">
        <v>4220</v>
      </c>
      <c r="G847" s="544" t="b">
        <f>EXACT(CYPTYPES[[#This Row],[Archived_Discipline (MM_Discipline)]],CYPTYPES[[#This Row],[Discipline (MM_Discipline)]])</f>
        <v>0</v>
      </c>
      <c r="H847" s="542" t="s">
        <v>452</v>
      </c>
      <c r="I847" s="542" t="s">
        <v>452</v>
      </c>
      <c r="J847" s="542" t="s">
        <v>452</v>
      </c>
      <c r="K847" s="562" t="s">
        <v>453</v>
      </c>
      <c r="L847" s="556" t="s">
        <v>453</v>
      </c>
      <c r="M847" s="542" t="s">
        <v>463</v>
      </c>
      <c r="N847" s="565" t="s">
        <v>453</v>
      </c>
      <c r="O847" s="557" t="s">
        <v>4208</v>
      </c>
      <c r="P847" s="585" t="s">
        <v>4221</v>
      </c>
      <c r="Q847" s="569" t="s">
        <v>4221</v>
      </c>
      <c r="R847" s="547" t="b">
        <f>EXACT(CYPTYPES[[#This Row],[Archived_System (MM_System)]],CYPTYPES[[#This Row],[Rationalized System]])</f>
        <v>1</v>
      </c>
      <c r="S847" s="541" t="s">
        <v>4210</v>
      </c>
      <c r="T847" s="542"/>
      <c r="U847" s="542" t="s">
        <v>4211</v>
      </c>
      <c r="V847" s="544" t="s">
        <v>453</v>
      </c>
      <c r="W847" s="613" t="s">
        <v>456</v>
      </c>
      <c r="X847" s="545"/>
      <c r="Y847" s="545" t="s">
        <v>4222</v>
      </c>
      <c r="Z847" s="545" t="str">
        <f>VLOOKUP(CYPTYPES[[#This Row],[SBS Number]],Equipment[],2,FALSE)</f>
        <v>LV Power</v>
      </c>
      <c r="AA847" s="545" t="str">
        <f>IF(OR(ISBLANK(Y847),LEN(Y847)=0),"",VLOOKUP(Y847,Equipment[],3,FALSE))</f>
        <v>MCo</v>
      </c>
      <c r="AB847" s="545" t="str">
        <f>IF(OR(ISBLANK(Y847),LEN(Y847)=0),"",VLOOKUP(Y847,Equipment[],4,FALSE))</f>
        <v>RTO</v>
      </c>
      <c r="AC847" s="545" t="s">
        <v>4692</v>
      </c>
      <c r="AD847" s="545" t="s">
        <v>4693</v>
      </c>
      <c r="AE847" s="549" t="s">
        <v>4694</v>
      </c>
      <c r="AF847" s="613" t="s">
        <v>4695</v>
      </c>
      <c r="AG847" s="546"/>
      <c r="AH847" s="546"/>
      <c r="AI847" s="551"/>
      <c r="AJ847" s="551"/>
      <c r="AK847" s="551"/>
      <c r="AL847" s="551"/>
      <c r="AM847" s="551"/>
      <c r="AN847" s="551"/>
      <c r="AO847" s="551"/>
      <c r="AP847" s="551"/>
      <c r="AQ847" s="551"/>
      <c r="AR847" s="551"/>
      <c r="AS847" s="551"/>
      <c r="AT847" s="551"/>
      <c r="AU847" s="551"/>
      <c r="AV847" s="551"/>
    </row>
    <row r="848" spans="1:48" s="196" customFormat="1" hidden="1">
      <c r="A848" s="548" t="s">
        <v>6784</v>
      </c>
      <c r="B848" s="542" t="s">
        <v>442</v>
      </c>
      <c r="C848" s="542" t="s">
        <v>6785</v>
      </c>
      <c r="D848" s="542" t="s">
        <v>452</v>
      </c>
      <c r="E848" s="542" t="s">
        <v>4607</v>
      </c>
      <c r="F848" s="542" t="s">
        <v>4220</v>
      </c>
      <c r="G848" s="544" t="b">
        <f>EXACT(CYPTYPES[[#This Row],[Archived_Discipline (MM_Discipline)]],CYPTYPES[[#This Row],[Discipline (MM_Discipline)]])</f>
        <v>0</v>
      </c>
      <c r="H848" s="542" t="s">
        <v>452</v>
      </c>
      <c r="I848" s="565" t="s">
        <v>453</v>
      </c>
      <c r="J848" s="548" t="s">
        <v>452</v>
      </c>
      <c r="K848" s="642" t="s">
        <v>453</v>
      </c>
      <c r="L848" s="622" t="s">
        <v>453</v>
      </c>
      <c r="M848" s="548" t="s">
        <v>4239</v>
      </c>
      <c r="N848" s="548" t="s">
        <v>452</v>
      </c>
      <c r="O848" s="557" t="s">
        <v>4208</v>
      </c>
      <c r="P848" s="615" t="s">
        <v>4607</v>
      </c>
      <c r="Q848" s="409" t="s">
        <v>4608</v>
      </c>
      <c r="R848" s="547" t="b">
        <f>EXACT(CYPTYPES[[#This Row],[Archived_System (MM_System)]],CYPTYPES[[#This Row],[Rationalized System]])</f>
        <v>0</v>
      </c>
      <c r="S848" s="605" t="s">
        <v>4210</v>
      </c>
      <c r="T848" s="548"/>
      <c r="U848" s="548" t="s">
        <v>4211</v>
      </c>
      <c r="V848" s="545" t="s">
        <v>453</v>
      </c>
      <c r="W848" s="545" t="s">
        <v>456</v>
      </c>
      <c r="X848" s="545"/>
      <c r="Y848" s="545" t="s">
        <v>4609</v>
      </c>
      <c r="Z848" s="545" t="str">
        <f>VLOOKUP(CYPTYPES[[#This Row],[SBS Number]],Equipment[],2,FALSE)</f>
        <v>Earthing And Bonding</v>
      </c>
      <c r="AA848" s="545" t="str">
        <f>IF(OR(ISBLANK(Y848),LEN(Y848)=0),"",VLOOKUP(Y848,Equipment[],3,FALSE))</f>
        <v>RTO</v>
      </c>
      <c r="AB848" s="545" t="str">
        <f>IF(OR(ISBLANK(Y848),LEN(Y848)=0),"",VLOOKUP(Y848,Equipment[],4,FALSE))</f>
        <v>RTO</v>
      </c>
      <c r="AC848" s="545" t="s">
        <v>4610</v>
      </c>
      <c r="AD848" s="545" t="s">
        <v>4611</v>
      </c>
      <c r="AE848" s="545" t="s">
        <v>4612</v>
      </c>
      <c r="AF848" s="545" t="s">
        <v>4613</v>
      </c>
      <c r="AG848" s="545"/>
    </row>
    <row r="849" spans="1:48" s="196" customFormat="1" hidden="1">
      <c r="A849" s="548" t="s">
        <v>6786</v>
      </c>
      <c r="B849" s="548" t="s">
        <v>442</v>
      </c>
      <c r="C849" s="542" t="s">
        <v>6787</v>
      </c>
      <c r="D849" s="542" t="s">
        <v>453</v>
      </c>
      <c r="E849" s="542" t="s">
        <v>4219</v>
      </c>
      <c r="F849" s="542" t="s">
        <v>4220</v>
      </c>
      <c r="G849" s="544" t="b">
        <f>EXACT(CYPTYPES[[#This Row],[Archived_Discipline (MM_Discipline)]],CYPTYPES[[#This Row],[Discipline (MM_Discipline)]])</f>
        <v>0</v>
      </c>
      <c r="H849" s="542" t="s">
        <v>452</v>
      </c>
      <c r="I849" s="542" t="s">
        <v>452</v>
      </c>
      <c r="J849" s="548" t="s">
        <v>452</v>
      </c>
      <c r="K849" s="645" t="s">
        <v>453</v>
      </c>
      <c r="L849" s="622" t="s">
        <v>453</v>
      </c>
      <c r="M849" s="548" t="s">
        <v>463</v>
      </c>
      <c r="N849" s="642" t="s">
        <v>453</v>
      </c>
      <c r="O849" s="646" t="s">
        <v>4208</v>
      </c>
      <c r="P849" s="615" t="s">
        <v>4221</v>
      </c>
      <c r="Q849" s="569" t="s">
        <v>4221</v>
      </c>
      <c r="R849" s="547" t="b">
        <f>EXACT(CYPTYPES[[#This Row],[Archived_System (MM_System)]],CYPTYPES[[#This Row],[Rationalized System]])</f>
        <v>1</v>
      </c>
      <c r="S849" s="605" t="s">
        <v>4210</v>
      </c>
      <c r="T849" s="548"/>
      <c r="U849" s="548" t="s">
        <v>4211</v>
      </c>
      <c r="V849" s="545" t="s">
        <v>453</v>
      </c>
      <c r="W849" s="545" t="s">
        <v>456</v>
      </c>
      <c r="X849" s="545"/>
      <c r="Y849" s="545" t="s">
        <v>4283</v>
      </c>
      <c r="Z849" s="545" t="str">
        <f>VLOOKUP(CYPTYPES[[#This Row],[SBS Number]],Equipment[],2,FALSE)</f>
        <v>Emergency Management System</v>
      </c>
      <c r="AA849" s="545" t="str">
        <f>IF(OR(ISBLANK(Y849),LEN(Y849)=0),"",VLOOKUP(Y849,Equipment[],3,FALSE))</f>
        <v>RTO</v>
      </c>
      <c r="AB849" s="545" t="str">
        <f>IF(OR(ISBLANK(Y849),LEN(Y849)=0),"",VLOOKUP(Y849,Equipment[],4,FALSE))</f>
        <v>RTO</v>
      </c>
      <c r="AC849" s="545" t="s">
        <v>4291</v>
      </c>
      <c r="AD849" s="545" t="s">
        <v>4292</v>
      </c>
      <c r="AE849" s="545" t="s">
        <v>6788</v>
      </c>
      <c r="AF849" s="545" t="s">
        <v>6789</v>
      </c>
      <c r="AG849" s="545"/>
    </row>
    <row r="850" spans="1:48" s="196" customFormat="1" hidden="1">
      <c r="A850" s="548" t="s">
        <v>6790</v>
      </c>
      <c r="B850" s="548" t="s">
        <v>442</v>
      </c>
      <c r="C850" s="542" t="s">
        <v>6791</v>
      </c>
      <c r="D850" s="542" t="s">
        <v>453</v>
      </c>
      <c r="E850" s="542" t="s">
        <v>4449</v>
      </c>
      <c r="F850" s="542" t="s">
        <v>11</v>
      </c>
      <c r="G850" s="544" t="b">
        <f>EXACT(CYPTYPES[[#This Row],[Archived_Discipline (MM_Discipline)]],CYPTYPES[[#This Row],[Discipline (MM_Discipline)]])</f>
        <v>0</v>
      </c>
      <c r="H850" s="542" t="s">
        <v>452</v>
      </c>
      <c r="I850" s="565" t="s">
        <v>453</v>
      </c>
      <c r="J850" s="548" t="s">
        <v>452</v>
      </c>
      <c r="K850" s="548" t="s">
        <v>452</v>
      </c>
      <c r="L850" s="622" t="s">
        <v>453</v>
      </c>
      <c r="M850" s="548" t="s">
        <v>4248</v>
      </c>
      <c r="N850" s="548" t="s">
        <v>452</v>
      </c>
      <c r="O850" s="646" t="s">
        <v>4208</v>
      </c>
      <c r="P850" s="615" t="s">
        <v>4374</v>
      </c>
      <c r="Q850" s="569" t="s">
        <v>4450</v>
      </c>
      <c r="R850" s="547" t="b">
        <f>EXACT(CYPTYPES[[#This Row],[Archived_System (MM_System)]],CYPTYPES[[#This Row],[Rationalized System]])</f>
        <v>0</v>
      </c>
      <c r="S850" s="605" t="s">
        <v>4210</v>
      </c>
      <c r="T850" s="548"/>
      <c r="U850" s="548" t="s">
        <v>4211</v>
      </c>
      <c r="V850" s="545" t="s">
        <v>453</v>
      </c>
      <c r="W850" s="545" t="s">
        <v>477</v>
      </c>
      <c r="X850" s="545"/>
      <c r="Y850" s="545" t="s">
        <v>4477</v>
      </c>
      <c r="Z850" s="545" t="str">
        <f>VLOOKUP(CYPTYPES[[#This Row],[SBS Number]],Equipment[],2,FALSE)</f>
        <v>Tunnel Ventilation</v>
      </c>
      <c r="AA850" s="545" t="str">
        <f>IF(OR(ISBLANK(Y850),LEN(Y850)=0),"",VLOOKUP(Y850,Equipment[],3,FALSE))</f>
        <v>MCo</v>
      </c>
      <c r="AB850" s="545" t="str">
        <f>IF(OR(ISBLANK(Y850),LEN(Y850)=0),"",VLOOKUP(Y850,Equipment[],4,FALSE))</f>
        <v>RTO</v>
      </c>
      <c r="AC850" s="545" t="s">
        <v>6479</v>
      </c>
      <c r="AD850" s="545" t="s">
        <v>6480</v>
      </c>
      <c r="AE850" s="545" t="s">
        <v>6481</v>
      </c>
      <c r="AF850" s="545" t="s">
        <v>6482</v>
      </c>
      <c r="AG850" s="545"/>
    </row>
    <row r="851" spans="1:48" s="196" customFormat="1" hidden="1">
      <c r="A851" s="548" t="s">
        <v>6792</v>
      </c>
      <c r="B851" s="548" t="s">
        <v>442</v>
      </c>
      <c r="C851" s="542" t="s">
        <v>6793</v>
      </c>
      <c r="D851" s="542" t="s">
        <v>453</v>
      </c>
      <c r="E851" s="542" t="s">
        <v>4449</v>
      </c>
      <c r="F851" s="542" t="s">
        <v>11</v>
      </c>
      <c r="G851" s="544" t="b">
        <f>EXACT(CYPTYPES[[#This Row],[Archived_Discipline (MM_Discipline)]],CYPTYPES[[#This Row],[Discipline (MM_Discipline)]])</f>
        <v>0</v>
      </c>
      <c r="H851" s="542" t="s">
        <v>452</v>
      </c>
      <c r="I851" s="565" t="s">
        <v>453</v>
      </c>
      <c r="J851" s="548" t="s">
        <v>452</v>
      </c>
      <c r="K851" s="548" t="s">
        <v>452</v>
      </c>
      <c r="L851" s="622" t="s">
        <v>453</v>
      </c>
      <c r="M851" s="548" t="s">
        <v>4248</v>
      </c>
      <c r="N851" s="548" t="s">
        <v>452</v>
      </c>
      <c r="O851" s="646" t="s">
        <v>4208</v>
      </c>
      <c r="P851" s="615" t="s">
        <v>4374</v>
      </c>
      <c r="Q851" s="569" t="s">
        <v>4450</v>
      </c>
      <c r="R851" s="547" t="b">
        <f>EXACT(CYPTYPES[[#This Row],[Archived_System (MM_System)]],CYPTYPES[[#This Row],[Rationalized System]])</f>
        <v>0</v>
      </c>
      <c r="S851" s="605" t="s">
        <v>4210</v>
      </c>
      <c r="T851" s="548"/>
      <c r="U851" s="548" t="s">
        <v>4211</v>
      </c>
      <c r="V851" s="545" t="s">
        <v>453</v>
      </c>
      <c r="W851" s="545" t="s">
        <v>477</v>
      </c>
      <c r="X851" s="545"/>
      <c r="Y851" s="545" t="s">
        <v>4477</v>
      </c>
      <c r="Z851" s="545" t="str">
        <f>VLOOKUP(CYPTYPES[[#This Row],[SBS Number]],Equipment[],2,FALSE)</f>
        <v>Tunnel Ventilation</v>
      </c>
      <c r="AA851" s="545" t="str">
        <f>IF(OR(ISBLANK(Y851),LEN(Y851)=0),"",VLOOKUP(Y851,Equipment[],3,FALSE))</f>
        <v>MCo</v>
      </c>
      <c r="AB851" s="545" t="str">
        <f>IF(OR(ISBLANK(Y851),LEN(Y851)=0),"",VLOOKUP(Y851,Equipment[],4,FALSE))</f>
        <v>RTO</v>
      </c>
      <c r="AC851" s="545" t="s">
        <v>6479</v>
      </c>
      <c r="AD851" s="545" t="s">
        <v>6480</v>
      </c>
      <c r="AE851" s="545" t="s">
        <v>6481</v>
      </c>
      <c r="AF851" s="545" t="s">
        <v>6482</v>
      </c>
      <c r="AG851" s="545"/>
    </row>
    <row r="852" spans="1:48" s="196" customFormat="1" hidden="1">
      <c r="A852" s="536" t="s">
        <v>3099</v>
      </c>
      <c r="B852" s="548" t="s">
        <v>442</v>
      </c>
      <c r="C852" s="533" t="s">
        <v>6794</v>
      </c>
      <c r="D852" s="533"/>
      <c r="E852" s="537"/>
      <c r="F852" s="196" t="s">
        <v>4319</v>
      </c>
      <c r="G852" s="545" t="b">
        <f>EXACT(CYPTYPES[[#This Row],[Archived_Discipline (MM_Discipline)]],CYPTYPES[[#This Row],[Discipline (MM_Discipline)]])</f>
        <v>0</v>
      </c>
      <c r="H852" s="542" t="s">
        <v>452</v>
      </c>
      <c r="I852" s="533" t="s">
        <v>452</v>
      </c>
      <c r="J852" s="196" t="s">
        <v>453</v>
      </c>
      <c r="K852" s="548" t="s">
        <v>452</v>
      </c>
      <c r="L852" s="622" t="s">
        <v>453</v>
      </c>
      <c r="M852" s="548" t="s">
        <v>454</v>
      </c>
      <c r="N852" s="647"/>
      <c r="O852" s="646" t="s">
        <v>4208</v>
      </c>
      <c r="P852" s="545"/>
      <c r="Q852" s="552"/>
      <c r="R852" s="546" t="b">
        <f>EXACT(CYPTYPES[[#This Row],[Archived_System (MM_System)]],CYPTYPES[[#This Row],[Rationalized System]])</f>
        <v>1</v>
      </c>
      <c r="S852" s="533"/>
      <c r="T852" s="533"/>
      <c r="U852" s="539"/>
      <c r="V852" s="535"/>
      <c r="W852" s="533"/>
      <c r="X852" s="533"/>
      <c r="Y852" s="533"/>
      <c r="Z852" s="533"/>
      <c r="AA852" s="533"/>
      <c r="AB852" s="533"/>
      <c r="AC852" s="533"/>
      <c r="AD852" s="535"/>
      <c r="AE852" s="533"/>
      <c r="AF852" s="540"/>
    </row>
    <row r="853" spans="1:48" s="196" customFormat="1" hidden="1">
      <c r="A853" s="536" t="s">
        <v>6795</v>
      </c>
      <c r="B853" s="548" t="s">
        <v>442</v>
      </c>
      <c r="C853" s="533" t="s">
        <v>6796</v>
      </c>
      <c r="D853" s="533"/>
      <c r="E853" s="537"/>
      <c r="F853" s="542" t="s">
        <v>11</v>
      </c>
      <c r="G853" s="545" t="b">
        <f>EXACT(CYPTYPES[[#This Row],[Archived_Discipline (MM_Discipline)]],CYPTYPES[[#This Row],[Discipline (MM_Discipline)]])</f>
        <v>0</v>
      </c>
      <c r="H853" s="542" t="s">
        <v>452</v>
      </c>
      <c r="I853" s="533" t="s">
        <v>452</v>
      </c>
      <c r="J853" s="196" t="s">
        <v>453</v>
      </c>
      <c r="K853" s="548" t="s">
        <v>452</v>
      </c>
      <c r="L853" s="622" t="s">
        <v>453</v>
      </c>
      <c r="M853" s="548" t="s">
        <v>454</v>
      </c>
      <c r="N853" s="647"/>
      <c r="O853" s="646" t="s">
        <v>4208</v>
      </c>
      <c r="P853" s="545"/>
      <c r="Q853" s="552"/>
      <c r="R853" s="546" t="b">
        <f>EXACT(CYPTYPES[[#This Row],[Archived_System (MM_System)]],CYPTYPES[[#This Row],[Rationalized System]])</f>
        <v>1</v>
      </c>
      <c r="S853" s="533"/>
      <c r="T853" s="533"/>
      <c r="U853" s="539"/>
      <c r="V853" s="535"/>
      <c r="W853" s="533"/>
      <c r="X853" s="533"/>
      <c r="Y853" s="533"/>
      <c r="Z853" s="533"/>
      <c r="AA853" s="533"/>
      <c r="AB853" s="533"/>
      <c r="AC853" s="533"/>
      <c r="AD853" s="535"/>
      <c r="AE853" s="533"/>
      <c r="AF853" s="540"/>
    </row>
    <row r="854" spans="1:48" s="196" customFormat="1" hidden="1">
      <c r="A854" s="536" t="s">
        <v>6797</v>
      </c>
      <c r="B854" s="548" t="s">
        <v>442</v>
      </c>
      <c r="C854" s="533" t="s">
        <v>6798</v>
      </c>
      <c r="D854" s="533"/>
      <c r="E854" s="537"/>
      <c r="F854" s="542" t="s">
        <v>4207</v>
      </c>
      <c r="G854" s="545" t="b">
        <f>EXACT(CYPTYPES[[#This Row],[Archived_Discipline (MM_Discipline)]],CYPTYPES[[#This Row],[Discipline (MM_Discipline)]])</f>
        <v>0</v>
      </c>
      <c r="H854" s="538" t="s">
        <v>452</v>
      </c>
      <c r="I854" s="533" t="s">
        <v>452</v>
      </c>
      <c r="J854" s="196" t="s">
        <v>453</v>
      </c>
      <c r="K854" s="196" t="s">
        <v>452</v>
      </c>
      <c r="L854" s="534" t="s">
        <v>453</v>
      </c>
      <c r="M854" s="548" t="s">
        <v>454</v>
      </c>
      <c r="N854" s="647"/>
      <c r="O854" s="646" t="s">
        <v>4208</v>
      </c>
      <c r="P854" s="545"/>
      <c r="Q854" s="552"/>
      <c r="R854" s="546" t="b">
        <f>EXACT(CYPTYPES[[#This Row],[Archived_System (MM_System)]],CYPTYPES[[#This Row],[Rationalized System]])</f>
        <v>1</v>
      </c>
      <c r="S854" s="533"/>
      <c r="T854" s="533"/>
      <c r="U854" s="539"/>
      <c r="V854" s="535"/>
      <c r="W854" s="533"/>
      <c r="X854" s="533"/>
      <c r="Y854" s="533"/>
      <c r="Z854" s="533"/>
      <c r="AA854" s="533"/>
      <c r="AB854" s="533"/>
      <c r="AC854" s="533"/>
      <c r="AD854" s="535"/>
      <c r="AE854" s="533"/>
      <c r="AF854" s="540"/>
    </row>
    <row r="855" spans="1:48" s="196" customFormat="1" hidden="1">
      <c r="A855" s="536" t="s">
        <v>6799</v>
      </c>
      <c r="B855" s="548" t="s">
        <v>442</v>
      </c>
      <c r="C855" s="533" t="s">
        <v>6800</v>
      </c>
      <c r="D855" s="533"/>
      <c r="E855" s="537"/>
      <c r="F855" s="542" t="s">
        <v>4319</v>
      </c>
      <c r="G855" s="545" t="b">
        <f>EXACT(CYPTYPES[[#This Row],[Archived_Discipline (MM_Discipline)]],CYPTYPES[[#This Row],[Discipline (MM_Discipline)]])</f>
        <v>0</v>
      </c>
      <c r="H855" s="538" t="s">
        <v>453</v>
      </c>
      <c r="I855" s="533" t="s">
        <v>453</v>
      </c>
      <c r="J855" s="196" t="s">
        <v>453</v>
      </c>
      <c r="K855" s="196" t="s">
        <v>453</v>
      </c>
      <c r="L855" s="534" t="s">
        <v>453</v>
      </c>
      <c r="M855" s="548" t="s">
        <v>4239</v>
      </c>
      <c r="N855" s="647"/>
      <c r="O855" s="646" t="s">
        <v>4208</v>
      </c>
      <c r="P855" s="545"/>
      <c r="Q855" s="552"/>
      <c r="R855" s="546" t="b">
        <f>EXACT(CYPTYPES[[#This Row],[Archived_System (MM_System)]],CYPTYPES[[#This Row],[Rationalized System]])</f>
        <v>1</v>
      </c>
      <c r="S855" s="533"/>
      <c r="T855" s="533"/>
      <c r="U855" s="539"/>
      <c r="V855" s="535"/>
      <c r="W855" s="533"/>
      <c r="X855" s="533"/>
      <c r="Y855" s="533"/>
      <c r="Z855" s="533"/>
      <c r="AA855" s="533"/>
      <c r="AB855" s="533"/>
      <c r="AC855" s="533"/>
      <c r="AD855" s="535"/>
      <c r="AE855" s="533"/>
      <c r="AF855" s="540"/>
    </row>
    <row r="856" spans="1:48" s="196" customFormat="1" hidden="1">
      <c r="A856" s="536" t="s">
        <v>6801</v>
      </c>
      <c r="B856" s="548" t="s">
        <v>442</v>
      </c>
      <c r="C856" s="533" t="s">
        <v>6802</v>
      </c>
      <c r="D856" s="533"/>
      <c r="E856" s="537"/>
      <c r="F856" s="648" t="s">
        <v>4220</v>
      </c>
      <c r="G856" s="545" t="b">
        <f>EXACT(CYPTYPES[[#This Row],[Archived_Discipline (MM_Discipline)]],CYPTYPES[[#This Row],[Discipline (MM_Discipline)]])</f>
        <v>0</v>
      </c>
      <c r="H856" s="538" t="s">
        <v>452</v>
      </c>
      <c r="I856" s="533" t="s">
        <v>452</v>
      </c>
      <c r="J856" s="196" t="s">
        <v>453</v>
      </c>
      <c r="K856" s="196" t="s">
        <v>452</v>
      </c>
      <c r="L856" s="534" t="s">
        <v>453</v>
      </c>
      <c r="M856" s="548" t="s">
        <v>454</v>
      </c>
      <c r="N856" s="647"/>
      <c r="O856" s="646" t="s">
        <v>4208</v>
      </c>
      <c r="P856" s="545"/>
      <c r="Q856" s="552"/>
      <c r="R856" s="546" t="b">
        <f>EXACT(CYPTYPES[[#This Row],[Archived_System (MM_System)]],CYPTYPES[[#This Row],[Rationalized System]])</f>
        <v>1</v>
      </c>
      <c r="S856" s="533"/>
      <c r="T856" s="533"/>
      <c r="U856" s="539"/>
      <c r="V856" s="535"/>
      <c r="W856" s="533"/>
      <c r="X856" s="533"/>
      <c r="Y856" s="533"/>
      <c r="Z856" s="533"/>
      <c r="AA856" s="533"/>
      <c r="AB856" s="533"/>
      <c r="AC856" s="533"/>
      <c r="AD856" s="535"/>
      <c r="AE856" s="533"/>
      <c r="AF856" s="540"/>
    </row>
    <row r="857" spans="1:48" s="196" customFormat="1">
      <c r="A857" s="477"/>
      <c r="B857" s="542"/>
      <c r="G857" s="478"/>
      <c r="H857" s="164"/>
      <c r="O857" s="557"/>
      <c r="R857" s="478"/>
    </row>
    <row r="858" spans="1:48" s="196" customFormat="1">
      <c r="A858" s="477"/>
      <c r="B858" s="542"/>
      <c r="G858" s="478"/>
      <c r="H858" s="164"/>
      <c r="O858" s="557"/>
      <c r="R858" s="478"/>
    </row>
    <row r="859" spans="1:48" s="196" customFormat="1">
      <c r="A859" s="477"/>
      <c r="B859" s="542"/>
      <c r="G859" s="478"/>
      <c r="H859" s="164"/>
      <c r="O859" s="557"/>
      <c r="R859" s="478"/>
    </row>
    <row r="860" spans="1:48" s="196" customFormat="1">
      <c r="A860" s="477"/>
      <c r="B860" s="542"/>
      <c r="G860" s="478"/>
      <c r="H860" s="164"/>
      <c r="O860" s="557"/>
      <c r="R860" s="478"/>
    </row>
    <row r="861" spans="1:48" s="248" customFormat="1">
      <c r="A861" s="477"/>
      <c r="B861" s="542"/>
      <c r="G861" s="405"/>
      <c r="H861" s="479"/>
      <c r="O861" s="557"/>
      <c r="R861" s="405"/>
    </row>
    <row r="862" spans="1:48">
      <c r="A862" s="551"/>
      <c r="C862" s="551"/>
      <c r="D862" s="551"/>
      <c r="E862" s="551"/>
      <c r="F862" s="551"/>
      <c r="G862" s="546"/>
      <c r="I862" s="551"/>
      <c r="K862" s="551"/>
      <c r="L862" s="551"/>
      <c r="M862" s="551"/>
      <c r="N862" s="551"/>
      <c r="U862" s="551"/>
      <c r="X862" s="551"/>
      <c r="Y862" s="551"/>
      <c r="Z862" s="551"/>
      <c r="AA862" s="551"/>
      <c r="AD862" s="551"/>
      <c r="AE862" s="551"/>
      <c r="AF862" s="546"/>
      <c r="AG862" s="546"/>
      <c r="AH862" s="546"/>
      <c r="AI862" s="546"/>
      <c r="AJ862" s="546"/>
      <c r="AK862" s="546"/>
      <c r="AL862" s="546"/>
      <c r="AM862" s="546"/>
      <c r="AN862" s="546"/>
      <c r="AO862" s="546"/>
      <c r="AP862" s="546"/>
      <c r="AQ862" s="546"/>
      <c r="AS862" s="546"/>
      <c r="AT862" s="546"/>
      <c r="AU862" s="551"/>
      <c r="AV862" s="551"/>
    </row>
    <row r="863" spans="1:48">
      <c r="A863" s="551"/>
      <c r="C863" s="551"/>
      <c r="D863" s="551"/>
      <c r="E863" s="551"/>
      <c r="F863" s="551"/>
      <c r="G863" s="546"/>
      <c r="I863" s="551"/>
      <c r="K863" s="551"/>
      <c r="L863" s="551"/>
      <c r="M863" s="551"/>
      <c r="N863" s="551"/>
      <c r="U863" s="551"/>
      <c r="X863" s="551"/>
      <c r="Y863" s="551"/>
      <c r="Z863" s="551"/>
      <c r="AA863" s="551"/>
      <c r="AD863" s="551"/>
      <c r="AE863" s="551"/>
      <c r="AF863" s="546"/>
      <c r="AG863" s="546"/>
      <c r="AH863" s="546"/>
      <c r="AI863" s="546"/>
      <c r="AJ863" s="546"/>
      <c r="AK863" s="546"/>
      <c r="AL863" s="546"/>
      <c r="AM863" s="546"/>
      <c r="AN863" s="546"/>
      <c r="AO863" s="546"/>
      <c r="AP863" s="546"/>
      <c r="AQ863" s="546"/>
      <c r="AS863" s="546"/>
      <c r="AT863" s="546"/>
      <c r="AU863" s="551"/>
      <c r="AV863" s="551"/>
    </row>
    <row r="864" spans="1:48">
      <c r="A864" s="551"/>
      <c r="C864" s="551"/>
      <c r="D864" s="551"/>
      <c r="E864" s="551"/>
      <c r="F864" s="551"/>
      <c r="G864" s="546"/>
      <c r="I864" s="551"/>
      <c r="K864" s="551"/>
      <c r="L864" s="551"/>
      <c r="M864" s="551"/>
      <c r="N864" s="551"/>
      <c r="U864" s="551"/>
      <c r="X864" s="551"/>
      <c r="Y864" s="551"/>
      <c r="Z864" s="551"/>
      <c r="AA864" s="551"/>
      <c r="AD864" s="551"/>
      <c r="AE864" s="551"/>
      <c r="AF864" s="546"/>
      <c r="AG864" s="546"/>
      <c r="AH864" s="546"/>
      <c r="AI864" s="546"/>
      <c r="AJ864" s="546"/>
      <c r="AK864" s="546"/>
      <c r="AL864" s="546"/>
      <c r="AM864" s="546"/>
      <c r="AN864" s="546"/>
      <c r="AO864" s="546"/>
      <c r="AP864" s="546"/>
      <c r="AQ864" s="546"/>
      <c r="AS864" s="546"/>
      <c r="AT864" s="546"/>
      <c r="AU864" s="551"/>
      <c r="AV864" s="551"/>
    </row>
  </sheetData>
  <phoneticPr fontId="80" type="noConversion"/>
  <conditionalFormatting sqref="A4:A149 C407 C724 C782 A753:A754 A748:A751 A151:A746 A756:A833">
    <cfRule type="duplicateValues" dxfId="178" priority="434"/>
  </conditionalFormatting>
  <conditionalFormatting sqref="A150 C750:C751 C495:C688 C783:C788 C753:C754 C811:C815 A747 A755:C755 C792:C796 C4:C406 C408:C493 C690:C747 C756:C775 C777:C781 C798:C807">
    <cfRule type="duplicateValues" dxfId="177" priority="409"/>
  </conditionalFormatting>
  <conditionalFormatting sqref="A834">
    <cfRule type="duplicateValues" dxfId="176" priority="471"/>
  </conditionalFormatting>
  <conditionalFormatting sqref="A835">
    <cfRule type="duplicateValues" dxfId="175" priority="472"/>
  </conditionalFormatting>
  <conditionalFormatting sqref="B830:B833">
    <cfRule type="duplicateValues" dxfId="174" priority="24"/>
  </conditionalFormatting>
  <conditionalFormatting sqref="C407 A2:A149 C724 C782 A753:A754 A748:A751 A151:A746 A756:A842 A844:A876 A878:A1048576">
    <cfRule type="duplicateValues" dxfId="173" priority="422"/>
  </conditionalFormatting>
  <conditionalFormatting sqref="C748:C749 C776">
    <cfRule type="expression" dxfId="172" priority="458">
      <formula>$Q748="Deleted"</formula>
    </cfRule>
  </conditionalFormatting>
  <conditionalFormatting sqref="C794:C796 C798:C804">
    <cfRule type="duplicateValues" dxfId="171" priority="38"/>
  </conditionalFormatting>
  <conditionalFormatting sqref="C806:C807 C811:C815">
    <cfRule type="duplicateValues" dxfId="170" priority="37"/>
  </conditionalFormatting>
  <conditionalFormatting sqref="C828:C829 C821:C826 C817:C819">
    <cfRule type="duplicateValues" dxfId="169" priority="2"/>
  </conditionalFormatting>
  <conditionalFormatting sqref="C830:C833">
    <cfRule type="duplicateValues" dxfId="168" priority="29"/>
    <cfRule type="duplicateValues" dxfId="167" priority="30"/>
  </conditionalFormatting>
  <conditionalFormatting sqref="C834 C836:C837 C844:C847 C847:E851">
    <cfRule type="duplicateValues" dxfId="166" priority="474"/>
  </conditionalFormatting>
  <conditionalFormatting sqref="D55">
    <cfRule type="duplicateValues" dxfId="165" priority="112"/>
    <cfRule type="duplicateValues" dxfId="164" priority="113"/>
  </conditionalFormatting>
  <conditionalFormatting sqref="F150">
    <cfRule type="duplicateValues" dxfId="163" priority="447"/>
  </conditionalFormatting>
  <conditionalFormatting sqref="H830:H833">
    <cfRule type="duplicateValues" dxfId="162" priority="28"/>
  </conditionalFormatting>
  <conditionalFormatting sqref="I830:J833">
    <cfRule type="duplicateValues" dxfId="161" priority="10"/>
  </conditionalFormatting>
  <conditionalFormatting sqref="K830:K833">
    <cfRule type="duplicateValues" dxfId="160" priority="7"/>
  </conditionalFormatting>
  <conditionalFormatting sqref="L830:L833">
    <cfRule type="duplicateValues" dxfId="159" priority="25"/>
  </conditionalFormatting>
  <conditionalFormatting sqref="M830:N833">
    <cfRule type="duplicateValues" dxfId="158" priority="420"/>
  </conditionalFormatting>
  <conditionalFormatting sqref="S805:T805 E805">
    <cfRule type="duplicateValues" dxfId="157" priority="457"/>
  </conditionalFormatting>
  <conditionalFormatting sqref="V830:V833">
    <cfRule type="duplicateValues" dxfId="156" priority="415"/>
  </conditionalFormatting>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C000"/>
  </sheetPr>
  <dimension ref="A1:W3"/>
  <sheetViews>
    <sheetView zoomScale="70" zoomScaleNormal="70" workbookViewId="0"/>
  </sheetViews>
  <sheetFormatPr defaultRowHeight="12.75"/>
  <cols>
    <col min="1" max="1" width="26.33203125" style="22" customWidth="1"/>
    <col min="2" max="2" width="43.1640625" style="22" customWidth="1"/>
    <col min="3" max="3" width="31.6640625" style="22" customWidth="1"/>
    <col min="4" max="4" width="19.83203125" style="22" customWidth="1"/>
    <col min="5" max="6" width="18.5" style="22" customWidth="1"/>
    <col min="7" max="7" width="37.83203125" style="22" customWidth="1"/>
    <col min="8" max="8" width="20.33203125" style="22" customWidth="1"/>
    <col min="9" max="9" width="39.5" style="22" customWidth="1"/>
    <col min="10" max="10" width="14.6640625" style="22" customWidth="1"/>
    <col min="11" max="11" width="21.83203125" style="22" customWidth="1"/>
    <col min="12" max="12" width="21" style="22" customWidth="1"/>
    <col min="13" max="13" width="25" style="22" customWidth="1"/>
    <col min="14" max="14" width="16.5" style="22" customWidth="1"/>
    <col min="15" max="15" width="27.83203125" style="22" customWidth="1"/>
    <col min="16" max="16" width="16.1640625" style="22" customWidth="1"/>
    <col min="17" max="17" width="13.6640625" style="22" customWidth="1"/>
    <col min="18" max="18" width="20.5" style="22" customWidth="1"/>
    <col min="19" max="19" width="18.5" style="22" customWidth="1"/>
    <col min="20" max="20" width="19.83203125" style="22" customWidth="1"/>
    <col min="21" max="21" width="31.6640625" style="22" customWidth="1"/>
    <col min="22" max="22" width="30.33203125" style="22" customWidth="1"/>
    <col min="23" max="23" width="31.33203125" style="22" customWidth="1"/>
  </cols>
  <sheetData>
    <row r="1" spans="1:23" ht="28.9" customHeight="1">
      <c r="A1" s="166" t="s">
        <v>4192</v>
      </c>
      <c r="B1" s="166" t="s">
        <v>4193</v>
      </c>
      <c r="C1" s="166" t="s">
        <v>418</v>
      </c>
      <c r="D1" s="166" t="s">
        <v>419</v>
      </c>
      <c r="E1" s="166" t="s">
        <v>6803</v>
      </c>
      <c r="F1" s="166" t="s">
        <v>6804</v>
      </c>
      <c r="G1" s="166" t="s">
        <v>4197</v>
      </c>
      <c r="H1" s="166" t="s">
        <v>426</v>
      </c>
      <c r="I1" s="166" t="s">
        <v>4201</v>
      </c>
      <c r="J1" s="166" t="s">
        <v>4202</v>
      </c>
      <c r="K1" s="166" t="s">
        <v>4203</v>
      </c>
      <c r="L1" s="166" t="s">
        <v>429</v>
      </c>
      <c r="M1" s="166" t="s">
        <v>417</v>
      </c>
      <c r="N1" s="166" t="s">
        <v>430</v>
      </c>
      <c r="O1" s="166" t="s">
        <v>431</v>
      </c>
      <c r="P1" s="166" t="s">
        <v>432</v>
      </c>
      <c r="Q1" s="166" t="s">
        <v>433</v>
      </c>
      <c r="R1" s="166" t="s">
        <v>434</v>
      </c>
      <c r="S1" s="166" t="s">
        <v>435</v>
      </c>
      <c r="T1" s="166" t="s">
        <v>436</v>
      </c>
      <c r="U1" s="166" t="s">
        <v>437</v>
      </c>
      <c r="V1" s="166" t="s">
        <v>438</v>
      </c>
      <c r="W1" s="166" t="s">
        <v>439</v>
      </c>
    </row>
    <row r="2" spans="1:23" ht="14.45" customHeight="1">
      <c r="A2" s="164"/>
      <c r="B2" s="164"/>
      <c r="C2" s="164"/>
      <c r="D2" s="165"/>
      <c r="E2" s="165"/>
      <c r="F2" s="556"/>
      <c r="G2" s="165"/>
      <c r="H2" s="164"/>
      <c r="I2" s="164"/>
      <c r="J2" s="164"/>
      <c r="K2" s="164"/>
      <c r="L2" s="164"/>
      <c r="M2" s="164"/>
      <c r="N2" s="164"/>
      <c r="O2" s="164"/>
      <c r="P2" s="164"/>
      <c r="Q2" s="164"/>
      <c r="R2" s="164"/>
      <c r="S2" s="164"/>
      <c r="T2" s="164"/>
      <c r="U2" s="164"/>
      <c r="V2" s="164"/>
      <c r="W2" s="164"/>
    </row>
    <row r="3" spans="1:23" ht="14.45" customHeight="1">
      <c r="A3" s="164"/>
      <c r="B3" s="164"/>
      <c r="C3" s="164"/>
      <c r="D3" s="165"/>
      <c r="E3" s="165"/>
      <c r="F3" s="556"/>
      <c r="G3" s="165"/>
      <c r="H3" s="164"/>
      <c r="I3" s="164"/>
      <c r="J3" s="164"/>
      <c r="K3" s="164"/>
      <c r="L3" s="164"/>
      <c r="M3" s="164"/>
      <c r="N3" s="164"/>
      <c r="O3" s="164"/>
      <c r="P3" s="164"/>
      <c r="Q3" s="164"/>
      <c r="R3" s="164"/>
      <c r="S3" s="164"/>
      <c r="T3" s="164"/>
      <c r="U3" s="164"/>
      <c r="V3" s="164"/>
      <c r="W3" s="164"/>
    </row>
  </sheetData>
  <conditionalFormatting sqref="A1">
    <cfRule type="duplicateValues" dxfId="120" priority="3"/>
    <cfRule type="duplicateValues" dxfId="119" priority="4"/>
  </conditionalFormatting>
  <conditionalFormatting sqref="A1:W1">
    <cfRule type="duplicateValues" dxfId="118" priority="341"/>
    <cfRule type="duplicateValues" dxfId="117" priority="342"/>
  </conditionalFormatting>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18"/>
  <sheetViews>
    <sheetView zoomScale="70" zoomScaleNormal="70" workbookViewId="0">
      <selection activeCell="C11" sqref="C11"/>
    </sheetView>
  </sheetViews>
  <sheetFormatPr defaultColWidth="9.33203125" defaultRowHeight="12.75"/>
  <cols>
    <col min="2" max="2" width="33.33203125" style="22" customWidth="1"/>
    <col min="3" max="3" width="42" style="22" customWidth="1"/>
    <col min="4" max="4" width="26.83203125" style="22" customWidth="1"/>
    <col min="5" max="5" width="44.5" style="22" customWidth="1"/>
    <col min="6" max="6" width="78.5" style="22" customWidth="1"/>
    <col min="7" max="7" width="12.6640625" style="22" customWidth="1"/>
    <col min="8" max="8" width="17.1640625" style="22" customWidth="1"/>
    <col min="9" max="9" width="11.6640625" style="22" customWidth="1"/>
    <col min="10" max="10" width="73" style="22" customWidth="1"/>
  </cols>
  <sheetData>
    <row r="1" spans="1:11" ht="14.45" customHeight="1">
      <c r="B1" s="113" t="s">
        <v>6805</v>
      </c>
      <c r="C1" s="111"/>
      <c r="D1" s="111"/>
      <c r="E1" s="111"/>
      <c r="G1" s="111"/>
      <c r="H1" s="111"/>
      <c r="I1" s="111"/>
      <c r="J1" s="111"/>
      <c r="K1" s="111"/>
    </row>
    <row r="2" spans="1:11" ht="14.45" customHeight="1">
      <c r="A2" s="237" t="s">
        <v>6806</v>
      </c>
      <c r="B2" s="237" t="s">
        <v>418</v>
      </c>
      <c r="C2" s="237" t="s">
        <v>6807</v>
      </c>
      <c r="D2" s="237" t="s">
        <v>6808</v>
      </c>
      <c r="E2" s="306" t="s">
        <v>6809</v>
      </c>
      <c r="F2" s="306" t="s">
        <v>6810</v>
      </c>
      <c r="G2" s="306" t="s">
        <v>6811</v>
      </c>
      <c r="H2" s="306" t="s">
        <v>6812</v>
      </c>
      <c r="I2" s="306" t="s">
        <v>6813</v>
      </c>
      <c r="J2" s="306" t="s">
        <v>6814</v>
      </c>
      <c r="K2" s="111"/>
    </row>
    <row r="3" spans="1:11" ht="14.45" customHeight="1">
      <c r="A3" s="248" t="s">
        <v>820</v>
      </c>
      <c r="B3" s="649"/>
      <c r="C3" s="649" t="s">
        <v>6815</v>
      </c>
      <c r="D3" s="225"/>
      <c r="E3" s="225"/>
      <c r="F3" s="649"/>
      <c r="G3" s="248"/>
      <c r="H3" s="248"/>
      <c r="I3" s="248"/>
      <c r="J3" s="248"/>
      <c r="K3" s="111"/>
    </row>
    <row r="4" spans="1:11" ht="14.45" customHeight="1">
      <c r="A4" s="248" t="s">
        <v>820</v>
      </c>
      <c r="B4" s="649"/>
      <c r="C4" s="649" t="s">
        <v>6815</v>
      </c>
      <c r="D4" s="225"/>
      <c r="E4" s="225"/>
      <c r="F4" s="649"/>
      <c r="G4" s="248"/>
      <c r="H4" s="248"/>
      <c r="I4" s="248"/>
      <c r="J4" s="248"/>
      <c r="K4" s="111"/>
    </row>
    <row r="5" spans="1:11" ht="14.45" customHeight="1">
      <c r="A5" s="248" t="s">
        <v>820</v>
      </c>
      <c r="B5" s="248" t="s">
        <v>11</v>
      </c>
      <c r="C5" s="248" t="s">
        <v>6816</v>
      </c>
      <c r="D5" s="248" t="s">
        <v>4540</v>
      </c>
      <c r="E5" s="248" t="s">
        <v>6817</v>
      </c>
      <c r="F5" s="248" t="s">
        <v>6816</v>
      </c>
      <c r="G5" s="248" t="s">
        <v>1042</v>
      </c>
      <c r="H5" s="307">
        <v>255200215</v>
      </c>
      <c r="I5" s="340" t="s">
        <v>1042</v>
      </c>
      <c r="J5" s="248" t="s">
        <v>1042</v>
      </c>
      <c r="K5" s="111"/>
    </row>
    <row r="6" spans="1:11" ht="14.45" customHeight="1">
      <c r="A6" s="248" t="s">
        <v>820</v>
      </c>
      <c r="B6" s="248" t="s">
        <v>4220</v>
      </c>
      <c r="C6" s="248" t="s">
        <v>6818</v>
      </c>
      <c r="D6" s="248" t="s">
        <v>6818</v>
      </c>
      <c r="E6" s="248" t="s">
        <v>6818</v>
      </c>
      <c r="F6" s="248" t="s">
        <v>6818</v>
      </c>
      <c r="G6" s="248" t="s">
        <v>1042</v>
      </c>
      <c r="H6" s="248" t="s">
        <v>6819</v>
      </c>
      <c r="I6" s="311" t="s">
        <v>1042</v>
      </c>
      <c r="J6" s="248" t="s">
        <v>1042</v>
      </c>
      <c r="K6" s="111"/>
    </row>
    <row r="7" spans="1:11" ht="14.45" customHeight="1">
      <c r="A7" s="248" t="s">
        <v>820</v>
      </c>
      <c r="B7" s="542" t="s">
        <v>4207</v>
      </c>
      <c r="C7" s="248" t="s">
        <v>6820</v>
      </c>
      <c r="D7" s="248" t="s">
        <v>6821</v>
      </c>
      <c r="E7" s="248" t="s">
        <v>6822</v>
      </c>
      <c r="F7" s="248" t="s">
        <v>6823</v>
      </c>
      <c r="G7" s="248" t="s">
        <v>1042</v>
      </c>
      <c r="H7" s="307">
        <v>128128255</v>
      </c>
      <c r="I7" s="348" t="s">
        <v>6824</v>
      </c>
      <c r="J7" s="248" t="s">
        <v>1042</v>
      </c>
      <c r="K7" s="111"/>
    </row>
    <row r="8" spans="1:11" ht="14.45" customHeight="1">
      <c r="A8" s="248" t="s">
        <v>820</v>
      </c>
      <c r="B8" s="248" t="s">
        <v>11</v>
      </c>
      <c r="C8" s="248" t="s">
        <v>6825</v>
      </c>
      <c r="D8" s="248" t="s">
        <v>4922</v>
      </c>
      <c r="E8" s="248" t="s">
        <v>6826</v>
      </c>
      <c r="F8" s="248" t="s">
        <v>6825</v>
      </c>
      <c r="G8" s="248" t="s">
        <v>1042</v>
      </c>
      <c r="H8" s="307">
        <v>127181255</v>
      </c>
      <c r="I8" s="346" t="s">
        <v>1042</v>
      </c>
      <c r="J8" s="248" t="s">
        <v>1042</v>
      </c>
      <c r="K8" s="111"/>
    </row>
    <row r="9" spans="1:11" ht="14.45" customHeight="1">
      <c r="A9" s="248" t="s">
        <v>820</v>
      </c>
      <c r="B9" s="248" t="s">
        <v>11</v>
      </c>
      <c r="C9" s="248" t="s">
        <v>6827</v>
      </c>
      <c r="D9" s="248" t="s">
        <v>6828</v>
      </c>
      <c r="E9" s="248" t="s">
        <v>6829</v>
      </c>
      <c r="F9" s="248" t="s">
        <v>6827</v>
      </c>
      <c r="G9" s="248" t="s">
        <v>1042</v>
      </c>
      <c r="H9" s="307">
        <v>127181255</v>
      </c>
      <c r="I9" s="346" t="s">
        <v>1042</v>
      </c>
      <c r="J9" s="248" t="s">
        <v>1042</v>
      </c>
      <c r="K9" s="111"/>
    </row>
    <row r="10" spans="1:11" ht="14.45" customHeight="1">
      <c r="A10" s="248" t="s">
        <v>820</v>
      </c>
      <c r="B10" s="248" t="s">
        <v>4220</v>
      </c>
      <c r="C10" s="248" t="s">
        <v>6830</v>
      </c>
      <c r="D10" s="248" t="s">
        <v>6831</v>
      </c>
      <c r="E10" s="248" t="s">
        <v>6830</v>
      </c>
      <c r="F10" s="248" t="s">
        <v>6830</v>
      </c>
      <c r="G10" s="248" t="s">
        <v>1042</v>
      </c>
      <c r="H10" s="248" t="s">
        <v>6832</v>
      </c>
      <c r="I10" s="310" t="s">
        <v>1042</v>
      </c>
      <c r="J10" s="248" t="s">
        <v>1042</v>
      </c>
      <c r="K10" s="111"/>
    </row>
    <row r="11" spans="1:11" ht="14.45" customHeight="1">
      <c r="A11" s="248" t="s">
        <v>820</v>
      </c>
      <c r="B11" s="248" t="s">
        <v>4220</v>
      </c>
      <c r="C11" s="248" t="s">
        <v>6833</v>
      </c>
      <c r="D11" s="248" t="s">
        <v>4826</v>
      </c>
      <c r="E11" s="248" t="s">
        <v>6833</v>
      </c>
      <c r="F11" s="248" t="s">
        <v>6834</v>
      </c>
      <c r="G11" s="248" t="s">
        <v>6835</v>
      </c>
      <c r="H11" s="307">
        <v>153119187</v>
      </c>
      <c r="I11" s="308" t="s">
        <v>1042</v>
      </c>
      <c r="J11" s="248" t="s">
        <v>6836</v>
      </c>
      <c r="K11" s="111"/>
    </row>
    <row r="12" spans="1:11" ht="14.45" customHeight="1">
      <c r="A12" s="248" t="s">
        <v>820</v>
      </c>
      <c r="B12" s="248" t="s">
        <v>4220</v>
      </c>
      <c r="C12" s="248" t="s">
        <v>6837</v>
      </c>
      <c r="D12" s="248" t="s">
        <v>4829</v>
      </c>
      <c r="E12" s="248" t="s">
        <v>6837</v>
      </c>
      <c r="F12" s="248" t="s">
        <v>6838</v>
      </c>
      <c r="G12" s="248" t="s">
        <v>6835</v>
      </c>
      <c r="H12" s="307">
        <v>236144144</v>
      </c>
      <c r="I12" s="309" t="s">
        <v>1042</v>
      </c>
      <c r="J12" s="248" t="s">
        <v>1042</v>
      </c>
      <c r="K12" s="111"/>
    </row>
    <row r="13" spans="1:11" ht="14.45" customHeight="1">
      <c r="A13" s="248" t="s">
        <v>820</v>
      </c>
      <c r="B13" s="248" t="s">
        <v>11</v>
      </c>
      <c r="C13" s="248" t="s">
        <v>6839</v>
      </c>
      <c r="D13" s="248" t="s">
        <v>6020</v>
      </c>
      <c r="E13" s="248" t="s">
        <v>6840</v>
      </c>
      <c r="F13" s="248" t="s">
        <v>6841</v>
      </c>
      <c r="G13" s="248" t="s">
        <v>1042</v>
      </c>
      <c r="H13" s="248" t="s">
        <v>6842</v>
      </c>
      <c r="I13" s="329" t="s">
        <v>1042</v>
      </c>
      <c r="J13" s="248" t="s">
        <v>1042</v>
      </c>
      <c r="K13" s="111"/>
    </row>
    <row r="14" spans="1:11" ht="14.45" customHeight="1">
      <c r="A14" s="248" t="s">
        <v>820</v>
      </c>
      <c r="B14" s="248" t="s">
        <v>11</v>
      </c>
      <c r="C14" s="248" t="s">
        <v>6843</v>
      </c>
      <c r="D14" s="248" t="s">
        <v>4832</v>
      </c>
      <c r="E14" s="248" t="s">
        <v>6844</v>
      </c>
      <c r="F14" s="248" t="s">
        <v>6845</v>
      </c>
      <c r="G14" s="248" t="s">
        <v>1042</v>
      </c>
      <c r="H14" s="248" t="s">
        <v>6846</v>
      </c>
      <c r="I14" s="343" t="s">
        <v>1042</v>
      </c>
      <c r="J14" s="248" t="s">
        <v>1042</v>
      </c>
      <c r="K14" s="111"/>
    </row>
    <row r="15" spans="1:11" ht="14.45" customHeight="1">
      <c r="A15" s="248" t="s">
        <v>820</v>
      </c>
      <c r="B15" s="248" t="s">
        <v>11</v>
      </c>
      <c r="C15" s="248" t="s">
        <v>6847</v>
      </c>
      <c r="D15" s="248" t="s">
        <v>4707</v>
      </c>
      <c r="E15" s="248" t="s">
        <v>6848</v>
      </c>
      <c r="F15" s="248" t="s">
        <v>6847</v>
      </c>
      <c r="G15" s="248" t="s">
        <v>1042</v>
      </c>
      <c r="H15" s="248" t="s">
        <v>6849</v>
      </c>
      <c r="I15" s="347" t="s">
        <v>1042</v>
      </c>
      <c r="J15" s="248" t="s">
        <v>1042</v>
      </c>
      <c r="K15" s="111"/>
    </row>
    <row r="16" spans="1:11" ht="14.45" customHeight="1">
      <c r="A16" s="248" t="s">
        <v>820</v>
      </c>
      <c r="B16" s="248" t="s">
        <v>11</v>
      </c>
      <c r="C16" s="248" t="s">
        <v>6850</v>
      </c>
      <c r="D16" s="248" t="s">
        <v>6851</v>
      </c>
      <c r="E16" s="248" t="s">
        <v>6852</v>
      </c>
      <c r="F16" s="248" t="s">
        <v>6850</v>
      </c>
      <c r="G16" s="248" t="s">
        <v>1042</v>
      </c>
      <c r="H16" s="248" t="s">
        <v>6849</v>
      </c>
      <c r="I16" s="347" t="s">
        <v>1042</v>
      </c>
      <c r="J16" s="248" t="s">
        <v>1042</v>
      </c>
      <c r="K16" s="111"/>
    </row>
    <row r="17" spans="1:11" ht="14.45" customHeight="1">
      <c r="A17" s="248" t="s">
        <v>820</v>
      </c>
      <c r="B17" s="248" t="s">
        <v>4229</v>
      </c>
      <c r="C17" s="248" t="s">
        <v>4231</v>
      </c>
      <c r="D17" s="225" t="s">
        <v>4230</v>
      </c>
      <c r="E17" s="225" t="s">
        <v>6853</v>
      </c>
      <c r="F17" s="248" t="s">
        <v>6854</v>
      </c>
      <c r="G17" s="248"/>
      <c r="H17" s="248"/>
      <c r="I17" s="248"/>
      <c r="J17" s="248" t="s">
        <v>6855</v>
      </c>
      <c r="K17" s="111"/>
    </row>
    <row r="18" spans="1:11" ht="14.45" customHeight="1">
      <c r="A18" s="248" t="s">
        <v>820</v>
      </c>
      <c r="B18" s="459" t="s">
        <v>4815</v>
      </c>
      <c r="C18" s="248" t="s">
        <v>4231</v>
      </c>
      <c r="D18" s="225" t="s">
        <v>4230</v>
      </c>
      <c r="E18" s="225" t="s">
        <v>6853</v>
      </c>
      <c r="F18" s="248" t="s">
        <v>6854</v>
      </c>
      <c r="G18" s="248"/>
      <c r="H18" s="248"/>
      <c r="I18" s="248"/>
      <c r="J18" s="248" t="s">
        <v>6855</v>
      </c>
      <c r="K18" s="111"/>
    </row>
    <row r="19" spans="1:11" ht="14.45" customHeight="1">
      <c r="A19" s="248" t="s">
        <v>820</v>
      </c>
      <c r="B19" s="248" t="s">
        <v>4220</v>
      </c>
      <c r="C19" s="248" t="s">
        <v>6856</v>
      </c>
      <c r="D19" s="248" t="s">
        <v>4665</v>
      </c>
      <c r="E19" s="248" t="s">
        <v>6857</v>
      </c>
      <c r="F19" s="248" t="s">
        <v>6858</v>
      </c>
      <c r="G19" s="248" t="s">
        <v>6835</v>
      </c>
      <c r="H19" s="307">
        <v>106255106</v>
      </c>
      <c r="I19" s="319" t="s">
        <v>1042</v>
      </c>
      <c r="J19" s="248" t="s">
        <v>1042</v>
      </c>
      <c r="K19" s="111"/>
    </row>
    <row r="20" spans="1:11" ht="14.45" customHeight="1">
      <c r="A20" s="248" t="s">
        <v>820</v>
      </c>
      <c r="B20" s="248" t="s">
        <v>4220</v>
      </c>
      <c r="C20" s="248" t="s">
        <v>6859</v>
      </c>
      <c r="D20" s="248" t="s">
        <v>4668</v>
      </c>
      <c r="E20" s="248" t="s">
        <v>6860</v>
      </c>
      <c r="F20" s="248" t="s">
        <v>6861</v>
      </c>
      <c r="G20" s="248" t="s">
        <v>6835</v>
      </c>
      <c r="H20" s="248" t="s">
        <v>6862</v>
      </c>
      <c r="I20" s="320" t="s">
        <v>1042</v>
      </c>
      <c r="J20" s="248" t="s">
        <v>1042</v>
      </c>
      <c r="K20" s="111"/>
    </row>
    <row r="21" spans="1:11" ht="14.45" customHeight="1">
      <c r="A21" s="325" t="s">
        <v>820</v>
      </c>
      <c r="B21" s="248" t="s">
        <v>11</v>
      </c>
      <c r="C21" s="248" t="s">
        <v>6863</v>
      </c>
      <c r="D21" s="248" t="s">
        <v>4729</v>
      </c>
      <c r="E21" s="248" t="s">
        <v>6864</v>
      </c>
      <c r="F21" s="248" t="s">
        <v>6865</v>
      </c>
      <c r="G21" s="248" t="s">
        <v>1042</v>
      </c>
      <c r="H21" s="248" t="s">
        <v>1042</v>
      </c>
      <c r="I21" s="248" t="s">
        <v>1042</v>
      </c>
      <c r="J21" s="248" t="s">
        <v>1042</v>
      </c>
      <c r="K21" s="111"/>
    </row>
    <row r="22" spans="1:11" ht="14.45" customHeight="1">
      <c r="A22" s="325" t="s">
        <v>820</v>
      </c>
      <c r="B22" s="325" t="s">
        <v>4220</v>
      </c>
      <c r="C22" s="325" t="s">
        <v>6866</v>
      </c>
      <c r="D22" s="325" t="s">
        <v>6866</v>
      </c>
      <c r="E22" s="248" t="s">
        <v>6866</v>
      </c>
      <c r="F22" s="248" t="s">
        <v>6866</v>
      </c>
      <c r="G22" s="248" t="s">
        <v>1042</v>
      </c>
      <c r="H22" s="248" t="s">
        <v>6867</v>
      </c>
      <c r="I22" s="330" t="s">
        <v>1042</v>
      </c>
      <c r="J22" s="248" t="s">
        <v>1042</v>
      </c>
      <c r="K22" s="111"/>
    </row>
    <row r="23" spans="1:11" ht="14.45" customHeight="1">
      <c r="A23" s="325" t="s">
        <v>820</v>
      </c>
      <c r="B23" s="325" t="s">
        <v>4220</v>
      </c>
      <c r="C23" s="325" t="s">
        <v>6868</v>
      </c>
      <c r="D23" s="325" t="s">
        <v>6868</v>
      </c>
      <c r="E23" s="248" t="s">
        <v>6868</v>
      </c>
      <c r="F23" s="248" t="s">
        <v>6868</v>
      </c>
      <c r="G23" s="248" t="s">
        <v>1042</v>
      </c>
      <c r="H23" s="307">
        <v>233232174</v>
      </c>
      <c r="I23" s="331" t="s">
        <v>1042</v>
      </c>
      <c r="J23" s="248" t="s">
        <v>1042</v>
      </c>
      <c r="K23" s="111"/>
    </row>
    <row r="24" spans="1:11" ht="14.45" customHeight="1">
      <c r="A24" s="325" t="s">
        <v>820</v>
      </c>
      <c r="B24" s="542" t="s">
        <v>4207</v>
      </c>
      <c r="C24" s="248" t="s">
        <v>6869</v>
      </c>
      <c r="D24" s="248" t="s">
        <v>4493</v>
      </c>
      <c r="E24" s="248" t="s">
        <v>6870</v>
      </c>
      <c r="F24" s="248" t="s">
        <v>6869</v>
      </c>
      <c r="G24" s="248" t="s">
        <v>1042</v>
      </c>
      <c r="H24" s="248" t="s">
        <v>6871</v>
      </c>
      <c r="I24" s="367" t="s">
        <v>1042</v>
      </c>
      <c r="J24" s="248" t="s">
        <v>1042</v>
      </c>
      <c r="K24" s="111"/>
    </row>
    <row r="25" spans="1:11" ht="14.45" customHeight="1">
      <c r="A25" s="325" t="s">
        <v>820</v>
      </c>
      <c r="B25" s="542" t="s">
        <v>4207</v>
      </c>
      <c r="C25" s="248" t="s">
        <v>6872</v>
      </c>
      <c r="D25" s="248" t="s">
        <v>4625</v>
      </c>
      <c r="E25" s="248" t="s">
        <v>6873</v>
      </c>
      <c r="F25" s="248" t="s">
        <v>6872</v>
      </c>
      <c r="G25" s="248" t="s">
        <v>1042</v>
      </c>
      <c r="H25" s="248" t="s">
        <v>6874</v>
      </c>
      <c r="I25" s="368" t="s">
        <v>1042</v>
      </c>
      <c r="J25" s="248" t="s">
        <v>1042</v>
      </c>
      <c r="K25" s="111"/>
    </row>
    <row r="26" spans="1:11" ht="14.45" customHeight="1">
      <c r="A26" s="325" t="s">
        <v>820</v>
      </c>
      <c r="B26" s="542" t="s">
        <v>4207</v>
      </c>
      <c r="C26" s="248" t="s">
        <v>6875</v>
      </c>
      <c r="D26" s="248" t="s">
        <v>6876</v>
      </c>
      <c r="E26" s="248" t="s">
        <v>6877</v>
      </c>
      <c r="F26" s="248" t="s">
        <v>6875</v>
      </c>
      <c r="G26" s="248" t="s">
        <v>1042</v>
      </c>
      <c r="H26" s="248" t="s">
        <v>6874</v>
      </c>
      <c r="I26" s="368" t="s">
        <v>1042</v>
      </c>
      <c r="J26" s="248" t="s">
        <v>1042</v>
      </c>
      <c r="K26" s="111"/>
    </row>
    <row r="27" spans="1:11" ht="14.45" customHeight="1">
      <c r="A27" s="325" t="s">
        <v>820</v>
      </c>
      <c r="B27" s="542" t="s">
        <v>4207</v>
      </c>
      <c r="C27" s="248" t="s">
        <v>6878</v>
      </c>
      <c r="D27" s="248" t="s">
        <v>6879</v>
      </c>
      <c r="E27" s="248" t="s">
        <v>6880</v>
      </c>
      <c r="F27" s="248" t="s">
        <v>6878</v>
      </c>
      <c r="G27" s="248" t="s">
        <v>1042</v>
      </c>
      <c r="H27" s="248" t="s">
        <v>6881</v>
      </c>
      <c r="I27" s="369" t="s">
        <v>1042</v>
      </c>
      <c r="J27" s="248" t="s">
        <v>1042</v>
      </c>
      <c r="K27" s="111"/>
    </row>
    <row r="28" spans="1:11" ht="14.45" customHeight="1">
      <c r="A28" s="248" t="s">
        <v>820</v>
      </c>
      <c r="B28" s="542" t="s">
        <v>4207</v>
      </c>
      <c r="C28" s="248" t="s">
        <v>6882</v>
      </c>
      <c r="D28" s="248" t="s">
        <v>6883</v>
      </c>
      <c r="E28" s="248" t="s">
        <v>6884</v>
      </c>
      <c r="F28" s="248" t="s">
        <v>6882</v>
      </c>
      <c r="G28" s="248" t="s">
        <v>1042</v>
      </c>
      <c r="H28" s="248" t="s">
        <v>6885</v>
      </c>
      <c r="I28" s="370" t="s">
        <v>1042</v>
      </c>
      <c r="J28" s="248" t="s">
        <v>1042</v>
      </c>
      <c r="K28" s="111"/>
    </row>
    <row r="29" spans="1:11" ht="14.45" customHeight="1">
      <c r="A29" s="248" t="s">
        <v>820</v>
      </c>
      <c r="B29" s="542" t="s">
        <v>4207</v>
      </c>
      <c r="C29" s="248" t="s">
        <v>6886</v>
      </c>
      <c r="D29" s="248" t="s">
        <v>5107</v>
      </c>
      <c r="E29" s="248" t="s">
        <v>6887</v>
      </c>
      <c r="F29" s="248" t="s">
        <v>6888</v>
      </c>
      <c r="G29" s="248" t="s">
        <v>1042</v>
      </c>
      <c r="H29" s="248" t="s">
        <v>6889</v>
      </c>
      <c r="I29" s="349" t="s">
        <v>1042</v>
      </c>
      <c r="J29" s="248" t="s">
        <v>6890</v>
      </c>
      <c r="K29" s="111"/>
    </row>
    <row r="30" spans="1:11" ht="14.45" customHeight="1">
      <c r="A30" s="248" t="s">
        <v>820</v>
      </c>
      <c r="B30" s="248" t="s">
        <v>4220</v>
      </c>
      <c r="C30" s="248" t="s">
        <v>4608</v>
      </c>
      <c r="D30" s="248" t="s">
        <v>6891</v>
      </c>
      <c r="E30" s="248" t="s">
        <v>4608</v>
      </c>
      <c r="F30" s="248" t="s">
        <v>4608</v>
      </c>
      <c r="G30" s="226"/>
      <c r="H30" s="226"/>
      <c r="I30" s="226"/>
      <c r="J30" s="226" t="s">
        <v>6855</v>
      </c>
      <c r="K30" s="111"/>
    </row>
    <row r="31" spans="1:11" ht="14.45" customHeight="1">
      <c r="A31" s="248" t="s">
        <v>820</v>
      </c>
      <c r="B31" s="248" t="s">
        <v>4220</v>
      </c>
      <c r="C31" s="248" t="s">
        <v>6892</v>
      </c>
      <c r="D31" s="248" t="s">
        <v>5234</v>
      </c>
      <c r="E31" s="248" t="s">
        <v>6893</v>
      </c>
      <c r="F31" s="248" t="s">
        <v>6893</v>
      </c>
      <c r="G31" s="226"/>
      <c r="H31" s="226"/>
      <c r="I31" s="226"/>
      <c r="J31" s="226" t="s">
        <v>6855</v>
      </c>
      <c r="K31" s="111"/>
    </row>
    <row r="32" spans="1:11" ht="14.45" customHeight="1">
      <c r="A32" s="248" t="s">
        <v>820</v>
      </c>
      <c r="B32" s="248" t="s">
        <v>4220</v>
      </c>
      <c r="C32" s="248" t="s">
        <v>6894</v>
      </c>
      <c r="D32" s="248" t="s">
        <v>4717</v>
      </c>
      <c r="E32" s="248" t="s">
        <v>6894</v>
      </c>
      <c r="F32" s="248" t="s">
        <v>6895</v>
      </c>
      <c r="G32" s="248" t="s">
        <v>6835</v>
      </c>
      <c r="H32" s="248" t="s">
        <v>6896</v>
      </c>
      <c r="I32" s="315" t="s">
        <v>1042</v>
      </c>
      <c r="J32" s="248" t="s">
        <v>1042</v>
      </c>
      <c r="K32" s="111"/>
    </row>
    <row r="33" spans="1:11" ht="14.45" customHeight="1">
      <c r="A33" s="248" t="s">
        <v>820</v>
      </c>
      <c r="B33" s="248" t="s">
        <v>4220</v>
      </c>
      <c r="C33" s="248" t="s">
        <v>6897</v>
      </c>
      <c r="D33" s="248" t="s">
        <v>4720</v>
      </c>
      <c r="E33" s="248" t="s">
        <v>6898</v>
      </c>
      <c r="F33" s="248" t="s">
        <v>6899</v>
      </c>
      <c r="G33" s="248" t="s">
        <v>6835</v>
      </c>
      <c r="H33" s="248" t="s">
        <v>6900</v>
      </c>
      <c r="I33" s="316" t="s">
        <v>1042</v>
      </c>
      <c r="J33" s="248" t="s">
        <v>1042</v>
      </c>
      <c r="K33" s="111"/>
    </row>
    <row r="34" spans="1:11" ht="14.45" customHeight="1">
      <c r="A34" s="248" t="s">
        <v>820</v>
      </c>
      <c r="B34" s="248" t="s">
        <v>11</v>
      </c>
      <c r="C34" s="248" t="s">
        <v>51</v>
      </c>
      <c r="D34" s="248" t="s">
        <v>52</v>
      </c>
      <c r="E34" s="248" t="s">
        <v>6901</v>
      </c>
      <c r="F34" s="248" t="s">
        <v>6902</v>
      </c>
      <c r="G34" s="248" t="s">
        <v>1042</v>
      </c>
      <c r="H34" s="248" t="s">
        <v>6903</v>
      </c>
      <c r="I34" s="333" t="s">
        <v>1042</v>
      </c>
      <c r="J34" s="248" t="s">
        <v>1042</v>
      </c>
      <c r="K34" s="111"/>
    </row>
    <row r="35" spans="1:11" ht="14.45" customHeight="1">
      <c r="A35" s="248" t="s">
        <v>820</v>
      </c>
      <c r="B35" s="542" t="s">
        <v>4207</v>
      </c>
      <c r="C35" s="248" t="s">
        <v>6904</v>
      </c>
      <c r="D35" s="248" t="s">
        <v>6905</v>
      </c>
      <c r="E35" s="248" t="s">
        <v>1042</v>
      </c>
      <c r="F35" s="248" t="s">
        <v>6904</v>
      </c>
      <c r="G35" s="248" t="s">
        <v>1042</v>
      </c>
      <c r="H35" s="248" t="s">
        <v>6906</v>
      </c>
      <c r="I35" s="248" t="s">
        <v>1042</v>
      </c>
      <c r="J35" s="248" t="s">
        <v>1042</v>
      </c>
      <c r="K35" s="111"/>
    </row>
    <row r="36" spans="1:11" ht="14.45" customHeight="1">
      <c r="A36" s="248" t="s">
        <v>820</v>
      </c>
      <c r="B36" s="542" t="s">
        <v>4207</v>
      </c>
      <c r="C36" s="248" t="s">
        <v>6907</v>
      </c>
      <c r="D36" s="248" t="s">
        <v>6908</v>
      </c>
      <c r="E36" s="248" t="s">
        <v>1042</v>
      </c>
      <c r="F36" s="248" t="s">
        <v>6907</v>
      </c>
      <c r="G36" s="248" t="s">
        <v>1042</v>
      </c>
      <c r="H36" s="248" t="s">
        <v>6906</v>
      </c>
      <c r="I36" s="248" t="s">
        <v>1042</v>
      </c>
      <c r="J36" s="248" t="s">
        <v>1042</v>
      </c>
      <c r="K36" s="111"/>
    </row>
    <row r="37" spans="1:11" ht="14.45" customHeight="1">
      <c r="A37" s="248" t="s">
        <v>820</v>
      </c>
      <c r="B37" s="542" t="s">
        <v>4207</v>
      </c>
      <c r="C37" s="248" t="s">
        <v>6909</v>
      </c>
      <c r="D37" s="248" t="s">
        <v>6910</v>
      </c>
      <c r="E37" s="248" t="s">
        <v>1042</v>
      </c>
      <c r="F37" s="248" t="s">
        <v>6909</v>
      </c>
      <c r="G37" s="248" t="s">
        <v>1042</v>
      </c>
      <c r="H37" s="248" t="s">
        <v>6906</v>
      </c>
      <c r="I37" s="248" t="s">
        <v>1042</v>
      </c>
      <c r="J37" s="248" t="s">
        <v>1042</v>
      </c>
      <c r="K37" s="111"/>
    </row>
    <row r="38" spans="1:11" ht="14.45" customHeight="1">
      <c r="A38" s="248" t="s">
        <v>820</v>
      </c>
      <c r="B38" s="542" t="s">
        <v>4207</v>
      </c>
      <c r="C38" s="248" t="s">
        <v>6911</v>
      </c>
      <c r="D38" s="248" t="s">
        <v>6912</v>
      </c>
      <c r="E38" s="248" t="s">
        <v>1042</v>
      </c>
      <c r="F38" s="248" t="s">
        <v>6911</v>
      </c>
      <c r="G38" s="248" t="s">
        <v>1042</v>
      </c>
      <c r="H38" s="248" t="s">
        <v>6906</v>
      </c>
      <c r="I38" s="248" t="s">
        <v>1042</v>
      </c>
      <c r="J38" s="248" t="s">
        <v>1042</v>
      </c>
      <c r="K38" s="111"/>
    </row>
    <row r="39" spans="1:11" ht="14.45" customHeight="1">
      <c r="A39" s="248" t="s">
        <v>820</v>
      </c>
      <c r="B39" s="248" t="s">
        <v>4319</v>
      </c>
      <c r="C39" s="248" t="s">
        <v>6913</v>
      </c>
      <c r="D39" s="248" t="s">
        <v>5308</v>
      </c>
      <c r="E39" s="248" t="s">
        <v>6914</v>
      </c>
      <c r="F39" s="248" t="s">
        <v>6915</v>
      </c>
      <c r="G39" s="248" t="s">
        <v>1042</v>
      </c>
      <c r="H39" s="248" t="s">
        <v>6916</v>
      </c>
      <c r="I39" s="375" t="s">
        <v>1042</v>
      </c>
      <c r="J39" s="248" t="s">
        <v>1042</v>
      </c>
      <c r="K39" s="111"/>
    </row>
    <row r="40" spans="1:11" ht="14.45" customHeight="1">
      <c r="A40" s="248" t="s">
        <v>820</v>
      </c>
      <c r="B40" s="248" t="s">
        <v>4319</v>
      </c>
      <c r="C40" s="248" t="s">
        <v>6917</v>
      </c>
      <c r="D40" s="248" t="s">
        <v>4995</v>
      </c>
      <c r="E40" s="248" t="s">
        <v>6918</v>
      </c>
      <c r="F40" s="248" t="s">
        <v>6919</v>
      </c>
      <c r="G40" s="248" t="s">
        <v>1042</v>
      </c>
      <c r="H40" s="248" t="s">
        <v>6862</v>
      </c>
      <c r="I40" s="320" t="s">
        <v>1042</v>
      </c>
      <c r="J40" s="248" t="s">
        <v>1042</v>
      </c>
      <c r="K40" s="111"/>
    </row>
    <row r="41" spans="1:11" ht="14.45" customHeight="1">
      <c r="A41" s="248" t="s">
        <v>820</v>
      </c>
      <c r="B41" s="248" t="s">
        <v>4319</v>
      </c>
      <c r="C41" s="248" t="s">
        <v>6920</v>
      </c>
      <c r="D41" s="248" t="s">
        <v>6921</v>
      </c>
      <c r="E41" s="248" t="s">
        <v>6922</v>
      </c>
      <c r="F41" s="248" t="s">
        <v>6920</v>
      </c>
      <c r="G41" s="248" t="s">
        <v>1042</v>
      </c>
      <c r="H41" s="248" t="s">
        <v>6923</v>
      </c>
      <c r="I41" s="377" t="s">
        <v>1042</v>
      </c>
      <c r="J41" s="248" t="s">
        <v>1042</v>
      </c>
      <c r="K41" s="111"/>
    </row>
    <row r="42" spans="1:11" ht="14.45" customHeight="1">
      <c r="A42" s="248" t="s">
        <v>820</v>
      </c>
      <c r="B42" s="248" t="s">
        <v>4319</v>
      </c>
      <c r="C42" s="248" t="s">
        <v>6924</v>
      </c>
      <c r="D42" s="248" t="s">
        <v>5172</v>
      </c>
      <c r="E42" s="248" t="s">
        <v>6925</v>
      </c>
      <c r="F42" s="248" t="s">
        <v>6926</v>
      </c>
      <c r="G42" s="248" t="s">
        <v>1042</v>
      </c>
      <c r="H42" s="248" t="s">
        <v>6927</v>
      </c>
      <c r="I42" s="376" t="s">
        <v>1042</v>
      </c>
      <c r="J42" s="248" t="s">
        <v>1042</v>
      </c>
      <c r="K42" s="111"/>
    </row>
    <row r="43" spans="1:11" ht="14.45" customHeight="1">
      <c r="A43" s="248" t="s">
        <v>820</v>
      </c>
      <c r="B43" s="248" t="s">
        <v>4319</v>
      </c>
      <c r="C43" s="248" t="s">
        <v>6928</v>
      </c>
      <c r="D43" s="248" t="s">
        <v>5419</v>
      </c>
      <c r="E43" s="248" t="s">
        <v>6929</v>
      </c>
      <c r="F43" s="248" t="s">
        <v>6928</v>
      </c>
      <c r="G43" s="248" t="s">
        <v>1042</v>
      </c>
      <c r="H43" s="248" t="s">
        <v>6871</v>
      </c>
      <c r="I43" s="367" t="s">
        <v>1042</v>
      </c>
      <c r="J43" s="248" t="s">
        <v>1042</v>
      </c>
      <c r="K43" s="111"/>
    </row>
    <row r="44" spans="1:11" ht="14.45" customHeight="1">
      <c r="A44" s="248" t="s">
        <v>820</v>
      </c>
      <c r="B44" s="248" t="s">
        <v>4319</v>
      </c>
      <c r="C44" s="248" t="s">
        <v>6930</v>
      </c>
      <c r="D44" s="248" t="s">
        <v>6931</v>
      </c>
      <c r="E44" s="248" t="s">
        <v>6932</v>
      </c>
      <c r="F44" s="248" t="s">
        <v>6930</v>
      </c>
      <c r="G44" s="248" t="s">
        <v>1042</v>
      </c>
      <c r="H44" s="307">
        <v>47117181</v>
      </c>
      <c r="I44" s="318" t="s">
        <v>1042</v>
      </c>
      <c r="J44" s="248" t="s">
        <v>1042</v>
      </c>
      <c r="K44" s="111"/>
    </row>
    <row r="45" spans="1:11" ht="14.45" customHeight="1">
      <c r="A45" s="248" t="s">
        <v>820</v>
      </c>
      <c r="B45" s="248" t="s">
        <v>4319</v>
      </c>
      <c r="C45" s="248" t="s">
        <v>5317</v>
      </c>
      <c r="D45" s="248" t="s">
        <v>5316</v>
      </c>
      <c r="E45" s="248" t="s">
        <v>6933</v>
      </c>
      <c r="F45" s="248" t="s">
        <v>5317</v>
      </c>
      <c r="G45" s="248"/>
      <c r="H45" s="248"/>
      <c r="I45" s="374"/>
      <c r="J45" s="248"/>
      <c r="K45" s="111"/>
    </row>
    <row r="46" spans="1:11" ht="14.45" customHeight="1">
      <c r="A46" s="248" t="s">
        <v>820</v>
      </c>
      <c r="B46" s="542" t="s">
        <v>4207</v>
      </c>
      <c r="C46" s="248" t="s">
        <v>6934</v>
      </c>
      <c r="D46" s="248" t="s">
        <v>6935</v>
      </c>
      <c r="E46" s="248" t="s">
        <v>6936</v>
      </c>
      <c r="F46" s="248" t="s">
        <v>6934</v>
      </c>
      <c r="G46" s="248" t="s">
        <v>1042</v>
      </c>
      <c r="H46" s="248" t="s">
        <v>6937</v>
      </c>
      <c r="I46" s="371" t="s">
        <v>1042</v>
      </c>
      <c r="J46" s="248" t="s">
        <v>1042</v>
      </c>
      <c r="K46" s="111"/>
    </row>
    <row r="47" spans="1:11" ht="14.45" customHeight="1">
      <c r="A47" s="248" t="s">
        <v>820</v>
      </c>
      <c r="B47" s="248" t="s">
        <v>4319</v>
      </c>
      <c r="C47" s="248" t="s">
        <v>6938</v>
      </c>
      <c r="D47" s="248" t="s">
        <v>5458</v>
      </c>
      <c r="E47" s="248" t="s">
        <v>6939</v>
      </c>
      <c r="F47" s="248" t="s">
        <v>6940</v>
      </c>
      <c r="G47" s="248" t="s">
        <v>1042</v>
      </c>
      <c r="H47" s="248" t="s">
        <v>6941</v>
      </c>
      <c r="I47" s="374" t="s">
        <v>1042</v>
      </c>
      <c r="J47" s="248" t="s">
        <v>1042</v>
      </c>
      <c r="K47" s="111"/>
    </row>
    <row r="48" spans="1:11" ht="14.45" customHeight="1">
      <c r="A48" s="248" t="s">
        <v>820</v>
      </c>
      <c r="B48" s="542" t="s">
        <v>4207</v>
      </c>
      <c r="C48" s="248" t="s">
        <v>6942</v>
      </c>
      <c r="D48" s="248" t="s">
        <v>6943</v>
      </c>
      <c r="E48" s="248" t="s">
        <v>6944</v>
      </c>
      <c r="F48" s="248" t="s">
        <v>6942</v>
      </c>
      <c r="G48" s="248" t="s">
        <v>1042</v>
      </c>
      <c r="H48" s="248" t="s">
        <v>6945</v>
      </c>
      <c r="I48" s="350" t="s">
        <v>1042</v>
      </c>
      <c r="J48" s="248" t="s">
        <v>1042</v>
      </c>
      <c r="K48" s="111"/>
    </row>
    <row r="49" spans="1:11" ht="14.45" customHeight="1">
      <c r="A49" s="248" t="s">
        <v>820</v>
      </c>
      <c r="B49" s="248" t="s">
        <v>11</v>
      </c>
      <c r="C49" s="248" t="s">
        <v>6946</v>
      </c>
      <c r="D49" s="248" t="s">
        <v>6947</v>
      </c>
      <c r="E49" s="248" t="s">
        <v>6948</v>
      </c>
      <c r="F49" s="248" t="s">
        <v>6946</v>
      </c>
      <c r="G49" s="248" t="s">
        <v>1042</v>
      </c>
      <c r="H49" s="307">
        <v>255127127</v>
      </c>
      <c r="I49" s="345" t="s">
        <v>1042</v>
      </c>
      <c r="J49" s="248" t="s">
        <v>1042</v>
      </c>
      <c r="K49" s="111"/>
    </row>
    <row r="50" spans="1:11" ht="14.45" customHeight="1">
      <c r="A50" s="248" t="s">
        <v>820</v>
      </c>
      <c r="B50" s="248" t="s">
        <v>11</v>
      </c>
      <c r="C50" s="248" t="s">
        <v>6949</v>
      </c>
      <c r="D50" s="248" t="s">
        <v>5704</v>
      </c>
      <c r="E50" s="248" t="s">
        <v>6950</v>
      </c>
      <c r="F50" s="248" t="s">
        <v>6949</v>
      </c>
      <c r="G50" s="248" t="s">
        <v>1042</v>
      </c>
      <c r="H50" s="307">
        <v>255127127</v>
      </c>
      <c r="I50" s="345" t="s">
        <v>1042</v>
      </c>
      <c r="J50" s="248" t="s">
        <v>1042</v>
      </c>
      <c r="K50" s="111"/>
    </row>
    <row r="51" spans="1:11" ht="14.45" customHeight="1">
      <c r="A51" s="248" t="s">
        <v>820</v>
      </c>
      <c r="B51" s="248" t="s">
        <v>4220</v>
      </c>
      <c r="C51" s="248" t="s">
        <v>6951</v>
      </c>
      <c r="D51" s="325" t="s">
        <v>4765</v>
      </c>
      <c r="E51" s="248" t="s">
        <v>6951</v>
      </c>
      <c r="F51" s="248" t="s">
        <v>6951</v>
      </c>
      <c r="G51" s="248" t="s">
        <v>1042</v>
      </c>
      <c r="H51" s="307">
        <v>123204215</v>
      </c>
      <c r="I51" s="326" t="s">
        <v>1042</v>
      </c>
      <c r="J51" s="248" t="s">
        <v>1042</v>
      </c>
      <c r="K51" s="111"/>
    </row>
    <row r="52" spans="1:11" ht="14.45" customHeight="1">
      <c r="A52" s="248" t="s">
        <v>820</v>
      </c>
      <c r="B52" s="248" t="s">
        <v>4220</v>
      </c>
      <c r="C52" s="248" t="s">
        <v>6952</v>
      </c>
      <c r="D52" s="325" t="s">
        <v>4770</v>
      </c>
      <c r="E52" s="248" t="s">
        <v>6952</v>
      </c>
      <c r="F52" s="248" t="s">
        <v>6952</v>
      </c>
      <c r="G52" s="248" t="s">
        <v>1042</v>
      </c>
      <c r="H52" s="307">
        <v>255153204</v>
      </c>
      <c r="I52" s="327" t="s">
        <v>1042</v>
      </c>
      <c r="J52" s="248" t="s">
        <v>1042</v>
      </c>
      <c r="K52" s="111"/>
    </row>
    <row r="53" spans="1:11" ht="14.45" customHeight="1">
      <c r="A53" s="248" t="s">
        <v>820</v>
      </c>
      <c r="B53" s="248" t="s">
        <v>4220</v>
      </c>
      <c r="C53" s="248" t="s">
        <v>6953</v>
      </c>
      <c r="D53" s="325" t="s">
        <v>6954</v>
      </c>
      <c r="E53" s="248" t="s">
        <v>6953</v>
      </c>
      <c r="F53" s="248" t="s">
        <v>6953</v>
      </c>
      <c r="G53" s="248" t="s">
        <v>1042</v>
      </c>
      <c r="H53" s="307">
        <v>200000000</v>
      </c>
      <c r="I53" s="332" t="s">
        <v>1042</v>
      </c>
      <c r="J53" s="248" t="s">
        <v>1042</v>
      </c>
      <c r="K53" s="111"/>
    </row>
    <row r="54" spans="1:11" ht="14.45" customHeight="1">
      <c r="A54" s="248" t="s">
        <v>820</v>
      </c>
      <c r="B54" s="248" t="s">
        <v>4220</v>
      </c>
      <c r="C54" s="248" t="s">
        <v>6955</v>
      </c>
      <c r="D54" s="325" t="s">
        <v>4638</v>
      </c>
      <c r="E54" s="248" t="s">
        <v>6955</v>
      </c>
      <c r="F54" s="248" t="s">
        <v>6955</v>
      </c>
      <c r="G54" s="248" t="s">
        <v>1042</v>
      </c>
      <c r="H54" s="248" t="s">
        <v>6956</v>
      </c>
      <c r="I54" s="328" t="s">
        <v>1042</v>
      </c>
      <c r="J54" s="248" t="s">
        <v>1042</v>
      </c>
      <c r="K54" s="111"/>
    </row>
    <row r="55" spans="1:11" ht="14.45" customHeight="1">
      <c r="A55" s="248" t="s">
        <v>820</v>
      </c>
      <c r="B55" s="248" t="s">
        <v>4220</v>
      </c>
      <c r="C55" s="248" t="s">
        <v>6957</v>
      </c>
      <c r="D55" s="325" t="s">
        <v>4658</v>
      </c>
      <c r="E55" s="248" t="s">
        <v>6957</v>
      </c>
      <c r="F55" s="248" t="s">
        <v>6957</v>
      </c>
      <c r="G55" s="248" t="s">
        <v>1042</v>
      </c>
      <c r="H55" s="248" t="s">
        <v>6842</v>
      </c>
      <c r="I55" s="329" t="s">
        <v>1042</v>
      </c>
      <c r="J55" s="248" t="s">
        <v>1042</v>
      </c>
      <c r="K55" s="111"/>
    </row>
    <row r="56" spans="1:11" ht="14.45" customHeight="1">
      <c r="A56" s="248" t="s">
        <v>820</v>
      </c>
      <c r="B56" s="248" t="s">
        <v>11</v>
      </c>
      <c r="C56" s="248" t="s">
        <v>6958</v>
      </c>
      <c r="D56" s="248" t="s">
        <v>6959</v>
      </c>
      <c r="E56" s="248" t="s">
        <v>6960</v>
      </c>
      <c r="F56" s="248" t="s">
        <v>6958</v>
      </c>
      <c r="G56" s="248" t="s">
        <v>1042</v>
      </c>
      <c r="H56" s="248" t="s">
        <v>6961</v>
      </c>
      <c r="I56" s="341" t="s">
        <v>1042</v>
      </c>
      <c r="J56" s="248" t="s">
        <v>1042</v>
      </c>
      <c r="K56" s="111"/>
    </row>
    <row r="57" spans="1:11" ht="14.45" customHeight="1">
      <c r="A57" s="248" t="s">
        <v>820</v>
      </c>
      <c r="B57" s="510" t="s">
        <v>4220</v>
      </c>
      <c r="C57" s="248" t="s">
        <v>6962</v>
      </c>
      <c r="D57" s="248" t="s">
        <v>5956</v>
      </c>
      <c r="E57" s="248" t="s">
        <v>6962</v>
      </c>
      <c r="F57" s="248" t="s">
        <v>6962</v>
      </c>
      <c r="G57" s="248"/>
      <c r="H57" s="307"/>
      <c r="I57" s="248"/>
      <c r="J57" s="248"/>
      <c r="K57" s="112" t="s">
        <v>1042</v>
      </c>
    </row>
    <row r="58" spans="1:11" ht="14.45" customHeight="1">
      <c r="A58" s="248" t="s">
        <v>820</v>
      </c>
      <c r="B58" s="510" t="s">
        <v>4220</v>
      </c>
      <c r="C58" s="248" t="s">
        <v>6963</v>
      </c>
      <c r="D58" s="248" t="s">
        <v>6964</v>
      </c>
      <c r="E58" s="248" t="s">
        <v>6965</v>
      </c>
      <c r="F58" s="248" t="s">
        <v>6966</v>
      </c>
      <c r="G58" s="248" t="s">
        <v>6835</v>
      </c>
      <c r="H58" s="307">
        <v>128128255</v>
      </c>
      <c r="I58" s="321" t="s">
        <v>1042</v>
      </c>
      <c r="J58" s="248" t="s">
        <v>1042</v>
      </c>
      <c r="K58" s="112" t="s">
        <v>1042</v>
      </c>
    </row>
    <row r="59" spans="1:11" ht="14.45" customHeight="1">
      <c r="A59" s="248" t="s">
        <v>820</v>
      </c>
      <c r="B59" s="510" t="s">
        <v>4220</v>
      </c>
      <c r="C59" s="248" t="s">
        <v>6967</v>
      </c>
      <c r="D59" s="248" t="s">
        <v>6968</v>
      </c>
      <c r="E59" s="248" t="s">
        <v>6969</v>
      </c>
      <c r="F59" s="248" t="s">
        <v>6970</v>
      </c>
      <c r="G59" s="248" t="s">
        <v>6835</v>
      </c>
      <c r="H59" s="248" t="s">
        <v>6971</v>
      </c>
      <c r="I59" s="322" t="s">
        <v>1042</v>
      </c>
      <c r="J59" s="248" t="s">
        <v>1042</v>
      </c>
      <c r="K59" s="112" t="s">
        <v>1042</v>
      </c>
    </row>
    <row r="60" spans="1:11" ht="14.45" customHeight="1">
      <c r="A60" s="248" t="s">
        <v>820</v>
      </c>
      <c r="B60" s="510" t="s">
        <v>4319</v>
      </c>
      <c r="C60" s="248" t="s">
        <v>6972</v>
      </c>
      <c r="D60" s="248" t="s">
        <v>6972</v>
      </c>
      <c r="E60" s="248" t="s">
        <v>6973</v>
      </c>
      <c r="F60" s="248" t="s">
        <v>6974</v>
      </c>
      <c r="G60" s="248" t="s">
        <v>1042</v>
      </c>
      <c r="H60" s="248" t="s">
        <v>6975</v>
      </c>
      <c r="I60" s="650" t="s">
        <v>1042</v>
      </c>
      <c r="J60" s="248" t="s">
        <v>1042</v>
      </c>
      <c r="K60" s="112" t="s">
        <v>1042</v>
      </c>
    </row>
    <row r="61" spans="1:11" ht="14.45" customHeight="1">
      <c r="A61" s="248" t="s">
        <v>820</v>
      </c>
      <c r="B61" s="510" t="s">
        <v>4220</v>
      </c>
      <c r="C61" s="248" t="s">
        <v>6976</v>
      </c>
      <c r="D61" s="248" t="s">
        <v>5975</v>
      </c>
      <c r="E61" s="248" t="s">
        <v>6976</v>
      </c>
      <c r="F61" s="248" t="s">
        <v>6977</v>
      </c>
      <c r="G61" s="248" t="s">
        <v>6835</v>
      </c>
      <c r="H61" s="248" t="s">
        <v>6978</v>
      </c>
      <c r="I61" s="242" t="s">
        <v>1042</v>
      </c>
      <c r="J61" s="248" t="s">
        <v>1042</v>
      </c>
      <c r="K61" s="112" t="s">
        <v>1042</v>
      </c>
    </row>
    <row r="62" spans="1:11" ht="14.45" customHeight="1">
      <c r="A62" s="248" t="s">
        <v>820</v>
      </c>
      <c r="B62" s="510" t="s">
        <v>4220</v>
      </c>
      <c r="C62" s="248" t="s">
        <v>6979</v>
      </c>
      <c r="D62" s="248" t="s">
        <v>6980</v>
      </c>
      <c r="E62" s="248" t="s">
        <v>6981</v>
      </c>
      <c r="F62" s="248" t="s">
        <v>6982</v>
      </c>
      <c r="G62" s="248" t="s">
        <v>6983</v>
      </c>
      <c r="H62" s="248" t="s">
        <v>6984</v>
      </c>
      <c r="I62" s="312" t="s">
        <v>1042</v>
      </c>
      <c r="J62" s="248" t="s">
        <v>1042</v>
      </c>
      <c r="K62" s="112" t="s">
        <v>1042</v>
      </c>
    </row>
    <row r="63" spans="1:11" ht="14.45" customHeight="1">
      <c r="A63" s="248" t="s">
        <v>820</v>
      </c>
      <c r="B63" s="510" t="s">
        <v>11</v>
      </c>
      <c r="C63" s="248" t="s">
        <v>6985</v>
      </c>
      <c r="D63" s="248" t="s">
        <v>4334</v>
      </c>
      <c r="E63" s="248" t="s">
        <v>6986</v>
      </c>
      <c r="F63" s="248" t="s">
        <v>6985</v>
      </c>
      <c r="G63" s="248" t="s">
        <v>1042</v>
      </c>
      <c r="H63" s="248" t="s">
        <v>1042</v>
      </c>
      <c r="I63" s="248" t="s">
        <v>1042</v>
      </c>
      <c r="J63" s="248" t="s">
        <v>1042</v>
      </c>
      <c r="K63" s="112" t="s">
        <v>1042</v>
      </c>
    </row>
    <row r="64" spans="1:11" ht="14.45" customHeight="1">
      <c r="A64" s="248" t="s">
        <v>820</v>
      </c>
      <c r="B64" s="541" t="s">
        <v>4207</v>
      </c>
      <c r="C64" s="248" t="s">
        <v>6985</v>
      </c>
      <c r="D64" s="248" t="s">
        <v>4334</v>
      </c>
      <c r="E64" s="248" t="s">
        <v>6987</v>
      </c>
      <c r="F64" s="248" t="s">
        <v>6985</v>
      </c>
      <c r="G64" s="248" t="s">
        <v>1042</v>
      </c>
      <c r="H64" s="248" t="s">
        <v>6988</v>
      </c>
      <c r="I64" s="372" t="s">
        <v>1042</v>
      </c>
      <c r="J64" s="248" t="s">
        <v>1042</v>
      </c>
      <c r="K64" s="112" t="s">
        <v>1042</v>
      </c>
    </row>
    <row r="65" spans="1:11" ht="14.45" customHeight="1">
      <c r="A65" s="248" t="s">
        <v>820</v>
      </c>
      <c r="B65" s="510" t="s">
        <v>4220</v>
      </c>
      <c r="C65" s="248" t="s">
        <v>6989</v>
      </c>
      <c r="D65" s="248" t="s">
        <v>4650</v>
      </c>
      <c r="E65" s="248" t="s">
        <v>6989</v>
      </c>
      <c r="F65" s="248" t="s">
        <v>6990</v>
      </c>
      <c r="G65" s="248" t="s">
        <v>6835</v>
      </c>
      <c r="H65" s="248" t="s">
        <v>6991</v>
      </c>
      <c r="I65" s="317" t="s">
        <v>1042</v>
      </c>
      <c r="J65" s="248" t="s">
        <v>1042</v>
      </c>
      <c r="K65" s="112" t="s">
        <v>1042</v>
      </c>
    </row>
    <row r="66" spans="1:11" ht="14.45" customHeight="1">
      <c r="A66" s="248" t="s">
        <v>820</v>
      </c>
      <c r="B66" s="510" t="s">
        <v>4220</v>
      </c>
      <c r="C66" s="248" t="s">
        <v>6992</v>
      </c>
      <c r="D66" s="248" t="s">
        <v>4800</v>
      </c>
      <c r="E66" s="248" t="s">
        <v>6992</v>
      </c>
      <c r="F66" s="248" t="s">
        <v>6993</v>
      </c>
      <c r="G66" s="248" t="s">
        <v>1042</v>
      </c>
      <c r="H66" s="307">
        <v>47117181</v>
      </c>
      <c r="I66" s="318" t="s">
        <v>1042</v>
      </c>
      <c r="J66" s="248" t="s">
        <v>1042</v>
      </c>
      <c r="K66" s="112" t="s">
        <v>1042</v>
      </c>
    </row>
    <row r="67" spans="1:11" ht="14.45" customHeight="1">
      <c r="A67" s="248" t="s">
        <v>820</v>
      </c>
      <c r="B67" s="510" t="s">
        <v>11</v>
      </c>
      <c r="C67" s="248" t="s">
        <v>6994</v>
      </c>
      <c r="D67" s="248" t="s">
        <v>6995</v>
      </c>
      <c r="E67" s="248" t="s">
        <v>6996</v>
      </c>
      <c r="F67" s="248" t="s">
        <v>6994</v>
      </c>
      <c r="G67" s="248" t="s">
        <v>1042</v>
      </c>
      <c r="H67" s="307">
        <v>195225255</v>
      </c>
      <c r="I67" s="334" t="s">
        <v>1042</v>
      </c>
      <c r="J67" s="248" t="s">
        <v>1042</v>
      </c>
      <c r="K67" s="112" t="s">
        <v>1042</v>
      </c>
    </row>
    <row r="68" spans="1:11" ht="14.45" customHeight="1">
      <c r="A68" s="248" t="s">
        <v>820</v>
      </c>
      <c r="B68" s="510" t="s">
        <v>11</v>
      </c>
      <c r="C68" s="248" t="s">
        <v>6997</v>
      </c>
      <c r="D68" s="248" t="s">
        <v>5739</v>
      </c>
      <c r="E68" s="248" t="s">
        <v>6998</v>
      </c>
      <c r="F68" s="248" t="s">
        <v>6997</v>
      </c>
      <c r="G68" s="248" t="s">
        <v>1042</v>
      </c>
      <c r="H68" s="248" t="s">
        <v>6999</v>
      </c>
      <c r="I68" s="342" t="s">
        <v>1042</v>
      </c>
      <c r="J68" s="248" t="s">
        <v>1042</v>
      </c>
      <c r="K68" s="112" t="s">
        <v>1042</v>
      </c>
    </row>
    <row r="69" spans="1:11" ht="14.45" customHeight="1">
      <c r="A69" s="248" t="s">
        <v>820</v>
      </c>
      <c r="B69" s="541" t="s">
        <v>4207</v>
      </c>
      <c r="C69" s="248" t="s">
        <v>7000</v>
      </c>
      <c r="D69" s="248" t="s">
        <v>7001</v>
      </c>
      <c r="E69" s="248" t="s">
        <v>7002</v>
      </c>
      <c r="F69" s="248" t="s">
        <v>7000</v>
      </c>
      <c r="G69" s="248" t="s">
        <v>1042</v>
      </c>
      <c r="H69" s="248" t="s">
        <v>7003</v>
      </c>
      <c r="I69" s="351" t="s">
        <v>6824</v>
      </c>
      <c r="J69" s="248" t="s">
        <v>1042</v>
      </c>
      <c r="K69" s="112" t="s">
        <v>1042</v>
      </c>
    </row>
    <row r="70" spans="1:11" ht="14.45" customHeight="1">
      <c r="A70" s="248" t="s">
        <v>820</v>
      </c>
      <c r="B70" s="510" t="s">
        <v>4220</v>
      </c>
      <c r="C70" s="248" t="s">
        <v>6042</v>
      </c>
      <c r="D70" s="225" t="s">
        <v>7004</v>
      </c>
      <c r="E70" s="225" t="s">
        <v>6042</v>
      </c>
      <c r="F70" s="248" t="s">
        <v>6042</v>
      </c>
      <c r="G70" s="248"/>
      <c r="H70" s="248"/>
      <c r="I70" s="248"/>
      <c r="J70" s="248" t="s">
        <v>7005</v>
      </c>
      <c r="K70" s="112" t="s">
        <v>1042</v>
      </c>
    </row>
    <row r="71" spans="1:11" ht="14.45" customHeight="1">
      <c r="A71" s="248" t="s">
        <v>820</v>
      </c>
      <c r="B71" s="510" t="s">
        <v>4220</v>
      </c>
      <c r="C71" s="248" t="s">
        <v>5582</v>
      </c>
      <c r="D71" s="248" t="s">
        <v>4313</v>
      </c>
      <c r="E71" s="248" t="s">
        <v>5582</v>
      </c>
      <c r="F71" s="248" t="s">
        <v>7006</v>
      </c>
      <c r="G71" s="248" t="s">
        <v>1042</v>
      </c>
      <c r="H71" s="307">
        <v>121141167</v>
      </c>
      <c r="I71" s="323" t="s">
        <v>1042</v>
      </c>
      <c r="J71" s="248" t="s">
        <v>1042</v>
      </c>
      <c r="K71" s="111" t="s">
        <v>1042</v>
      </c>
    </row>
    <row r="72" spans="1:11" ht="14.45" customHeight="1">
      <c r="A72" s="248" t="s">
        <v>820</v>
      </c>
      <c r="B72" s="510" t="s">
        <v>4220</v>
      </c>
      <c r="C72" s="248" t="s">
        <v>4221</v>
      </c>
      <c r="D72" s="248" t="s">
        <v>6248</v>
      </c>
      <c r="E72" s="248" t="s">
        <v>4221</v>
      </c>
      <c r="F72" s="248" t="s">
        <v>7007</v>
      </c>
      <c r="G72" s="248" t="s">
        <v>1042</v>
      </c>
      <c r="H72" s="248" t="s">
        <v>7008</v>
      </c>
      <c r="I72" s="324" t="s">
        <v>1042</v>
      </c>
      <c r="J72" s="248" t="s">
        <v>1042</v>
      </c>
      <c r="K72" s="112" t="s">
        <v>1042</v>
      </c>
    </row>
    <row r="73" spans="1:11" ht="14.45" customHeight="1">
      <c r="A73" s="248" t="s">
        <v>820</v>
      </c>
      <c r="B73" s="541" t="s">
        <v>4207</v>
      </c>
      <c r="C73" s="248" t="s">
        <v>7009</v>
      </c>
      <c r="D73" s="248" t="s">
        <v>7010</v>
      </c>
      <c r="E73" s="248" t="s">
        <v>7011</v>
      </c>
      <c r="F73" s="248" t="s">
        <v>7009</v>
      </c>
      <c r="G73" s="248" t="s">
        <v>1042</v>
      </c>
      <c r="H73" s="307">
        <v>128147172</v>
      </c>
      <c r="I73" s="373" t="s">
        <v>1042</v>
      </c>
      <c r="J73" s="248" t="s">
        <v>1042</v>
      </c>
      <c r="K73" s="112" t="s">
        <v>1042</v>
      </c>
    </row>
    <row r="74" spans="1:11" ht="14.45" customHeight="1">
      <c r="A74" s="248" t="s">
        <v>820</v>
      </c>
      <c r="B74" s="510" t="s">
        <v>4850</v>
      </c>
      <c r="C74" s="248" t="s">
        <v>5536</v>
      </c>
      <c r="D74" s="225" t="s">
        <v>7012</v>
      </c>
      <c r="E74" s="225" t="s">
        <v>5536</v>
      </c>
      <c r="F74" s="248" t="s">
        <v>5536</v>
      </c>
      <c r="G74" s="248"/>
      <c r="H74" s="248"/>
      <c r="I74" s="248"/>
      <c r="J74" s="248" t="s">
        <v>7013</v>
      </c>
      <c r="K74" s="112" t="s">
        <v>1042</v>
      </c>
    </row>
    <row r="75" spans="1:11" ht="14.45" customHeight="1">
      <c r="A75" s="248" t="s">
        <v>820</v>
      </c>
      <c r="B75" s="541" t="s">
        <v>4207</v>
      </c>
      <c r="C75" s="352" t="s">
        <v>7014</v>
      </c>
      <c r="D75" s="352" t="s">
        <v>6265</v>
      </c>
      <c r="E75" s="352" t="s">
        <v>7015</v>
      </c>
      <c r="F75" s="352" t="s">
        <v>7016</v>
      </c>
      <c r="G75" s="352" t="s">
        <v>1042</v>
      </c>
      <c r="H75" s="352" t="s">
        <v>7017</v>
      </c>
      <c r="I75" s="248" t="s">
        <v>1042</v>
      </c>
      <c r="J75" s="248" t="s">
        <v>1042</v>
      </c>
      <c r="K75" s="112" t="s">
        <v>1042</v>
      </c>
    </row>
    <row r="76" spans="1:11" ht="14.45" customHeight="1">
      <c r="A76" s="248" t="s">
        <v>820</v>
      </c>
      <c r="B76" s="510" t="s">
        <v>11</v>
      </c>
      <c r="C76" s="248" t="s">
        <v>7018</v>
      </c>
      <c r="D76" s="248" t="s">
        <v>6220</v>
      </c>
      <c r="E76" s="248" t="s">
        <v>7019</v>
      </c>
      <c r="F76" s="248" t="s">
        <v>7020</v>
      </c>
      <c r="G76" s="248" t="s">
        <v>1042</v>
      </c>
      <c r="H76" s="248" t="s">
        <v>7021</v>
      </c>
      <c r="I76" s="344" t="s">
        <v>1042</v>
      </c>
      <c r="J76" s="248" t="s">
        <v>1042</v>
      </c>
      <c r="K76" s="112" t="s">
        <v>1042</v>
      </c>
    </row>
    <row r="77" spans="1:11" ht="14.45" customHeight="1">
      <c r="A77" s="248" t="s">
        <v>820</v>
      </c>
      <c r="B77" s="510" t="s">
        <v>11</v>
      </c>
      <c r="C77" s="248" t="s">
        <v>7022</v>
      </c>
      <c r="D77" s="248" t="s">
        <v>6220</v>
      </c>
      <c r="E77" s="248" t="s">
        <v>7023</v>
      </c>
      <c r="F77" s="248" t="s">
        <v>7022</v>
      </c>
      <c r="G77" s="248" t="s">
        <v>1042</v>
      </c>
      <c r="H77" s="248" t="s">
        <v>6971</v>
      </c>
      <c r="I77" s="322" t="s">
        <v>1042</v>
      </c>
      <c r="J77" s="248" t="s">
        <v>1042</v>
      </c>
      <c r="K77" s="112" t="s">
        <v>1042</v>
      </c>
    </row>
    <row r="78" spans="1:11" ht="14.45" customHeight="1">
      <c r="A78" s="248" t="s">
        <v>820</v>
      </c>
      <c r="B78" s="510" t="s">
        <v>11</v>
      </c>
      <c r="C78" s="248" t="s">
        <v>7024</v>
      </c>
      <c r="D78" s="248" t="s">
        <v>5117</v>
      </c>
      <c r="E78" s="248" t="s">
        <v>7025</v>
      </c>
      <c r="F78" s="248" t="s">
        <v>7024</v>
      </c>
      <c r="G78" s="248" t="s">
        <v>1042</v>
      </c>
      <c r="H78" s="307">
        <v>106255106</v>
      </c>
      <c r="I78" s="319" t="s">
        <v>1042</v>
      </c>
      <c r="J78" s="248" t="s">
        <v>1042</v>
      </c>
      <c r="K78" s="112" t="s">
        <v>1042</v>
      </c>
    </row>
    <row r="79" spans="1:11" ht="14.45" customHeight="1">
      <c r="A79" s="248" t="s">
        <v>820</v>
      </c>
      <c r="B79" s="510" t="s">
        <v>11</v>
      </c>
      <c r="C79" s="248" t="s">
        <v>7026</v>
      </c>
      <c r="D79" s="248" t="s">
        <v>6198</v>
      </c>
      <c r="E79" s="248" t="s">
        <v>7027</v>
      </c>
      <c r="F79" s="248" t="s">
        <v>7026</v>
      </c>
      <c r="G79" s="248" t="s">
        <v>1042</v>
      </c>
      <c r="H79" s="307">
        <v>255165165</v>
      </c>
      <c r="I79" s="335" t="s">
        <v>1042</v>
      </c>
      <c r="J79" s="248" t="s">
        <v>1042</v>
      </c>
      <c r="K79" s="112" t="s">
        <v>1042</v>
      </c>
    </row>
    <row r="80" spans="1:11" ht="14.45" customHeight="1">
      <c r="A80" s="248" t="s">
        <v>820</v>
      </c>
      <c r="B80" s="541" t="s">
        <v>4207</v>
      </c>
      <c r="C80" s="248" t="s">
        <v>7028</v>
      </c>
      <c r="D80" s="248" t="s">
        <v>4209</v>
      </c>
      <c r="E80" s="248" t="s">
        <v>7029</v>
      </c>
      <c r="F80" s="248" t="s">
        <v>7030</v>
      </c>
      <c r="G80" s="248" t="s">
        <v>1042</v>
      </c>
      <c r="H80" s="248" t="s">
        <v>6971</v>
      </c>
      <c r="I80" s="322" t="s">
        <v>1042</v>
      </c>
      <c r="J80" s="248" t="s">
        <v>1042</v>
      </c>
      <c r="K80" s="112" t="s">
        <v>1042</v>
      </c>
    </row>
    <row r="81" spans="1:11" ht="14.45" customHeight="1">
      <c r="A81" s="248" t="s">
        <v>820</v>
      </c>
      <c r="B81" s="510" t="s">
        <v>4220</v>
      </c>
      <c r="C81" s="248" t="s">
        <v>4256</v>
      </c>
      <c r="D81" s="248" t="s">
        <v>4444</v>
      </c>
      <c r="E81" s="248" t="s">
        <v>4256</v>
      </c>
      <c r="F81" s="248" t="s">
        <v>4256</v>
      </c>
      <c r="G81" s="248"/>
      <c r="H81" s="307"/>
      <c r="I81" s="248"/>
      <c r="J81" s="248"/>
      <c r="K81" s="112" t="s">
        <v>1042</v>
      </c>
    </row>
    <row r="82" spans="1:11" ht="14.45" customHeight="1">
      <c r="A82" s="248" t="s">
        <v>820</v>
      </c>
      <c r="B82" s="510" t="s">
        <v>11</v>
      </c>
      <c r="C82" s="248" t="s">
        <v>7031</v>
      </c>
      <c r="D82" s="248" t="s">
        <v>6342</v>
      </c>
      <c r="E82" s="248" t="s">
        <v>7032</v>
      </c>
      <c r="F82" s="248" t="s">
        <v>7033</v>
      </c>
      <c r="G82" s="248" t="s">
        <v>1042</v>
      </c>
      <c r="H82" s="307">
        <v>223212255</v>
      </c>
      <c r="I82" s="339" t="s">
        <v>1042</v>
      </c>
      <c r="J82" s="248" t="s">
        <v>1042</v>
      </c>
      <c r="K82" s="112" t="s">
        <v>1042</v>
      </c>
    </row>
    <row r="83" spans="1:11" ht="14.45" customHeight="1">
      <c r="A83" s="248" t="s">
        <v>820</v>
      </c>
      <c r="B83" s="541" t="s">
        <v>4207</v>
      </c>
      <c r="C83" s="248" t="s">
        <v>7034</v>
      </c>
      <c r="D83" s="248" t="s">
        <v>4775</v>
      </c>
      <c r="E83" s="248" t="s">
        <v>7035</v>
      </c>
      <c r="F83" s="248" t="s">
        <v>7034</v>
      </c>
      <c r="G83" s="248" t="s">
        <v>1042</v>
      </c>
      <c r="H83" s="307">
        <v>226155116</v>
      </c>
      <c r="I83" s="353" t="s">
        <v>1042</v>
      </c>
      <c r="J83" s="248" t="s">
        <v>1042</v>
      </c>
      <c r="K83" s="112" t="s">
        <v>1042</v>
      </c>
    </row>
    <row r="84" spans="1:11" ht="14.45" customHeight="1">
      <c r="A84" s="248" t="s">
        <v>820</v>
      </c>
      <c r="B84" s="541" t="s">
        <v>4207</v>
      </c>
      <c r="C84" s="248" t="s">
        <v>7036</v>
      </c>
      <c r="D84" s="248" t="s">
        <v>7037</v>
      </c>
      <c r="E84" s="248" t="s">
        <v>7038</v>
      </c>
      <c r="F84" s="248" t="s">
        <v>7039</v>
      </c>
      <c r="G84" s="248" t="s">
        <v>1042</v>
      </c>
      <c r="H84" s="248" t="s">
        <v>6971</v>
      </c>
      <c r="I84" s="354" t="s">
        <v>6824</v>
      </c>
      <c r="J84" s="248" t="s">
        <v>1042</v>
      </c>
      <c r="K84" s="112" t="s">
        <v>1042</v>
      </c>
    </row>
    <row r="85" spans="1:11" ht="14.45" customHeight="1">
      <c r="A85" s="248" t="s">
        <v>820</v>
      </c>
      <c r="B85" s="510" t="s">
        <v>4220</v>
      </c>
      <c r="C85" s="248" t="s">
        <v>7040</v>
      </c>
      <c r="D85" s="248" t="s">
        <v>4499</v>
      </c>
      <c r="E85" s="248" t="s">
        <v>7040</v>
      </c>
      <c r="F85" s="248" t="s">
        <v>7041</v>
      </c>
      <c r="G85" s="248" t="s">
        <v>6835</v>
      </c>
      <c r="H85" s="307">
        <v>155194230</v>
      </c>
      <c r="I85" s="314" t="s">
        <v>1042</v>
      </c>
      <c r="J85" s="248" t="s">
        <v>1042</v>
      </c>
      <c r="K85" s="112" t="s">
        <v>1042</v>
      </c>
    </row>
    <row r="86" spans="1:11" ht="14.45" customHeight="1">
      <c r="A86" s="248" t="s">
        <v>820</v>
      </c>
      <c r="B86" s="510" t="s">
        <v>4498</v>
      </c>
      <c r="C86" s="248" t="s">
        <v>7040</v>
      </c>
      <c r="D86" s="225" t="s">
        <v>7042</v>
      </c>
      <c r="E86" s="225" t="s">
        <v>4498</v>
      </c>
      <c r="F86" s="248" t="s">
        <v>4498</v>
      </c>
      <c r="G86" s="248"/>
      <c r="H86" s="248"/>
      <c r="I86" s="248"/>
      <c r="J86" s="248" t="s">
        <v>6855</v>
      </c>
      <c r="K86" s="112" t="s">
        <v>1042</v>
      </c>
    </row>
    <row r="87" spans="1:11" ht="14.45" customHeight="1">
      <c r="A87" s="248" t="s">
        <v>820</v>
      </c>
      <c r="B87" s="510" t="s">
        <v>11</v>
      </c>
      <c r="C87" s="248" t="s">
        <v>7043</v>
      </c>
      <c r="D87" s="248" t="s">
        <v>6349</v>
      </c>
      <c r="E87" s="248" t="s">
        <v>7044</v>
      </c>
      <c r="F87" s="248" t="s">
        <v>7043</v>
      </c>
      <c r="G87" s="248" t="s">
        <v>1042</v>
      </c>
      <c r="H87" s="307">
        <v>150175205</v>
      </c>
      <c r="I87" s="337" t="s">
        <v>1042</v>
      </c>
      <c r="J87" s="248" t="s">
        <v>1042</v>
      </c>
      <c r="K87" s="112" t="s">
        <v>1042</v>
      </c>
    </row>
    <row r="88" spans="1:11" ht="14.45" customHeight="1">
      <c r="A88" s="248" t="s">
        <v>820</v>
      </c>
      <c r="B88" s="460" t="s">
        <v>4220</v>
      </c>
      <c r="C88" s="248" t="s">
        <v>7045</v>
      </c>
      <c r="D88" s="225" t="s">
        <v>7046</v>
      </c>
      <c r="E88" s="225" t="s">
        <v>7045</v>
      </c>
      <c r="F88" s="248" t="s">
        <v>7045</v>
      </c>
      <c r="G88" s="248" t="s">
        <v>6835</v>
      </c>
      <c r="H88" s="248"/>
      <c r="I88" s="248"/>
      <c r="J88" s="248" t="s">
        <v>7047</v>
      </c>
      <c r="K88" s="112" t="s">
        <v>1042</v>
      </c>
    </row>
    <row r="89" spans="1:11" ht="14.45" customHeight="1">
      <c r="A89" s="248" t="s">
        <v>820</v>
      </c>
      <c r="B89" s="510" t="s">
        <v>11</v>
      </c>
      <c r="C89" s="248" t="s">
        <v>7048</v>
      </c>
      <c r="D89" s="248" t="s">
        <v>4209</v>
      </c>
      <c r="E89" s="248" t="s">
        <v>7049</v>
      </c>
      <c r="F89" s="248" t="s">
        <v>7050</v>
      </c>
      <c r="G89" s="248" t="s">
        <v>1042</v>
      </c>
      <c r="H89" s="307">
        <v>255255128</v>
      </c>
      <c r="I89" s="338" t="s">
        <v>1042</v>
      </c>
      <c r="J89" s="248" t="s">
        <v>1042</v>
      </c>
      <c r="K89" s="112" t="s">
        <v>1042</v>
      </c>
    </row>
    <row r="90" spans="1:11" ht="14.45" customHeight="1">
      <c r="A90" s="248" t="s">
        <v>820</v>
      </c>
      <c r="B90" s="541" t="s">
        <v>4207</v>
      </c>
      <c r="C90" s="248" t="s">
        <v>7051</v>
      </c>
      <c r="D90" s="248" t="s">
        <v>6336</v>
      </c>
      <c r="E90" s="248" t="s">
        <v>7052</v>
      </c>
      <c r="F90" s="248" t="s">
        <v>7051</v>
      </c>
      <c r="G90" s="248" t="s">
        <v>1042</v>
      </c>
      <c r="H90" s="248" t="s">
        <v>7053</v>
      </c>
      <c r="I90" s="356" t="s">
        <v>1042</v>
      </c>
      <c r="J90" s="248"/>
      <c r="K90" s="112" t="s">
        <v>1042</v>
      </c>
    </row>
    <row r="91" spans="1:11" ht="14.45" customHeight="1">
      <c r="A91" s="248" t="s">
        <v>820</v>
      </c>
      <c r="B91" s="541" t="s">
        <v>4207</v>
      </c>
      <c r="C91" s="248" t="s">
        <v>7054</v>
      </c>
      <c r="D91" s="248" t="s">
        <v>7055</v>
      </c>
      <c r="E91" s="248" t="s">
        <v>7056</v>
      </c>
      <c r="F91" s="248" t="s">
        <v>7054</v>
      </c>
      <c r="G91" s="248" t="s">
        <v>1042</v>
      </c>
      <c r="H91" s="248" t="s">
        <v>7057</v>
      </c>
      <c r="I91" s="357" t="s">
        <v>1042</v>
      </c>
      <c r="J91" s="248" t="s">
        <v>1042</v>
      </c>
      <c r="K91" s="112" t="s">
        <v>1042</v>
      </c>
    </row>
    <row r="92" spans="1:11" ht="14.45" customHeight="1">
      <c r="A92" s="248" t="s">
        <v>820</v>
      </c>
      <c r="B92" s="542" t="s">
        <v>4207</v>
      </c>
      <c r="C92" s="248" t="s">
        <v>7058</v>
      </c>
      <c r="D92" s="248" t="s">
        <v>7059</v>
      </c>
      <c r="E92" s="248" t="s">
        <v>7060</v>
      </c>
      <c r="F92" s="248" t="s">
        <v>7058</v>
      </c>
      <c r="G92" s="248" t="s">
        <v>1042</v>
      </c>
      <c r="H92" s="248" t="s">
        <v>7053</v>
      </c>
      <c r="I92" s="358" t="s">
        <v>6824</v>
      </c>
      <c r="J92" s="248" t="s">
        <v>1042</v>
      </c>
      <c r="K92" s="111"/>
    </row>
    <row r="93" spans="1:11" ht="14.45" customHeight="1">
      <c r="A93" s="248" t="s">
        <v>820</v>
      </c>
      <c r="B93" s="542" t="s">
        <v>4207</v>
      </c>
      <c r="C93" s="248" t="s">
        <v>7061</v>
      </c>
      <c r="D93" s="248" t="s">
        <v>5518</v>
      </c>
      <c r="E93" s="248" t="s">
        <v>7062</v>
      </c>
      <c r="F93" s="248" t="s">
        <v>7063</v>
      </c>
      <c r="G93" s="248" t="s">
        <v>1042</v>
      </c>
      <c r="H93" s="248" t="s">
        <v>6889</v>
      </c>
      <c r="I93" s="349" t="s">
        <v>1042</v>
      </c>
      <c r="J93" s="248" t="s">
        <v>1042</v>
      </c>
      <c r="K93" s="111"/>
    </row>
    <row r="94" spans="1:11" ht="14.45" customHeight="1">
      <c r="A94" s="248" t="s">
        <v>820</v>
      </c>
      <c r="B94" s="542" t="s">
        <v>4207</v>
      </c>
      <c r="C94" s="248" t="s">
        <v>7064</v>
      </c>
      <c r="D94" s="248" t="s">
        <v>7065</v>
      </c>
      <c r="E94" s="248" t="s">
        <v>7066</v>
      </c>
      <c r="F94" s="248" t="s">
        <v>7067</v>
      </c>
      <c r="G94" s="248" t="s">
        <v>1042</v>
      </c>
      <c r="H94" s="248" t="s">
        <v>7068</v>
      </c>
      <c r="I94" s="359" t="s">
        <v>1042</v>
      </c>
      <c r="J94" s="248" t="s">
        <v>1042</v>
      </c>
      <c r="K94" s="111"/>
    </row>
    <row r="95" spans="1:11" ht="14.45" customHeight="1">
      <c r="A95" s="248" t="s">
        <v>820</v>
      </c>
      <c r="B95" s="248" t="s">
        <v>11</v>
      </c>
      <c r="C95" s="459" t="s">
        <v>7069</v>
      </c>
      <c r="D95" s="225" t="s">
        <v>7070</v>
      </c>
      <c r="E95" s="225" t="s">
        <v>7069</v>
      </c>
      <c r="F95" s="459" t="s">
        <v>7069</v>
      </c>
      <c r="G95" s="248"/>
      <c r="H95" s="248"/>
      <c r="I95" s="248"/>
      <c r="J95" s="248" t="s">
        <v>6855</v>
      </c>
      <c r="K95" s="111"/>
    </row>
    <row r="96" spans="1:11" ht="14.45" customHeight="1">
      <c r="A96" s="248" t="s">
        <v>820</v>
      </c>
      <c r="B96" s="248" t="s">
        <v>11</v>
      </c>
      <c r="C96" s="248" t="s">
        <v>7071</v>
      </c>
      <c r="D96" s="248" t="s">
        <v>4704</v>
      </c>
      <c r="E96" s="248" t="s">
        <v>7072</v>
      </c>
      <c r="F96" s="248" t="s">
        <v>7071</v>
      </c>
      <c r="G96" s="248" t="s">
        <v>1042</v>
      </c>
      <c r="H96" s="307">
        <v>80165255</v>
      </c>
      <c r="I96" s="336" t="s">
        <v>1042</v>
      </c>
      <c r="J96" s="248" t="s">
        <v>1042</v>
      </c>
      <c r="K96" s="111"/>
    </row>
    <row r="97" spans="1:11" ht="14.45" customHeight="1">
      <c r="A97" s="248" t="s">
        <v>820</v>
      </c>
      <c r="B97" s="542" t="s">
        <v>4207</v>
      </c>
      <c r="C97" s="248" t="s">
        <v>7073</v>
      </c>
      <c r="D97" s="248" t="s">
        <v>6334</v>
      </c>
      <c r="E97" s="248" t="s">
        <v>7074</v>
      </c>
      <c r="F97" s="248" t="s">
        <v>7075</v>
      </c>
      <c r="G97" s="248" t="s">
        <v>1042</v>
      </c>
      <c r="H97" s="248" t="s">
        <v>7076</v>
      </c>
      <c r="I97" s="360" t="s">
        <v>1042</v>
      </c>
      <c r="J97" s="248" t="s">
        <v>1042</v>
      </c>
      <c r="K97" s="111"/>
    </row>
    <row r="98" spans="1:11" ht="14.45" customHeight="1">
      <c r="A98" s="248" t="s">
        <v>820</v>
      </c>
      <c r="B98" s="542" t="s">
        <v>4207</v>
      </c>
      <c r="C98" s="248" t="s">
        <v>7077</v>
      </c>
      <c r="D98" s="248" t="s">
        <v>6428</v>
      </c>
      <c r="E98" s="248" t="s">
        <v>7078</v>
      </c>
      <c r="F98" s="248" t="s">
        <v>7077</v>
      </c>
      <c r="G98" s="248" t="s">
        <v>1042</v>
      </c>
      <c r="H98" s="248" t="s">
        <v>7076</v>
      </c>
      <c r="I98" s="355" t="s">
        <v>6824</v>
      </c>
      <c r="J98" s="248" t="s">
        <v>1042</v>
      </c>
      <c r="K98" s="111"/>
    </row>
    <row r="99" spans="1:11" ht="14.45" customHeight="1">
      <c r="A99" s="248" t="s">
        <v>820</v>
      </c>
      <c r="B99" s="459" t="s">
        <v>4220</v>
      </c>
      <c r="C99" s="248" t="s">
        <v>7079</v>
      </c>
      <c r="D99" s="225" t="s">
        <v>7080</v>
      </c>
      <c r="E99" s="225" t="s">
        <v>4282</v>
      </c>
      <c r="F99" s="248" t="s">
        <v>4282</v>
      </c>
      <c r="G99" s="248"/>
      <c r="H99" s="248"/>
      <c r="I99" s="248"/>
      <c r="J99" s="248" t="s">
        <v>6855</v>
      </c>
      <c r="K99" s="111"/>
    </row>
    <row r="100" spans="1:11" ht="14.45" customHeight="1">
      <c r="A100" s="248" t="s">
        <v>820</v>
      </c>
      <c r="B100" s="248" t="s">
        <v>11</v>
      </c>
      <c r="C100" s="248" t="s">
        <v>7081</v>
      </c>
      <c r="D100" s="248" t="s">
        <v>6511</v>
      </c>
      <c r="E100" s="248" t="s">
        <v>7082</v>
      </c>
      <c r="F100" s="248" t="s">
        <v>7081</v>
      </c>
      <c r="G100" s="248" t="s">
        <v>1042</v>
      </c>
      <c r="H100" s="248" t="s">
        <v>6896</v>
      </c>
      <c r="I100" s="315" t="s">
        <v>1042</v>
      </c>
      <c r="J100" s="248" t="s">
        <v>1042</v>
      </c>
      <c r="K100" s="111"/>
    </row>
    <row r="101" spans="1:11" ht="14.45" customHeight="1">
      <c r="A101" s="196" t="s">
        <v>820</v>
      </c>
      <c r="B101" s="196" t="s">
        <v>4319</v>
      </c>
      <c r="C101" s="196" t="s">
        <v>7083</v>
      </c>
      <c r="D101" s="196" t="s">
        <v>6555</v>
      </c>
      <c r="E101" s="196" t="s">
        <v>7084</v>
      </c>
      <c r="F101" s="196" t="s">
        <v>7083</v>
      </c>
      <c r="G101" s="196" t="s">
        <v>1042</v>
      </c>
      <c r="H101" s="196" t="s">
        <v>7085</v>
      </c>
      <c r="I101" s="651" t="s">
        <v>1042</v>
      </c>
      <c r="J101" s="196" t="s">
        <v>1042</v>
      </c>
      <c r="K101" s="111"/>
    </row>
    <row r="102" spans="1:11" ht="14.45" customHeight="1">
      <c r="A102" s="412" t="s">
        <v>820</v>
      </c>
      <c r="B102" s="412" t="s">
        <v>4850</v>
      </c>
      <c r="C102" s="412" t="s">
        <v>7086</v>
      </c>
      <c r="D102" s="164" t="s">
        <v>7087</v>
      </c>
      <c r="E102" s="164" t="s">
        <v>7086</v>
      </c>
      <c r="F102" s="412" t="s">
        <v>7086</v>
      </c>
      <c r="G102" s="412"/>
      <c r="H102" s="412"/>
      <c r="I102" s="412"/>
      <c r="J102" s="412" t="s">
        <v>7013</v>
      </c>
    </row>
    <row r="103" spans="1:11" ht="14.45" customHeight="1">
      <c r="A103" s="412" t="s">
        <v>820</v>
      </c>
      <c r="B103" s="550" t="s">
        <v>4207</v>
      </c>
      <c r="C103" s="412" t="s">
        <v>7088</v>
      </c>
      <c r="D103" s="412" t="s">
        <v>7089</v>
      </c>
      <c r="E103" s="412" t="s">
        <v>7090</v>
      </c>
      <c r="F103" s="412" t="s">
        <v>7088</v>
      </c>
      <c r="G103" s="412" t="s">
        <v>1042</v>
      </c>
      <c r="H103" s="412" t="s">
        <v>7091</v>
      </c>
      <c r="I103" s="652" t="s">
        <v>1042</v>
      </c>
      <c r="J103" s="412" t="s">
        <v>1042</v>
      </c>
    </row>
    <row r="104" spans="1:11" ht="14.45" customHeight="1">
      <c r="A104" s="412" t="s">
        <v>820</v>
      </c>
      <c r="B104" s="550" t="s">
        <v>4207</v>
      </c>
      <c r="C104" s="412" t="s">
        <v>7092</v>
      </c>
      <c r="D104" s="412" t="s">
        <v>7093</v>
      </c>
      <c r="E104" s="412" t="s">
        <v>7094</v>
      </c>
      <c r="F104" s="412" t="s">
        <v>7092</v>
      </c>
      <c r="G104" s="248" t="s">
        <v>1042</v>
      </c>
      <c r="H104" s="307">
        <v>192174224</v>
      </c>
      <c r="I104" s="361" t="s">
        <v>6824</v>
      </c>
      <c r="J104" s="248" t="s">
        <v>1042</v>
      </c>
    </row>
    <row r="105" spans="1:11" ht="15">
      <c r="A105" s="412" t="s">
        <v>820</v>
      </c>
      <c r="B105" s="550" t="s">
        <v>4207</v>
      </c>
      <c r="C105" s="412" t="s">
        <v>7095</v>
      </c>
      <c r="D105" s="412" t="s">
        <v>921</v>
      </c>
      <c r="E105" s="412" t="s">
        <v>7096</v>
      </c>
      <c r="F105" s="412" t="s">
        <v>7095</v>
      </c>
      <c r="G105" s="248" t="s">
        <v>1042</v>
      </c>
      <c r="H105" s="248" t="s">
        <v>7097</v>
      </c>
      <c r="I105" s="362" t="s">
        <v>1042</v>
      </c>
      <c r="J105" s="248" t="s">
        <v>1042</v>
      </c>
    </row>
    <row r="106" spans="1:11" ht="15">
      <c r="A106" s="412" t="s">
        <v>820</v>
      </c>
      <c r="B106" s="550" t="s">
        <v>4207</v>
      </c>
      <c r="C106" s="412" t="s">
        <v>7098</v>
      </c>
      <c r="D106" s="412" t="s">
        <v>6653</v>
      </c>
      <c r="E106" s="412" t="s">
        <v>7099</v>
      </c>
      <c r="F106" s="412" t="s">
        <v>7098</v>
      </c>
      <c r="G106" s="248" t="s">
        <v>1042</v>
      </c>
      <c r="H106" s="248" t="s">
        <v>7091</v>
      </c>
      <c r="I106" s="363" t="s">
        <v>6824</v>
      </c>
      <c r="J106" s="248" t="s">
        <v>1042</v>
      </c>
    </row>
    <row r="107" spans="1:11" ht="15">
      <c r="A107" s="412" t="s">
        <v>820</v>
      </c>
      <c r="B107" s="412" t="s">
        <v>11</v>
      </c>
      <c r="C107" s="412" t="s">
        <v>7100</v>
      </c>
      <c r="D107" s="412" t="s">
        <v>7101</v>
      </c>
      <c r="E107" s="412" t="s">
        <v>7102</v>
      </c>
      <c r="F107" s="412" t="s">
        <v>7100</v>
      </c>
      <c r="G107" s="248" t="s">
        <v>1042</v>
      </c>
      <c r="H107" s="248" t="s">
        <v>1042</v>
      </c>
      <c r="I107" s="248" t="s">
        <v>1042</v>
      </c>
      <c r="J107" s="248" t="s">
        <v>1042</v>
      </c>
    </row>
    <row r="108" spans="1:11" ht="15">
      <c r="A108" s="412" t="s">
        <v>820</v>
      </c>
      <c r="B108" s="550" t="s">
        <v>4207</v>
      </c>
      <c r="C108" s="412" t="s">
        <v>7103</v>
      </c>
      <c r="D108" s="412" t="s">
        <v>6639</v>
      </c>
      <c r="E108" s="412" t="s">
        <v>7104</v>
      </c>
      <c r="F108" s="412" t="s">
        <v>7103</v>
      </c>
      <c r="G108" s="248" t="s">
        <v>1042</v>
      </c>
      <c r="H108" s="248" t="s">
        <v>6941</v>
      </c>
      <c r="I108" s="374" t="s">
        <v>1042</v>
      </c>
      <c r="J108" s="248" t="s">
        <v>1042</v>
      </c>
    </row>
    <row r="109" spans="1:11" ht="15">
      <c r="A109" s="412" t="s">
        <v>820</v>
      </c>
      <c r="B109" s="412" t="s">
        <v>7105</v>
      </c>
      <c r="C109" s="412" t="s">
        <v>7106</v>
      </c>
      <c r="D109" s="412" t="s">
        <v>7107</v>
      </c>
      <c r="E109" s="412" t="s">
        <v>7106</v>
      </c>
      <c r="F109" s="412" t="s">
        <v>7105</v>
      </c>
      <c r="G109" s="248"/>
      <c r="H109" s="248"/>
      <c r="I109" s="248"/>
      <c r="J109" s="248"/>
    </row>
    <row r="110" spans="1:11" ht="15">
      <c r="A110" s="222" t="s">
        <v>820</v>
      </c>
      <c r="B110" s="550" t="s">
        <v>4207</v>
      </c>
      <c r="C110" s="412" t="s">
        <v>7108</v>
      </c>
      <c r="D110" s="412" t="s">
        <v>5079</v>
      </c>
      <c r="E110" s="412" t="s">
        <v>7109</v>
      </c>
      <c r="F110" s="412" t="s">
        <v>7108</v>
      </c>
      <c r="G110" s="248" t="s">
        <v>1042</v>
      </c>
      <c r="H110" s="248" t="s">
        <v>7110</v>
      </c>
      <c r="I110" s="364" t="s">
        <v>1042</v>
      </c>
      <c r="J110" s="248" t="s">
        <v>1042</v>
      </c>
    </row>
    <row r="111" spans="1:11" ht="15">
      <c r="B111" s="551" t="s">
        <v>4207</v>
      </c>
      <c r="C111" s="111" t="s">
        <v>7111</v>
      </c>
      <c r="D111" s="412" t="s">
        <v>4295</v>
      </c>
      <c r="E111" s="412" t="s">
        <v>7112</v>
      </c>
      <c r="F111" s="111" t="s">
        <v>7111</v>
      </c>
      <c r="G111" s="248" t="s">
        <v>1042</v>
      </c>
      <c r="H111" s="248" t="s">
        <v>7113</v>
      </c>
      <c r="I111" s="365" t="s">
        <v>1042</v>
      </c>
      <c r="J111" s="248" t="s">
        <v>1042</v>
      </c>
    </row>
    <row r="112" spans="1:11" ht="15">
      <c r="B112" s="111" t="s">
        <v>7105</v>
      </c>
      <c r="C112" s="111" t="s">
        <v>7114</v>
      </c>
      <c r="D112" s="412" t="s">
        <v>7115</v>
      </c>
      <c r="E112" s="412" t="s">
        <v>7114</v>
      </c>
      <c r="F112" s="111" t="s">
        <v>7105</v>
      </c>
      <c r="G112" s="248"/>
      <c r="H112" s="248"/>
      <c r="I112" s="248"/>
      <c r="J112" s="248"/>
    </row>
    <row r="113" spans="1:10" ht="15">
      <c r="A113" s="107" t="s">
        <v>200</v>
      </c>
      <c r="B113" s="412" t="s">
        <v>11</v>
      </c>
      <c r="C113" s="412" t="s">
        <v>4449</v>
      </c>
      <c r="D113" s="412" t="s">
        <v>4450</v>
      </c>
      <c r="E113" s="412" t="s">
        <v>7116</v>
      </c>
      <c r="F113" s="412" t="s">
        <v>4449</v>
      </c>
      <c r="G113" s="248" t="s">
        <v>1042</v>
      </c>
      <c r="H113" s="248" t="s">
        <v>6900</v>
      </c>
      <c r="I113" s="316" t="s">
        <v>1042</v>
      </c>
      <c r="J113" s="248" t="s">
        <v>1042</v>
      </c>
    </row>
    <row r="114" spans="1:10" ht="15">
      <c r="A114" s="107" t="s">
        <v>200</v>
      </c>
      <c r="B114" s="412" t="s">
        <v>4850</v>
      </c>
      <c r="C114" s="412" t="s">
        <v>6642</v>
      </c>
      <c r="D114" s="164" t="s">
        <v>7117</v>
      </c>
      <c r="E114" s="164" t="s">
        <v>6642</v>
      </c>
      <c r="F114" s="412" t="s">
        <v>6642</v>
      </c>
      <c r="G114" s="248"/>
      <c r="H114" s="248"/>
      <c r="I114" s="248"/>
      <c r="J114" s="248" t="s">
        <v>7013</v>
      </c>
    </row>
    <row r="115" spans="1:10" ht="15">
      <c r="A115" s="107" t="s">
        <v>200</v>
      </c>
      <c r="B115" s="412" t="s">
        <v>7105</v>
      </c>
      <c r="C115" s="412" t="s">
        <v>7118</v>
      </c>
      <c r="D115" s="412" t="s">
        <v>7119</v>
      </c>
      <c r="E115" s="412" t="s">
        <v>7118</v>
      </c>
      <c r="F115" s="412" t="s">
        <v>7105</v>
      </c>
      <c r="G115" s="248"/>
      <c r="H115" s="248"/>
      <c r="I115" s="248"/>
      <c r="J115" s="248"/>
    </row>
    <row r="116" spans="1:10" ht="15">
      <c r="A116" s="412" t="s">
        <v>820</v>
      </c>
      <c r="B116" s="248" t="s">
        <v>11</v>
      </c>
      <c r="C116" s="248" t="s">
        <v>5218</v>
      </c>
      <c r="D116" s="248" t="s">
        <v>5219</v>
      </c>
      <c r="E116" s="248" t="s">
        <v>5218</v>
      </c>
      <c r="F116" s="248" t="s">
        <v>5218</v>
      </c>
      <c r="G116" s="248"/>
      <c r="H116" s="307"/>
      <c r="I116" s="248"/>
      <c r="J116" s="248"/>
    </row>
    <row r="117" spans="1:10" ht="15">
      <c r="A117" s="412" t="s">
        <v>820</v>
      </c>
      <c r="B117" s="248" t="s">
        <v>4220</v>
      </c>
      <c r="C117" s="248" t="s">
        <v>7120</v>
      </c>
      <c r="D117" s="248" t="s">
        <v>7121</v>
      </c>
      <c r="E117" s="248" t="s">
        <v>7122</v>
      </c>
      <c r="F117" s="248" t="s">
        <v>7122</v>
      </c>
      <c r="G117" s="248" t="s">
        <v>6835</v>
      </c>
      <c r="H117" s="248" t="s">
        <v>7123</v>
      </c>
      <c r="I117" s="313" t="s">
        <v>1042</v>
      </c>
      <c r="J117" s="248" t="s">
        <v>1042</v>
      </c>
    </row>
    <row r="118" spans="1:10" ht="15">
      <c r="A118" s="412" t="s">
        <v>820</v>
      </c>
      <c r="B118" s="542" t="s">
        <v>4207</v>
      </c>
      <c r="C118" s="248" t="s">
        <v>7124</v>
      </c>
      <c r="D118" s="248" t="s">
        <v>7125</v>
      </c>
      <c r="E118" s="248" t="s">
        <v>7126</v>
      </c>
      <c r="F118" s="248" t="s">
        <v>7124</v>
      </c>
      <c r="G118" s="248" t="s">
        <v>1042</v>
      </c>
      <c r="H118" s="307">
        <v>255204255</v>
      </c>
      <c r="I118" s="366" t="s">
        <v>1042</v>
      </c>
      <c r="J118" s="248" t="s">
        <v>1042</v>
      </c>
    </row>
  </sheetData>
  <autoFilter ref="B2:J118" xr:uid="{00000000-0009-0000-0000-00000700000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Q62"/>
  <sheetViews>
    <sheetView zoomScale="70" zoomScaleNormal="70" workbookViewId="0"/>
  </sheetViews>
  <sheetFormatPr defaultRowHeight="12.75" outlineLevelCol="1"/>
  <cols>
    <col min="1" max="1" width="13.1640625" style="22" customWidth="1"/>
    <col min="2" max="2" width="37.1640625" style="22" customWidth="1"/>
    <col min="3" max="3" width="72.1640625" style="22" customWidth="1" outlineLevel="1"/>
    <col min="4" max="4" width="28" style="22" customWidth="1" outlineLevel="1"/>
    <col min="5" max="9" width="9.33203125" style="22" customWidth="1" outlineLevel="1"/>
    <col min="10" max="10" width="7.6640625" style="22" customWidth="1" outlineLevel="1"/>
    <col min="11" max="11" width="33.5" style="22" customWidth="1" outlineLevel="1"/>
    <col min="12" max="12" width="21.33203125" style="22" customWidth="1"/>
    <col min="13" max="13" width="45" style="22" customWidth="1"/>
    <col min="14" max="16" width="14.33203125" style="22" customWidth="1"/>
    <col min="17" max="17" width="42.83203125" style="22" customWidth="1"/>
  </cols>
  <sheetData>
    <row r="1" spans="1:4">
      <c r="A1" s="237" t="s">
        <v>6806</v>
      </c>
      <c r="B1" s="237" t="s">
        <v>418</v>
      </c>
      <c r="C1" s="237" t="s">
        <v>6807</v>
      </c>
      <c r="D1" s="237" t="s">
        <v>6808</v>
      </c>
    </row>
    <row r="2" spans="1:4" ht="13.5" customHeight="1">
      <c r="A2" s="378" t="s">
        <v>1871</v>
      </c>
      <c r="B2" s="378" t="s">
        <v>1151</v>
      </c>
      <c r="C2" s="378" t="s">
        <v>1150</v>
      </c>
      <c r="D2" s="378" t="s">
        <v>1143</v>
      </c>
    </row>
    <row r="3" spans="1:4" ht="13.5" customHeight="1">
      <c r="A3" s="378" t="s">
        <v>1871</v>
      </c>
      <c r="B3" s="378" t="s">
        <v>1151</v>
      </c>
      <c r="C3" s="378" t="s">
        <v>1215</v>
      </c>
      <c r="D3" s="378" t="s">
        <v>1209</v>
      </c>
    </row>
    <row r="4" spans="1:4" ht="13.5" customHeight="1">
      <c r="A4" s="378" t="s">
        <v>1871</v>
      </c>
      <c r="B4" s="378" t="s">
        <v>1151</v>
      </c>
      <c r="C4" s="378" t="s">
        <v>1273</v>
      </c>
      <c r="D4" s="378" t="s">
        <v>1267</v>
      </c>
    </row>
    <row r="5" spans="1:4" ht="13.5" customHeight="1">
      <c r="A5" s="378" t="s">
        <v>1871</v>
      </c>
      <c r="B5" s="378" t="s">
        <v>1151</v>
      </c>
      <c r="C5" s="378" t="s">
        <v>1425</v>
      </c>
      <c r="D5" s="378" t="s">
        <v>1418</v>
      </c>
    </row>
    <row r="6" spans="1:4" ht="13.5" customHeight="1">
      <c r="A6" s="378" t="s">
        <v>1871</v>
      </c>
      <c r="B6" s="378" t="s">
        <v>1151</v>
      </c>
      <c r="C6" s="378" t="s">
        <v>1464</v>
      </c>
      <c r="D6" s="378" t="s">
        <v>1458</v>
      </c>
    </row>
    <row r="7" spans="1:4" ht="13.5" customHeight="1">
      <c r="A7" s="378" t="s">
        <v>1871</v>
      </c>
      <c r="B7" s="378" t="s">
        <v>1151</v>
      </c>
      <c r="C7" s="378" t="s">
        <v>1499</v>
      </c>
      <c r="D7" s="378" t="s">
        <v>1493</v>
      </c>
    </row>
    <row r="8" spans="1:4" ht="13.5" customHeight="1">
      <c r="A8" s="378" t="s">
        <v>1871</v>
      </c>
      <c r="B8" s="378" t="s">
        <v>1151</v>
      </c>
      <c r="C8" s="378" t="s">
        <v>1598</v>
      </c>
      <c r="D8" s="378" t="s">
        <v>1592</v>
      </c>
    </row>
    <row r="9" spans="1:4" ht="13.5" customHeight="1">
      <c r="A9" s="378" t="s">
        <v>1871</v>
      </c>
      <c r="B9" s="378" t="s">
        <v>1151</v>
      </c>
      <c r="C9" s="378" t="s">
        <v>1621</v>
      </c>
      <c r="D9" s="378" t="s">
        <v>1615</v>
      </c>
    </row>
    <row r="10" spans="1:4" ht="13.5" customHeight="1">
      <c r="A10" s="378" t="s">
        <v>1871</v>
      </c>
      <c r="B10" s="378" t="s">
        <v>451</v>
      </c>
      <c r="C10" s="378" t="s">
        <v>1872</v>
      </c>
      <c r="D10" s="378" t="s">
        <v>61</v>
      </c>
    </row>
    <row r="11" spans="1:4" ht="13.5" customHeight="1">
      <c r="A11" s="378" t="s">
        <v>1871</v>
      </c>
      <c r="B11" s="378" t="s">
        <v>451</v>
      </c>
      <c r="C11" s="378" t="s">
        <v>1918</v>
      </c>
      <c r="D11" s="378" t="s">
        <v>1913</v>
      </c>
    </row>
    <row r="12" spans="1:4" ht="13.5" customHeight="1">
      <c r="A12" s="378" t="s">
        <v>1871</v>
      </c>
      <c r="B12" s="378" t="s">
        <v>451</v>
      </c>
      <c r="C12" s="378" t="s">
        <v>450</v>
      </c>
      <c r="D12" s="378" t="s">
        <v>440</v>
      </c>
    </row>
    <row r="13" spans="1:4" ht="13.5" customHeight="1">
      <c r="A13" s="378" t="s">
        <v>1871</v>
      </c>
      <c r="B13" s="378" t="s">
        <v>451</v>
      </c>
      <c r="C13" s="378" t="s">
        <v>648</v>
      </c>
      <c r="D13" s="378" t="s">
        <v>641</v>
      </c>
    </row>
    <row r="14" spans="1:4" ht="13.5" customHeight="1">
      <c r="A14" s="378" t="s">
        <v>1871</v>
      </c>
      <c r="B14" s="378" t="s">
        <v>451</v>
      </c>
      <c r="C14" s="378" t="s">
        <v>2151</v>
      </c>
      <c r="D14" s="378" t="s">
        <v>2145</v>
      </c>
    </row>
    <row r="15" spans="1:4" ht="13.5" customHeight="1">
      <c r="A15" s="378" t="s">
        <v>1871</v>
      </c>
      <c r="B15" s="378" t="s">
        <v>451</v>
      </c>
      <c r="C15" s="378" t="s">
        <v>2233</v>
      </c>
      <c r="D15" s="378" t="s">
        <v>2228</v>
      </c>
    </row>
    <row r="16" spans="1:4" ht="13.5" customHeight="1">
      <c r="A16" s="378" t="s">
        <v>1871</v>
      </c>
      <c r="B16" s="378" t="s">
        <v>451</v>
      </c>
      <c r="C16" s="378" t="s">
        <v>2247</v>
      </c>
      <c r="D16" s="378" t="s">
        <v>2242</v>
      </c>
    </row>
    <row r="17" spans="1:4" ht="13.5" customHeight="1">
      <c r="A17" s="378" t="s">
        <v>1871</v>
      </c>
      <c r="B17" s="378" t="s">
        <v>451</v>
      </c>
      <c r="C17" s="378" t="s">
        <v>663</v>
      </c>
      <c r="D17" s="378" t="s">
        <v>657</v>
      </c>
    </row>
    <row r="18" spans="1:4" ht="13.5" customHeight="1">
      <c r="A18" s="378" t="s">
        <v>1871</v>
      </c>
      <c r="B18" s="378" t="s">
        <v>451</v>
      </c>
      <c r="C18" s="378" t="s">
        <v>2272</v>
      </c>
      <c r="D18" s="378" t="s">
        <v>2266</v>
      </c>
    </row>
    <row r="19" spans="1:4" ht="13.5" customHeight="1">
      <c r="A19" s="378" t="s">
        <v>1871</v>
      </c>
      <c r="B19" s="378" t="s">
        <v>451</v>
      </c>
      <c r="C19" s="378" t="s">
        <v>670</v>
      </c>
      <c r="D19" s="378" t="s">
        <v>664</v>
      </c>
    </row>
    <row r="20" spans="1:4" ht="14.45" customHeight="1">
      <c r="A20" s="378" t="s">
        <v>1871</v>
      </c>
      <c r="B20" s="378" t="s">
        <v>451</v>
      </c>
      <c r="C20" s="378" t="s">
        <v>2378</v>
      </c>
      <c r="D20" s="378" t="s">
        <v>2374</v>
      </c>
    </row>
    <row r="21" spans="1:4" ht="13.5" customHeight="1">
      <c r="A21" s="378" t="s">
        <v>1871</v>
      </c>
      <c r="B21" s="378" t="s">
        <v>451</v>
      </c>
      <c r="C21" s="378" t="s">
        <v>1122</v>
      </c>
      <c r="D21" s="378" t="s">
        <v>1101</v>
      </c>
    </row>
    <row r="22" spans="1:4" ht="13.5" customHeight="1">
      <c r="A22" s="378" t="s">
        <v>1871</v>
      </c>
      <c r="B22" s="378" t="s">
        <v>451</v>
      </c>
      <c r="C22" s="378" t="s">
        <v>722</v>
      </c>
      <c r="D22" s="378" t="s">
        <v>716</v>
      </c>
    </row>
    <row r="23" spans="1:4" ht="13.5" customHeight="1">
      <c r="A23" s="378" t="s">
        <v>1871</v>
      </c>
      <c r="B23" s="378" t="s">
        <v>451</v>
      </c>
      <c r="C23" s="378" t="s">
        <v>2726</v>
      </c>
      <c r="D23" s="378" t="s">
        <v>2720</v>
      </c>
    </row>
    <row r="24" spans="1:4" ht="13.5" customHeight="1">
      <c r="A24" s="378" t="s">
        <v>1871</v>
      </c>
      <c r="B24" s="378" t="s">
        <v>451</v>
      </c>
      <c r="C24" s="378" t="s">
        <v>2742</v>
      </c>
      <c r="D24" s="378" t="s">
        <v>735</v>
      </c>
    </row>
    <row r="25" spans="1:4" ht="13.5" customHeight="1">
      <c r="A25" s="378" t="s">
        <v>1871</v>
      </c>
      <c r="B25" s="378" t="s">
        <v>451</v>
      </c>
      <c r="C25" s="378" t="s">
        <v>743</v>
      </c>
      <c r="D25" s="378" t="s">
        <v>737</v>
      </c>
    </row>
    <row r="26" spans="1:4" ht="13.5" customHeight="1">
      <c r="A26" s="378" t="s">
        <v>1871</v>
      </c>
      <c r="B26" s="378" t="s">
        <v>451</v>
      </c>
      <c r="C26" s="378" t="s">
        <v>3025</v>
      </c>
      <c r="D26" s="378" t="s">
        <v>3019</v>
      </c>
    </row>
    <row r="27" spans="1:4" ht="13.5" customHeight="1">
      <c r="A27" s="378" t="s">
        <v>1871</v>
      </c>
      <c r="B27" s="378" t="s">
        <v>451</v>
      </c>
      <c r="C27" s="378" t="s">
        <v>3105</v>
      </c>
      <c r="D27" s="378" t="s">
        <v>3099</v>
      </c>
    </row>
    <row r="28" spans="1:4" ht="13.5" customHeight="1">
      <c r="A28" s="378" t="s">
        <v>1871</v>
      </c>
      <c r="B28" s="378" t="s">
        <v>451</v>
      </c>
      <c r="C28" s="378" t="s">
        <v>3123</v>
      </c>
      <c r="D28" s="378" t="s">
        <v>3117</v>
      </c>
    </row>
    <row r="29" spans="1:4" ht="13.5" customHeight="1">
      <c r="A29" s="378" t="s">
        <v>1871</v>
      </c>
      <c r="B29" s="378" t="s">
        <v>451</v>
      </c>
      <c r="C29" s="378" t="s">
        <v>751</v>
      </c>
      <c r="D29" s="378" t="s">
        <v>744</v>
      </c>
    </row>
    <row r="30" spans="1:4" ht="13.5" customHeight="1">
      <c r="A30" s="378" t="s">
        <v>1871</v>
      </c>
      <c r="B30" s="378" t="s">
        <v>451</v>
      </c>
      <c r="C30" s="378" t="s">
        <v>772</v>
      </c>
      <c r="D30" s="378" t="s">
        <v>766</v>
      </c>
    </row>
    <row r="31" spans="1:4" ht="13.5" customHeight="1">
      <c r="A31" s="378" t="s">
        <v>1871</v>
      </c>
      <c r="B31" s="378" t="s">
        <v>451</v>
      </c>
      <c r="C31" s="378" t="s">
        <v>3323</v>
      </c>
      <c r="D31" s="378" t="s">
        <v>3317</v>
      </c>
    </row>
    <row r="32" spans="1:4" ht="13.5" customHeight="1">
      <c r="A32" s="378" t="s">
        <v>1871</v>
      </c>
      <c r="B32" s="378" t="s">
        <v>451</v>
      </c>
      <c r="C32" s="378" t="s">
        <v>3339</v>
      </c>
      <c r="D32" s="378" t="s">
        <v>3333</v>
      </c>
    </row>
    <row r="33" spans="1:4" ht="13.5" customHeight="1">
      <c r="A33" s="378" t="s">
        <v>1871</v>
      </c>
      <c r="B33" s="378" t="s">
        <v>451</v>
      </c>
      <c r="C33" s="378" t="s">
        <v>3387</v>
      </c>
      <c r="D33" s="378" t="s">
        <v>3380</v>
      </c>
    </row>
    <row r="34" spans="1:4" ht="13.5" customHeight="1">
      <c r="A34" s="378" t="s">
        <v>1871</v>
      </c>
      <c r="B34" s="378" t="s">
        <v>451</v>
      </c>
      <c r="C34" s="378" t="s">
        <v>826</v>
      </c>
      <c r="D34" s="378" t="s">
        <v>820</v>
      </c>
    </row>
    <row r="35" spans="1:4" ht="13.5" customHeight="1">
      <c r="A35" s="378" t="s">
        <v>1871</v>
      </c>
      <c r="B35" s="378" t="s">
        <v>451</v>
      </c>
      <c r="C35" s="378" t="s">
        <v>841</v>
      </c>
      <c r="D35" s="378" t="s">
        <v>834</v>
      </c>
    </row>
    <row r="36" spans="1:4" ht="13.5" customHeight="1">
      <c r="A36" s="378" t="s">
        <v>1871</v>
      </c>
      <c r="B36" s="378" t="s">
        <v>451</v>
      </c>
      <c r="C36" s="378" t="s">
        <v>3671</v>
      </c>
      <c r="D36" s="378" t="s">
        <v>3665</v>
      </c>
    </row>
    <row r="37" spans="1:4" ht="13.5" customHeight="1">
      <c r="A37" s="378" t="s">
        <v>1871</v>
      </c>
      <c r="B37" s="378" t="s">
        <v>451</v>
      </c>
      <c r="C37" s="378" t="s">
        <v>860</v>
      </c>
      <c r="D37" s="378" t="s">
        <v>854</v>
      </c>
    </row>
    <row r="38" spans="1:4" ht="13.5" customHeight="1">
      <c r="A38" s="378" t="s">
        <v>1871</v>
      </c>
      <c r="B38" s="378" t="s">
        <v>451</v>
      </c>
      <c r="C38" s="378" t="s">
        <v>868</v>
      </c>
      <c r="D38" s="378" t="s">
        <v>861</v>
      </c>
    </row>
    <row r="39" spans="1:4" ht="13.5" customHeight="1">
      <c r="A39" s="378" t="s">
        <v>1871</v>
      </c>
      <c r="B39" s="378" t="s">
        <v>451</v>
      </c>
      <c r="C39" s="378" t="s">
        <v>3720</v>
      </c>
      <c r="D39" s="378" t="s">
        <v>3714</v>
      </c>
    </row>
    <row r="40" spans="1:4" ht="13.5" customHeight="1">
      <c r="A40" s="378" t="s">
        <v>1871</v>
      </c>
      <c r="B40" s="378" t="s">
        <v>451</v>
      </c>
      <c r="C40" s="378" t="s">
        <v>3876</v>
      </c>
      <c r="D40" s="378" t="s">
        <v>3870</v>
      </c>
    </row>
    <row r="41" spans="1:4" ht="13.5" customHeight="1">
      <c r="A41" s="378" t="s">
        <v>1871</v>
      </c>
      <c r="B41" s="378" t="s">
        <v>451</v>
      </c>
      <c r="C41" s="378" t="s">
        <v>3901</v>
      </c>
      <c r="D41" s="378" t="s">
        <v>3895</v>
      </c>
    </row>
    <row r="42" spans="1:4" ht="13.5" customHeight="1">
      <c r="A42" s="378" t="s">
        <v>1871</v>
      </c>
      <c r="B42" s="378" t="s">
        <v>451</v>
      </c>
      <c r="C42" s="378" t="s">
        <v>3997</v>
      </c>
      <c r="D42" s="378" t="s">
        <v>3991</v>
      </c>
    </row>
    <row r="43" spans="1:4" ht="13.5" customHeight="1">
      <c r="A43" s="378" t="s">
        <v>1871</v>
      </c>
      <c r="B43" s="378" t="s">
        <v>451</v>
      </c>
      <c r="C43" s="378" t="s">
        <v>4059</v>
      </c>
      <c r="D43" s="378" t="s">
        <v>4053</v>
      </c>
    </row>
    <row r="44" spans="1:4" ht="13.5" customHeight="1">
      <c r="A44" s="378" t="s">
        <v>1871</v>
      </c>
      <c r="B44" s="378" t="s">
        <v>451</v>
      </c>
      <c r="C44" s="378" t="s">
        <v>875</v>
      </c>
      <c r="D44" s="378" t="s">
        <v>869</v>
      </c>
    </row>
    <row r="45" spans="1:4" ht="13.5" customHeight="1">
      <c r="A45" s="378" t="s">
        <v>1871</v>
      </c>
      <c r="B45" s="378" t="s">
        <v>451</v>
      </c>
      <c r="C45" s="378" t="s">
        <v>927</v>
      </c>
      <c r="D45" s="378" t="s">
        <v>921</v>
      </c>
    </row>
    <row r="46" spans="1:4" ht="13.5" customHeight="1">
      <c r="A46" s="378" t="s">
        <v>1871</v>
      </c>
      <c r="B46" s="378" t="s">
        <v>451</v>
      </c>
      <c r="C46" s="378" t="s">
        <v>4159</v>
      </c>
      <c r="D46" s="378" t="s">
        <v>4153</v>
      </c>
    </row>
    <row r="47" spans="1:4" ht="13.5" customHeight="1">
      <c r="A47" s="378" t="s">
        <v>1871</v>
      </c>
      <c r="B47" s="378" t="s">
        <v>451</v>
      </c>
      <c r="C47" s="378" t="s">
        <v>4180</v>
      </c>
      <c r="D47" s="378" t="s">
        <v>7127</v>
      </c>
    </row>
    <row r="48" spans="1:4" ht="13.5" customHeight="1">
      <c r="A48" s="378" t="s">
        <v>7128</v>
      </c>
      <c r="B48" s="378" t="s">
        <v>451</v>
      </c>
      <c r="C48" s="378" t="s">
        <v>450</v>
      </c>
      <c r="D48" s="378" t="s">
        <v>440</v>
      </c>
    </row>
    <row r="49" spans="1:4" ht="13.5" customHeight="1">
      <c r="A49" s="378" t="s">
        <v>7128</v>
      </c>
      <c r="B49" s="378" t="s">
        <v>451</v>
      </c>
      <c r="C49" s="378" t="s">
        <v>648</v>
      </c>
      <c r="D49" s="378" t="s">
        <v>641</v>
      </c>
    </row>
    <row r="50" spans="1:4" ht="13.5" customHeight="1">
      <c r="A50" s="378" t="s">
        <v>7128</v>
      </c>
      <c r="B50" s="378" t="s">
        <v>451</v>
      </c>
      <c r="C50" s="378" t="s">
        <v>663</v>
      </c>
      <c r="D50" s="378" t="s">
        <v>657</v>
      </c>
    </row>
    <row r="51" spans="1:4" ht="13.5" customHeight="1">
      <c r="A51" s="378" t="s">
        <v>7128</v>
      </c>
      <c r="B51" s="378" t="s">
        <v>451</v>
      </c>
      <c r="C51" s="378" t="s">
        <v>670</v>
      </c>
      <c r="D51" s="378" t="s">
        <v>664</v>
      </c>
    </row>
    <row r="52" spans="1:4" ht="13.5" customHeight="1">
      <c r="A52" s="378" t="s">
        <v>7128</v>
      </c>
      <c r="B52" s="378" t="s">
        <v>451</v>
      </c>
      <c r="C52" s="378" t="s">
        <v>722</v>
      </c>
      <c r="D52" s="378" t="s">
        <v>716</v>
      </c>
    </row>
    <row r="53" spans="1:4" ht="13.5" customHeight="1">
      <c r="A53" s="378" t="s">
        <v>7128</v>
      </c>
      <c r="B53" s="378" t="s">
        <v>451</v>
      </c>
      <c r="C53" s="378" t="s">
        <v>2742</v>
      </c>
      <c r="D53" s="378" t="s">
        <v>735</v>
      </c>
    </row>
    <row r="54" spans="1:4" ht="13.5" customHeight="1">
      <c r="A54" s="378" t="s">
        <v>7128</v>
      </c>
      <c r="B54" s="378" t="s">
        <v>451</v>
      </c>
      <c r="C54" s="378" t="s">
        <v>743</v>
      </c>
      <c r="D54" s="378" t="s">
        <v>737</v>
      </c>
    </row>
    <row r="55" spans="1:4" ht="13.5" customHeight="1">
      <c r="A55" s="378" t="s">
        <v>7128</v>
      </c>
      <c r="B55" s="378" t="s">
        <v>451</v>
      </c>
      <c r="C55" s="378" t="s">
        <v>751</v>
      </c>
      <c r="D55" s="378" t="s">
        <v>744</v>
      </c>
    </row>
    <row r="56" spans="1:4" ht="13.5" customHeight="1">
      <c r="A56" s="378" t="s">
        <v>7128</v>
      </c>
      <c r="B56" s="378" t="s">
        <v>451</v>
      </c>
      <c r="C56" s="378" t="s">
        <v>772</v>
      </c>
      <c r="D56" s="378" t="s">
        <v>766</v>
      </c>
    </row>
    <row r="57" spans="1:4" ht="13.5" customHeight="1">
      <c r="A57" s="378" t="s">
        <v>7128</v>
      </c>
      <c r="B57" s="378" t="s">
        <v>451</v>
      </c>
      <c r="C57" s="378" t="s">
        <v>826</v>
      </c>
      <c r="D57" s="378" t="s">
        <v>820</v>
      </c>
    </row>
    <row r="58" spans="1:4" ht="13.5" customHeight="1">
      <c r="A58" s="378" t="s">
        <v>7128</v>
      </c>
      <c r="B58" s="378" t="s">
        <v>451</v>
      </c>
      <c r="C58" s="378" t="s">
        <v>841</v>
      </c>
      <c r="D58" s="378" t="s">
        <v>834</v>
      </c>
    </row>
    <row r="59" spans="1:4" ht="13.5" customHeight="1">
      <c r="A59" s="378" t="s">
        <v>7128</v>
      </c>
      <c r="B59" s="378" t="s">
        <v>451</v>
      </c>
      <c r="C59" s="378" t="s">
        <v>860</v>
      </c>
      <c r="D59" s="378" t="s">
        <v>854</v>
      </c>
    </row>
    <row r="60" spans="1:4" ht="13.5" customHeight="1">
      <c r="A60" s="378" t="s">
        <v>7128</v>
      </c>
      <c r="B60" s="378" t="s">
        <v>451</v>
      </c>
      <c r="C60" s="378" t="s">
        <v>868</v>
      </c>
      <c r="D60" s="378" t="s">
        <v>861</v>
      </c>
    </row>
    <row r="61" spans="1:4" ht="13.5" customHeight="1">
      <c r="A61" s="378" t="s">
        <v>7128</v>
      </c>
      <c r="B61" s="378" t="s">
        <v>451</v>
      </c>
      <c r="C61" s="378" t="s">
        <v>875</v>
      </c>
      <c r="D61" s="378" t="s">
        <v>869</v>
      </c>
    </row>
    <row r="62" spans="1:4" ht="13.5" customHeight="1">
      <c r="A62" s="378" t="s">
        <v>7128</v>
      </c>
      <c r="B62" s="378" t="s">
        <v>451</v>
      </c>
      <c r="C62" s="378" t="s">
        <v>927</v>
      </c>
      <c r="D62" s="378" t="s">
        <v>921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0000"/>
  </sheetPr>
  <dimension ref="A1:AB42"/>
  <sheetViews>
    <sheetView zoomScale="70" zoomScaleNormal="70" workbookViewId="0">
      <pane ySplit="1" topLeftCell="A2" activePane="bottomLeft" state="frozen"/>
      <selection pane="bottomLeft"/>
    </sheetView>
  </sheetViews>
  <sheetFormatPr defaultRowHeight="12.75"/>
  <cols>
    <col min="1" max="1" width="21" style="22" customWidth="1"/>
    <col min="2" max="2" width="64.1640625" style="22" customWidth="1"/>
    <col min="3" max="3" width="24.83203125" style="22" customWidth="1"/>
    <col min="4" max="4" width="22.6640625" style="22" hidden="1" customWidth="1"/>
    <col min="5" max="7" width="19.83203125" style="22" hidden="1" customWidth="1"/>
    <col min="8" max="10" width="18.5" style="22" hidden="1" customWidth="1"/>
    <col min="11" max="11" width="28.33203125" style="22" hidden="1" customWidth="1"/>
    <col min="12" max="12" width="33.6640625" style="22" hidden="1" customWidth="1"/>
    <col min="13" max="13" width="43.5" style="22" hidden="1" customWidth="1"/>
    <col min="14" max="14" width="27.5" style="22" hidden="1" customWidth="1"/>
    <col min="15" max="15" width="21.83203125" style="22" hidden="1" customWidth="1"/>
    <col min="16" max="16" width="21" style="22" customWidth="1"/>
    <col min="17" max="17" width="29" style="22" customWidth="1"/>
    <col min="18" max="18" width="16.5" style="22" customWidth="1"/>
    <col min="19" max="19" width="27.83203125" style="22" customWidth="1"/>
    <col min="20" max="20" width="16.1640625" style="22" customWidth="1"/>
    <col min="21" max="21" width="13.6640625" style="22" customWidth="1"/>
    <col min="22" max="22" width="20.5" style="22" customWidth="1"/>
    <col min="23" max="23" width="18.5" style="22" customWidth="1"/>
    <col min="24" max="24" width="19.83203125" style="22" customWidth="1"/>
    <col min="25" max="25" width="31.6640625" style="22" customWidth="1"/>
    <col min="26" max="26" width="30.33203125" style="22" customWidth="1"/>
    <col min="27" max="27" width="43.5" style="22" customWidth="1"/>
  </cols>
  <sheetData>
    <row r="1" spans="1:27" ht="43.15" customHeight="1">
      <c r="A1" s="166" t="s">
        <v>4192</v>
      </c>
      <c r="B1" s="166" t="s">
        <v>4193</v>
      </c>
      <c r="C1" s="166" t="s">
        <v>7129</v>
      </c>
      <c r="D1" s="193" t="s">
        <v>4194</v>
      </c>
      <c r="E1" s="166" t="s">
        <v>419</v>
      </c>
      <c r="F1" s="204" t="s">
        <v>420</v>
      </c>
      <c r="G1" s="204" t="s">
        <v>421</v>
      </c>
      <c r="H1" s="166" t="s">
        <v>6803</v>
      </c>
      <c r="I1" s="166" t="s">
        <v>6804</v>
      </c>
      <c r="J1" s="204" t="s">
        <v>425</v>
      </c>
      <c r="K1" s="166" t="s">
        <v>4197</v>
      </c>
      <c r="L1" s="166" t="s">
        <v>426</v>
      </c>
      <c r="M1" s="166" t="s">
        <v>4201</v>
      </c>
      <c r="N1" s="166" t="s">
        <v>7130</v>
      </c>
      <c r="O1" s="166" t="s">
        <v>4203</v>
      </c>
      <c r="P1" s="166" t="s">
        <v>429</v>
      </c>
      <c r="Q1" s="166" t="s">
        <v>7131</v>
      </c>
      <c r="R1" s="166" t="s">
        <v>430</v>
      </c>
      <c r="S1" s="166" t="s">
        <v>431</v>
      </c>
      <c r="T1" s="166" t="s">
        <v>432</v>
      </c>
      <c r="U1" s="166" t="s">
        <v>433</v>
      </c>
      <c r="V1" s="166" t="s">
        <v>434</v>
      </c>
      <c r="W1" s="166" t="s">
        <v>435</v>
      </c>
      <c r="X1" s="166" t="s">
        <v>436</v>
      </c>
      <c r="Y1" s="166" t="s">
        <v>437</v>
      </c>
      <c r="Z1" s="166" t="s">
        <v>438</v>
      </c>
      <c r="AA1" s="166" t="s">
        <v>439</v>
      </c>
    </row>
    <row r="2" spans="1:27" ht="14.45" customHeight="1">
      <c r="A2" s="228" t="s">
        <v>6640</v>
      </c>
      <c r="B2" s="228" t="s">
        <v>6641</v>
      </c>
      <c r="C2" s="225" t="s">
        <v>4850</v>
      </c>
      <c r="D2" s="225" t="s">
        <v>444</v>
      </c>
      <c r="E2" s="225" t="s">
        <v>452</v>
      </c>
      <c r="F2" s="225"/>
      <c r="G2" s="225"/>
      <c r="H2" s="225" t="s">
        <v>452</v>
      </c>
      <c r="I2" s="556" t="s">
        <v>453</v>
      </c>
      <c r="J2" s="556"/>
      <c r="K2" s="225" t="s">
        <v>452</v>
      </c>
      <c r="L2" s="225" t="s">
        <v>442</v>
      </c>
      <c r="M2" s="225" t="s">
        <v>4343</v>
      </c>
      <c r="N2" s="225"/>
      <c r="O2" s="225" t="s">
        <v>4211</v>
      </c>
      <c r="P2" s="225" t="s">
        <v>453</v>
      </c>
      <c r="Q2" s="226" t="s">
        <v>6642</v>
      </c>
      <c r="R2" s="225" t="s">
        <v>456</v>
      </c>
      <c r="S2" s="225"/>
      <c r="T2" s="225" t="s">
        <v>6643</v>
      </c>
      <c r="U2" s="225" t="s">
        <v>6644</v>
      </c>
      <c r="V2" s="225" t="s">
        <v>4641</v>
      </c>
      <c r="W2" s="225" t="s">
        <v>4642</v>
      </c>
      <c r="X2" s="225" t="s">
        <v>6645</v>
      </c>
      <c r="Y2" s="225" t="s">
        <v>6646</v>
      </c>
      <c r="Z2" s="225" t="s">
        <v>6647</v>
      </c>
      <c r="AA2" s="225" t="s">
        <v>6648</v>
      </c>
    </row>
    <row r="3" spans="1:27" ht="12.95" customHeight="1">
      <c r="A3" s="225"/>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row>
    <row r="4" spans="1:27" ht="12.95" customHeight="1">
      <c r="A4" s="225" t="s">
        <v>200</v>
      </c>
      <c r="B4" s="225" t="s">
        <v>7132</v>
      </c>
      <c r="C4" s="225" t="s">
        <v>4220</v>
      </c>
      <c r="D4" s="225"/>
      <c r="E4" s="227" t="s">
        <v>453</v>
      </c>
      <c r="F4" s="227"/>
      <c r="G4" s="227"/>
      <c r="H4" s="225" t="s">
        <v>452</v>
      </c>
      <c r="I4" s="225" t="s">
        <v>452</v>
      </c>
      <c r="J4" s="225"/>
      <c r="K4" s="225"/>
      <c r="L4" s="225" t="s">
        <v>442</v>
      </c>
      <c r="M4" s="225" t="s">
        <v>7133</v>
      </c>
      <c r="N4" s="225"/>
      <c r="O4" s="225" t="s">
        <v>4639</v>
      </c>
      <c r="P4" s="225"/>
      <c r="Q4" s="225" t="s">
        <v>7004</v>
      </c>
      <c r="R4" s="225"/>
      <c r="S4" s="225"/>
      <c r="T4" s="225"/>
      <c r="U4" s="225"/>
      <c r="V4" s="225"/>
      <c r="W4" s="225"/>
      <c r="X4" s="225"/>
      <c r="Y4" s="225"/>
      <c r="Z4" s="225"/>
      <c r="AA4" s="225"/>
    </row>
    <row r="5" spans="1:27" ht="12.95" customHeight="1">
      <c r="A5" s="225" t="s">
        <v>200</v>
      </c>
      <c r="B5" s="225" t="s">
        <v>7134</v>
      </c>
      <c r="C5" s="225" t="s">
        <v>4220</v>
      </c>
      <c r="D5" s="225"/>
      <c r="E5" s="227" t="s">
        <v>453</v>
      </c>
      <c r="F5" s="227"/>
      <c r="G5" s="227"/>
      <c r="H5" s="225" t="s">
        <v>452</v>
      </c>
      <c r="I5" s="225" t="s">
        <v>452</v>
      </c>
      <c r="J5" s="225"/>
      <c r="K5" s="225"/>
      <c r="L5" s="225" t="s">
        <v>442</v>
      </c>
      <c r="M5" s="225" t="s">
        <v>7133</v>
      </c>
      <c r="N5" s="225"/>
      <c r="O5" s="225" t="s">
        <v>4211</v>
      </c>
      <c r="P5" s="225"/>
      <c r="Q5" s="225" t="s">
        <v>7004</v>
      </c>
      <c r="R5" s="225"/>
      <c r="S5" s="225"/>
      <c r="T5" s="225"/>
      <c r="U5" s="225"/>
      <c r="V5" s="225"/>
      <c r="W5" s="225"/>
      <c r="X5" s="225"/>
      <c r="Y5" s="225"/>
      <c r="Z5" s="225"/>
      <c r="AA5" s="225"/>
    </row>
    <row r="6" spans="1:27" ht="12.95" customHeight="1">
      <c r="A6" s="225" t="s">
        <v>200</v>
      </c>
      <c r="B6" s="225" t="s">
        <v>7135</v>
      </c>
      <c r="C6" s="225" t="s">
        <v>4220</v>
      </c>
      <c r="D6" s="225"/>
      <c r="E6" s="227" t="s">
        <v>453</v>
      </c>
      <c r="F6" s="227"/>
      <c r="G6" s="227"/>
      <c r="H6" s="225" t="s">
        <v>452</v>
      </c>
      <c r="I6" s="225" t="s">
        <v>452</v>
      </c>
      <c r="J6" s="225"/>
      <c r="K6" s="225"/>
      <c r="L6" s="225" t="s">
        <v>442</v>
      </c>
      <c r="M6" s="225" t="s">
        <v>7133</v>
      </c>
      <c r="N6" s="225"/>
      <c r="O6" s="225" t="s">
        <v>4211</v>
      </c>
      <c r="P6" s="225"/>
      <c r="Q6" s="225" t="s">
        <v>7004</v>
      </c>
      <c r="R6" s="225"/>
      <c r="S6" s="225"/>
      <c r="T6" s="225"/>
      <c r="U6" s="225"/>
      <c r="V6" s="225"/>
      <c r="W6" s="225"/>
      <c r="X6" s="225"/>
      <c r="Y6" s="225"/>
      <c r="Z6" s="225"/>
      <c r="AA6" s="225"/>
    </row>
    <row r="7" spans="1:27" ht="12.95" customHeight="1">
      <c r="A7" s="225" t="s">
        <v>200</v>
      </c>
      <c r="B7" s="225" t="s">
        <v>7136</v>
      </c>
      <c r="C7" s="225" t="s">
        <v>4220</v>
      </c>
      <c r="D7" s="226"/>
      <c r="E7" s="227" t="s">
        <v>453</v>
      </c>
      <c r="F7" s="227"/>
      <c r="G7" s="227"/>
      <c r="H7" s="225" t="s">
        <v>452</v>
      </c>
      <c r="I7" s="225" t="s">
        <v>452</v>
      </c>
      <c r="J7" s="225"/>
      <c r="K7" s="226"/>
      <c r="L7" s="225" t="s">
        <v>442</v>
      </c>
      <c r="M7" s="225" t="s">
        <v>7133</v>
      </c>
      <c r="N7" s="226"/>
      <c r="O7" s="225" t="s">
        <v>4211</v>
      </c>
      <c r="P7" s="226"/>
      <c r="Q7" s="225" t="s">
        <v>7004</v>
      </c>
      <c r="R7" s="226"/>
      <c r="S7" s="226"/>
      <c r="T7" s="226"/>
      <c r="U7" s="226"/>
      <c r="V7" s="226"/>
      <c r="W7" s="226"/>
      <c r="X7" s="226"/>
      <c r="Y7" s="226"/>
      <c r="Z7" s="226"/>
      <c r="AA7" s="226"/>
    </row>
    <row r="8" spans="1:27" ht="12.95" customHeight="1">
      <c r="A8" s="225" t="s">
        <v>200</v>
      </c>
      <c r="B8" s="225" t="s">
        <v>7137</v>
      </c>
      <c r="C8" s="225" t="s">
        <v>4220</v>
      </c>
      <c r="D8" s="226"/>
      <c r="E8" s="227" t="s">
        <v>453</v>
      </c>
      <c r="F8" s="227"/>
      <c r="G8" s="227"/>
      <c r="H8" s="225" t="s">
        <v>452</v>
      </c>
      <c r="I8" s="225" t="s">
        <v>452</v>
      </c>
      <c r="J8" s="225"/>
      <c r="K8" s="226"/>
      <c r="L8" s="225" t="s">
        <v>442</v>
      </c>
      <c r="M8" s="225" t="s">
        <v>7133</v>
      </c>
      <c r="N8" s="226"/>
      <c r="O8" s="225" t="s">
        <v>4211</v>
      </c>
      <c r="P8" s="226"/>
      <c r="Q8" s="225" t="s">
        <v>7004</v>
      </c>
      <c r="R8" s="226"/>
      <c r="S8" s="226"/>
      <c r="T8" s="226"/>
      <c r="U8" s="226"/>
      <c r="V8" s="226"/>
      <c r="W8" s="226"/>
      <c r="X8" s="226"/>
      <c r="Y8" s="226"/>
      <c r="Z8" s="226"/>
      <c r="AA8" s="226"/>
    </row>
    <row r="9" spans="1:27" ht="12.95" customHeight="1">
      <c r="A9" s="225"/>
      <c r="B9" s="225"/>
      <c r="C9" s="225"/>
      <c r="D9" s="226"/>
      <c r="E9" s="227"/>
      <c r="F9" s="227"/>
      <c r="G9" s="227"/>
      <c r="H9" s="225"/>
      <c r="I9" s="225"/>
      <c r="J9" s="225"/>
      <c r="K9" s="226"/>
      <c r="L9" s="225"/>
      <c r="M9" s="225"/>
      <c r="N9" s="226"/>
      <c r="O9" s="225"/>
      <c r="P9" s="226"/>
      <c r="Q9" s="225"/>
      <c r="R9" s="226"/>
      <c r="S9" s="226"/>
      <c r="T9" s="226"/>
      <c r="U9" s="226"/>
      <c r="V9" s="226"/>
      <c r="W9" s="226"/>
      <c r="X9" s="226"/>
      <c r="Y9" s="226"/>
      <c r="Z9" s="226"/>
      <c r="AA9" s="226"/>
    </row>
    <row r="10" spans="1:27" ht="14.45" customHeight="1">
      <c r="A10" s="414" t="s">
        <v>6032</v>
      </c>
      <c r="B10" s="225" t="s">
        <v>6033</v>
      </c>
      <c r="C10" s="225" t="s">
        <v>4220</v>
      </c>
      <c r="D10" s="225"/>
      <c r="E10" s="227" t="s">
        <v>453</v>
      </c>
      <c r="F10" s="227"/>
      <c r="G10" s="227"/>
      <c r="H10" s="228" t="s">
        <v>452</v>
      </c>
      <c r="I10" s="556" t="s">
        <v>7138</v>
      </c>
      <c r="J10" s="556"/>
      <c r="K10" s="225"/>
      <c r="L10" s="225" t="s">
        <v>442</v>
      </c>
      <c r="M10" s="225" t="s">
        <v>7139</v>
      </c>
      <c r="N10" s="305" t="s">
        <v>7140</v>
      </c>
      <c r="O10" s="225" t="s">
        <v>4211</v>
      </c>
      <c r="P10" s="225"/>
      <c r="Q10" s="414" t="s">
        <v>6042</v>
      </c>
      <c r="R10" s="225"/>
      <c r="S10" s="225"/>
      <c r="T10" s="225"/>
      <c r="U10" s="225"/>
      <c r="V10" s="225"/>
      <c r="W10" s="225"/>
      <c r="X10" s="225"/>
      <c r="Y10" s="225"/>
      <c r="Z10" s="225"/>
      <c r="AA10" s="225"/>
    </row>
    <row r="11" spans="1:27" s="453" customFormat="1" ht="15" customHeight="1">
      <c r="A11" s="449" t="s">
        <v>6054</v>
      </c>
      <c r="B11" s="450" t="s">
        <v>6055</v>
      </c>
      <c r="C11" s="451" t="s">
        <v>4220</v>
      </c>
      <c r="D11" s="452"/>
      <c r="E11" s="451" t="s">
        <v>452</v>
      </c>
      <c r="F11" s="451"/>
      <c r="G11" s="451"/>
      <c r="H11" s="451" t="s">
        <v>452</v>
      </c>
      <c r="I11" s="292" t="s">
        <v>7138</v>
      </c>
      <c r="J11" s="292"/>
      <c r="K11" s="452"/>
      <c r="L11" s="451" t="s">
        <v>442</v>
      </c>
      <c r="M11" s="452"/>
      <c r="N11" s="452" t="s">
        <v>7140</v>
      </c>
      <c r="O11" s="451" t="s">
        <v>4211</v>
      </c>
      <c r="P11" s="452"/>
      <c r="Q11" s="449" t="s">
        <v>6042</v>
      </c>
      <c r="R11" s="452"/>
      <c r="S11" s="452"/>
      <c r="T11" s="452"/>
      <c r="U11" s="452"/>
      <c r="V11" s="452"/>
      <c r="W11" s="452"/>
      <c r="X11" s="452"/>
      <c r="Y11" s="452"/>
      <c r="Z11" s="452"/>
      <c r="AA11" s="452"/>
    </row>
    <row r="12" spans="1:27" s="453" customFormat="1" ht="15" customHeight="1">
      <c r="A12" s="449" t="s">
        <v>6058</v>
      </c>
      <c r="B12" s="449" t="s">
        <v>6059</v>
      </c>
      <c r="C12" s="451" t="s">
        <v>4220</v>
      </c>
      <c r="D12" s="452"/>
      <c r="E12" s="451" t="s">
        <v>452</v>
      </c>
      <c r="F12" s="451"/>
      <c r="G12" s="451"/>
      <c r="H12" s="451" t="s">
        <v>452</v>
      </c>
      <c r="I12" s="292" t="s">
        <v>7138</v>
      </c>
      <c r="J12" s="292"/>
      <c r="K12" s="452"/>
      <c r="L12" s="451" t="s">
        <v>442</v>
      </c>
      <c r="M12" s="452"/>
      <c r="N12" s="452" t="s">
        <v>7140</v>
      </c>
      <c r="O12" s="451" t="s">
        <v>4639</v>
      </c>
      <c r="P12" s="452"/>
      <c r="Q12" s="449" t="s">
        <v>6042</v>
      </c>
      <c r="R12" s="452"/>
      <c r="S12" s="452"/>
      <c r="T12" s="452"/>
      <c r="U12" s="452"/>
      <c r="V12" s="452"/>
      <c r="W12" s="452"/>
      <c r="X12" s="452"/>
      <c r="Y12" s="452"/>
      <c r="Z12" s="452"/>
      <c r="AA12" s="452"/>
    </row>
    <row r="13" spans="1:27" s="453" customFormat="1" ht="15" customHeight="1">
      <c r="A13" s="449" t="s">
        <v>6060</v>
      </c>
      <c r="B13" s="454" t="s">
        <v>7141</v>
      </c>
      <c r="C13" s="451" t="s">
        <v>4220</v>
      </c>
      <c r="D13" s="452"/>
      <c r="E13" s="451" t="s">
        <v>452</v>
      </c>
      <c r="F13" s="451"/>
      <c r="G13" s="451"/>
      <c r="H13" s="451" t="s">
        <v>452</v>
      </c>
      <c r="I13" s="292" t="s">
        <v>7138</v>
      </c>
      <c r="J13" s="292"/>
      <c r="K13" s="452"/>
      <c r="L13" s="451" t="s">
        <v>442</v>
      </c>
      <c r="M13" s="452"/>
      <c r="N13" s="452" t="s">
        <v>7140</v>
      </c>
      <c r="O13" s="451" t="s">
        <v>4639</v>
      </c>
      <c r="P13" s="452"/>
      <c r="Q13" s="449" t="s">
        <v>6042</v>
      </c>
      <c r="R13" s="452"/>
      <c r="S13" s="452"/>
      <c r="T13" s="452"/>
      <c r="U13" s="452"/>
      <c r="V13" s="452"/>
      <c r="W13" s="452"/>
      <c r="X13" s="452"/>
      <c r="Y13" s="452"/>
      <c r="Z13" s="452"/>
      <c r="AA13" s="452"/>
    </row>
    <row r="14" spans="1:27" s="453" customFormat="1" ht="15" customHeight="1">
      <c r="A14" s="449" t="s">
        <v>6034</v>
      </c>
      <c r="B14" s="450" t="s">
        <v>6035</v>
      </c>
      <c r="C14" s="451" t="s">
        <v>4220</v>
      </c>
      <c r="D14" s="452"/>
      <c r="E14" s="451" t="s">
        <v>452</v>
      </c>
      <c r="F14" s="451"/>
      <c r="G14" s="451"/>
      <c r="H14" s="451" t="s">
        <v>452</v>
      </c>
      <c r="I14" s="292" t="s">
        <v>7138</v>
      </c>
      <c r="J14" s="292"/>
      <c r="K14" s="452"/>
      <c r="L14" s="451" t="s">
        <v>442</v>
      </c>
      <c r="M14" s="452"/>
      <c r="N14" s="452" t="s">
        <v>7140</v>
      </c>
      <c r="O14" s="451" t="s">
        <v>4211</v>
      </c>
      <c r="P14" s="452"/>
      <c r="Q14" s="449" t="s">
        <v>6042</v>
      </c>
      <c r="R14" s="452"/>
      <c r="S14" s="452"/>
      <c r="T14" s="452"/>
      <c r="U14" s="452"/>
      <c r="V14" s="452"/>
      <c r="W14" s="452"/>
      <c r="X14" s="452"/>
      <c r="Y14" s="452"/>
      <c r="Z14" s="452"/>
      <c r="AA14" s="452"/>
    </row>
    <row r="15" spans="1:27" s="453" customFormat="1" ht="15" customHeight="1">
      <c r="A15" s="449" t="s">
        <v>6056</v>
      </c>
      <c r="B15" s="449" t="s">
        <v>6057</v>
      </c>
      <c r="C15" s="451" t="s">
        <v>4220</v>
      </c>
      <c r="D15" s="452"/>
      <c r="E15" s="451" t="s">
        <v>452</v>
      </c>
      <c r="F15" s="451"/>
      <c r="G15" s="451"/>
      <c r="H15" s="451" t="s">
        <v>452</v>
      </c>
      <c r="I15" s="292" t="s">
        <v>7138</v>
      </c>
      <c r="J15" s="292"/>
      <c r="K15" s="452"/>
      <c r="L15" s="451" t="s">
        <v>442</v>
      </c>
      <c r="M15" s="452"/>
      <c r="N15" s="452" t="s">
        <v>7140</v>
      </c>
      <c r="O15" s="451" t="s">
        <v>4211</v>
      </c>
      <c r="P15" s="452"/>
      <c r="Q15" s="449" t="s">
        <v>6042</v>
      </c>
      <c r="R15" s="452"/>
      <c r="S15" s="452"/>
      <c r="T15" s="452"/>
      <c r="U15" s="452"/>
      <c r="V15" s="452"/>
      <c r="W15" s="452"/>
      <c r="X15" s="452"/>
      <c r="Y15" s="452"/>
      <c r="Z15" s="452"/>
      <c r="AA15" s="452"/>
    </row>
    <row r="16" spans="1:27" ht="15" customHeight="1">
      <c r="A16" s="225"/>
      <c r="B16" s="299" t="s">
        <v>7142</v>
      </c>
      <c r="C16" s="225"/>
      <c r="D16" s="226"/>
      <c r="E16" s="225"/>
      <c r="F16" s="225"/>
      <c r="G16" s="225"/>
      <c r="H16" s="225"/>
      <c r="I16" s="225"/>
      <c r="J16" s="225"/>
      <c r="K16" s="226"/>
      <c r="L16" s="225"/>
      <c r="M16" s="226"/>
      <c r="N16" s="305"/>
      <c r="O16" s="225"/>
      <c r="P16" s="226"/>
      <c r="Q16" s="225"/>
      <c r="R16" s="226"/>
      <c r="S16" s="226"/>
      <c r="T16" s="226"/>
      <c r="U16" s="226"/>
      <c r="V16" s="226"/>
      <c r="W16" s="226"/>
      <c r="X16" s="226"/>
      <c r="Y16" s="226"/>
      <c r="Z16" s="226"/>
      <c r="AA16" s="226"/>
    </row>
    <row r="17" spans="1:27" ht="15" customHeight="1">
      <c r="A17" s="195"/>
      <c r="B17" s="195"/>
      <c r="C17" s="195"/>
      <c r="D17" s="445"/>
      <c r="E17" s="195"/>
      <c r="F17" s="195"/>
      <c r="G17" s="195"/>
      <c r="H17" s="195"/>
      <c r="I17" s="195"/>
      <c r="J17" s="195"/>
      <c r="K17" s="445"/>
      <c r="L17" s="195"/>
      <c r="M17" s="445"/>
      <c r="N17" s="446"/>
      <c r="O17" s="195"/>
      <c r="P17" s="445"/>
      <c r="Q17" s="195"/>
      <c r="R17" s="226"/>
      <c r="S17" s="226"/>
      <c r="T17" s="226"/>
      <c r="U17" s="226"/>
      <c r="V17" s="226"/>
      <c r="W17" s="226"/>
      <c r="X17" s="226"/>
      <c r="Y17" s="226"/>
      <c r="Z17" s="226"/>
      <c r="AA17" s="226"/>
    </row>
    <row r="18" spans="1:27" s="453" customFormat="1" ht="15" customHeight="1">
      <c r="A18" s="213" t="s">
        <v>7143</v>
      </c>
      <c r="B18" s="213" t="s">
        <v>4849</v>
      </c>
      <c r="C18" s="213" t="s">
        <v>7144</v>
      </c>
      <c r="D18" s="213" t="s">
        <v>453</v>
      </c>
      <c r="E18" s="213" t="s">
        <v>453</v>
      </c>
      <c r="F18" s="213"/>
      <c r="G18" s="213"/>
      <c r="H18" s="213" t="s">
        <v>453</v>
      </c>
      <c r="I18" s="213" t="s">
        <v>453</v>
      </c>
      <c r="J18" s="213"/>
      <c r="K18" s="213" t="s">
        <v>442</v>
      </c>
      <c r="L18" s="213" t="s">
        <v>4343</v>
      </c>
      <c r="M18" s="213"/>
      <c r="N18" s="213" t="s">
        <v>4211</v>
      </c>
      <c r="O18" s="213" t="s">
        <v>453</v>
      </c>
      <c r="P18" s="486"/>
      <c r="Q18" s="213" t="s">
        <v>7145</v>
      </c>
      <c r="R18" s="487"/>
      <c r="S18" s="452"/>
      <c r="T18" s="452"/>
      <c r="U18" s="452"/>
      <c r="V18" s="452"/>
      <c r="W18" s="452"/>
      <c r="X18" s="452"/>
      <c r="Y18" s="452"/>
      <c r="Z18" s="452"/>
      <c r="AA18" s="452"/>
    </row>
    <row r="19" spans="1:27" s="453" customFormat="1" ht="15" customHeight="1">
      <c r="A19" s="213" t="s">
        <v>4873</v>
      </c>
      <c r="B19" s="213" t="s">
        <v>4874</v>
      </c>
      <c r="C19" s="213" t="s">
        <v>7144</v>
      </c>
      <c r="D19" s="213"/>
      <c r="E19" s="213"/>
      <c r="F19" s="213"/>
      <c r="G19" s="213"/>
      <c r="H19" s="213"/>
      <c r="I19" s="213"/>
      <c r="J19" s="213"/>
      <c r="K19" s="213"/>
      <c r="L19" s="213"/>
      <c r="M19" s="213"/>
      <c r="N19" s="213"/>
      <c r="O19" s="213"/>
      <c r="P19" s="486"/>
      <c r="Q19" s="213" t="s">
        <v>7118</v>
      </c>
      <c r="R19" s="487"/>
      <c r="S19" s="452"/>
      <c r="T19" s="452"/>
      <c r="U19" s="452"/>
      <c r="V19" s="452"/>
      <c r="W19" s="452"/>
      <c r="X19" s="452"/>
      <c r="Y19" s="452"/>
      <c r="Z19" s="452"/>
      <c r="AA19" s="452"/>
    </row>
    <row r="20" spans="1:27" s="453" customFormat="1" ht="12.75" customHeight="1">
      <c r="A20" s="213" t="s">
        <v>4852</v>
      </c>
      <c r="B20" s="213" t="s">
        <v>7146</v>
      </c>
      <c r="C20" s="213" t="s">
        <v>7144</v>
      </c>
      <c r="D20" s="213"/>
      <c r="E20" s="213"/>
      <c r="F20" s="213"/>
      <c r="G20" s="213"/>
      <c r="H20" s="213"/>
      <c r="I20" s="213"/>
      <c r="J20" s="213"/>
      <c r="K20" s="213"/>
      <c r="L20" s="213"/>
      <c r="M20" s="213"/>
      <c r="N20" s="213"/>
      <c r="O20" s="213"/>
      <c r="P20" s="486"/>
      <c r="Q20" s="213" t="s">
        <v>7147</v>
      </c>
      <c r="R20" s="487"/>
      <c r="S20" s="452"/>
      <c r="T20" s="452"/>
      <c r="U20" s="452"/>
      <c r="V20" s="452"/>
      <c r="W20" s="452"/>
      <c r="X20" s="452"/>
      <c r="Y20" s="452"/>
      <c r="Z20" s="452"/>
      <c r="AA20" s="452"/>
    </row>
    <row r="21" spans="1:27" ht="15" customHeight="1">
      <c r="A21" s="199"/>
      <c r="B21" s="447"/>
      <c r="C21" s="199"/>
      <c r="D21" s="448"/>
      <c r="E21" s="199"/>
      <c r="F21" s="199"/>
      <c r="G21" s="199"/>
      <c r="H21" s="448"/>
      <c r="I21" s="199"/>
      <c r="J21" s="199"/>
      <c r="K21" s="448"/>
      <c r="L21" s="448"/>
      <c r="M21" s="448"/>
      <c r="N21" s="448"/>
      <c r="O21" s="448"/>
      <c r="P21" s="448"/>
      <c r="Q21" s="448"/>
      <c r="R21" s="226"/>
      <c r="S21" s="226"/>
      <c r="T21" s="226"/>
      <c r="U21" s="226"/>
      <c r="V21" s="226"/>
      <c r="W21" s="226"/>
      <c r="X21" s="226"/>
      <c r="Y21" s="226"/>
      <c r="Z21" s="226"/>
      <c r="AA21" s="226"/>
    </row>
    <row r="22" spans="1:27" ht="15" customHeight="1">
      <c r="A22" s="225" t="s">
        <v>200</v>
      </c>
      <c r="B22" s="225" t="s">
        <v>7148</v>
      </c>
      <c r="C22" s="225" t="s">
        <v>4850</v>
      </c>
      <c r="D22" s="226"/>
      <c r="E22" s="225" t="s">
        <v>452</v>
      </c>
      <c r="F22" s="225"/>
      <c r="G22" s="225"/>
      <c r="H22" s="225" t="s">
        <v>452</v>
      </c>
      <c r="I22" s="556" t="s">
        <v>7138</v>
      </c>
      <c r="J22" s="556"/>
      <c r="K22" s="226"/>
      <c r="L22" s="225" t="s">
        <v>442</v>
      </c>
      <c r="M22" s="226"/>
      <c r="N22" s="305" t="s">
        <v>7149</v>
      </c>
      <c r="O22" s="225" t="s">
        <v>4639</v>
      </c>
      <c r="P22" s="226"/>
      <c r="Q22" s="226" t="s">
        <v>7086</v>
      </c>
      <c r="R22" s="226"/>
      <c r="S22" s="226"/>
      <c r="T22" s="226"/>
      <c r="U22" s="226"/>
      <c r="V22" s="226"/>
      <c r="W22" s="226"/>
      <c r="X22" s="226"/>
      <c r="Y22" s="226"/>
      <c r="Z22" s="226"/>
      <c r="AA22" s="226"/>
    </row>
    <row r="23" spans="1:27" ht="14.45" customHeight="1">
      <c r="A23" s="225" t="s">
        <v>200</v>
      </c>
      <c r="B23" s="305" t="s">
        <v>7150</v>
      </c>
      <c r="C23" s="225" t="s">
        <v>4850</v>
      </c>
      <c r="D23" s="226"/>
      <c r="E23" s="225" t="s">
        <v>452</v>
      </c>
      <c r="F23" s="225"/>
      <c r="G23" s="225"/>
      <c r="H23" s="225" t="s">
        <v>452</v>
      </c>
      <c r="I23" s="556" t="s">
        <v>7138</v>
      </c>
      <c r="J23" s="556"/>
      <c r="K23" s="226"/>
      <c r="L23" s="225" t="s">
        <v>442</v>
      </c>
      <c r="M23" s="226"/>
      <c r="N23" s="305" t="s">
        <v>7149</v>
      </c>
      <c r="O23" s="225" t="s">
        <v>4211</v>
      </c>
      <c r="P23" s="226"/>
      <c r="Q23" s="226" t="s">
        <v>7086</v>
      </c>
      <c r="R23" s="226"/>
      <c r="S23" s="226"/>
      <c r="T23" s="226"/>
      <c r="U23" s="226"/>
      <c r="V23" s="226"/>
      <c r="W23" s="226"/>
      <c r="X23" s="226"/>
      <c r="Y23" s="226"/>
      <c r="Z23" s="226"/>
      <c r="AA23" s="226"/>
    </row>
    <row r="24" spans="1:27" ht="12.95" customHeight="1">
      <c r="A24" s="225"/>
      <c r="B24" s="299" t="s">
        <v>7142</v>
      </c>
      <c r="C24" s="226"/>
      <c r="D24" s="226"/>
      <c r="E24" s="225"/>
      <c r="F24" s="225"/>
      <c r="G24" s="225"/>
      <c r="H24" s="226"/>
      <c r="I24" s="225"/>
      <c r="J24" s="225"/>
      <c r="K24" s="226"/>
      <c r="L24" s="226"/>
      <c r="M24" s="226"/>
      <c r="N24" s="226"/>
      <c r="O24" s="226"/>
      <c r="P24" s="226"/>
      <c r="Q24" s="226"/>
      <c r="R24" s="226"/>
      <c r="S24" s="226"/>
      <c r="T24" s="226"/>
      <c r="U24" s="226"/>
      <c r="V24" s="226"/>
      <c r="W24" s="226"/>
      <c r="X24" s="226"/>
      <c r="Y24" s="226"/>
      <c r="Z24" s="226"/>
      <c r="AA24" s="226"/>
    </row>
    <row r="25" spans="1:27" ht="12.95" customHeight="1">
      <c r="A25" s="225"/>
      <c r="B25" s="305"/>
      <c r="C25" s="226"/>
      <c r="D25" s="226"/>
      <c r="E25" s="225"/>
      <c r="F25" s="225"/>
      <c r="G25" s="225"/>
      <c r="H25" s="226"/>
      <c r="I25" s="225"/>
      <c r="J25" s="225"/>
      <c r="K25" s="226"/>
      <c r="L25" s="226"/>
      <c r="M25" s="226"/>
      <c r="N25" s="226"/>
      <c r="O25" s="226"/>
      <c r="P25" s="226"/>
      <c r="Q25" s="226"/>
      <c r="R25" s="226"/>
      <c r="S25" s="226"/>
      <c r="T25" s="226"/>
      <c r="U25" s="226"/>
      <c r="V25" s="226"/>
      <c r="W25" s="226"/>
      <c r="X25" s="226"/>
      <c r="Y25" s="226"/>
      <c r="Z25" s="226"/>
      <c r="AA25" s="226"/>
    </row>
    <row r="26" spans="1:27" ht="14.45" customHeight="1">
      <c r="A26" s="225" t="s">
        <v>200</v>
      </c>
      <c r="B26" s="225" t="s">
        <v>7151</v>
      </c>
      <c r="C26" s="225" t="s">
        <v>4850</v>
      </c>
      <c r="D26" s="226"/>
      <c r="E26" s="225" t="s">
        <v>452</v>
      </c>
      <c r="F26" s="225"/>
      <c r="G26" s="225"/>
      <c r="H26" s="225" t="s">
        <v>452</v>
      </c>
      <c r="I26" s="556" t="s">
        <v>7138</v>
      </c>
      <c r="J26" s="556"/>
      <c r="K26" s="226"/>
      <c r="L26" s="225" t="s">
        <v>442</v>
      </c>
      <c r="M26" s="226"/>
      <c r="N26" s="305" t="s">
        <v>7152</v>
      </c>
      <c r="O26" s="225" t="s">
        <v>4211</v>
      </c>
      <c r="P26" s="226"/>
      <c r="Q26" s="226" t="s">
        <v>6642</v>
      </c>
      <c r="R26" s="226"/>
      <c r="S26" s="226"/>
      <c r="T26" s="226"/>
      <c r="U26" s="226"/>
      <c r="V26" s="226"/>
      <c r="W26" s="226"/>
      <c r="X26" s="226"/>
      <c r="Y26" s="226"/>
      <c r="Z26" s="226"/>
      <c r="AA26" s="226"/>
    </row>
    <row r="27" spans="1:27" ht="14.45" customHeight="1">
      <c r="A27" s="225" t="s">
        <v>200</v>
      </c>
      <c r="B27" s="225" t="s">
        <v>7153</v>
      </c>
      <c r="C27" s="225" t="s">
        <v>4850</v>
      </c>
      <c r="D27" s="226"/>
      <c r="E27" s="225" t="s">
        <v>452</v>
      </c>
      <c r="F27" s="225"/>
      <c r="G27" s="225"/>
      <c r="H27" s="225" t="s">
        <v>452</v>
      </c>
      <c r="I27" s="556" t="s">
        <v>7138</v>
      </c>
      <c r="J27" s="556"/>
      <c r="K27" s="226"/>
      <c r="L27" s="225" t="s">
        <v>442</v>
      </c>
      <c r="M27" s="226"/>
      <c r="N27" s="305" t="s">
        <v>7152</v>
      </c>
      <c r="O27" s="225" t="s">
        <v>4211</v>
      </c>
      <c r="P27" s="226"/>
      <c r="Q27" s="226" t="s">
        <v>6642</v>
      </c>
      <c r="R27" s="226"/>
      <c r="S27" s="226"/>
      <c r="T27" s="226"/>
      <c r="U27" s="226"/>
      <c r="V27" s="226"/>
      <c r="W27" s="226"/>
      <c r="X27" s="226"/>
      <c r="Y27" s="226"/>
      <c r="Z27" s="226"/>
      <c r="AA27" s="226"/>
    </row>
    <row r="28" spans="1:27" ht="12.95" customHeight="1">
      <c r="A28" s="226"/>
      <c r="B28" s="299" t="s">
        <v>7142</v>
      </c>
      <c r="C28" s="225"/>
      <c r="D28" s="226"/>
      <c r="E28" s="225"/>
      <c r="F28" s="225"/>
      <c r="G28" s="225"/>
      <c r="H28" s="225"/>
      <c r="I28" s="226"/>
      <c r="J28" s="226"/>
      <c r="K28" s="226"/>
      <c r="L28" s="225"/>
      <c r="M28" s="226"/>
      <c r="N28" s="305"/>
      <c r="O28" s="226"/>
      <c r="P28" s="226"/>
      <c r="Q28" s="226"/>
      <c r="R28" s="226"/>
      <c r="S28" s="226"/>
      <c r="T28" s="226"/>
      <c r="U28" s="226"/>
      <c r="V28" s="226"/>
      <c r="W28" s="226"/>
      <c r="X28" s="226"/>
      <c r="Y28" s="226"/>
      <c r="Z28" s="226"/>
      <c r="AA28" s="226"/>
    </row>
    <row r="29" spans="1:27" ht="12.95" customHeight="1">
      <c r="B29" s="163"/>
    </row>
    <row r="30" spans="1:27" ht="12.95" customHeight="1">
      <c r="B30" s="163"/>
    </row>
    <row r="31" spans="1:27" ht="12.95" customHeight="1">
      <c r="B31" s="163"/>
    </row>
    <row r="32" spans="1:27" ht="12.95" customHeight="1">
      <c r="B32" s="163"/>
    </row>
    <row r="33" spans="1:28" ht="12.95" customHeight="1">
      <c r="B33" s="163"/>
    </row>
    <row r="34" spans="1:28" ht="12.95" customHeight="1">
      <c r="B34" s="163" t="s">
        <v>7154</v>
      </c>
    </row>
    <row r="35" spans="1:28" ht="12.95" customHeight="1">
      <c r="B35" s="163" t="s">
        <v>7155</v>
      </c>
    </row>
    <row r="36" spans="1:28">
      <c r="B36" t="s">
        <v>7156</v>
      </c>
    </row>
    <row r="38" spans="1:28" ht="12.95" customHeight="1">
      <c r="A38" s="163" t="s">
        <v>7143</v>
      </c>
      <c r="B38" s="163" t="s">
        <v>7157</v>
      </c>
      <c r="C38" s="163" t="s">
        <v>7144</v>
      </c>
      <c r="D38" s="163" t="s">
        <v>453</v>
      </c>
      <c r="E38" s="163" t="s">
        <v>453</v>
      </c>
      <c r="F38" s="163"/>
      <c r="G38" s="163"/>
      <c r="H38" s="163" t="s">
        <v>453</v>
      </c>
      <c r="I38" s="163" t="s">
        <v>453</v>
      </c>
      <c r="J38" s="163"/>
      <c r="K38" s="163" t="s">
        <v>442</v>
      </c>
      <c r="L38" s="163" t="s">
        <v>4343</v>
      </c>
      <c r="M38" s="163"/>
      <c r="N38" s="163" t="s">
        <v>4211</v>
      </c>
      <c r="O38" s="163" t="s">
        <v>453</v>
      </c>
      <c r="P38" s="163" t="s">
        <v>4374</v>
      </c>
      <c r="Q38" s="163" t="s">
        <v>456</v>
      </c>
      <c r="R38" s="163"/>
      <c r="S38" s="163" t="s">
        <v>7158</v>
      </c>
      <c r="T38" s="163" t="s">
        <v>7159</v>
      </c>
      <c r="U38" s="163" t="s">
        <v>4641</v>
      </c>
      <c r="V38" s="163" t="s">
        <v>4642</v>
      </c>
      <c r="W38" s="163" t="s">
        <v>5304</v>
      </c>
      <c r="X38" s="163" t="s">
        <v>5305</v>
      </c>
      <c r="Y38" s="163"/>
      <c r="Z38" s="163"/>
      <c r="AA38" s="163"/>
      <c r="AB38" s="163"/>
    </row>
    <row r="39" spans="1:28" ht="12.95" customHeight="1">
      <c r="A39" s="163" t="s">
        <v>7160</v>
      </c>
      <c r="B39" s="163" t="s">
        <v>7161</v>
      </c>
      <c r="C39" s="163" t="s">
        <v>1558</v>
      </c>
      <c r="D39" s="163" t="s">
        <v>453</v>
      </c>
      <c r="E39" s="163" t="s">
        <v>453</v>
      </c>
      <c r="F39" s="163"/>
      <c r="G39" s="163"/>
      <c r="H39" s="163" t="s">
        <v>453</v>
      </c>
      <c r="I39" s="163" t="s">
        <v>452</v>
      </c>
      <c r="J39" s="163"/>
      <c r="K39" s="163" t="s">
        <v>442</v>
      </c>
      <c r="L39" s="163" t="s">
        <v>4343</v>
      </c>
      <c r="M39" s="163"/>
      <c r="N39" s="163" t="s">
        <v>4211</v>
      </c>
      <c r="O39" s="163" t="s">
        <v>453</v>
      </c>
      <c r="P39" s="163" t="s">
        <v>4374</v>
      </c>
      <c r="Q39" s="163" t="s">
        <v>456</v>
      </c>
      <c r="R39" s="163"/>
      <c r="S39" s="163" t="s">
        <v>2896</v>
      </c>
      <c r="T39" s="163" t="s">
        <v>7161</v>
      </c>
      <c r="U39" s="163" t="s">
        <v>4642</v>
      </c>
      <c r="V39" s="163" t="s">
        <v>4642</v>
      </c>
      <c r="W39" s="163" t="s">
        <v>5036</v>
      </c>
      <c r="X39" s="163" t="s">
        <v>5037</v>
      </c>
      <c r="Y39" s="163" t="s">
        <v>444</v>
      </c>
      <c r="Z39" s="163" t="s">
        <v>444</v>
      </c>
      <c r="AA39" s="163"/>
      <c r="AB39" s="163"/>
    </row>
    <row r="40" spans="1:28" ht="12.95" customHeight="1">
      <c r="A40" s="163" t="s">
        <v>7162</v>
      </c>
      <c r="B40" s="163" t="s">
        <v>7163</v>
      </c>
      <c r="C40" s="163" t="s">
        <v>7164</v>
      </c>
      <c r="D40" s="163" t="s">
        <v>444</v>
      </c>
      <c r="E40" s="163" t="s">
        <v>453</v>
      </c>
      <c r="F40" s="163"/>
      <c r="G40" s="163"/>
      <c r="H40" s="163" t="s">
        <v>453</v>
      </c>
      <c r="I40" s="163" t="s">
        <v>453</v>
      </c>
      <c r="J40" s="163"/>
      <c r="K40" s="163" t="s">
        <v>453</v>
      </c>
      <c r="L40" s="163" t="s">
        <v>442</v>
      </c>
      <c r="M40" s="163" t="s">
        <v>4343</v>
      </c>
      <c r="N40" s="163"/>
      <c r="O40" s="163" t="s">
        <v>4211</v>
      </c>
      <c r="P40" s="163" t="s">
        <v>453</v>
      </c>
      <c r="Q40" s="163" t="s">
        <v>7165</v>
      </c>
      <c r="R40" s="163" t="s">
        <v>477</v>
      </c>
      <c r="S40" s="163"/>
      <c r="T40" s="163" t="s">
        <v>7166</v>
      </c>
      <c r="U40" s="163" t="s">
        <v>7164</v>
      </c>
      <c r="V40" s="163" t="s">
        <v>4642</v>
      </c>
      <c r="W40" s="163" t="s">
        <v>4642</v>
      </c>
      <c r="X40" s="163"/>
      <c r="Y40" s="163" t="s">
        <v>4376</v>
      </c>
      <c r="Z40" s="163"/>
      <c r="AA40" s="163"/>
      <c r="AB40" s="163"/>
    </row>
    <row r="41" spans="1:28" ht="12.95" customHeight="1">
      <c r="A41" s="163" t="s">
        <v>7167</v>
      </c>
      <c r="B41" s="163" t="s">
        <v>7168</v>
      </c>
      <c r="C41" s="163" t="s">
        <v>1558</v>
      </c>
      <c r="D41" s="163" t="s">
        <v>453</v>
      </c>
      <c r="E41" s="163" t="s">
        <v>453</v>
      </c>
      <c r="F41" s="163"/>
      <c r="G41" s="163"/>
      <c r="H41" s="163" t="s">
        <v>453</v>
      </c>
      <c r="I41" s="163" t="s">
        <v>452</v>
      </c>
      <c r="J41" s="163"/>
      <c r="K41" s="163" t="s">
        <v>442</v>
      </c>
      <c r="L41" s="163" t="s">
        <v>4343</v>
      </c>
      <c r="M41" s="163"/>
      <c r="N41" s="163" t="s">
        <v>4211</v>
      </c>
      <c r="O41" s="163" t="s">
        <v>453</v>
      </c>
      <c r="P41" s="163" t="s">
        <v>4374</v>
      </c>
      <c r="Q41" s="163" t="s">
        <v>456</v>
      </c>
      <c r="R41" s="163"/>
      <c r="S41" s="163" t="s">
        <v>1411</v>
      </c>
      <c r="T41" s="163" t="s">
        <v>7169</v>
      </c>
      <c r="U41" s="163" t="s">
        <v>4642</v>
      </c>
      <c r="V41" s="163" t="s">
        <v>4642</v>
      </c>
      <c r="W41" s="163"/>
      <c r="X41" s="163" t="s">
        <v>4376</v>
      </c>
      <c r="Y41" s="163"/>
      <c r="Z41" s="163"/>
      <c r="AA41" s="163"/>
      <c r="AB41" s="163"/>
    </row>
    <row r="42" spans="1:28" ht="12.95" customHeight="1">
      <c r="A42" s="163" t="s">
        <v>7170</v>
      </c>
      <c r="B42" s="163" t="s">
        <v>7171</v>
      </c>
      <c r="C42" s="163" t="s">
        <v>7164</v>
      </c>
      <c r="D42" s="163" t="s">
        <v>444</v>
      </c>
      <c r="E42" s="163" t="s">
        <v>453</v>
      </c>
      <c r="F42" s="163"/>
      <c r="G42" s="163"/>
      <c r="H42" s="163" t="s">
        <v>452</v>
      </c>
      <c r="I42" s="163" t="s">
        <v>453</v>
      </c>
      <c r="J42" s="163"/>
      <c r="K42" s="163" t="s">
        <v>452</v>
      </c>
      <c r="L42" s="163" t="s">
        <v>442</v>
      </c>
      <c r="M42" s="163" t="s">
        <v>4343</v>
      </c>
      <c r="N42" s="163"/>
      <c r="O42" s="163"/>
      <c r="P42" s="163" t="s">
        <v>453</v>
      </c>
      <c r="Q42" s="163" t="s">
        <v>7165</v>
      </c>
      <c r="R42" s="163" t="s">
        <v>456</v>
      </c>
      <c r="S42" s="163"/>
      <c r="T42" s="163" t="s">
        <v>7166</v>
      </c>
      <c r="U42" s="163" t="s">
        <v>7164</v>
      </c>
      <c r="V42" s="163" t="s">
        <v>4642</v>
      </c>
      <c r="W42" s="163" t="s">
        <v>4642</v>
      </c>
      <c r="X42" s="163"/>
      <c r="Y42" s="163" t="s">
        <v>4376</v>
      </c>
      <c r="Z42" s="163"/>
      <c r="AA42" s="163"/>
      <c r="AB42" s="163"/>
    </row>
  </sheetData>
  <phoneticPr fontId="74" type="noConversion"/>
  <conditionalFormatting sqref="A1">
    <cfRule type="duplicateValues" dxfId="90" priority="5"/>
    <cfRule type="duplicateValues" dxfId="89" priority="6"/>
  </conditionalFormatting>
  <conditionalFormatting sqref="A39:A42">
    <cfRule type="duplicateValues" dxfId="88" priority="459"/>
  </conditionalFormatting>
  <conditionalFormatting sqref="A1:E1 H1:I1 K1:AA1">
    <cfRule type="duplicateValues" dxfId="87" priority="3"/>
    <cfRule type="duplicateValues" dxfId="86" priority="4"/>
  </conditionalFormatting>
  <pageMargins left="0.7" right="0.7" top="0.75" bottom="0.75" header="0.3" footer="0.3"/>
  <pageSetup paperSize="9"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E2AE21008E5647B11E757EA4BBA798" ma:contentTypeVersion="18" ma:contentTypeDescription="Create a new document." ma:contentTypeScope="" ma:versionID="fa477db0a32a5166415c8a07a49e55ab">
  <xsd:schema xmlns:xsd="http://www.w3.org/2001/XMLSchema" xmlns:xs="http://www.w3.org/2001/XMLSchema" xmlns:p="http://schemas.microsoft.com/office/2006/metadata/properties" xmlns:ns2="89210b98-3a3b-44fc-875d-e9149d38d61c" xmlns:ns3="3656f95e-497b-4699-9266-69018784be33" targetNamespace="http://schemas.microsoft.com/office/2006/metadata/properties" ma:root="true" ma:fieldsID="e0735c47c2e8c31d9fa45886cb43d505" ns2:_="" ns3:_="">
    <xsd:import namespace="89210b98-3a3b-44fc-875d-e9149d38d61c"/>
    <xsd:import namespace="3656f95e-497b-4699-9266-69018784be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PW_x0020_Version"/>
                <xsd:element ref="ns2:lcf76f155ced4ddcb4097134ff3c332f" minOccurs="0"/>
                <xsd:element ref="ns3:TaxCatchAll" minOccurs="0"/>
                <xsd:element ref="ns2:MediaServiceLocatio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10b98-3a3b-44fc-875d-e9149d38d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PW_x0020_Version" ma:index="19" ma:displayName="PW Version" ma:internalName="PW_x0020_Version">
      <xsd:simpleType>
        <xsd:restriction base="dms:Number"/>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7eaba14-34da-443b-af46-2baf102ba67c"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56f95e-497b-4699-9266-69018784be3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539fb27-dc59-4fd8-a4bf-28099610c526}" ma:internalName="TaxCatchAll" ma:showField="CatchAllData" ma:web="3656f95e-497b-4699-9266-69018784be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W_x0020_Version xmlns="89210b98-3a3b-44fc-875d-e9149d38d61c">1</PW_x0020_Version>
    <TaxCatchAll xmlns="3656f95e-497b-4699-9266-69018784be33" xsi:nil="true"/>
    <lcf76f155ced4ddcb4097134ff3c332f xmlns="89210b98-3a3b-44fc-875d-e9149d38d61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41C306-C344-4E45-9590-1523A8B037A6}"/>
</file>

<file path=customXml/itemProps2.xml><?xml version="1.0" encoding="utf-8"?>
<ds:datastoreItem xmlns:ds="http://schemas.openxmlformats.org/officeDocument/2006/customXml" ds:itemID="{682D72EB-400E-4563-87F5-7859091E2F50}"/>
</file>

<file path=customXml/itemProps3.xml><?xml version="1.0" encoding="utf-8"?>
<ds:datastoreItem xmlns:ds="http://schemas.openxmlformats.org/officeDocument/2006/customXml" ds:itemID="{FE2A345A-A1D1-4A56-8ED0-4C1B43B61C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Cook</dc:creator>
  <cp:keywords/>
  <dc:description/>
  <cp:lastModifiedBy>Samuel Onuoha-CYP</cp:lastModifiedBy>
  <cp:revision/>
  <dcterms:created xsi:type="dcterms:W3CDTF">2022-02-24T05:04:22Z</dcterms:created>
  <dcterms:modified xsi:type="dcterms:W3CDTF">2023-12-12T11:24:19Z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0x010100CBE2AE21008E5647B11E757EA4BBA798</vt:lpwstr>
  </property>
</Properties>
</file>