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8_{C473FC34-6CFD-4381-8BEF-7B374D283ED3}" xr6:coauthVersionLast="36" xr6:coauthVersionMax="36" xr10:uidLastSave="{00000000-0000-0000-0000-000000000000}"/>
  <bookViews>
    <workbookView xWindow="0" yWindow="0" windowWidth="19200" windowHeight="6440" activeTab="4" xr2:uid="{00000000-000D-0000-FFFF-FFFF00000000}"/>
  </bookViews>
  <sheets>
    <sheet name="Pivot 1" sheetId="3" r:id="rId1"/>
    <sheet name="Pivot 2" sheetId="4" r:id="rId2"/>
    <sheet name="Pivot 3" sheetId="5" r:id="rId3"/>
    <sheet name="Pivot 4" sheetId="6" r:id="rId4"/>
    <sheet name="Dashboard" sheetId="7" r:id="rId5"/>
    <sheet name="Production Dataset" sheetId="1" r:id="rId6"/>
    <sheet name="Sheet1" sheetId="2" r:id="rId7"/>
  </sheets>
  <definedNames>
    <definedName name="_xlnm._FilterDatabase" localSheetId="5" hidden="1">'Production Dataset'!$A$1:$K$121</definedName>
    <definedName name="Slicer_Age_Group">#N/A</definedName>
    <definedName name="Slicer_Gender">#N/A</definedName>
    <definedName name="Slicer_Quarters">#N/A</definedName>
    <definedName name="Slicer_Region">#N/A</definedName>
  </definedNames>
  <calcPr calcId="191029"/>
  <pivotCaches>
    <pivotCache cacheId="2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K49" i="1"/>
  <c r="K3" i="1"/>
  <c r="K4" i="1"/>
  <c r="K93" i="1"/>
  <c r="K92" i="1"/>
  <c r="K73" i="1"/>
  <c r="K94" i="1"/>
  <c r="K95" i="1"/>
  <c r="K51" i="1"/>
  <c r="K50" i="1"/>
  <c r="K5" i="1"/>
  <c r="K6" i="1"/>
  <c r="K96" i="1"/>
  <c r="K7" i="1"/>
  <c r="K74" i="1"/>
  <c r="K8" i="1"/>
  <c r="K75" i="1"/>
  <c r="K9" i="1"/>
  <c r="K76" i="1"/>
  <c r="K97" i="1"/>
  <c r="K10" i="1"/>
  <c r="K98" i="1"/>
  <c r="K11" i="1"/>
  <c r="K99" i="1"/>
  <c r="K52" i="1"/>
  <c r="K12" i="1"/>
  <c r="K13" i="1"/>
  <c r="K14" i="1"/>
  <c r="K15" i="1"/>
  <c r="K16" i="1"/>
  <c r="K100" i="1"/>
  <c r="K18" i="1"/>
  <c r="K53" i="1"/>
  <c r="K17" i="1"/>
  <c r="K77" i="1"/>
  <c r="K19" i="1"/>
  <c r="K54" i="1"/>
  <c r="K101" i="1"/>
  <c r="K78" i="1"/>
  <c r="K102" i="1"/>
  <c r="K55" i="1"/>
  <c r="K103" i="1"/>
  <c r="K79" i="1"/>
  <c r="K56" i="1"/>
  <c r="K20" i="1"/>
  <c r="K57" i="1"/>
  <c r="K80" i="1"/>
  <c r="K104" i="1"/>
  <c r="K81" i="1"/>
  <c r="K105" i="1"/>
  <c r="K21" i="1"/>
  <c r="K58" i="1"/>
  <c r="K22" i="1"/>
  <c r="K59" i="1"/>
  <c r="K23" i="1"/>
  <c r="K82" i="1"/>
  <c r="K106" i="1"/>
  <c r="K107" i="1"/>
  <c r="K109" i="1"/>
  <c r="K110" i="1"/>
  <c r="K108" i="1"/>
  <c r="K111" i="1"/>
  <c r="K83" i="1"/>
  <c r="K24" i="1"/>
  <c r="K25" i="1"/>
  <c r="K112" i="1"/>
  <c r="K60" i="1"/>
  <c r="K26" i="1"/>
  <c r="K27" i="1"/>
  <c r="K113" i="1"/>
  <c r="K61" i="1"/>
  <c r="K28" i="1"/>
  <c r="K29" i="1"/>
  <c r="K30" i="1"/>
  <c r="K31" i="1"/>
  <c r="K114" i="1"/>
  <c r="K62" i="1"/>
  <c r="K32" i="1"/>
  <c r="K33" i="1"/>
  <c r="K84" i="1"/>
  <c r="K34" i="1"/>
  <c r="K115" i="1"/>
  <c r="K85" i="1"/>
  <c r="K63" i="1"/>
  <c r="K35" i="1"/>
  <c r="K36" i="1"/>
  <c r="K64" i="1"/>
  <c r="K116" i="1"/>
  <c r="K117" i="1"/>
  <c r="K86" i="1"/>
  <c r="K65" i="1"/>
  <c r="K87" i="1"/>
  <c r="K66" i="1"/>
  <c r="K67" i="1"/>
  <c r="K37" i="1"/>
  <c r="K68" i="1"/>
  <c r="K38" i="1"/>
  <c r="K39" i="1"/>
  <c r="K118" i="1"/>
  <c r="K69" i="1"/>
  <c r="K88" i="1"/>
  <c r="K40" i="1"/>
  <c r="K41" i="1"/>
  <c r="K70" i="1"/>
  <c r="K119" i="1"/>
  <c r="K120" i="1"/>
  <c r="K42" i="1"/>
  <c r="K43" i="1"/>
  <c r="K44" i="1"/>
  <c r="K71" i="1"/>
  <c r="K45" i="1"/>
  <c r="K89" i="1"/>
  <c r="K46" i="1"/>
  <c r="K47" i="1"/>
  <c r="K90" i="1"/>
  <c r="K72" i="1"/>
  <c r="K121" i="1"/>
  <c r="K91" i="1"/>
  <c r="K48" i="1"/>
  <c r="J2" i="1"/>
  <c r="J49" i="1"/>
  <c r="J3" i="1"/>
  <c r="J4" i="1"/>
  <c r="J93" i="1"/>
  <c r="J92" i="1"/>
  <c r="J73" i="1"/>
  <c r="J94" i="1"/>
  <c r="J95" i="1"/>
  <c r="J51" i="1"/>
  <c r="J50" i="1"/>
  <c r="J5" i="1"/>
  <c r="J6" i="1"/>
  <c r="J96" i="1"/>
  <c r="J7" i="1"/>
  <c r="J74" i="1"/>
  <c r="J8" i="1"/>
  <c r="J75" i="1"/>
  <c r="J9" i="1"/>
  <c r="J76" i="1"/>
  <c r="J97" i="1"/>
  <c r="J10" i="1"/>
  <c r="J98" i="1"/>
  <c r="J11" i="1"/>
  <c r="J99" i="1"/>
  <c r="J52" i="1"/>
  <c r="J12" i="1"/>
  <c r="J13" i="1"/>
  <c r="J14" i="1"/>
  <c r="J15" i="1"/>
  <c r="J16" i="1"/>
  <c r="J100" i="1"/>
  <c r="J18" i="1"/>
  <c r="J53" i="1"/>
  <c r="J17" i="1"/>
  <c r="J77" i="1"/>
  <c r="J19" i="1"/>
  <c r="J54" i="1"/>
  <c r="J101" i="1"/>
  <c r="J78" i="1"/>
  <c r="J102" i="1"/>
  <c r="J55" i="1"/>
  <c r="J103" i="1"/>
  <c r="J79" i="1"/>
  <c r="J56" i="1"/>
  <c r="J20" i="1"/>
  <c r="J57" i="1"/>
  <c r="J80" i="1"/>
  <c r="J104" i="1"/>
  <c r="J81" i="1"/>
  <c r="J105" i="1"/>
  <c r="J21" i="1"/>
  <c r="J58" i="1"/>
  <c r="J22" i="1"/>
  <c r="J59" i="1"/>
  <c r="J23" i="1"/>
  <c r="J82" i="1"/>
  <c r="J106" i="1"/>
  <c r="J107" i="1"/>
  <c r="J109" i="1"/>
  <c r="J110" i="1"/>
  <c r="J108" i="1"/>
  <c r="J111" i="1"/>
  <c r="J83" i="1"/>
  <c r="J24" i="1"/>
  <c r="J25" i="1"/>
  <c r="J112" i="1"/>
  <c r="J60" i="1"/>
  <c r="J26" i="1"/>
  <c r="J27" i="1"/>
  <c r="J113" i="1"/>
  <c r="J61" i="1"/>
  <c r="J28" i="1"/>
  <c r="J29" i="1"/>
  <c r="J30" i="1"/>
  <c r="J31" i="1"/>
  <c r="J114" i="1"/>
  <c r="J62" i="1"/>
  <c r="J32" i="1"/>
  <c r="J33" i="1"/>
  <c r="J84" i="1"/>
  <c r="J34" i="1"/>
  <c r="J115" i="1"/>
  <c r="J85" i="1"/>
  <c r="J63" i="1"/>
  <c r="J35" i="1"/>
  <c r="J36" i="1"/>
  <c r="J64" i="1"/>
  <c r="J116" i="1"/>
  <c r="J117" i="1"/>
  <c r="J86" i="1"/>
  <c r="J65" i="1"/>
  <c r="J87" i="1"/>
  <c r="J66" i="1"/>
  <c r="J67" i="1"/>
  <c r="J37" i="1"/>
  <c r="J68" i="1"/>
  <c r="J38" i="1"/>
  <c r="J39" i="1"/>
  <c r="J118" i="1"/>
  <c r="J69" i="1"/>
  <c r="J88" i="1"/>
  <c r="J40" i="1"/>
  <c r="J41" i="1"/>
  <c r="J70" i="1"/>
  <c r="J119" i="1"/>
  <c r="J120" i="1"/>
  <c r="J42" i="1"/>
  <c r="J43" i="1"/>
  <c r="J44" i="1"/>
  <c r="J71" i="1"/>
  <c r="J45" i="1"/>
  <c r="J89" i="1"/>
  <c r="J46" i="1"/>
  <c r="J47" i="1"/>
  <c r="J90" i="1"/>
  <c r="J72" i="1"/>
  <c r="J121" i="1"/>
  <c r="J91" i="1"/>
  <c r="J48" i="1"/>
  <c r="B2" i="2"/>
  <c r="B3" i="2"/>
  <c r="B4" i="2"/>
  <c r="B5" i="2"/>
  <c r="B6" i="2"/>
  <c r="B7" i="2"/>
  <c r="B8" i="2"/>
  <c r="B9" i="2"/>
  <c r="B10" i="2"/>
  <c r="B1" i="2"/>
</calcChain>
</file>

<file path=xl/sharedStrings.xml><?xml version="1.0" encoding="utf-8"?>
<sst xmlns="http://schemas.openxmlformats.org/spreadsheetml/2006/main" count="523" uniqueCount="42">
  <si>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</si>
  <si>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</si>
  <si>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</si>
  <si>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</si>
  <si>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</si>
  <si>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</si>
  <si>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</si>
  <si>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</si>
  <si>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</si>
  <si>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</si>
  <si>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</si>
  <si>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</si>
  <si>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</si>
  <si>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</si>
  <si>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</si>
  <si>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</si>
  <si>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</si>
  <si>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</si>
  <si>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</si>
  <si>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</si>
  <si>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</si>
  <si>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</si>
  <si>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</si>
  <si>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</si>
  <si>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</si>
  <si>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</si>
  <si>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</si>
  <si>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</si>
  <si>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</si>
  <si>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</si>
  <si>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</si>
  <si>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</si>
  <si>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</si>
  <si>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</si>
  <si>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</si>
  <si>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Tasks</t>
  </si>
  <si>
    <t>2024</t>
  </si>
  <si>
    <t>May</t>
  </si>
  <si>
    <t>Jun</t>
  </si>
  <si>
    <t>Sum of UnitsProduced</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</si>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</sst>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4" x14ac:knownFonts="1">
    <font>
      <sz val="11"/>
      <color theme="1"/>
      <name val="Calibri"/>
      <family val="2"/>
      <scheme val="minor"/>
    </font>
    <font>
      <b/>
      <i/>
      <sz val="18"/>
      <color theme="1"/>
      <name val="Calibri"/>
      <family val="2"/>
      <scheme val="minor"/>
    </font>
    <font>
      <b/>
      <i/>
      <sz val="28"/>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4" fontId="0" fillId="0" borderId="0" xfId="0" applyNumberFormat="1" applyAlignment="1">
      <alignment horizontal="left" indent="1"/>
    </xf>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2">
    <dxf>
      <numFmt numFmtId="171" formatCode="_ * #,##0_ ;_ * \-#,##0_ ;_ * &quot;-&quot;??_ ;_ @_ "/>
    </dxf>
    <dxf>
      <numFmt numFmtId="171" formatCode="_ * #,##0_ ;_ * \-#,##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 Analysis Dashboard.xlsx]Pivot 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Production Cost by Production Type</a:t>
            </a:r>
          </a:p>
        </c:rich>
      </c:tx>
      <c:overlay val="0"/>
      <c:spPr>
        <a:noFill/>
        <a:ln>
          <a:solidFill>
            <a:sysClr val="windowText" lastClr="000000">
              <a:lumMod val="25000"/>
              <a:lumOff val="75000"/>
            </a:sys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invertIfNegative val="0"/>
          <c:cat>
            <c:strRef>
              <c:f>'Pivot 1'!$A$4:$A$6</c:f>
              <c:strCache>
                <c:ptCount val="2"/>
                <c:pt idx="0">
                  <c:v>Automobiles</c:v>
                </c:pt>
                <c:pt idx="1">
                  <c:v>Electronics</c:v>
                </c:pt>
              </c:strCache>
            </c:strRef>
          </c:cat>
          <c:val>
            <c:numRef>
              <c:f>'Pivot 1'!$B$4:$B$6</c:f>
              <c:numCache>
                <c:formatCode>_ * #,##0_ ;_ * \-#,##0_ ;_ * "-"??_ ;_ @_ </c:formatCode>
                <c:ptCount val="2"/>
                <c:pt idx="0">
                  <c:v>24549</c:v>
                </c:pt>
                <c:pt idx="1">
                  <c:v>29440</c:v>
                </c:pt>
              </c:numCache>
            </c:numRef>
          </c:val>
          <c:extLst>
            <c:ext xmlns:c16="http://schemas.microsoft.com/office/drawing/2014/chart" uri="{C3380CC4-5D6E-409C-BE32-E72D297353CC}">
              <c16:uniqueId val="{00000000-4247-4B65-9B6E-3CD64A455A1B}"/>
            </c:ext>
          </c:extLst>
        </c:ser>
        <c:dLbls>
          <c:showLegendKey val="0"/>
          <c:showVal val="0"/>
          <c:showCatName val="0"/>
          <c:showSerName val="0"/>
          <c:showPercent val="0"/>
          <c:showBubbleSize val="0"/>
        </c:dLbls>
        <c:gapWidth val="150"/>
        <c:shape val="box"/>
        <c:axId val="436995552"/>
        <c:axId val="434752992"/>
        <c:axId val="0"/>
      </c:bar3DChart>
      <c:catAx>
        <c:axId val="43699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4752992"/>
        <c:crosses val="autoZero"/>
        <c:auto val="1"/>
        <c:lblAlgn val="ctr"/>
        <c:lblOffset val="100"/>
        <c:noMultiLvlLbl val="0"/>
      </c:catAx>
      <c:valAx>
        <c:axId val="4347529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699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 Analysis Dashboard.xlsx]Pivot 2!PivotTable9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 of the Tasks by Manager</a:t>
            </a:r>
          </a:p>
        </c:rich>
      </c:tx>
      <c:overlay val="0"/>
      <c:spPr>
        <a:noFill/>
        <a:ln>
          <a:solidFill>
            <a:sysClr val="windowText" lastClr="000000">
              <a:lumMod val="25000"/>
              <a:lumOff val="75000"/>
            </a:sys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230358705161855"/>
          <c:y val="0.27254410906969961"/>
          <c:w val="0.52084448818897633"/>
          <c:h val="0.6293157626130067"/>
        </c:manualLayout>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2'!$A$4:$A$6</c:f>
              <c:strCache>
                <c:ptCount val="2"/>
                <c:pt idx="0">
                  <c:v>John Doe</c:v>
                </c:pt>
                <c:pt idx="1">
                  <c:v>Emily Davis</c:v>
                </c:pt>
              </c:strCache>
            </c:strRef>
          </c:cat>
          <c:val>
            <c:numRef>
              <c:f>'Pivot 2'!$B$4:$B$6</c:f>
              <c:numCache>
                <c:formatCode>General</c:formatCode>
                <c:ptCount val="2"/>
                <c:pt idx="0">
                  <c:v>1</c:v>
                </c:pt>
                <c:pt idx="1">
                  <c:v>1</c:v>
                </c:pt>
              </c:numCache>
            </c:numRef>
          </c:val>
          <c:extLst>
            <c:ext xmlns:c16="http://schemas.microsoft.com/office/drawing/2014/chart" uri="{C3380CC4-5D6E-409C-BE32-E72D297353CC}">
              <c16:uniqueId val="{00000000-4EDB-434D-834F-7414E06FE153}"/>
            </c:ext>
          </c:extLst>
        </c:ser>
        <c:dLbls>
          <c:showLegendKey val="0"/>
          <c:showVal val="1"/>
          <c:showCatName val="0"/>
          <c:showSerName val="0"/>
          <c:showPercent val="0"/>
          <c:showBubbleSize val="0"/>
        </c:dLbls>
        <c:gapWidth val="150"/>
        <c:shape val="box"/>
        <c:axId val="436994352"/>
        <c:axId val="368720672"/>
        <c:axId val="0"/>
      </c:bar3DChart>
      <c:catAx>
        <c:axId val="43699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8720672"/>
        <c:crosses val="autoZero"/>
        <c:auto val="1"/>
        <c:lblAlgn val="ctr"/>
        <c:lblOffset val="100"/>
        <c:noMultiLvlLbl val="0"/>
      </c:catAx>
      <c:valAx>
        <c:axId val="368720672"/>
        <c:scaling>
          <c:orientation val="minMax"/>
        </c:scaling>
        <c:delete val="1"/>
        <c:axPos val="b"/>
        <c:numFmt formatCode="General" sourceLinked="1"/>
        <c:majorTickMark val="none"/>
        <c:minorTickMark val="none"/>
        <c:tickLblPos val="nextTo"/>
        <c:crossAx val="43699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 Analysis Dashboard.xlsx]Pivot 3!PivotTable10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 Units</a:t>
            </a:r>
            <a:r>
              <a:rPr lang="en-US" b="1" i="1" u="sng" baseline="0">
                <a:solidFill>
                  <a:schemeClr val="tx1"/>
                </a:solidFill>
              </a:rPr>
              <a:t> Produced by Year/Month</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bg2"/>
            </a:solidFill>
            <a:ln>
              <a:solidFill>
                <a:sysClr val="windowText" lastClr="000000"/>
              </a:solidFill>
            </a:ln>
            <a:effectLst/>
            <a:sp3d>
              <a:contourClr>
                <a:sysClr val="windowText" lastClr="000000"/>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3'!$A$4:$A$7</c:f>
              <c:multiLvlStrCache>
                <c:ptCount val="2"/>
                <c:lvl>
                  <c:pt idx="0">
                    <c:v>May</c:v>
                  </c:pt>
                  <c:pt idx="1">
                    <c:v>Jun</c:v>
                  </c:pt>
                </c:lvl>
                <c:lvl>
                  <c:pt idx="0">
                    <c:v>2024</c:v>
                  </c:pt>
                </c:lvl>
              </c:multiLvlStrCache>
            </c:multiLvlStrRef>
          </c:cat>
          <c:val>
            <c:numRef>
              <c:f>'Pivot 3'!$B$4:$B$7</c:f>
              <c:numCache>
                <c:formatCode>General</c:formatCode>
                <c:ptCount val="2"/>
                <c:pt idx="0">
                  <c:v>173</c:v>
                </c:pt>
                <c:pt idx="1">
                  <c:v>322</c:v>
                </c:pt>
              </c:numCache>
            </c:numRef>
          </c:val>
          <c:smooth val="0"/>
          <c:extLst>
            <c:ext xmlns:c16="http://schemas.microsoft.com/office/drawing/2014/chart" uri="{C3380CC4-5D6E-409C-BE32-E72D297353CC}">
              <c16:uniqueId val="{00000000-A0D2-4ABF-A467-BF1F9DFBA5D9}"/>
            </c:ext>
          </c:extLst>
        </c:ser>
        <c:dLbls>
          <c:showLegendKey val="0"/>
          <c:showVal val="1"/>
          <c:showCatName val="0"/>
          <c:showSerName val="0"/>
          <c:showPercent val="0"/>
          <c:showBubbleSize val="0"/>
        </c:dLbls>
        <c:axId val="369377136"/>
        <c:axId val="434751328"/>
        <c:axId val="221738304"/>
      </c:line3DChart>
      <c:catAx>
        <c:axId val="36937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34751328"/>
        <c:crosses val="autoZero"/>
        <c:auto val="1"/>
        <c:lblAlgn val="ctr"/>
        <c:lblOffset val="100"/>
        <c:noMultiLvlLbl val="0"/>
      </c:catAx>
      <c:valAx>
        <c:axId val="4347513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9377136"/>
        <c:crosses val="autoZero"/>
        <c:crossBetween val="between"/>
      </c:valAx>
      <c:serAx>
        <c:axId val="2217383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513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 Analysis Dashboard.xlsx]Pivot 4!PivotTable11</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i="1" u="sng"/>
              <a:t>Average Production Cost Per</a:t>
            </a:r>
            <a:r>
              <a:rPr lang="en-US" b="1" i="1" u="sng" baseline="0"/>
              <a:t> Unit by Product Type</a:t>
            </a:r>
            <a:endParaRPr lang="en-US" b="1" i="1" u="sng"/>
          </a:p>
        </c:rich>
      </c:tx>
      <c:layout>
        <c:manualLayout>
          <c:xMode val="edge"/>
          <c:yMode val="edge"/>
          <c:x val="7.8882534568521193E-2"/>
          <c:y val="4.094165813715455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25400">
            <a:solidFill>
              <a:schemeClr val="lt1"/>
            </a:solidFill>
          </a:ln>
          <a:effectLst/>
          <a:sp3d contourW="25400">
            <a:contourClr>
              <a:schemeClr val="lt1"/>
            </a:contourClr>
          </a:sp3d>
        </c:spPr>
        <c:dLbl>
          <c:idx val="0"/>
          <c:layout>
            <c:manualLayout>
              <c:x val="0.14524334917909232"/>
              <c:y val="0.1083957801078345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25400">
            <a:solidFill>
              <a:schemeClr val="lt1"/>
            </a:solidFill>
          </a:ln>
          <a:effectLst/>
          <a:sp3d contourW="25400">
            <a:contourClr>
              <a:schemeClr val="lt1"/>
            </a:contourClr>
          </a:sp3d>
        </c:spPr>
      </c:pivotFmt>
      <c:pivotFmt>
        <c:idx val="3"/>
        <c:spPr>
          <a:solidFill>
            <a:schemeClr val="accent2">
              <a:lumMod val="20000"/>
              <a:lumOff val="8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357972544878557E-2"/>
          <c:y val="0.1877974516235624"/>
          <c:w val="0.61190398190722461"/>
          <c:h val="0.72213090047469752"/>
        </c:manualLayout>
      </c:layout>
      <c:pie3DChart>
        <c:varyColors val="1"/>
        <c:ser>
          <c:idx val="0"/>
          <c:order val="0"/>
          <c:tx>
            <c:strRef>
              <c:f>'Pivot 4'!$B$3</c:f>
              <c:strCache>
                <c:ptCount val="1"/>
                <c:pt idx="0">
                  <c:v>Total</c:v>
                </c:pt>
              </c:strCache>
            </c:strRef>
          </c:tx>
          <c:dPt>
            <c:idx val="0"/>
            <c:bubble3D val="0"/>
            <c:spPr>
              <a:solidFill>
                <a:schemeClr val="accent2">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5D6F-483B-AE0D-CE16740BE3D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5D6F-483B-AE0D-CE16740BE3D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4'!$A$4:$A$6</c:f>
              <c:strCache>
                <c:ptCount val="2"/>
                <c:pt idx="0">
                  <c:v>Automobiles</c:v>
                </c:pt>
                <c:pt idx="1">
                  <c:v>Electronics</c:v>
                </c:pt>
              </c:strCache>
            </c:strRef>
          </c:cat>
          <c:val>
            <c:numRef>
              <c:f>'Pivot 4'!$B$4:$B$6</c:f>
              <c:numCache>
                <c:formatCode>General</c:formatCode>
                <c:ptCount val="2"/>
                <c:pt idx="0">
                  <c:v>141.90173410404626</c:v>
                </c:pt>
                <c:pt idx="1">
                  <c:v>91.428571428571431</c:v>
                </c:pt>
              </c:numCache>
            </c:numRef>
          </c:val>
          <c:extLst>
            <c:ext xmlns:c16="http://schemas.microsoft.com/office/drawing/2014/chart" uri="{C3380CC4-5D6E-409C-BE32-E72D297353CC}">
              <c16:uniqueId val="{00000000-5D6F-483B-AE0D-CE16740BE3D6}"/>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 Analysis Dashboard.xlsx]Pivot 1!PivotTable8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Production Cost by Production Type</a:t>
            </a:r>
          </a:p>
        </c:rich>
      </c:tx>
      <c:overlay val="0"/>
      <c:spPr>
        <a:noFill/>
        <a:ln>
          <a:solidFill>
            <a:sysClr val="windowText" lastClr="000000">
              <a:lumMod val="25000"/>
              <a:lumOff val="75000"/>
            </a:sys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marker>
          <c:symbol val="none"/>
        </c:marker>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marker>
          <c:symbol val="none"/>
        </c:marker>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0800000" scaled="1"/>
              <a:tileRect/>
            </a:gradFill>
            <a:ln>
              <a:noFill/>
            </a:ln>
            <a:effectLst/>
            <a:sp3d/>
          </c:spPr>
          <c:invertIfNegative val="0"/>
          <c:cat>
            <c:strRef>
              <c:f>'Pivot 1'!$A$4:$A$6</c:f>
              <c:strCache>
                <c:ptCount val="2"/>
                <c:pt idx="0">
                  <c:v>Automobiles</c:v>
                </c:pt>
                <c:pt idx="1">
                  <c:v>Electronics</c:v>
                </c:pt>
              </c:strCache>
            </c:strRef>
          </c:cat>
          <c:val>
            <c:numRef>
              <c:f>'Pivot 1'!$B$4:$B$6</c:f>
              <c:numCache>
                <c:formatCode>_ * #,##0_ ;_ * \-#,##0_ ;_ * "-"??_ ;_ @_ </c:formatCode>
                <c:ptCount val="2"/>
                <c:pt idx="0">
                  <c:v>24549</c:v>
                </c:pt>
                <c:pt idx="1">
                  <c:v>29440</c:v>
                </c:pt>
              </c:numCache>
            </c:numRef>
          </c:val>
          <c:extLst>
            <c:ext xmlns:c16="http://schemas.microsoft.com/office/drawing/2014/chart" uri="{C3380CC4-5D6E-409C-BE32-E72D297353CC}">
              <c16:uniqueId val="{00000000-6416-408E-A369-B7B908A872C5}"/>
            </c:ext>
          </c:extLst>
        </c:ser>
        <c:dLbls>
          <c:showLegendKey val="0"/>
          <c:showVal val="0"/>
          <c:showCatName val="0"/>
          <c:showSerName val="0"/>
          <c:showPercent val="0"/>
          <c:showBubbleSize val="0"/>
        </c:dLbls>
        <c:gapWidth val="150"/>
        <c:shape val="box"/>
        <c:axId val="436995552"/>
        <c:axId val="434752992"/>
        <c:axId val="0"/>
      </c:bar3DChart>
      <c:catAx>
        <c:axId val="43699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4752992"/>
        <c:crosses val="autoZero"/>
        <c:auto val="1"/>
        <c:lblAlgn val="ctr"/>
        <c:lblOffset val="100"/>
        <c:noMultiLvlLbl val="0"/>
      </c:catAx>
      <c:valAx>
        <c:axId val="4347529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699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 Analysis Dashboard.xlsx]Pivot 2!PivotTable9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 of the Tasks by Manager</a:t>
            </a:r>
          </a:p>
        </c:rich>
      </c:tx>
      <c:overlay val="0"/>
      <c:spPr>
        <a:noFill/>
        <a:ln>
          <a:solidFill>
            <a:sysClr val="windowText" lastClr="000000">
              <a:lumMod val="25000"/>
              <a:lumOff val="75000"/>
            </a:sys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230358705161855"/>
          <c:y val="0.27254410906969961"/>
          <c:w val="0.52084448818897633"/>
          <c:h val="0.6293157626130067"/>
        </c:manualLayout>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81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2'!$A$4:$A$6</c:f>
              <c:strCache>
                <c:ptCount val="2"/>
                <c:pt idx="0">
                  <c:v>John Doe</c:v>
                </c:pt>
                <c:pt idx="1">
                  <c:v>Emily Davis</c:v>
                </c:pt>
              </c:strCache>
            </c:strRef>
          </c:cat>
          <c:val>
            <c:numRef>
              <c:f>'Pivot 2'!$B$4:$B$6</c:f>
              <c:numCache>
                <c:formatCode>General</c:formatCode>
                <c:ptCount val="2"/>
                <c:pt idx="0">
                  <c:v>1</c:v>
                </c:pt>
                <c:pt idx="1">
                  <c:v>1</c:v>
                </c:pt>
              </c:numCache>
            </c:numRef>
          </c:val>
          <c:extLst>
            <c:ext xmlns:c16="http://schemas.microsoft.com/office/drawing/2014/chart" uri="{C3380CC4-5D6E-409C-BE32-E72D297353CC}">
              <c16:uniqueId val="{00000000-18ED-4FE0-A4E5-7DE26CD4490A}"/>
            </c:ext>
          </c:extLst>
        </c:ser>
        <c:dLbls>
          <c:showLegendKey val="0"/>
          <c:showVal val="1"/>
          <c:showCatName val="0"/>
          <c:showSerName val="0"/>
          <c:showPercent val="0"/>
          <c:showBubbleSize val="0"/>
        </c:dLbls>
        <c:gapWidth val="150"/>
        <c:shape val="box"/>
        <c:axId val="436994352"/>
        <c:axId val="368720672"/>
        <c:axId val="0"/>
      </c:bar3DChart>
      <c:catAx>
        <c:axId val="43699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68720672"/>
        <c:crosses val="autoZero"/>
        <c:auto val="1"/>
        <c:lblAlgn val="ctr"/>
        <c:lblOffset val="100"/>
        <c:noMultiLvlLbl val="0"/>
      </c:catAx>
      <c:valAx>
        <c:axId val="368720672"/>
        <c:scaling>
          <c:orientation val="minMax"/>
        </c:scaling>
        <c:delete val="1"/>
        <c:axPos val="b"/>
        <c:numFmt formatCode="General" sourceLinked="1"/>
        <c:majorTickMark val="none"/>
        <c:minorTickMark val="none"/>
        <c:tickLblPos val="nextTo"/>
        <c:crossAx val="43699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 Analysis Dashboard.xlsx]Pivot 3!PivotTable10</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 Units</a:t>
            </a:r>
            <a:r>
              <a:rPr lang="en-US" b="1" i="1" u="sng" baseline="0">
                <a:solidFill>
                  <a:schemeClr val="tx1"/>
                </a:solidFill>
              </a:rPr>
              <a:t> Produced by Year/Month</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bg2"/>
            </a:solidFill>
            <a:ln>
              <a:solidFill>
                <a:sysClr val="windowText" lastClr="000000"/>
              </a:solidFill>
            </a:ln>
            <a:effectLst/>
            <a:sp3d>
              <a:contourClr>
                <a:sysClr val="windowText" lastClr="000000"/>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3'!$A$4:$A$7</c:f>
              <c:multiLvlStrCache>
                <c:ptCount val="2"/>
                <c:lvl>
                  <c:pt idx="0">
                    <c:v>May</c:v>
                  </c:pt>
                  <c:pt idx="1">
                    <c:v>Jun</c:v>
                  </c:pt>
                </c:lvl>
                <c:lvl>
                  <c:pt idx="0">
                    <c:v>2024</c:v>
                  </c:pt>
                </c:lvl>
              </c:multiLvlStrCache>
            </c:multiLvlStrRef>
          </c:cat>
          <c:val>
            <c:numRef>
              <c:f>'Pivot 3'!$B$4:$B$7</c:f>
              <c:numCache>
                <c:formatCode>General</c:formatCode>
                <c:ptCount val="2"/>
                <c:pt idx="0">
                  <c:v>173</c:v>
                </c:pt>
                <c:pt idx="1">
                  <c:v>322</c:v>
                </c:pt>
              </c:numCache>
            </c:numRef>
          </c:val>
          <c:smooth val="0"/>
          <c:extLst>
            <c:ext xmlns:c16="http://schemas.microsoft.com/office/drawing/2014/chart" uri="{C3380CC4-5D6E-409C-BE32-E72D297353CC}">
              <c16:uniqueId val="{00000000-75A8-43FE-91F8-B73D8DE08C2A}"/>
            </c:ext>
          </c:extLst>
        </c:ser>
        <c:dLbls>
          <c:showLegendKey val="0"/>
          <c:showVal val="1"/>
          <c:showCatName val="0"/>
          <c:showSerName val="0"/>
          <c:showPercent val="0"/>
          <c:showBubbleSize val="0"/>
        </c:dLbls>
        <c:axId val="369377136"/>
        <c:axId val="434751328"/>
        <c:axId val="221738304"/>
      </c:line3DChart>
      <c:catAx>
        <c:axId val="369377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34751328"/>
        <c:crosses val="autoZero"/>
        <c:auto val="1"/>
        <c:lblAlgn val="ctr"/>
        <c:lblOffset val="100"/>
        <c:noMultiLvlLbl val="0"/>
      </c:catAx>
      <c:valAx>
        <c:axId val="4347513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9377136"/>
        <c:crosses val="autoZero"/>
        <c:crossBetween val="between"/>
      </c:valAx>
      <c:serAx>
        <c:axId val="22173830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5132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Data Analysis Dashboard.xlsx]Pivot 4!PivotTable11</c:name>
    <c:fmtId val="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i="1" u="sng"/>
              <a:t>Average Production Cost Per</a:t>
            </a:r>
            <a:r>
              <a:rPr lang="en-US" b="1" i="1" u="sng" baseline="0"/>
              <a:t> Unit by Product Type</a:t>
            </a:r>
            <a:endParaRPr lang="en-US" b="1" i="1" u="sng"/>
          </a:p>
        </c:rich>
      </c:tx>
      <c:layout>
        <c:manualLayout>
          <c:xMode val="edge"/>
          <c:yMode val="edge"/>
          <c:x val="7.8882534568521193E-2"/>
          <c:y val="4.094165813715455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25400">
            <a:solidFill>
              <a:schemeClr val="lt1"/>
            </a:solidFill>
          </a:ln>
          <a:effectLst/>
          <a:sp3d contourW="25400">
            <a:contourClr>
              <a:schemeClr val="lt1"/>
            </a:contourClr>
          </a:sp3d>
        </c:spPr>
        <c:dLbl>
          <c:idx val="0"/>
          <c:layout>
            <c:manualLayout>
              <c:x val="0.14524334917909232"/>
              <c:y val="0.1083957801078345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25400">
            <a:solidFill>
              <a:schemeClr val="lt1"/>
            </a:solidFill>
          </a:ln>
          <a:effectLst/>
          <a:sp3d contourW="25400">
            <a:contourClr>
              <a:schemeClr val="lt1"/>
            </a:contourClr>
          </a:sp3d>
        </c:spPr>
      </c:pivotFmt>
      <c:pivotFmt>
        <c:idx val="3"/>
        <c:spPr>
          <a:solidFill>
            <a:schemeClr val="accent2">
              <a:lumMod val="20000"/>
              <a:lumOff val="80000"/>
            </a:schemeClr>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lumMod val="40000"/>
              <a:lumOff val="60000"/>
            </a:schemeClr>
          </a:solidFill>
          <a:ln w="25400">
            <a:solidFill>
              <a:schemeClr val="lt1"/>
            </a:solidFill>
          </a:ln>
          <a:effectLst/>
          <a:sp3d contourW="25400">
            <a:contourClr>
              <a:schemeClr val="lt1"/>
            </a:contourClr>
          </a:sp3d>
        </c:spPr>
      </c:pivotFmt>
      <c:pivotFmt>
        <c:idx val="8"/>
        <c:spPr>
          <a:solidFill>
            <a:schemeClr val="accent4">
              <a:lumMod val="60000"/>
              <a:lumOff val="40000"/>
            </a:schemeClr>
          </a:solidFill>
          <a:ln w="25400">
            <a:solidFill>
              <a:schemeClr val="lt1"/>
            </a:solidFill>
          </a:ln>
          <a:effectLst/>
          <a:sp3d contourW="25400">
            <a:contourClr>
              <a:schemeClr val="lt1"/>
            </a:contourClr>
          </a:sp3d>
        </c:spPr>
        <c:dLbl>
          <c:idx val="0"/>
          <c:layout>
            <c:manualLayout>
              <c:x val="0.14524334917909232"/>
              <c:y val="0.1083957801078345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2">
              <a:lumMod val="20000"/>
              <a:lumOff val="80000"/>
            </a:schemeClr>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lumMod val="40000"/>
              <a:lumOff val="60000"/>
            </a:schemeClr>
          </a:solidFill>
          <a:ln w="25400">
            <a:solidFill>
              <a:schemeClr val="lt1"/>
            </a:solidFill>
          </a:ln>
          <a:effectLst/>
          <a:sp3d contourW="25400">
            <a:contourClr>
              <a:schemeClr val="lt1"/>
            </a:contourClr>
          </a:sp3d>
        </c:spPr>
      </c:pivotFmt>
      <c:pivotFmt>
        <c:idx val="13"/>
        <c:spPr>
          <a:solidFill>
            <a:schemeClr val="accent4">
              <a:lumMod val="60000"/>
              <a:lumOff val="40000"/>
            </a:schemeClr>
          </a:solidFill>
          <a:ln w="25400">
            <a:solidFill>
              <a:schemeClr val="lt1"/>
            </a:solidFill>
          </a:ln>
          <a:effectLst/>
          <a:sp3d contourW="25400">
            <a:contourClr>
              <a:schemeClr val="lt1"/>
            </a:contourClr>
          </a:sp3d>
        </c:spPr>
        <c:dLbl>
          <c:idx val="0"/>
          <c:layout>
            <c:manualLayout>
              <c:x val="0.14524334917909232"/>
              <c:y val="0.1083957801078345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357972544878557E-2"/>
          <c:y val="0.1877974516235624"/>
          <c:w val="0.61190398190722461"/>
          <c:h val="0.72213090047469752"/>
        </c:manualLayout>
      </c:layout>
      <c:pie3DChart>
        <c:varyColors val="1"/>
        <c:ser>
          <c:idx val="0"/>
          <c:order val="0"/>
          <c:tx>
            <c:strRef>
              <c:f>'Pivot 4'!$B$3</c:f>
              <c:strCache>
                <c:ptCount val="1"/>
                <c:pt idx="0">
                  <c:v>Total</c:v>
                </c:pt>
              </c:strCache>
            </c:strRef>
          </c:tx>
          <c:dPt>
            <c:idx val="0"/>
            <c:bubble3D val="0"/>
            <c:spPr>
              <a:solidFill>
                <a:schemeClr val="accent2">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041-4584-98C4-BB2436093E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041-4584-98C4-BB2436093E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041-4584-98C4-BB2436093E5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041-4584-98C4-BB2436093E53}"/>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4'!$A$4:$A$6</c:f>
              <c:strCache>
                <c:ptCount val="2"/>
                <c:pt idx="0">
                  <c:v>Automobiles</c:v>
                </c:pt>
                <c:pt idx="1">
                  <c:v>Electronics</c:v>
                </c:pt>
              </c:strCache>
            </c:strRef>
          </c:cat>
          <c:val>
            <c:numRef>
              <c:f>'Pivot 4'!$B$4:$B$6</c:f>
              <c:numCache>
                <c:formatCode>General</c:formatCode>
                <c:ptCount val="2"/>
                <c:pt idx="0">
                  <c:v>141.90173410404626</c:v>
                </c:pt>
                <c:pt idx="1">
                  <c:v>91.428571428571431</c:v>
                </c:pt>
              </c:numCache>
            </c:numRef>
          </c:val>
          <c:extLst>
            <c:ext xmlns:c16="http://schemas.microsoft.com/office/drawing/2014/chart" uri="{C3380CC4-5D6E-409C-BE32-E72D297353CC}">
              <c16:uniqueId val="{00000008-5041-4584-98C4-BB2436093E5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73025</xdr:colOff>
      <xdr:row>1</xdr:row>
      <xdr:rowOff>161925</xdr:rowOff>
    </xdr:from>
    <xdr:to>
      <xdr:col>10</xdr:col>
      <xdr:colOff>377825</xdr:colOff>
      <xdr:row>16</xdr:row>
      <xdr:rowOff>142875</xdr:rowOff>
    </xdr:to>
    <xdr:graphicFrame macro="">
      <xdr:nvGraphicFramePr>
        <xdr:cNvPr id="2" name="Chart 1">
          <a:extLst>
            <a:ext uri="{FF2B5EF4-FFF2-40B4-BE49-F238E27FC236}">
              <a16:creationId xmlns:a16="http://schemas.microsoft.com/office/drawing/2014/main" id="{D0AE221F-69B8-46EF-B549-138E6F773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482599</xdr:colOff>
      <xdr:row>4</xdr:row>
      <xdr:rowOff>6350</xdr:rowOff>
    </xdr:from>
    <xdr:to>
      <xdr:col>11</xdr:col>
      <xdr:colOff>482600</xdr:colOff>
      <xdr:row>18</xdr:row>
      <xdr:rowOff>31750</xdr:rowOff>
    </xdr:to>
    <xdr:graphicFrame macro="">
      <xdr:nvGraphicFramePr>
        <xdr:cNvPr id="2" name="Chart 1">
          <a:extLst>
            <a:ext uri="{FF2B5EF4-FFF2-40B4-BE49-F238E27FC236}">
              <a16:creationId xmlns:a16="http://schemas.microsoft.com/office/drawing/2014/main" id="{CA578B2C-840A-4460-977D-5D74F8B6D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25400</xdr:colOff>
      <xdr:row>4</xdr:row>
      <xdr:rowOff>38100</xdr:rowOff>
    </xdr:from>
    <xdr:to>
      <xdr:col>12</xdr:col>
      <xdr:colOff>292100</xdr:colOff>
      <xdr:row>14</xdr:row>
      <xdr:rowOff>111124</xdr:rowOff>
    </xdr:to>
    <xdr:graphicFrame macro="">
      <xdr:nvGraphicFramePr>
        <xdr:cNvPr id="3" name="Chart 2">
          <a:extLst>
            <a:ext uri="{FF2B5EF4-FFF2-40B4-BE49-F238E27FC236}">
              <a16:creationId xmlns:a16="http://schemas.microsoft.com/office/drawing/2014/main" id="{2CD38028-4796-4A43-8FD6-44FD7F917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349249</xdr:colOff>
      <xdr:row>1</xdr:row>
      <xdr:rowOff>50800</xdr:rowOff>
    </xdr:from>
    <xdr:to>
      <xdr:col>9</xdr:col>
      <xdr:colOff>146050</xdr:colOff>
      <xdr:row>18</xdr:row>
      <xdr:rowOff>22225</xdr:rowOff>
    </xdr:to>
    <xdr:graphicFrame macro="">
      <xdr:nvGraphicFramePr>
        <xdr:cNvPr id="2" name="Chart 1">
          <a:extLst>
            <a:ext uri="{FF2B5EF4-FFF2-40B4-BE49-F238E27FC236}">
              <a16:creationId xmlns:a16="http://schemas.microsoft.com/office/drawing/2014/main" id="{713750B2-5834-493F-83C3-6BD99626D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76200</xdr:colOff>
      <xdr:row>18</xdr:row>
      <xdr:rowOff>25400</xdr:rowOff>
    </xdr:from>
    <xdr:to>
      <xdr:col>8</xdr:col>
      <xdr:colOff>381000</xdr:colOff>
      <xdr:row>33</xdr:row>
      <xdr:rowOff>6350</xdr:rowOff>
    </xdr:to>
    <xdr:graphicFrame macro="">
      <xdr:nvGraphicFramePr>
        <xdr:cNvPr id="2" name="Chart 1">
          <a:extLst>
            <a:ext uri="{FF2B5EF4-FFF2-40B4-BE49-F238E27FC236}">
              <a16:creationId xmlns:a16="http://schemas.microsoft.com/office/drawing/2014/main" id="{F9D2EFA4-DBAF-4E38-83EC-68A97520C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171450</xdr:colOff>
      <xdr:row>18</xdr:row>
      <xdr:rowOff>44450</xdr:rowOff>
    </xdr:from>
    <xdr:to>
      <xdr:col>16</xdr:col>
      <xdr:colOff>171451</xdr:colOff>
      <xdr:row>33</xdr:row>
      <xdr:rowOff>31750</xdr:rowOff>
    </xdr:to>
    <xdr:graphicFrame macro="">
      <xdr:nvGraphicFramePr>
        <xdr:cNvPr id="3" name="Chart 2">
          <a:extLst>
            <a:ext uri="{FF2B5EF4-FFF2-40B4-BE49-F238E27FC236}">
              <a16:creationId xmlns:a16="http://schemas.microsoft.com/office/drawing/2014/main" id="{67AC5EC8-7CB2-4731-971B-7DD08320B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xdr:colOff>
      <xdr:row>34</xdr:row>
      <xdr:rowOff>57150</xdr:rowOff>
    </xdr:from>
    <xdr:to>
      <xdr:col>8</xdr:col>
      <xdr:colOff>457200</xdr:colOff>
      <xdr:row>47</xdr:row>
      <xdr:rowOff>120650</xdr:rowOff>
    </xdr:to>
    <xdr:graphicFrame macro="">
      <xdr:nvGraphicFramePr>
        <xdr:cNvPr id="4" name="Chart 3">
          <a:extLst>
            <a:ext uri="{FF2B5EF4-FFF2-40B4-BE49-F238E27FC236}">
              <a16:creationId xmlns:a16="http://schemas.microsoft.com/office/drawing/2014/main" id="{70428929-8198-437B-AFA1-75BF5ECBA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209550</xdr:colOff>
      <xdr:row>34</xdr:row>
      <xdr:rowOff>63501</xdr:rowOff>
    </xdr:from>
    <xdr:to>
      <xdr:col>16</xdr:col>
      <xdr:colOff>6351</xdr:colOff>
      <xdr:row>47</xdr:row>
      <xdr:rowOff>107951</xdr:rowOff>
    </xdr:to>
    <xdr:graphicFrame macro="">
      <xdr:nvGraphicFramePr>
        <xdr:cNvPr id="5" name="Chart 4">
          <a:extLst>
            <a:ext uri="{FF2B5EF4-FFF2-40B4-BE49-F238E27FC236}">
              <a16:creationId xmlns:a16="http://schemas.microsoft.com/office/drawing/2014/main" id="{9749617F-C7CC-467E-A1C1-74A63A82C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88900</xdr:colOff>
      <xdr:row>6</xdr:row>
      <xdr:rowOff>120651</xdr:rowOff>
    </xdr:from>
    <xdr:to>
      <xdr:col>5</xdr:col>
      <xdr:colOff>88900</xdr:colOff>
      <xdr:row>17</xdr:row>
      <xdr:rowOff>6350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D805DBA-97FC-4CAB-828A-CD3D8EADC0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8100" y="1612901"/>
              <a:ext cx="1828800" cy="1911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184150</xdr:colOff>
      <xdr:row>6</xdr:row>
      <xdr:rowOff>133350</xdr:rowOff>
    </xdr:from>
    <xdr:to>
      <xdr:col>8</xdr:col>
      <xdr:colOff>184150</xdr:colOff>
      <xdr:row>17</xdr:row>
      <xdr:rowOff>31749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0FD8B94A-7F2C-4BEA-B6F8-8642EA4ED9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232150" y="1625600"/>
              <a:ext cx="1828800" cy="1924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6</xdr:row>
      <xdr:rowOff>146051</xdr:rowOff>
    </xdr:from>
    <xdr:to>
      <xdr:col>11</xdr:col>
      <xdr:colOff>304800</xdr:colOff>
      <xdr:row>17</xdr:row>
      <xdr:rowOff>57151</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79480C67-A655-40F5-9D77-5F9D2AD2B35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181600" y="1638301"/>
              <a:ext cx="1828800" cy="193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450850</xdr:colOff>
      <xdr:row>6</xdr:row>
      <xdr:rowOff>139700</xdr:rowOff>
    </xdr:from>
    <xdr:to>
      <xdr:col>14</xdr:col>
      <xdr:colOff>450850</xdr:colOff>
      <xdr:row>17</xdr:row>
      <xdr:rowOff>63499</xdr:rowOff>
    </xdr:to>
    <mc:AlternateContent xmlns:mc="http://schemas.openxmlformats.org/markup-compatibility/2006">
      <mc:Choice xmlns:a14="http://schemas.microsoft.com/office/drawing/2010/main" Requires="a14">
        <xdr:graphicFrame macro="">
          <xdr:nvGraphicFramePr>
            <xdr:cNvPr id="9" name="Quarters">
              <a:extLst>
                <a:ext uri="{FF2B5EF4-FFF2-40B4-BE49-F238E27FC236}">
                  <a16:creationId xmlns:a16="http://schemas.microsoft.com/office/drawing/2014/main" id="{FC2D6339-FE4B-4942-B0EC-586296C7B67C}"/>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7156450" y="1631950"/>
              <a:ext cx="1828800" cy="1949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9.637222337966" createdVersion="6" refreshedVersion="6" minRefreshableVersion="3" recordCount="120" xr:uid="{54B9795F-92EB-4282-91E7-4D10DEA82742}">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2"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Unknown"/>
        <s v="Male"/>
      </sharedItems>
    </cacheField>
    <cacheField name="True Age" numFmtId="0">
      <sharedItems containsSemiMixedTypes="0" containsString="0" containsNumber="1" containsInteger="1" minValue="25" maxValue="57"/>
    </cacheField>
    <cacheField name="Age Group" numFmtId="0">
      <sharedItems count="3">
        <s v="A1"/>
        <s v="A2"/>
        <s v="A3"/>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023"/>
          <s v="Qtr1"/>
          <s v="Qtr2"/>
          <s v="Qtr3"/>
          <s v="Qtr4"/>
          <s v="&gt;15-09-2024"/>
        </groupItems>
      </fieldGroup>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458881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n v="214"/>
    <n v="11954"/>
    <x v="0"/>
    <n v="26"/>
    <x v="0"/>
    <n v="55.859813084112147"/>
  </r>
  <r>
    <n v="56"/>
    <x v="1"/>
    <x v="1"/>
    <x v="1"/>
    <x v="1"/>
    <n v="344"/>
    <n v="13872"/>
    <x v="0"/>
    <n v="42"/>
    <x v="1"/>
    <n v="40.325581395348834"/>
  </r>
  <r>
    <n v="74"/>
    <x v="2"/>
    <x v="1"/>
    <x v="2"/>
    <x v="0"/>
    <n v="213"/>
    <n v="42028"/>
    <x v="0"/>
    <n v="52"/>
    <x v="2"/>
    <n v="197.31455399061034"/>
  </r>
  <r>
    <n v="30"/>
    <x v="3"/>
    <x v="1"/>
    <x v="3"/>
    <x v="1"/>
    <n v="290"/>
    <n v="15132"/>
    <x v="1"/>
    <n v="25"/>
    <x v="0"/>
    <n v="52.179310344827584"/>
  </r>
  <r>
    <n v="46"/>
    <x v="4"/>
    <x v="1"/>
    <x v="4"/>
    <x v="1"/>
    <n v="231"/>
    <n v="32045"/>
    <x v="0"/>
    <n v="28"/>
    <x v="0"/>
    <n v="138.72294372294371"/>
  </r>
  <r>
    <n v="35"/>
    <x v="5"/>
    <x v="1"/>
    <x v="2"/>
    <x v="2"/>
    <n v="260"/>
    <n v="34680"/>
    <x v="2"/>
    <n v="52"/>
    <x v="2"/>
    <n v="133.38461538461539"/>
  </r>
  <r>
    <n v="4"/>
    <x v="5"/>
    <x v="1"/>
    <x v="5"/>
    <x v="2"/>
    <n v="459"/>
    <n v="17069"/>
    <x v="1"/>
    <n v="57"/>
    <x v="2"/>
    <n v="37.187363834422655"/>
  </r>
  <r>
    <n v="101"/>
    <x v="6"/>
    <x v="2"/>
    <x v="6"/>
    <x v="3"/>
    <n v="384"/>
    <n v="40565"/>
    <x v="0"/>
    <n v="25"/>
    <x v="0"/>
    <n v="105.63802083333333"/>
  </r>
  <r>
    <n v="17"/>
    <x v="6"/>
    <x v="1"/>
    <x v="1"/>
    <x v="2"/>
    <n v="240"/>
    <n v="65052"/>
    <x v="0"/>
    <n v="42"/>
    <x v="1"/>
    <n v="271.05"/>
  </r>
  <r>
    <n v="53"/>
    <x v="7"/>
    <x v="3"/>
    <x v="1"/>
    <x v="2"/>
    <n v="63"/>
    <n v="3960"/>
    <x v="2"/>
    <n v="42"/>
    <x v="1"/>
    <n v="62.857142857142854"/>
  </r>
  <r>
    <n v="76"/>
    <x v="8"/>
    <x v="0"/>
    <x v="6"/>
    <x v="0"/>
    <n v="208"/>
    <n v="25758"/>
    <x v="1"/>
    <n v="25"/>
    <x v="0"/>
    <n v="123.83653846153847"/>
  </r>
  <r>
    <n v="9"/>
    <x v="8"/>
    <x v="1"/>
    <x v="1"/>
    <x v="0"/>
    <n v="55"/>
    <n v="25893"/>
    <x v="2"/>
    <n v="42"/>
    <x v="1"/>
    <n v="470.78181818181821"/>
  </r>
  <r>
    <n v="40"/>
    <x v="9"/>
    <x v="3"/>
    <x v="2"/>
    <x v="1"/>
    <n v="165"/>
    <n v="679"/>
    <x v="2"/>
    <n v="52"/>
    <x v="2"/>
    <n v="4.1151515151515152"/>
  </r>
  <r>
    <n v="47"/>
    <x v="10"/>
    <x v="3"/>
    <x v="5"/>
    <x v="1"/>
    <n v="288"/>
    <n v="33284"/>
    <x v="0"/>
    <n v="57"/>
    <x v="2"/>
    <n v="115.56944444444444"/>
  </r>
  <r>
    <n v="36"/>
    <x v="11"/>
    <x v="1"/>
    <x v="0"/>
    <x v="2"/>
    <n v="460"/>
    <n v="50274"/>
    <x v="2"/>
    <n v="26"/>
    <x v="0"/>
    <n v="109.29130434782608"/>
  </r>
  <r>
    <n v="115"/>
    <x v="12"/>
    <x v="1"/>
    <x v="0"/>
    <x v="1"/>
    <n v="541"/>
    <n v="42432"/>
    <x v="0"/>
    <n v="26"/>
    <x v="0"/>
    <n v="78.432532347504619"/>
  </r>
  <r>
    <n v="70"/>
    <x v="12"/>
    <x v="0"/>
    <x v="1"/>
    <x v="3"/>
    <n v="335"/>
    <n v="36984"/>
    <x v="0"/>
    <n v="42"/>
    <x v="1"/>
    <n v="110.4"/>
  </r>
  <r>
    <n v="114"/>
    <x v="13"/>
    <x v="0"/>
    <x v="5"/>
    <x v="1"/>
    <n v="126"/>
    <n v="40446"/>
    <x v="1"/>
    <n v="57"/>
    <x v="2"/>
    <n v="321"/>
  </r>
  <r>
    <n v="50"/>
    <x v="14"/>
    <x v="0"/>
    <x v="6"/>
    <x v="3"/>
    <n v="177"/>
    <n v="30600"/>
    <x v="2"/>
    <n v="25"/>
    <x v="0"/>
    <n v="172.88135593220338"/>
  </r>
  <r>
    <n v="25"/>
    <x v="15"/>
    <x v="1"/>
    <x v="0"/>
    <x v="1"/>
    <n v="439"/>
    <n v="31392"/>
    <x v="2"/>
    <n v="26"/>
    <x v="0"/>
    <n v="71.50797266514806"/>
  </r>
  <r>
    <n v="116"/>
    <x v="16"/>
    <x v="0"/>
    <x v="4"/>
    <x v="3"/>
    <n v="666"/>
    <n v="64635"/>
    <x v="2"/>
    <n v="28"/>
    <x v="0"/>
    <n v="97.049549549549553"/>
  </r>
  <r>
    <n v="104"/>
    <x v="17"/>
    <x v="1"/>
    <x v="1"/>
    <x v="2"/>
    <n v="359"/>
    <n v="12753"/>
    <x v="2"/>
    <n v="42"/>
    <x v="1"/>
    <n v="35.523676880222844"/>
  </r>
  <r>
    <n v="67"/>
    <x v="18"/>
    <x v="1"/>
    <x v="0"/>
    <x v="1"/>
    <n v="511"/>
    <n v="16698"/>
    <x v="1"/>
    <n v="26"/>
    <x v="0"/>
    <n v="32.677103718199611"/>
  </r>
  <r>
    <n v="34"/>
    <x v="19"/>
    <x v="1"/>
    <x v="7"/>
    <x v="2"/>
    <n v="333"/>
    <n v="48000"/>
    <x v="0"/>
    <n v="28"/>
    <x v="0"/>
    <n v="144.14414414414415"/>
  </r>
  <r>
    <n v="43"/>
    <x v="20"/>
    <x v="0"/>
    <x v="1"/>
    <x v="1"/>
    <n v="354"/>
    <n v="679"/>
    <x v="2"/>
    <n v="42"/>
    <x v="1"/>
    <n v="1.9180790960451977"/>
  </r>
  <r>
    <n v="83"/>
    <x v="21"/>
    <x v="1"/>
    <x v="0"/>
    <x v="2"/>
    <n v="545"/>
    <n v="65250"/>
    <x v="0"/>
    <n v="26"/>
    <x v="0"/>
    <n v="119.72477064220183"/>
  </r>
  <r>
    <n v="20"/>
    <x v="21"/>
    <x v="1"/>
    <x v="1"/>
    <x v="0"/>
    <n v="331"/>
    <n v="27140"/>
    <x v="2"/>
    <n v="42"/>
    <x v="1"/>
    <n v="81.993957703927492"/>
  </r>
  <r>
    <n v="109"/>
    <x v="22"/>
    <x v="3"/>
    <x v="7"/>
    <x v="1"/>
    <n v="86"/>
    <n v="25853"/>
    <x v="0"/>
    <n v="28"/>
    <x v="0"/>
    <n v="300.61627906976742"/>
  </r>
  <r>
    <n v="108"/>
    <x v="23"/>
    <x v="1"/>
    <x v="1"/>
    <x v="1"/>
    <n v="214"/>
    <n v="31122"/>
    <x v="2"/>
    <n v="42"/>
    <x v="1"/>
    <n v="145.42990654205607"/>
  </r>
  <r>
    <n v="118"/>
    <x v="24"/>
    <x v="1"/>
    <x v="1"/>
    <x v="1"/>
    <n v="289"/>
    <n v="24948"/>
    <x v="2"/>
    <n v="42"/>
    <x v="1"/>
    <n v="86.325259515570934"/>
  </r>
  <r>
    <n v="103"/>
    <x v="25"/>
    <x v="3"/>
    <x v="5"/>
    <x v="1"/>
    <n v="97"/>
    <n v="679"/>
    <x v="0"/>
    <n v="57"/>
    <x v="2"/>
    <n v="7"/>
  </r>
  <r>
    <n v="93"/>
    <x v="26"/>
    <x v="2"/>
    <x v="7"/>
    <x v="1"/>
    <n v="366"/>
    <n v="4131"/>
    <x v="2"/>
    <n v="28"/>
    <x v="0"/>
    <n v="11.28688524590164"/>
  </r>
  <r>
    <n v="98"/>
    <x v="27"/>
    <x v="1"/>
    <x v="5"/>
    <x v="2"/>
    <n v="222"/>
    <n v="17500"/>
    <x v="2"/>
    <n v="57"/>
    <x v="2"/>
    <n v="78.828828828828833"/>
  </r>
  <r>
    <n v="61"/>
    <x v="28"/>
    <x v="1"/>
    <x v="2"/>
    <x v="1"/>
    <n v="151"/>
    <n v="8475"/>
    <x v="0"/>
    <n v="52"/>
    <x v="2"/>
    <n v="56.12582781456954"/>
  </r>
  <r>
    <n v="100"/>
    <x v="28"/>
    <x v="1"/>
    <x v="2"/>
    <x v="0"/>
    <n v="307"/>
    <n v="679"/>
    <x v="0"/>
    <n v="52"/>
    <x v="2"/>
    <n v="2.2117263843648209"/>
  </r>
  <r>
    <n v="28"/>
    <x v="28"/>
    <x v="1"/>
    <x v="5"/>
    <x v="1"/>
    <n v="444"/>
    <n v="7272"/>
    <x v="2"/>
    <n v="57"/>
    <x v="2"/>
    <n v="16.378378378378379"/>
  </r>
  <r>
    <n v="90"/>
    <x v="29"/>
    <x v="1"/>
    <x v="0"/>
    <x v="3"/>
    <n v="404"/>
    <n v="13310"/>
    <x v="0"/>
    <n v="26"/>
    <x v="0"/>
    <n v="32.945544554455445"/>
  </r>
  <r>
    <n v="58"/>
    <x v="30"/>
    <x v="2"/>
    <x v="1"/>
    <x v="1"/>
    <n v="160"/>
    <n v="59248"/>
    <x v="0"/>
    <n v="42"/>
    <x v="1"/>
    <n v="370.3"/>
  </r>
  <r>
    <n v="97"/>
    <x v="31"/>
    <x v="1"/>
    <x v="6"/>
    <x v="0"/>
    <n v="368"/>
    <n v="25254"/>
    <x v="0"/>
    <n v="25"/>
    <x v="0"/>
    <n v="68.625"/>
  </r>
  <r>
    <n v="22"/>
    <x v="32"/>
    <x v="1"/>
    <x v="8"/>
    <x v="2"/>
    <n v="180"/>
    <n v="33684"/>
    <x v="0"/>
    <n v="49"/>
    <x v="2"/>
    <n v="187.13333333333333"/>
  </r>
  <r>
    <n v="57"/>
    <x v="33"/>
    <x v="1"/>
    <x v="6"/>
    <x v="3"/>
    <n v="255"/>
    <n v="57706"/>
    <x v="0"/>
    <n v="25"/>
    <x v="0"/>
    <n v="226.29803921568629"/>
  </r>
  <r>
    <n v="24"/>
    <x v="33"/>
    <x v="2"/>
    <x v="5"/>
    <x v="2"/>
    <n v="458"/>
    <n v="42873"/>
    <x v="0"/>
    <n v="57"/>
    <x v="2"/>
    <n v="93.609170305676855"/>
  </r>
  <r>
    <n v="8"/>
    <x v="34"/>
    <x v="1"/>
    <x v="7"/>
    <x v="0"/>
    <n v="447"/>
    <n v="52269"/>
    <x v="2"/>
    <n v="28"/>
    <x v="0"/>
    <n v="116.93288590604027"/>
  </r>
  <r>
    <n v="21"/>
    <x v="35"/>
    <x v="2"/>
    <x v="1"/>
    <x v="2"/>
    <n v="250"/>
    <n v="11385"/>
    <x v="2"/>
    <n v="42"/>
    <x v="1"/>
    <n v="45.54"/>
  </r>
  <r>
    <n v="88"/>
    <x v="36"/>
    <x v="0"/>
    <x v="4"/>
    <x v="3"/>
    <n v="264"/>
    <n v="75332"/>
    <x v="0"/>
    <n v="28"/>
    <x v="0"/>
    <n v="285.34848484848487"/>
  </r>
  <r>
    <n v="119"/>
    <x v="36"/>
    <x v="1"/>
    <x v="5"/>
    <x v="0"/>
    <n v="199"/>
    <n v="56118"/>
    <x v="1"/>
    <n v="57"/>
    <x v="2"/>
    <n v="282"/>
  </r>
  <r>
    <n v="86"/>
    <x v="37"/>
    <x v="2"/>
    <x v="4"/>
    <x v="1"/>
    <n v="60"/>
    <n v="5822"/>
    <x v="2"/>
    <n v="28"/>
    <x v="0"/>
    <n v="97.033333333333331"/>
  </r>
  <r>
    <n v="85"/>
    <x v="38"/>
    <x v="1"/>
    <x v="1"/>
    <x v="0"/>
    <n v="192"/>
    <n v="18648"/>
    <x v="0"/>
    <n v="42"/>
    <x v="1"/>
    <n v="97.125"/>
  </r>
  <r>
    <n v="16"/>
    <x v="39"/>
    <x v="0"/>
    <x v="0"/>
    <x v="3"/>
    <n v="193"/>
    <n v="18796"/>
    <x v="2"/>
    <n v="26"/>
    <x v="0"/>
    <n v="97.388601036269435"/>
  </r>
  <r>
    <n v="92"/>
    <x v="40"/>
    <x v="2"/>
    <x v="6"/>
    <x v="2"/>
    <n v="214"/>
    <n v="4984"/>
    <x v="2"/>
    <n v="25"/>
    <x v="0"/>
    <n v="23.289719626168225"/>
  </r>
  <r>
    <n v="87"/>
    <x v="41"/>
    <x v="1"/>
    <x v="1"/>
    <x v="3"/>
    <n v="209"/>
    <n v="51221"/>
    <x v="0"/>
    <n v="42"/>
    <x v="1"/>
    <n v="245.07655502392345"/>
  </r>
  <r>
    <n v="11"/>
    <x v="42"/>
    <x v="1"/>
    <x v="3"/>
    <x v="2"/>
    <n v="494"/>
    <n v="46767"/>
    <x v="0"/>
    <n v="25"/>
    <x v="0"/>
    <n v="94.670040485829958"/>
  </r>
  <r>
    <n v="81"/>
    <x v="42"/>
    <x v="3"/>
    <x v="1"/>
    <x v="1"/>
    <n v="32"/>
    <n v="3132"/>
    <x v="2"/>
    <n v="42"/>
    <x v="1"/>
    <n v="97.875"/>
  </r>
  <r>
    <n v="29"/>
    <x v="43"/>
    <x v="1"/>
    <x v="1"/>
    <x v="0"/>
    <n v="499"/>
    <n v="48316"/>
    <x v="0"/>
    <n v="42"/>
    <x v="1"/>
    <n v="96.825651302605209"/>
  </r>
  <r>
    <n v="96"/>
    <x v="44"/>
    <x v="0"/>
    <x v="4"/>
    <x v="1"/>
    <n v="128"/>
    <n v="35088"/>
    <x v="2"/>
    <n v="28"/>
    <x v="0"/>
    <n v="274.125"/>
  </r>
  <r>
    <n v="89"/>
    <x v="45"/>
    <x v="1"/>
    <x v="0"/>
    <x v="0"/>
    <n v="97"/>
    <n v="679"/>
    <x v="0"/>
    <n v="26"/>
    <x v="0"/>
    <n v="7"/>
  </r>
  <r>
    <n v="68"/>
    <x v="46"/>
    <x v="2"/>
    <x v="8"/>
    <x v="1"/>
    <n v="308"/>
    <n v="27956"/>
    <x v="1"/>
    <n v="49"/>
    <x v="2"/>
    <n v="90.766233766233768"/>
  </r>
  <r>
    <n v="71"/>
    <x v="46"/>
    <x v="0"/>
    <x v="8"/>
    <x v="3"/>
    <n v="95"/>
    <n v="46800"/>
    <x v="2"/>
    <n v="49"/>
    <x v="2"/>
    <n v="492.63157894736844"/>
  </r>
  <r>
    <n v="6"/>
    <x v="46"/>
    <x v="1"/>
    <x v="0"/>
    <x v="2"/>
    <n v="401"/>
    <n v="19691"/>
    <x v="2"/>
    <n v="26"/>
    <x v="0"/>
    <n v="49.104738154613464"/>
  </r>
  <r>
    <n v="49"/>
    <x v="46"/>
    <x v="2"/>
    <x v="0"/>
    <x v="2"/>
    <n v="74"/>
    <n v="36708"/>
    <x v="2"/>
    <n v="26"/>
    <x v="0"/>
    <n v="496.05405405405406"/>
  </r>
  <r>
    <n v="62"/>
    <x v="46"/>
    <x v="1"/>
    <x v="5"/>
    <x v="2"/>
    <n v="535"/>
    <n v="44330"/>
    <x v="2"/>
    <n v="57"/>
    <x v="2"/>
    <n v="82.859813084112147"/>
  </r>
  <r>
    <n v="80"/>
    <x v="46"/>
    <x v="2"/>
    <x v="5"/>
    <x v="2"/>
    <n v="380"/>
    <n v="44525"/>
    <x v="1"/>
    <n v="57"/>
    <x v="2"/>
    <n v="117.17105263157895"/>
  </r>
  <r>
    <n v="52"/>
    <x v="46"/>
    <x v="2"/>
    <x v="1"/>
    <x v="2"/>
    <n v="343"/>
    <n v="33344"/>
    <x v="2"/>
    <n v="42"/>
    <x v="1"/>
    <n v="97.212827988338191"/>
  </r>
  <r>
    <n v="105"/>
    <x v="46"/>
    <x v="0"/>
    <x v="1"/>
    <x v="2"/>
    <n v="318"/>
    <n v="16864"/>
    <x v="2"/>
    <n v="42"/>
    <x v="1"/>
    <n v="53.031446540880502"/>
  </r>
  <r>
    <n v="72"/>
    <x v="47"/>
    <x v="0"/>
    <x v="1"/>
    <x v="3"/>
    <n v="218"/>
    <n v="7125"/>
    <x v="2"/>
    <n v="42"/>
    <x v="1"/>
    <n v="32.683486238532112"/>
  </r>
  <r>
    <n v="75"/>
    <x v="48"/>
    <x v="1"/>
    <x v="7"/>
    <x v="1"/>
    <n v="128"/>
    <n v="679"/>
    <x v="2"/>
    <n v="28"/>
    <x v="0"/>
    <n v="5.3046875"/>
  </r>
  <r>
    <n v="120"/>
    <x v="49"/>
    <x v="3"/>
    <x v="9"/>
    <x v="1"/>
    <n v="497"/>
    <n v="46548"/>
    <x v="0"/>
    <n v="36"/>
    <x v="1"/>
    <n v="93.6579476861167"/>
  </r>
  <r>
    <n v="51"/>
    <x v="50"/>
    <x v="2"/>
    <x v="5"/>
    <x v="2"/>
    <n v="358"/>
    <n v="13568"/>
    <x v="0"/>
    <n v="57"/>
    <x v="2"/>
    <n v="37.899441340782126"/>
  </r>
  <r>
    <n v="84"/>
    <x v="51"/>
    <x v="1"/>
    <x v="4"/>
    <x v="0"/>
    <n v="84"/>
    <n v="10688"/>
    <x v="0"/>
    <n v="28"/>
    <x v="0"/>
    <n v="127.23809523809524"/>
  </r>
  <r>
    <n v="113"/>
    <x v="52"/>
    <x v="3"/>
    <x v="0"/>
    <x v="1"/>
    <n v="81"/>
    <n v="31414"/>
    <x v="0"/>
    <n v="26"/>
    <x v="0"/>
    <n v="387.82716049382714"/>
  </r>
  <r>
    <n v="32"/>
    <x v="53"/>
    <x v="3"/>
    <x v="1"/>
    <x v="1"/>
    <n v="389"/>
    <n v="37744"/>
    <x v="2"/>
    <n v="42"/>
    <x v="1"/>
    <n v="97.028277634961441"/>
  </r>
  <r>
    <n v="60"/>
    <x v="54"/>
    <x v="0"/>
    <x v="6"/>
    <x v="2"/>
    <n v="178"/>
    <n v="679"/>
    <x v="2"/>
    <n v="25"/>
    <x v="0"/>
    <n v="3.8146067415730336"/>
  </r>
  <r>
    <n v="117"/>
    <x v="55"/>
    <x v="0"/>
    <x v="0"/>
    <x v="0"/>
    <n v="527"/>
    <n v="51168"/>
    <x v="2"/>
    <n v="26"/>
    <x v="0"/>
    <n v="97.092979127134726"/>
  </r>
  <r>
    <n v="37"/>
    <x v="56"/>
    <x v="0"/>
    <x v="8"/>
    <x v="1"/>
    <n v="145"/>
    <n v="43615"/>
    <x v="2"/>
    <n v="49"/>
    <x v="2"/>
    <n v="300.79310344827587"/>
  </r>
  <r>
    <n v="65"/>
    <x v="57"/>
    <x v="3"/>
    <x v="1"/>
    <x v="1"/>
    <n v="495"/>
    <n v="679"/>
    <x v="2"/>
    <n v="42"/>
    <x v="1"/>
    <n v="1.3717171717171717"/>
  </r>
  <r>
    <n v="1"/>
    <x v="58"/>
    <x v="2"/>
    <x v="6"/>
    <x v="1"/>
    <n v="412"/>
    <n v="22288"/>
    <x v="0"/>
    <n v="25"/>
    <x v="0"/>
    <n v="54.097087378640779"/>
  </r>
  <r>
    <n v="18"/>
    <x v="59"/>
    <x v="1"/>
    <x v="8"/>
    <x v="1"/>
    <n v="363"/>
    <n v="38232"/>
    <x v="0"/>
    <n v="49"/>
    <x v="2"/>
    <n v="105.32231404958678"/>
  </r>
  <r>
    <n v="110"/>
    <x v="60"/>
    <x v="1"/>
    <x v="2"/>
    <x v="2"/>
    <n v="155"/>
    <n v="11092"/>
    <x v="0"/>
    <n v="52"/>
    <x v="2"/>
    <n v="71.561290322580646"/>
  </r>
  <r>
    <n v="66"/>
    <x v="61"/>
    <x v="1"/>
    <x v="4"/>
    <x v="0"/>
    <n v="190"/>
    <n v="28050"/>
    <x v="0"/>
    <n v="28"/>
    <x v="0"/>
    <n v="147.63157894736841"/>
  </r>
  <r>
    <n v="106"/>
    <x v="62"/>
    <x v="2"/>
    <x v="1"/>
    <x v="1"/>
    <n v="51"/>
    <n v="56888"/>
    <x v="0"/>
    <n v="42"/>
    <x v="1"/>
    <n v="1115.4509803921569"/>
  </r>
  <r>
    <n v="15"/>
    <x v="63"/>
    <x v="0"/>
    <x v="1"/>
    <x v="1"/>
    <n v="383"/>
    <n v="39008"/>
    <x v="1"/>
    <n v="42"/>
    <x v="1"/>
    <n v="101.8485639686684"/>
  </r>
  <r>
    <n v="41"/>
    <x v="64"/>
    <x v="1"/>
    <x v="1"/>
    <x v="3"/>
    <n v="51"/>
    <n v="35280"/>
    <x v="2"/>
    <n v="42"/>
    <x v="1"/>
    <n v="691.76470588235293"/>
  </r>
  <r>
    <n v="12"/>
    <x v="65"/>
    <x v="1"/>
    <x v="3"/>
    <x v="1"/>
    <n v="462"/>
    <n v="26145"/>
    <x v="1"/>
    <n v="25"/>
    <x v="0"/>
    <n v="56.590909090909093"/>
  </r>
  <r>
    <n v="107"/>
    <x v="66"/>
    <x v="3"/>
    <x v="4"/>
    <x v="2"/>
    <n v="236"/>
    <n v="679"/>
    <x v="1"/>
    <n v="28"/>
    <x v="0"/>
    <n v="2.8771186440677967"/>
  </r>
  <r>
    <n v="2"/>
    <x v="67"/>
    <x v="1"/>
    <x v="2"/>
    <x v="3"/>
    <n v="430"/>
    <n v="66500"/>
    <x v="0"/>
    <n v="52"/>
    <x v="2"/>
    <n v="154.65116279069767"/>
  </r>
  <r>
    <n v="33"/>
    <x v="68"/>
    <x v="3"/>
    <x v="3"/>
    <x v="0"/>
    <n v="511"/>
    <n v="679"/>
    <x v="0"/>
    <n v="25"/>
    <x v="0"/>
    <n v="1.3287671232876712"/>
  </r>
  <r>
    <n v="42"/>
    <x v="69"/>
    <x v="0"/>
    <x v="1"/>
    <x v="1"/>
    <n v="382"/>
    <n v="37490"/>
    <x v="2"/>
    <n v="42"/>
    <x v="1"/>
    <n v="98.141361256544499"/>
  </r>
  <r>
    <n v="94"/>
    <x v="70"/>
    <x v="0"/>
    <x v="3"/>
    <x v="1"/>
    <n v="173"/>
    <n v="24549"/>
    <x v="2"/>
    <n v="25"/>
    <x v="0"/>
    <n v="141.90173410404626"/>
  </r>
  <r>
    <n v="64"/>
    <x v="71"/>
    <x v="1"/>
    <x v="6"/>
    <x v="0"/>
    <n v="188"/>
    <n v="679"/>
    <x v="0"/>
    <n v="25"/>
    <x v="0"/>
    <n v="3.6117021276595747"/>
  </r>
  <r>
    <n v="91"/>
    <x v="72"/>
    <x v="0"/>
    <x v="1"/>
    <x v="2"/>
    <n v="386"/>
    <n v="47952"/>
    <x v="2"/>
    <n v="42"/>
    <x v="1"/>
    <n v="124.2279792746114"/>
  </r>
  <r>
    <n v="5"/>
    <x v="73"/>
    <x v="2"/>
    <x v="0"/>
    <x v="2"/>
    <n v="178"/>
    <n v="41349"/>
    <x v="2"/>
    <n v="26"/>
    <x v="0"/>
    <n v="232.29775280898878"/>
  </r>
  <r>
    <n v="44"/>
    <x v="74"/>
    <x v="3"/>
    <x v="2"/>
    <x v="3"/>
    <n v="368"/>
    <n v="46068"/>
    <x v="0"/>
    <n v="52"/>
    <x v="2"/>
    <n v="125.18478260869566"/>
  </r>
  <r>
    <n v="59"/>
    <x v="75"/>
    <x v="0"/>
    <x v="6"/>
    <x v="0"/>
    <n v="322"/>
    <n v="29440"/>
    <x v="2"/>
    <n v="25"/>
    <x v="0"/>
    <n v="91.428571428571431"/>
  </r>
  <r>
    <n v="82"/>
    <x v="76"/>
    <x v="3"/>
    <x v="6"/>
    <x v="3"/>
    <n v="130"/>
    <n v="16740"/>
    <x v="0"/>
    <n v="25"/>
    <x v="0"/>
    <n v="128.76923076923077"/>
  </r>
  <r>
    <n v="45"/>
    <x v="77"/>
    <x v="1"/>
    <x v="9"/>
    <x v="0"/>
    <n v="79"/>
    <n v="11078"/>
    <x v="0"/>
    <n v="36"/>
    <x v="1"/>
    <n v="140.22784810126583"/>
  </r>
  <r>
    <n v="99"/>
    <x v="78"/>
    <x v="1"/>
    <x v="1"/>
    <x v="0"/>
    <n v="216"/>
    <n v="36934"/>
    <x v="0"/>
    <n v="42"/>
    <x v="1"/>
    <n v="170.99074074074073"/>
  </r>
  <r>
    <n v="14"/>
    <x v="79"/>
    <x v="2"/>
    <x v="0"/>
    <x v="1"/>
    <n v="332"/>
    <n v="679"/>
    <x v="0"/>
    <n v="26"/>
    <x v="0"/>
    <n v="2.0451807228915664"/>
  </r>
  <r>
    <n v="38"/>
    <x v="80"/>
    <x v="1"/>
    <x v="1"/>
    <x v="0"/>
    <n v="115"/>
    <n v="14076"/>
    <x v="0"/>
    <n v="42"/>
    <x v="1"/>
    <n v="122.4"/>
  </r>
  <r>
    <n v="19"/>
    <x v="81"/>
    <x v="1"/>
    <x v="8"/>
    <x v="1"/>
    <n v="443"/>
    <n v="50652"/>
    <x v="2"/>
    <n v="49"/>
    <x v="2"/>
    <n v="114.33860045146727"/>
  </r>
  <r>
    <n v="78"/>
    <x v="81"/>
    <x v="2"/>
    <x v="0"/>
    <x v="1"/>
    <n v="465"/>
    <n v="679"/>
    <x v="0"/>
    <n v="26"/>
    <x v="0"/>
    <n v="1.4602150537634409"/>
  </r>
  <r>
    <n v="7"/>
    <x v="82"/>
    <x v="1"/>
    <x v="4"/>
    <x v="2"/>
    <n v="68"/>
    <n v="11696"/>
    <x v="2"/>
    <n v="28"/>
    <x v="0"/>
    <n v="172"/>
  </r>
  <r>
    <n v="13"/>
    <x v="82"/>
    <x v="0"/>
    <x v="6"/>
    <x v="0"/>
    <n v="435"/>
    <n v="64090"/>
    <x v="0"/>
    <n v="25"/>
    <x v="0"/>
    <n v="147.33333333333334"/>
  </r>
  <r>
    <n v="77"/>
    <x v="83"/>
    <x v="1"/>
    <x v="1"/>
    <x v="3"/>
    <n v="115"/>
    <n v="34804"/>
    <x v="0"/>
    <n v="42"/>
    <x v="1"/>
    <n v="302.64347826086959"/>
  </r>
  <r>
    <n v="39"/>
    <x v="84"/>
    <x v="0"/>
    <x v="9"/>
    <x v="1"/>
    <n v="248"/>
    <n v="12870"/>
    <x v="0"/>
    <n v="36"/>
    <x v="1"/>
    <n v="51.895161290322584"/>
  </r>
  <r>
    <n v="102"/>
    <x v="85"/>
    <x v="3"/>
    <x v="0"/>
    <x v="1"/>
    <n v="376"/>
    <n v="679"/>
    <x v="0"/>
    <n v="26"/>
    <x v="0"/>
    <n v="1.8058510638297873"/>
  </r>
  <r>
    <n v="111"/>
    <x v="85"/>
    <x v="0"/>
    <x v="0"/>
    <x v="0"/>
    <n v="319"/>
    <n v="4221"/>
    <x v="2"/>
    <n v="26"/>
    <x v="0"/>
    <n v="13.231974921630094"/>
  </r>
  <r>
    <n v="3"/>
    <x v="86"/>
    <x v="0"/>
    <x v="9"/>
    <x v="2"/>
    <n v="478"/>
    <n v="76076"/>
    <x v="2"/>
    <n v="36"/>
    <x v="1"/>
    <n v="159.15481171548117"/>
  </r>
  <r>
    <n v="73"/>
    <x v="87"/>
    <x v="1"/>
    <x v="1"/>
    <x v="2"/>
    <n v="265"/>
    <n v="12320"/>
    <x v="0"/>
    <n v="42"/>
    <x v="1"/>
    <n v="46.490566037735846"/>
  </r>
  <r>
    <n v="10"/>
    <x v="88"/>
    <x v="1"/>
    <x v="1"/>
    <x v="1"/>
    <n v="396"/>
    <n v="38480"/>
    <x v="0"/>
    <n v="42"/>
    <x v="1"/>
    <n v="97.171717171717177"/>
  </r>
  <r>
    <n v="54"/>
    <x v="89"/>
    <x v="1"/>
    <x v="7"/>
    <x v="1"/>
    <n v="429"/>
    <n v="58208"/>
    <x v="2"/>
    <n v="28"/>
    <x v="0"/>
    <n v="135.68298368298369"/>
  </r>
  <r>
    <n v="63"/>
    <x v="89"/>
    <x v="3"/>
    <x v="6"/>
    <x v="1"/>
    <n v="305"/>
    <n v="3186"/>
    <x v="0"/>
    <n v="25"/>
    <x v="0"/>
    <n v="10.445901639344262"/>
  </r>
  <r>
    <n v="27"/>
    <x v="90"/>
    <x v="1"/>
    <x v="1"/>
    <x v="0"/>
    <n v="422"/>
    <n v="13490"/>
    <x v="0"/>
    <n v="42"/>
    <x v="1"/>
    <n v="31.966824644549764"/>
  </r>
  <r>
    <n v="23"/>
    <x v="91"/>
    <x v="0"/>
    <x v="4"/>
    <x v="1"/>
    <n v="90"/>
    <n v="42328"/>
    <x v="0"/>
    <n v="28"/>
    <x v="0"/>
    <n v="470.31111111111113"/>
  </r>
  <r>
    <n v="95"/>
    <x v="92"/>
    <x v="0"/>
    <x v="1"/>
    <x v="3"/>
    <n v="306"/>
    <n v="679"/>
    <x v="0"/>
    <n v="42"/>
    <x v="1"/>
    <n v="2.2189542483660132"/>
  </r>
  <r>
    <n v="112"/>
    <x v="93"/>
    <x v="3"/>
    <x v="3"/>
    <x v="1"/>
    <n v="62"/>
    <n v="31500"/>
    <x v="2"/>
    <n v="25"/>
    <x v="0"/>
    <n v="508.06451612903226"/>
  </r>
  <r>
    <n v="26"/>
    <x v="94"/>
    <x v="1"/>
    <x v="1"/>
    <x v="1"/>
    <n v="406"/>
    <n v="47880"/>
    <x v="2"/>
    <n v="42"/>
    <x v="1"/>
    <n v="117.93103448275862"/>
  </r>
  <r>
    <n v="69"/>
    <x v="95"/>
    <x v="3"/>
    <x v="9"/>
    <x v="3"/>
    <n v="183"/>
    <n v="679"/>
    <x v="2"/>
    <n v="36"/>
    <x v="1"/>
    <n v="3.7103825136612021"/>
  </r>
  <r>
    <n v="31"/>
    <x v="96"/>
    <x v="0"/>
    <x v="1"/>
    <x v="0"/>
    <n v="369"/>
    <n v="5246"/>
    <x v="2"/>
    <n v="42"/>
    <x v="1"/>
    <n v="14.21680216802168"/>
  </r>
  <r>
    <n v="79"/>
    <x v="97"/>
    <x v="3"/>
    <x v="1"/>
    <x v="2"/>
    <n v="519"/>
    <n v="45312"/>
    <x v="2"/>
    <n v="42"/>
    <x v="1"/>
    <n v="87.306358381502889"/>
  </r>
  <r>
    <n v="55"/>
    <x v="98"/>
    <x v="2"/>
    <x v="1"/>
    <x v="3"/>
    <n v="491"/>
    <n v="59458"/>
    <x v="2"/>
    <n v="42"/>
    <x v="1"/>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BE7F2-BD2C-4E18-8F51-C40644A83F4F}" name="PivotTable8"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h="1" x="3"/>
        <item x="0"/>
        <item h="1" x="2"/>
        <item h="1" x="1"/>
        <item t="default"/>
      </items>
    </pivotField>
    <pivotField showAll="0"/>
    <pivotField axis="axisRow" showAll="0">
      <items count="5">
        <item x="1"/>
        <item x="0"/>
        <item x="3"/>
        <item x="2"/>
        <item t="default"/>
      </items>
    </pivotField>
    <pivotField showAll="0"/>
    <pivotField dataField="1" showAll="0"/>
    <pivotField showAll="0">
      <items count="4">
        <item h="1" x="0"/>
        <item x="2"/>
        <item h="1" x="1"/>
        <item t="default"/>
      </items>
    </pivotField>
    <pivotField showAll="0"/>
    <pivotField showAll="0">
      <items count="4">
        <item x="0"/>
        <item h="1" x="1"/>
        <item h="1" x="2"/>
        <item t="default"/>
      </items>
    </pivotField>
    <pivotField numFmtId="1" showAll="0"/>
    <pivotField showAll="0">
      <items count="7">
        <item h="1" x="0"/>
        <item h="1" x="1"/>
        <item x="2"/>
        <item h="1" x="3"/>
        <item h="1" x="4"/>
        <item h="1" x="5"/>
        <item t="default"/>
      </items>
    </pivotField>
    <pivotField showAll="0">
      <items count="5">
        <item x="0"/>
        <item x="1"/>
        <item x="2"/>
        <item x="3"/>
        <item t="default"/>
      </items>
    </pivotField>
  </pivotFields>
  <rowFields count="1">
    <field x="4"/>
  </rowFields>
  <rowItems count="3">
    <i>
      <x/>
    </i>
    <i>
      <x v="1"/>
    </i>
    <i t="grand">
      <x/>
    </i>
  </rowItems>
  <colItems count="1">
    <i/>
  </colItems>
  <dataFields count="1">
    <dataField name="Sum of TotalCost" fld="6" baseField="0" baseItem="0" numFmtId="171"/>
  </dataFields>
  <formats count="2">
    <format dxfId="1">
      <pivotArea outline="0" collapsedLevelsAreSubtotals="1" fieldPosition="0"/>
    </format>
    <format dxfId="0">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627C6B-F348-4339-9BBE-7144AA22B2E4}" name="PivotTable9"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h="1" x="3"/>
        <item x="0"/>
        <item h="1" x="2"/>
        <item h="1" x="1"/>
        <item t="default"/>
      </items>
    </pivotField>
    <pivotField axis="axisRow" showAll="0" sortType="descending">
      <items count="11">
        <item x="4"/>
        <item x="8"/>
        <item x="7"/>
        <item x="3"/>
        <item x="0"/>
        <item x="6"/>
        <item x="2"/>
        <item x="5"/>
        <item x="1"/>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h="1" x="0"/>
        <item x="2"/>
        <item h="1" x="1"/>
        <item t="default"/>
      </items>
    </pivotField>
    <pivotField showAll="0"/>
    <pivotField showAll="0">
      <items count="4">
        <item x="0"/>
        <item h="1" x="1"/>
        <item h="1" x="2"/>
        <item t="default"/>
      </items>
    </pivotField>
    <pivotField numFmtId="1" showAll="0"/>
    <pivotField showAll="0">
      <items count="7">
        <item h="1" x="0"/>
        <item h="1" x="1"/>
        <item x="2"/>
        <item h="1" x="3"/>
        <item h="1" x="4"/>
        <item h="1" x="5"/>
        <item t="default"/>
      </items>
    </pivotField>
    <pivotField showAll="0">
      <items count="5">
        <item x="0"/>
        <item x="1"/>
        <item x="2"/>
        <item x="3"/>
        <item t="default"/>
      </items>
    </pivotField>
  </pivotFields>
  <rowFields count="1">
    <field x="3"/>
  </rowFields>
  <rowItems count="3">
    <i>
      <x v="5"/>
    </i>
    <i>
      <x v="3"/>
    </i>
    <i t="grand">
      <x/>
    </i>
  </rowItems>
  <colItems count="1">
    <i/>
  </colItems>
  <dataFields count="1">
    <dataField name="Number of Tasks" fld="0" subtotal="count" baseField="3"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896C4A-3B92-4005-A668-61368DD4205C}" name="PivotTable10"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B7"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h="1" x="3"/>
        <item x="0"/>
        <item h="1" x="2"/>
        <item h="1" x="1"/>
        <item t="default"/>
      </items>
    </pivotField>
    <pivotField showAll="0"/>
    <pivotField showAll="0"/>
    <pivotField dataField="1" showAll="0"/>
    <pivotField showAll="0"/>
    <pivotField showAll="0">
      <items count="4">
        <item h="1" x="0"/>
        <item x="2"/>
        <item h="1" x="1"/>
        <item t="default"/>
      </items>
    </pivotField>
    <pivotField showAll="0"/>
    <pivotField showAll="0">
      <items count="4">
        <item x="0"/>
        <item h="1" x="1"/>
        <item h="1" x="2"/>
        <item t="default"/>
      </items>
    </pivotField>
    <pivotField numFmtId="1" showAll="0"/>
    <pivotField showAll="0">
      <items count="7">
        <item h="1" sd="0" x="0"/>
        <item h="1" sd="0" x="1"/>
        <item sd="0" x="2"/>
        <item h="1" sd="0" x="3"/>
        <item h="1" sd="0" x="4"/>
        <item h="1" sd="0" x="5"/>
        <item t="default"/>
      </items>
    </pivotField>
    <pivotField axis="axisRow" showAll="0">
      <items count="5">
        <item sd="0" x="0"/>
        <item x="1"/>
        <item x="2"/>
        <item sd="0" x="3"/>
        <item t="default"/>
      </items>
    </pivotField>
  </pivotFields>
  <rowFields count="2">
    <field x="12"/>
    <field x="1"/>
  </rowFields>
  <rowItems count="4">
    <i>
      <x v="2"/>
    </i>
    <i r="1">
      <x v="5"/>
    </i>
    <i r="1">
      <x v="6"/>
    </i>
    <i t="grand">
      <x/>
    </i>
  </rowItems>
  <colItems count="1">
    <i/>
  </colItems>
  <dataFields count="1">
    <dataField name="Sum of UnitsProduced" fld="5" baseField="0" baseItem="0"/>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9F97D7-4F30-4E98-A417-B351F5BF7AEB}" name="PivotTable1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3">
    <pivotField showAll="0"/>
    <pivotField numFmtId="14" showAll="0"/>
    <pivotField showAll="0">
      <items count="5">
        <item h="1" x="3"/>
        <item x="0"/>
        <item h="1" x="2"/>
        <item h="1" x="1"/>
        <item t="default"/>
      </items>
    </pivotField>
    <pivotField showAll="0"/>
    <pivotField axis="axisRow" showAll="0">
      <items count="5">
        <item x="1"/>
        <item x="0"/>
        <item x="3"/>
        <item x="2"/>
        <item t="default"/>
      </items>
    </pivotField>
    <pivotField showAll="0"/>
    <pivotField showAll="0"/>
    <pivotField showAll="0">
      <items count="4">
        <item h="1" x="0"/>
        <item x="2"/>
        <item h="1" x="1"/>
        <item t="default"/>
      </items>
    </pivotField>
    <pivotField showAll="0"/>
    <pivotField showAll="0">
      <items count="4">
        <item x="0"/>
        <item h="1" x="1"/>
        <item h="1" x="2"/>
        <item t="default"/>
      </items>
    </pivotField>
    <pivotField dataField="1" numFmtId="1" showAll="0"/>
    <pivotField showAll="0" defaultSubtotal="0">
      <items count="6">
        <item h="1" x="0"/>
        <item h="1" x="1"/>
        <item x="2"/>
        <item h="1" x="3"/>
        <item h="1" x="4"/>
        <item h="1" x="5"/>
      </items>
    </pivotField>
    <pivotField showAll="0" defaultSubtotal="0"/>
  </pivotFields>
  <rowFields count="1">
    <field x="4"/>
  </rowFields>
  <rowItems count="3">
    <i>
      <x/>
    </i>
    <i>
      <x v="1"/>
    </i>
    <i t="grand">
      <x/>
    </i>
  </rowItems>
  <colItems count="1">
    <i/>
  </colItems>
  <dataFields count="1">
    <dataField name="Average of Production Cost Per Unit" fld="10" subtotal="average" baseField="4" baseItem="0"/>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2"/>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2"/>
          </reference>
        </references>
      </pivotArea>
    </chartFormat>
    <chartFormat chart="4" format="1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AC0809-4693-4AA0-8556-7DEAC657D414}" sourceName="Region">
  <pivotTables>
    <pivotTable tabId="4" name="PivotTable9"/>
    <pivotTable tabId="3" name="PivotTable8"/>
    <pivotTable tabId="5" name="PivotTable10"/>
    <pivotTable tabId="6" name="PivotTable11"/>
  </pivotTables>
  <data>
    <tabular pivotCacheId="458881842">
      <items count="4">
        <i x="0" s="1"/>
        <i x="2"/>
        <i x="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58A6127-8768-44F7-9050-F4E07C3E43EA}" sourceName="Gender">
  <pivotTables>
    <pivotTable tabId="4" name="PivotTable9"/>
    <pivotTable tabId="3" name="PivotTable8"/>
    <pivotTable tabId="5" name="PivotTable10"/>
    <pivotTable tabId="6" name="PivotTable11"/>
  </pivotTables>
  <data>
    <tabular pivotCacheId="458881842">
      <items count="3">
        <i x="0"/>
        <i x="2"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5AEFFBB8-0671-46D8-A2A1-CF9364248FBB}" sourceName="Age Group">
  <pivotTables>
    <pivotTable tabId="4" name="PivotTable9"/>
    <pivotTable tabId="3" name="PivotTable8"/>
    <pivotTable tabId="5" name="PivotTable10"/>
    <pivotTable tabId="6" name="PivotTable11"/>
  </pivotTables>
  <data>
    <tabular pivotCacheId="458881842">
      <items count="3">
        <i x="0" s="1"/>
        <i x="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43F929E6-7317-48C3-BCD6-CA4E23C1E9CA}" sourceName="Quarters">
  <pivotTables>
    <pivotTable tabId="4" name="PivotTable9"/>
    <pivotTable tabId="3" name="PivotTable8"/>
    <pivotTable tabId="5" name="PivotTable10"/>
    <pivotTable tabId="6" name="PivotTable11"/>
  </pivotTables>
  <data>
    <tabular pivotCacheId="458881842">
      <items count="6">
        <i x="1"/>
        <i x="2" s="1"/>
        <i x="3"/>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03A3E46-06C2-47BB-BF68-68AD72C6A222}" cache="Slicer_Region" caption="Region" rowHeight="241300"/>
  <slicer name="Gender" xr10:uid="{E458A01D-B19B-44F6-AD47-546A1389F4F6}" cache="Slicer_Gender" caption="Gender" rowHeight="241300"/>
  <slicer name="Age Group" xr10:uid="{F1D8A03D-A5C6-43E1-A541-B99C7BE08505}" cache="Slicer_Age_Group" caption="Age Group" rowHeight="241300"/>
  <slicer name="Quarters" xr10:uid="{865B48C3-9E5A-4D63-934A-002F7E59FE70}" cache="Slicer_Quarters" caption="Quarte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37E49-D845-48FF-BD72-C2B65262E4C0}">
  <dimension ref="A3:B6"/>
  <sheetViews>
    <sheetView workbookViewId="0">
      <selection activeCell="I19" sqref="I19"/>
    </sheetView>
  </sheetViews>
  <sheetFormatPr defaultRowHeight="14.5" x14ac:dyDescent="0.35"/>
  <cols>
    <col min="1" max="1" width="12.36328125" bestFit="1" customWidth="1"/>
    <col min="2" max="2" width="16.08984375" bestFit="1" customWidth="1"/>
  </cols>
  <sheetData>
    <row r="3" spans="1:2" x14ac:dyDescent="0.35">
      <c r="A3" s="3" t="s">
        <v>32</v>
      </c>
      <c r="B3" s="6" t="s">
        <v>34</v>
      </c>
    </row>
    <row r="4" spans="1:2" x14ac:dyDescent="0.35">
      <c r="A4" s="4" t="s">
        <v>10</v>
      </c>
      <c r="B4" s="6">
        <v>24549</v>
      </c>
    </row>
    <row r="5" spans="1:2" x14ac:dyDescent="0.35">
      <c r="A5" s="4" t="s">
        <v>23</v>
      </c>
      <c r="B5" s="6">
        <v>29440</v>
      </c>
    </row>
    <row r="6" spans="1:2" x14ac:dyDescent="0.35">
      <c r="A6" s="4" t="s">
        <v>33</v>
      </c>
      <c r="B6" s="6">
        <v>53989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1755-DD04-4AD7-9E4E-BD635B35ADF8}">
  <dimension ref="A3:B6"/>
  <sheetViews>
    <sheetView topLeftCell="D4" workbookViewId="0">
      <selection activeCell="N5" sqref="N5"/>
    </sheetView>
  </sheetViews>
  <sheetFormatPr defaultRowHeight="14.5" x14ac:dyDescent="0.35"/>
  <cols>
    <col min="1" max="1" width="12.36328125" bestFit="1" customWidth="1"/>
    <col min="2" max="2" width="15" bestFit="1" customWidth="1"/>
  </cols>
  <sheetData>
    <row r="3" spans="1:2" x14ac:dyDescent="0.35">
      <c r="A3" s="3" t="s">
        <v>32</v>
      </c>
      <c r="B3" t="s">
        <v>35</v>
      </c>
    </row>
    <row r="4" spans="1:2" x14ac:dyDescent="0.35">
      <c r="A4" s="4" t="s">
        <v>9</v>
      </c>
      <c r="B4" s="5">
        <v>1</v>
      </c>
    </row>
    <row r="5" spans="1:2" x14ac:dyDescent="0.35">
      <c r="A5" s="4" t="s">
        <v>25</v>
      </c>
      <c r="B5" s="5">
        <v>1</v>
      </c>
    </row>
    <row r="6" spans="1:2" x14ac:dyDescent="0.35">
      <c r="A6" s="4" t="s">
        <v>33</v>
      </c>
      <c r="B6" s="5">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E01D-4910-433A-AB9D-9F53464D433B}">
  <dimension ref="A3:B7"/>
  <sheetViews>
    <sheetView workbookViewId="0">
      <selection activeCell="A4" sqref="A4"/>
    </sheetView>
  </sheetViews>
  <sheetFormatPr defaultRowHeight="14.5" x14ac:dyDescent="0.35"/>
  <cols>
    <col min="1" max="1" width="12.36328125" bestFit="1" customWidth="1"/>
    <col min="2" max="2" width="19.6328125" bestFit="1" customWidth="1"/>
  </cols>
  <sheetData>
    <row r="3" spans="1:2" x14ac:dyDescent="0.35">
      <c r="A3" s="3" t="s">
        <v>32</v>
      </c>
      <c r="B3" t="s">
        <v>39</v>
      </c>
    </row>
    <row r="4" spans="1:2" x14ac:dyDescent="0.35">
      <c r="A4" s="4" t="s">
        <v>36</v>
      </c>
      <c r="B4" s="5">
        <v>495</v>
      </c>
    </row>
    <row r="5" spans="1:2" x14ac:dyDescent="0.35">
      <c r="A5" s="7" t="s">
        <v>37</v>
      </c>
      <c r="B5" s="5">
        <v>173</v>
      </c>
    </row>
    <row r="6" spans="1:2" x14ac:dyDescent="0.35">
      <c r="A6" s="7" t="s">
        <v>38</v>
      </c>
      <c r="B6" s="5">
        <v>322</v>
      </c>
    </row>
    <row r="7" spans="1:2" x14ac:dyDescent="0.35">
      <c r="A7" s="4" t="s">
        <v>33</v>
      </c>
      <c r="B7" s="5">
        <v>495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0EFBF-605A-44BA-BA69-CF1210E67F87}">
  <dimension ref="A3:B6"/>
  <sheetViews>
    <sheetView workbookViewId="0">
      <selection activeCell="I3" sqref="I3"/>
    </sheetView>
  </sheetViews>
  <sheetFormatPr defaultRowHeight="14.5" x14ac:dyDescent="0.35"/>
  <cols>
    <col min="1" max="1" width="12.36328125" bestFit="1" customWidth="1"/>
    <col min="2" max="2" width="31.36328125" bestFit="1" customWidth="1"/>
  </cols>
  <sheetData>
    <row r="3" spans="1:2" x14ac:dyDescent="0.35">
      <c r="A3" s="3" t="s">
        <v>32</v>
      </c>
      <c r="B3" t="s">
        <v>40</v>
      </c>
    </row>
    <row r="4" spans="1:2" x14ac:dyDescent="0.35">
      <c r="A4" s="4" t="s">
        <v>10</v>
      </c>
      <c r="B4" s="5">
        <v>141.90173410404626</v>
      </c>
    </row>
    <row r="5" spans="1:2" x14ac:dyDescent="0.35">
      <c r="A5" s="4" t="s">
        <v>23</v>
      </c>
      <c r="B5" s="5">
        <v>91.428571428571431</v>
      </c>
    </row>
    <row r="6" spans="1:2" x14ac:dyDescent="0.35">
      <c r="A6" s="4" t="s">
        <v>33</v>
      </c>
      <c r="B6" s="5">
        <v>116.66515276630884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0047B-1778-4969-9FCD-D8F308633FCF}">
  <dimension ref="B2:I3"/>
  <sheetViews>
    <sheetView showGridLines="0" tabSelected="1" topLeftCell="A7" workbookViewId="0">
      <selection activeCell="K3" sqref="K3"/>
    </sheetView>
  </sheetViews>
  <sheetFormatPr defaultRowHeight="14.5" x14ac:dyDescent="0.35"/>
  <sheetData>
    <row r="2" spans="2:9" ht="36" x14ac:dyDescent="0.8">
      <c r="B2" s="10" t="s">
        <v>41</v>
      </c>
      <c r="C2" s="11"/>
      <c r="D2" s="11"/>
      <c r="E2" s="11"/>
      <c r="F2" s="11"/>
      <c r="G2" s="11"/>
      <c r="H2" s="11"/>
      <c r="I2" s="11"/>
    </row>
    <row r="3" spans="2:9" ht="23.5" x14ac:dyDescent="0.55000000000000004">
      <c r="B3" s="9"/>
      <c r="C3" s="8"/>
      <c r="D3" s="8"/>
      <c r="E3" s="8"/>
      <c r="F3" s="8"/>
      <c r="G3" s="8"/>
      <c r="H3" s="8"/>
      <c r="I3" s="8"/>
    </row>
  </sheetData>
  <mergeCells count="2">
    <mergeCell ref="B2:I2"/>
    <mergeCell ref="B3: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B1" sqref="B1"/>
    </sheetView>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15.1796875" bestFit="1" customWidth="1"/>
    <col min="10" max="10" width="10.36328125" customWidth="1"/>
    <col min="11" max="11" width="22.36328125" customWidth="1"/>
  </cols>
  <sheetData>
    <row r="1" spans="1:11" x14ac:dyDescent="0.35">
      <c r="A1" t="s">
        <v>0</v>
      </c>
      <c r="B1" t="s">
        <v>1</v>
      </c>
      <c r="C1" t="s">
        <v>2</v>
      </c>
      <c r="D1" t="s">
        <v>3</v>
      </c>
      <c r="E1" t="s">
        <v>4</v>
      </c>
      <c r="F1" t="s">
        <v>5</v>
      </c>
      <c r="G1" t="s">
        <v>6</v>
      </c>
      <c r="H1" t="s">
        <v>7</v>
      </c>
      <c r="I1" t="s">
        <v>29</v>
      </c>
      <c r="J1" t="s">
        <v>30</v>
      </c>
      <c r="K1" t="s">
        <v>31</v>
      </c>
    </row>
    <row r="2" spans="1:11" x14ac:dyDescent="0.35">
      <c r="A2">
        <v>56</v>
      </c>
      <c r="B2" s="1">
        <v>45193</v>
      </c>
      <c r="C2" t="s">
        <v>12</v>
      </c>
      <c r="D2" t="s">
        <v>24</v>
      </c>
      <c r="E2" t="s">
        <v>10</v>
      </c>
      <c r="F2">
        <v>344</v>
      </c>
      <c r="G2">
        <v>13872</v>
      </c>
      <c r="H2" t="s">
        <v>11</v>
      </c>
      <c r="I2">
        <v>42</v>
      </c>
      <c r="J2" t="str">
        <f>IF(I2&lt;=35,"A1",IF(I2&lt;=45,"A2","A3"))</f>
        <v>A2</v>
      </c>
      <c r="K2" s="2">
        <f>G2/F2</f>
        <v>40.325581395348834</v>
      </c>
    </row>
    <row r="3" spans="1:11" x14ac:dyDescent="0.35">
      <c r="A3">
        <v>30</v>
      </c>
      <c r="B3" s="1">
        <v>45200</v>
      </c>
      <c r="C3" t="s">
        <v>12</v>
      </c>
      <c r="D3" t="s">
        <v>25</v>
      </c>
      <c r="E3" t="s">
        <v>10</v>
      </c>
      <c r="F3">
        <v>290</v>
      </c>
      <c r="G3">
        <v>15132</v>
      </c>
      <c r="H3" t="s">
        <v>28</v>
      </c>
      <c r="I3">
        <v>25</v>
      </c>
      <c r="J3" t="str">
        <f>IF(I3&lt;=35,"A1",IF(I3&lt;=45,"A2","A3"))</f>
        <v>A1</v>
      </c>
      <c r="K3" s="2">
        <f>G3/F3</f>
        <v>52.179310344827584</v>
      </c>
    </row>
    <row r="4" spans="1:11" x14ac:dyDescent="0.35">
      <c r="A4">
        <v>46</v>
      </c>
      <c r="B4" s="1">
        <v>45207</v>
      </c>
      <c r="C4" t="s">
        <v>12</v>
      </c>
      <c r="D4" t="s">
        <v>21</v>
      </c>
      <c r="E4" t="s">
        <v>10</v>
      </c>
      <c r="F4">
        <v>231</v>
      </c>
      <c r="G4">
        <v>32045</v>
      </c>
      <c r="H4" t="s">
        <v>11</v>
      </c>
      <c r="I4">
        <v>28</v>
      </c>
      <c r="J4" t="str">
        <f>IF(I4&lt;=35,"A1",IF(I4&lt;=45,"A2","A3"))</f>
        <v>A1</v>
      </c>
      <c r="K4" s="2">
        <f>G4/F4</f>
        <v>138.72294372294371</v>
      </c>
    </row>
    <row r="5" spans="1:11" x14ac:dyDescent="0.35">
      <c r="A5">
        <v>40</v>
      </c>
      <c r="B5" s="1">
        <v>45221</v>
      </c>
      <c r="C5" t="s">
        <v>27</v>
      </c>
      <c r="D5" t="s">
        <v>13</v>
      </c>
      <c r="E5" t="s">
        <v>10</v>
      </c>
      <c r="F5">
        <v>165</v>
      </c>
      <c r="G5">
        <v>679</v>
      </c>
      <c r="H5" t="s">
        <v>18</v>
      </c>
      <c r="I5">
        <v>52</v>
      </c>
      <c r="J5" t="str">
        <f>IF(I5&lt;=35,"A1",IF(I5&lt;=45,"A2","A3"))</f>
        <v>A3</v>
      </c>
      <c r="K5" s="2">
        <f>G5/F5</f>
        <v>4.1151515151515152</v>
      </c>
    </row>
    <row r="6" spans="1:11" x14ac:dyDescent="0.35">
      <c r="A6">
        <v>47</v>
      </c>
      <c r="B6" s="1">
        <v>45228</v>
      </c>
      <c r="C6" t="s">
        <v>27</v>
      </c>
      <c r="D6" t="s">
        <v>19</v>
      </c>
      <c r="E6" t="s">
        <v>10</v>
      </c>
      <c r="F6">
        <v>288</v>
      </c>
      <c r="G6">
        <v>33284</v>
      </c>
      <c r="H6" t="s">
        <v>11</v>
      </c>
      <c r="I6">
        <v>57</v>
      </c>
      <c r="J6" t="str">
        <f>IF(I6&lt;=35,"A1",IF(I6&lt;=45,"A2","A3"))</f>
        <v>A3</v>
      </c>
      <c r="K6" s="2">
        <f>G6/F6</f>
        <v>115.56944444444444</v>
      </c>
    </row>
    <row r="7" spans="1:11" x14ac:dyDescent="0.35">
      <c r="A7">
        <v>115</v>
      </c>
      <c r="B7" s="1">
        <v>45232</v>
      </c>
      <c r="C7" t="s">
        <v>12</v>
      </c>
      <c r="D7" t="s">
        <v>20</v>
      </c>
      <c r="E7" t="s">
        <v>10</v>
      </c>
      <c r="F7">
        <v>541</v>
      </c>
      <c r="G7">
        <v>42432</v>
      </c>
      <c r="H7" t="s">
        <v>11</v>
      </c>
      <c r="I7">
        <v>26</v>
      </c>
      <c r="J7" t="str">
        <f>IF(I7&lt;=35,"A1",IF(I7&lt;=45,"A2","A3"))</f>
        <v>A1</v>
      </c>
      <c r="K7" s="2">
        <f>G7/F7</f>
        <v>78.432532347504619</v>
      </c>
    </row>
    <row r="8" spans="1:11" x14ac:dyDescent="0.35">
      <c r="A8">
        <v>114</v>
      </c>
      <c r="B8" s="1">
        <v>45233</v>
      </c>
      <c r="C8" t="s">
        <v>15</v>
      </c>
      <c r="D8" t="s">
        <v>19</v>
      </c>
      <c r="E8" t="s">
        <v>10</v>
      </c>
      <c r="F8">
        <v>126</v>
      </c>
      <c r="G8">
        <v>40446</v>
      </c>
      <c r="H8" t="s">
        <v>28</v>
      </c>
      <c r="I8">
        <v>57</v>
      </c>
      <c r="J8" t="str">
        <f>IF(I8&lt;=35,"A1",IF(I8&lt;=45,"A2","A3"))</f>
        <v>A3</v>
      </c>
      <c r="K8" s="2">
        <f>G8/F8</f>
        <v>321</v>
      </c>
    </row>
    <row r="9" spans="1:11" x14ac:dyDescent="0.35">
      <c r="A9">
        <v>25</v>
      </c>
      <c r="B9" s="1">
        <v>45235</v>
      </c>
      <c r="C9" t="s">
        <v>12</v>
      </c>
      <c r="D9" t="s">
        <v>20</v>
      </c>
      <c r="E9" t="s">
        <v>10</v>
      </c>
      <c r="F9">
        <v>439</v>
      </c>
      <c r="G9">
        <v>31392</v>
      </c>
      <c r="H9" t="s">
        <v>18</v>
      </c>
      <c r="I9">
        <v>26</v>
      </c>
      <c r="J9" t="str">
        <f>IF(I9&lt;=35,"A1",IF(I9&lt;=45,"A2","A3"))</f>
        <v>A1</v>
      </c>
      <c r="K9" s="2">
        <f>G9/F9</f>
        <v>71.50797266514806</v>
      </c>
    </row>
    <row r="10" spans="1:11" x14ac:dyDescent="0.35">
      <c r="A10">
        <v>67</v>
      </c>
      <c r="B10" s="1">
        <v>45249</v>
      </c>
      <c r="C10" t="s">
        <v>12</v>
      </c>
      <c r="D10" t="s">
        <v>20</v>
      </c>
      <c r="E10" t="s">
        <v>10</v>
      </c>
      <c r="F10">
        <v>511</v>
      </c>
      <c r="G10">
        <v>16698</v>
      </c>
      <c r="H10" t="s">
        <v>28</v>
      </c>
      <c r="I10">
        <v>26</v>
      </c>
      <c r="J10" t="str">
        <f>IF(I10&lt;=35,"A1",IF(I10&lt;=45,"A2","A3"))</f>
        <v>A1</v>
      </c>
      <c r="K10" s="2">
        <f>G10/F10</f>
        <v>32.677103718199611</v>
      </c>
    </row>
    <row r="11" spans="1:11" x14ac:dyDescent="0.35">
      <c r="A11">
        <v>43</v>
      </c>
      <c r="B11" s="1">
        <v>45252</v>
      </c>
      <c r="C11" t="s">
        <v>15</v>
      </c>
      <c r="D11" t="s">
        <v>24</v>
      </c>
      <c r="E11" t="s">
        <v>10</v>
      </c>
      <c r="F11">
        <v>354</v>
      </c>
      <c r="G11">
        <v>679</v>
      </c>
      <c r="H11" t="s">
        <v>18</v>
      </c>
      <c r="I11">
        <v>42</v>
      </c>
      <c r="J11" t="str">
        <f>IF(I11&lt;=35,"A1",IF(I11&lt;=45,"A2","A3"))</f>
        <v>A2</v>
      </c>
      <c r="K11" s="2">
        <f>G11/F11</f>
        <v>1.9180790960451977</v>
      </c>
    </row>
    <row r="12" spans="1:11" x14ac:dyDescent="0.35">
      <c r="A12">
        <v>109</v>
      </c>
      <c r="B12" s="1">
        <v>45256</v>
      </c>
      <c r="C12" t="s">
        <v>27</v>
      </c>
      <c r="D12" t="s">
        <v>22</v>
      </c>
      <c r="E12" t="s">
        <v>10</v>
      </c>
      <c r="F12">
        <v>86</v>
      </c>
      <c r="G12">
        <v>25853</v>
      </c>
      <c r="H12" t="s">
        <v>11</v>
      </c>
      <c r="I12">
        <v>28</v>
      </c>
      <c r="J12" t="str">
        <f>IF(I12&lt;=35,"A1",IF(I12&lt;=45,"A2","A3"))</f>
        <v>A1</v>
      </c>
      <c r="K12" s="2">
        <f>G12/F12</f>
        <v>300.61627906976742</v>
      </c>
    </row>
    <row r="13" spans="1:11" x14ac:dyDescent="0.35">
      <c r="A13">
        <v>108</v>
      </c>
      <c r="B13" s="1">
        <v>45264</v>
      </c>
      <c r="C13" t="s">
        <v>12</v>
      </c>
      <c r="D13" t="s">
        <v>24</v>
      </c>
      <c r="E13" t="s">
        <v>10</v>
      </c>
      <c r="F13">
        <v>214</v>
      </c>
      <c r="G13">
        <v>31122</v>
      </c>
      <c r="H13" t="s">
        <v>18</v>
      </c>
      <c r="I13">
        <v>42</v>
      </c>
      <c r="J13" t="str">
        <f>IF(I13&lt;=35,"A1",IF(I13&lt;=45,"A2","A3"))</f>
        <v>A2</v>
      </c>
      <c r="K13" s="2">
        <f>G13/F13</f>
        <v>145.42990654205607</v>
      </c>
    </row>
    <row r="14" spans="1:11" x14ac:dyDescent="0.35">
      <c r="A14">
        <v>118</v>
      </c>
      <c r="B14" s="1">
        <v>45273</v>
      </c>
      <c r="C14" t="s">
        <v>12</v>
      </c>
      <c r="D14" t="s">
        <v>24</v>
      </c>
      <c r="E14" t="s">
        <v>10</v>
      </c>
      <c r="F14">
        <v>289</v>
      </c>
      <c r="G14">
        <v>24948</v>
      </c>
      <c r="H14" t="s">
        <v>18</v>
      </c>
      <c r="I14">
        <v>42</v>
      </c>
      <c r="J14" t="str">
        <f>IF(I14&lt;=35,"A1",IF(I14&lt;=45,"A2","A3"))</f>
        <v>A2</v>
      </c>
      <c r="K14" s="2">
        <f>G14/F14</f>
        <v>86.325259515570934</v>
      </c>
    </row>
    <row r="15" spans="1:11" x14ac:dyDescent="0.35">
      <c r="A15">
        <v>103</v>
      </c>
      <c r="B15" s="1">
        <v>45274</v>
      </c>
      <c r="C15" t="s">
        <v>27</v>
      </c>
      <c r="D15" t="s">
        <v>19</v>
      </c>
      <c r="E15" t="s">
        <v>10</v>
      </c>
      <c r="F15">
        <v>97</v>
      </c>
      <c r="G15">
        <v>679</v>
      </c>
      <c r="H15" t="s">
        <v>11</v>
      </c>
      <c r="I15">
        <v>57</v>
      </c>
      <c r="J15" t="str">
        <f>IF(I15&lt;=35,"A1",IF(I15&lt;=45,"A2","A3"))</f>
        <v>A3</v>
      </c>
      <c r="K15" s="2">
        <f>G15/F15</f>
        <v>7</v>
      </c>
    </row>
    <row r="16" spans="1:11" x14ac:dyDescent="0.35">
      <c r="A16">
        <v>93</v>
      </c>
      <c r="B16" s="1">
        <v>45277</v>
      </c>
      <c r="C16" t="s">
        <v>8</v>
      </c>
      <c r="D16" t="s">
        <v>22</v>
      </c>
      <c r="E16" t="s">
        <v>10</v>
      </c>
      <c r="F16">
        <v>366</v>
      </c>
      <c r="G16">
        <v>4131</v>
      </c>
      <c r="H16" t="s">
        <v>18</v>
      </c>
      <c r="I16">
        <v>28</v>
      </c>
      <c r="J16" t="str">
        <f>IF(I16&lt;=35,"A1",IF(I16&lt;=45,"A2","A3"))</f>
        <v>A1</v>
      </c>
      <c r="K16" s="2">
        <f>G16/F16</f>
        <v>11.28688524590164</v>
      </c>
    </row>
    <row r="17" spans="1:11" x14ac:dyDescent="0.35">
      <c r="A17">
        <v>28</v>
      </c>
      <c r="B17" s="1">
        <v>45286</v>
      </c>
      <c r="C17" t="s">
        <v>12</v>
      </c>
      <c r="D17" t="s">
        <v>19</v>
      </c>
      <c r="E17" t="s">
        <v>10</v>
      </c>
      <c r="F17">
        <v>444</v>
      </c>
      <c r="G17">
        <v>7272</v>
      </c>
      <c r="H17" t="s">
        <v>18</v>
      </c>
      <c r="I17">
        <v>57</v>
      </c>
      <c r="J17" t="str">
        <f>IF(I17&lt;=35,"A1",IF(I17&lt;=45,"A2","A3"))</f>
        <v>A3</v>
      </c>
      <c r="K17" s="2">
        <f>G17/F17</f>
        <v>16.378378378378379</v>
      </c>
    </row>
    <row r="18" spans="1:11" x14ac:dyDescent="0.35">
      <c r="A18">
        <v>61</v>
      </c>
      <c r="B18" s="1">
        <v>45286</v>
      </c>
      <c r="C18" t="s">
        <v>12</v>
      </c>
      <c r="D18" t="s">
        <v>13</v>
      </c>
      <c r="E18" t="s">
        <v>10</v>
      </c>
      <c r="F18">
        <v>151</v>
      </c>
      <c r="G18">
        <v>8475</v>
      </c>
      <c r="H18" t="s">
        <v>11</v>
      </c>
      <c r="I18">
        <v>52</v>
      </c>
      <c r="J18" t="str">
        <f>IF(I18&lt;=35,"A1",IF(I18&lt;=45,"A2","A3"))</f>
        <v>A3</v>
      </c>
      <c r="K18" s="2">
        <f>G18/F18</f>
        <v>56.12582781456954</v>
      </c>
    </row>
    <row r="19" spans="1:11" x14ac:dyDescent="0.35">
      <c r="A19">
        <v>58</v>
      </c>
      <c r="B19" s="1">
        <v>45292</v>
      </c>
      <c r="C19" t="s">
        <v>8</v>
      </c>
      <c r="D19" t="s">
        <v>24</v>
      </c>
      <c r="E19" t="s">
        <v>10</v>
      </c>
      <c r="F19">
        <v>160</v>
      </c>
      <c r="G19">
        <v>59248</v>
      </c>
      <c r="H19" t="s">
        <v>11</v>
      </c>
      <c r="I19">
        <v>42</v>
      </c>
      <c r="J19" t="str">
        <f>IF(I19&lt;=35,"A1",IF(I19&lt;=45,"A2","A3"))</f>
        <v>A2</v>
      </c>
      <c r="K19" s="2">
        <f>G19/F19</f>
        <v>370.3</v>
      </c>
    </row>
    <row r="20" spans="1:11" x14ac:dyDescent="0.35">
      <c r="A20">
        <v>86</v>
      </c>
      <c r="B20" s="1">
        <v>45307</v>
      </c>
      <c r="C20" t="s">
        <v>8</v>
      </c>
      <c r="D20" t="s">
        <v>21</v>
      </c>
      <c r="E20" t="s">
        <v>10</v>
      </c>
      <c r="F20">
        <v>60</v>
      </c>
      <c r="G20">
        <v>5822</v>
      </c>
      <c r="H20" t="s">
        <v>18</v>
      </c>
      <c r="I20">
        <v>28</v>
      </c>
      <c r="J20" t="str">
        <f>IF(I20&lt;=35,"A1",IF(I20&lt;=45,"A2","A3"))</f>
        <v>A1</v>
      </c>
      <c r="K20" s="2">
        <f>G20/F20</f>
        <v>97.033333333333331</v>
      </c>
    </row>
    <row r="21" spans="1:11" x14ac:dyDescent="0.35">
      <c r="A21">
        <v>81</v>
      </c>
      <c r="B21" s="1">
        <v>45335</v>
      </c>
      <c r="C21" t="s">
        <v>27</v>
      </c>
      <c r="D21" t="s">
        <v>24</v>
      </c>
      <c r="E21" t="s">
        <v>10</v>
      </c>
      <c r="F21">
        <v>32</v>
      </c>
      <c r="G21">
        <v>3132</v>
      </c>
      <c r="H21" t="s">
        <v>18</v>
      </c>
      <c r="I21">
        <v>42</v>
      </c>
      <c r="J21" t="str">
        <f>IF(I21&lt;=35,"A1",IF(I21&lt;=45,"A2","A3"))</f>
        <v>A2</v>
      </c>
      <c r="K21" s="2">
        <f>G21/F21</f>
        <v>97.875</v>
      </c>
    </row>
    <row r="22" spans="1:11" x14ac:dyDescent="0.35">
      <c r="A22">
        <v>96</v>
      </c>
      <c r="B22" s="1">
        <v>45347</v>
      </c>
      <c r="C22" t="s">
        <v>15</v>
      </c>
      <c r="D22" t="s">
        <v>21</v>
      </c>
      <c r="E22" t="s">
        <v>10</v>
      </c>
      <c r="F22">
        <v>128</v>
      </c>
      <c r="G22">
        <v>35088</v>
      </c>
      <c r="H22" t="s">
        <v>18</v>
      </c>
      <c r="I22">
        <v>28</v>
      </c>
      <c r="J22" t="str">
        <f>IF(I22&lt;=35,"A1",IF(I22&lt;=45,"A2","A3"))</f>
        <v>A1</v>
      </c>
      <c r="K22" s="2">
        <f>G22/F22</f>
        <v>274.125</v>
      </c>
    </row>
    <row r="23" spans="1:11" x14ac:dyDescent="0.35">
      <c r="A23">
        <v>68</v>
      </c>
      <c r="B23" s="1">
        <v>45350</v>
      </c>
      <c r="C23" t="s">
        <v>8</v>
      </c>
      <c r="D23" t="s">
        <v>26</v>
      </c>
      <c r="E23" t="s">
        <v>10</v>
      </c>
      <c r="F23">
        <v>308</v>
      </c>
      <c r="G23">
        <v>27956</v>
      </c>
      <c r="H23" t="s">
        <v>28</v>
      </c>
      <c r="I23">
        <v>49</v>
      </c>
      <c r="J23" t="str">
        <f>IF(I23&lt;=35,"A1",IF(I23&lt;=45,"A2","A3"))</f>
        <v>A3</v>
      </c>
      <c r="K23" s="2">
        <f>G23/F23</f>
        <v>90.766233766233768</v>
      </c>
    </row>
    <row r="24" spans="1:11" x14ac:dyDescent="0.35">
      <c r="A24">
        <v>75</v>
      </c>
      <c r="B24" s="1">
        <v>45357</v>
      </c>
      <c r="C24" t="s">
        <v>12</v>
      </c>
      <c r="D24" t="s">
        <v>22</v>
      </c>
      <c r="E24" t="s">
        <v>10</v>
      </c>
      <c r="F24">
        <v>128</v>
      </c>
      <c r="G24">
        <v>679</v>
      </c>
      <c r="H24" t="s">
        <v>18</v>
      </c>
      <c r="I24">
        <v>28</v>
      </c>
      <c r="J24" t="str">
        <f>IF(I24&lt;=35,"A1",IF(I24&lt;=45,"A2","A3"))</f>
        <v>A1</v>
      </c>
      <c r="K24" s="2">
        <f>G24/F24</f>
        <v>5.3046875</v>
      </c>
    </row>
    <row r="25" spans="1:11" x14ac:dyDescent="0.35">
      <c r="A25">
        <v>120</v>
      </c>
      <c r="B25" s="1">
        <v>45361</v>
      </c>
      <c r="C25" t="s">
        <v>27</v>
      </c>
      <c r="D25" t="s">
        <v>16</v>
      </c>
      <c r="E25" t="s">
        <v>10</v>
      </c>
      <c r="F25">
        <v>497</v>
      </c>
      <c r="G25">
        <v>46548</v>
      </c>
      <c r="H25" t="s">
        <v>11</v>
      </c>
      <c r="I25">
        <v>36</v>
      </c>
      <c r="J25" t="str">
        <f>IF(I25&lt;=35,"A1",IF(I25&lt;=45,"A2","A3"))</f>
        <v>A2</v>
      </c>
      <c r="K25" s="2">
        <f>G25/F25</f>
        <v>93.6579476861167</v>
      </c>
    </row>
    <row r="26" spans="1:11" x14ac:dyDescent="0.35">
      <c r="A26">
        <v>113</v>
      </c>
      <c r="B26" s="1">
        <v>45370</v>
      </c>
      <c r="C26" t="s">
        <v>27</v>
      </c>
      <c r="D26" t="s">
        <v>20</v>
      </c>
      <c r="E26" t="s">
        <v>10</v>
      </c>
      <c r="F26">
        <v>81</v>
      </c>
      <c r="G26">
        <v>31414</v>
      </c>
      <c r="H26" t="s">
        <v>11</v>
      </c>
      <c r="I26">
        <v>26</v>
      </c>
      <c r="J26" t="str">
        <f>IF(I26&lt;=35,"A1",IF(I26&lt;=45,"A2","A3"))</f>
        <v>A1</v>
      </c>
      <c r="K26" s="2">
        <f>G26/F26</f>
        <v>387.82716049382714</v>
      </c>
    </row>
    <row r="27" spans="1:11" x14ac:dyDescent="0.35">
      <c r="A27">
        <v>32</v>
      </c>
      <c r="B27" s="1">
        <v>45371</v>
      </c>
      <c r="C27" t="s">
        <v>27</v>
      </c>
      <c r="D27" t="s">
        <v>24</v>
      </c>
      <c r="E27" t="s">
        <v>10</v>
      </c>
      <c r="F27">
        <v>389</v>
      </c>
      <c r="G27">
        <v>37744</v>
      </c>
      <c r="H27" t="s">
        <v>18</v>
      </c>
      <c r="I27">
        <v>42</v>
      </c>
      <c r="J27" t="str">
        <f>IF(I27&lt;=35,"A1",IF(I27&lt;=45,"A2","A3"))</f>
        <v>A2</v>
      </c>
      <c r="K27" s="2">
        <f>G27/F27</f>
        <v>97.028277634961441</v>
      </c>
    </row>
    <row r="28" spans="1:11" x14ac:dyDescent="0.35">
      <c r="A28">
        <v>37</v>
      </c>
      <c r="B28" s="1">
        <v>45377</v>
      </c>
      <c r="C28" t="s">
        <v>15</v>
      </c>
      <c r="D28" t="s">
        <v>26</v>
      </c>
      <c r="E28" t="s">
        <v>10</v>
      </c>
      <c r="F28">
        <v>145</v>
      </c>
      <c r="G28">
        <v>43615</v>
      </c>
      <c r="H28" t="s">
        <v>18</v>
      </c>
      <c r="I28">
        <v>49</v>
      </c>
      <c r="J28" t="str">
        <f>IF(I28&lt;=35,"A1",IF(I28&lt;=45,"A2","A3"))</f>
        <v>A3</v>
      </c>
      <c r="K28" s="2">
        <f>G28/F28</f>
        <v>300.79310344827587</v>
      </c>
    </row>
    <row r="29" spans="1:11" x14ac:dyDescent="0.35">
      <c r="A29">
        <v>65</v>
      </c>
      <c r="B29" s="1">
        <v>45378</v>
      </c>
      <c r="C29" t="s">
        <v>27</v>
      </c>
      <c r="D29" t="s">
        <v>24</v>
      </c>
      <c r="E29" t="s">
        <v>10</v>
      </c>
      <c r="F29">
        <v>495</v>
      </c>
      <c r="G29">
        <v>679</v>
      </c>
      <c r="H29" t="s">
        <v>18</v>
      </c>
      <c r="I29">
        <v>42</v>
      </c>
      <c r="J29" t="str">
        <f>IF(I29&lt;=35,"A1",IF(I29&lt;=45,"A2","A3"))</f>
        <v>A2</v>
      </c>
      <c r="K29" s="2">
        <f>G29/F29</f>
        <v>1.3717171717171717</v>
      </c>
    </row>
    <row r="30" spans="1:11" x14ac:dyDescent="0.35">
      <c r="A30">
        <v>1</v>
      </c>
      <c r="B30" s="1">
        <v>45380</v>
      </c>
      <c r="C30" t="s">
        <v>8</v>
      </c>
      <c r="D30" t="s">
        <v>9</v>
      </c>
      <c r="E30" t="s">
        <v>10</v>
      </c>
      <c r="F30">
        <v>412</v>
      </c>
      <c r="G30">
        <v>22288</v>
      </c>
      <c r="H30" t="s">
        <v>11</v>
      </c>
      <c r="I30">
        <v>25</v>
      </c>
      <c r="J30" t="str">
        <f>IF(I30&lt;=35,"A1",IF(I30&lt;=45,"A2","A3"))</f>
        <v>A1</v>
      </c>
      <c r="K30" s="2">
        <f>G30/F30</f>
        <v>54.097087378640779</v>
      </c>
    </row>
    <row r="31" spans="1:11" x14ac:dyDescent="0.35">
      <c r="A31">
        <v>18</v>
      </c>
      <c r="B31" s="1">
        <v>45381</v>
      </c>
      <c r="C31" t="s">
        <v>12</v>
      </c>
      <c r="D31" t="s">
        <v>26</v>
      </c>
      <c r="E31" t="s">
        <v>10</v>
      </c>
      <c r="F31">
        <v>363</v>
      </c>
      <c r="G31">
        <v>38232</v>
      </c>
      <c r="H31" t="s">
        <v>11</v>
      </c>
      <c r="I31">
        <v>49</v>
      </c>
      <c r="J31" t="str">
        <f>IF(I31&lt;=35,"A1",IF(I31&lt;=45,"A2","A3"))</f>
        <v>A3</v>
      </c>
      <c r="K31" s="2">
        <f>G31/F31</f>
        <v>105.32231404958678</v>
      </c>
    </row>
    <row r="32" spans="1:11" x14ac:dyDescent="0.35">
      <c r="A32">
        <v>106</v>
      </c>
      <c r="B32" s="1">
        <v>45392</v>
      </c>
      <c r="C32" t="s">
        <v>8</v>
      </c>
      <c r="D32" t="s">
        <v>24</v>
      </c>
      <c r="E32" t="s">
        <v>10</v>
      </c>
      <c r="F32">
        <v>51</v>
      </c>
      <c r="G32">
        <v>56888</v>
      </c>
      <c r="H32" t="s">
        <v>11</v>
      </c>
      <c r="I32">
        <v>42</v>
      </c>
      <c r="J32" t="str">
        <f>IF(I32&lt;=35,"A1",IF(I32&lt;=45,"A2","A3"))</f>
        <v>A2</v>
      </c>
      <c r="K32" s="2">
        <f>G32/F32</f>
        <v>1115.4509803921569</v>
      </c>
    </row>
    <row r="33" spans="1:11" x14ac:dyDescent="0.35">
      <c r="A33">
        <v>15</v>
      </c>
      <c r="B33" s="1">
        <v>45398</v>
      </c>
      <c r="C33" t="s">
        <v>15</v>
      </c>
      <c r="D33" t="s">
        <v>24</v>
      </c>
      <c r="E33" t="s">
        <v>10</v>
      </c>
      <c r="F33">
        <v>383</v>
      </c>
      <c r="G33">
        <v>39008</v>
      </c>
      <c r="H33" t="s">
        <v>28</v>
      </c>
      <c r="I33">
        <v>42</v>
      </c>
      <c r="J33" t="str">
        <f>IF(I33&lt;=35,"A1",IF(I33&lt;=45,"A2","A3"))</f>
        <v>A2</v>
      </c>
      <c r="K33" s="2">
        <f>G33/F33</f>
        <v>101.8485639686684</v>
      </c>
    </row>
    <row r="34" spans="1:11" x14ac:dyDescent="0.35">
      <c r="A34">
        <v>12</v>
      </c>
      <c r="B34" s="1">
        <v>45410</v>
      </c>
      <c r="C34" t="s">
        <v>12</v>
      </c>
      <c r="D34" t="s">
        <v>25</v>
      </c>
      <c r="E34" t="s">
        <v>10</v>
      </c>
      <c r="F34">
        <v>462</v>
      </c>
      <c r="G34">
        <v>26145</v>
      </c>
      <c r="H34" t="s">
        <v>28</v>
      </c>
      <c r="I34">
        <v>25</v>
      </c>
      <c r="J34" t="str">
        <f>IF(I34&lt;=35,"A1",IF(I34&lt;=45,"A2","A3"))</f>
        <v>A1</v>
      </c>
      <c r="K34" s="2">
        <f>G34/F34</f>
        <v>56.590909090909093</v>
      </c>
    </row>
    <row r="35" spans="1:11" x14ac:dyDescent="0.35">
      <c r="A35">
        <v>42</v>
      </c>
      <c r="B35" s="1">
        <v>45424</v>
      </c>
      <c r="C35" t="s">
        <v>15</v>
      </c>
      <c r="D35" t="s">
        <v>24</v>
      </c>
      <c r="E35" t="s">
        <v>10</v>
      </c>
      <c r="F35">
        <v>382</v>
      </c>
      <c r="G35">
        <v>37490</v>
      </c>
      <c r="H35" t="s">
        <v>18</v>
      </c>
      <c r="I35">
        <v>42</v>
      </c>
      <c r="J35" t="str">
        <f>IF(I35&lt;=35,"A1",IF(I35&lt;=45,"A2","A3"))</f>
        <v>A2</v>
      </c>
      <c r="K35" s="2">
        <f>G35/F35</f>
        <v>98.141361256544499</v>
      </c>
    </row>
    <row r="36" spans="1:11" x14ac:dyDescent="0.35">
      <c r="A36">
        <v>94</v>
      </c>
      <c r="B36" s="1">
        <v>45427</v>
      </c>
      <c r="C36" t="s">
        <v>15</v>
      </c>
      <c r="D36" t="s">
        <v>25</v>
      </c>
      <c r="E36" t="s">
        <v>10</v>
      </c>
      <c r="F36">
        <v>173</v>
      </c>
      <c r="G36">
        <v>24549</v>
      </c>
      <c r="H36" t="s">
        <v>18</v>
      </c>
      <c r="I36">
        <v>25</v>
      </c>
      <c r="J36" t="str">
        <f>IF(I36&lt;=35,"A1",IF(I36&lt;=45,"A2","A3"))</f>
        <v>A1</v>
      </c>
      <c r="K36" s="2">
        <f>G36/F36</f>
        <v>141.90173410404626</v>
      </c>
    </row>
    <row r="37" spans="1:11" x14ac:dyDescent="0.35">
      <c r="A37">
        <v>14</v>
      </c>
      <c r="B37" s="1">
        <v>45465</v>
      </c>
      <c r="C37" t="s">
        <v>8</v>
      </c>
      <c r="D37" t="s">
        <v>20</v>
      </c>
      <c r="E37" t="s">
        <v>10</v>
      </c>
      <c r="F37">
        <v>332</v>
      </c>
      <c r="G37">
        <v>679</v>
      </c>
      <c r="H37" t="s">
        <v>11</v>
      </c>
      <c r="I37">
        <v>26</v>
      </c>
      <c r="J37" t="str">
        <f>IF(I37&lt;=35,"A1",IF(I37&lt;=45,"A2","A3"))</f>
        <v>A1</v>
      </c>
      <c r="K37" s="2">
        <f>G37/F37</f>
        <v>2.0451807228915664</v>
      </c>
    </row>
    <row r="38" spans="1:11" x14ac:dyDescent="0.35">
      <c r="A38">
        <v>19</v>
      </c>
      <c r="B38" s="1">
        <v>45469</v>
      </c>
      <c r="C38" t="s">
        <v>12</v>
      </c>
      <c r="D38" t="s">
        <v>26</v>
      </c>
      <c r="E38" t="s">
        <v>10</v>
      </c>
      <c r="F38">
        <v>443</v>
      </c>
      <c r="G38">
        <v>50652</v>
      </c>
      <c r="H38" t="s">
        <v>18</v>
      </c>
      <c r="I38">
        <v>49</v>
      </c>
      <c r="J38" t="str">
        <f>IF(I38&lt;=35,"A1",IF(I38&lt;=45,"A2","A3"))</f>
        <v>A3</v>
      </c>
      <c r="K38" s="2">
        <f>G38/F38</f>
        <v>114.33860045146727</v>
      </c>
    </row>
    <row r="39" spans="1:11" x14ac:dyDescent="0.35">
      <c r="A39">
        <v>78</v>
      </c>
      <c r="B39" s="1">
        <v>45469</v>
      </c>
      <c r="C39" t="s">
        <v>8</v>
      </c>
      <c r="D39" t="s">
        <v>20</v>
      </c>
      <c r="E39" t="s">
        <v>10</v>
      </c>
      <c r="F39">
        <v>465</v>
      </c>
      <c r="G39">
        <v>679</v>
      </c>
      <c r="H39" t="s">
        <v>11</v>
      </c>
      <c r="I39">
        <v>26</v>
      </c>
      <c r="J39" t="str">
        <f>IF(I39&lt;=35,"A1",IF(I39&lt;=45,"A2","A3"))</f>
        <v>A1</v>
      </c>
      <c r="K39" s="2">
        <f>G39/F39</f>
        <v>1.4602150537634409</v>
      </c>
    </row>
    <row r="40" spans="1:11" x14ac:dyDescent="0.35">
      <c r="A40">
        <v>39</v>
      </c>
      <c r="B40" s="1">
        <v>45489</v>
      </c>
      <c r="C40" t="s">
        <v>15</v>
      </c>
      <c r="D40" t="s">
        <v>16</v>
      </c>
      <c r="E40" t="s">
        <v>10</v>
      </c>
      <c r="F40">
        <v>248</v>
      </c>
      <c r="G40">
        <v>12870</v>
      </c>
      <c r="H40" t="s">
        <v>11</v>
      </c>
      <c r="I40">
        <v>36</v>
      </c>
      <c r="J40" t="str">
        <f>IF(I40&lt;=35,"A1",IF(I40&lt;=45,"A2","A3"))</f>
        <v>A2</v>
      </c>
      <c r="K40" s="2">
        <f>G40/F40</f>
        <v>51.895161290322584</v>
      </c>
    </row>
    <row r="41" spans="1:11" x14ac:dyDescent="0.35">
      <c r="A41">
        <v>102</v>
      </c>
      <c r="B41" s="1">
        <v>45497</v>
      </c>
      <c r="C41" t="s">
        <v>27</v>
      </c>
      <c r="D41" t="s">
        <v>20</v>
      </c>
      <c r="E41" t="s">
        <v>10</v>
      </c>
      <c r="F41">
        <v>376</v>
      </c>
      <c r="G41">
        <v>679</v>
      </c>
      <c r="H41" t="s">
        <v>11</v>
      </c>
      <c r="I41">
        <v>26</v>
      </c>
      <c r="J41" t="str">
        <f>IF(I41&lt;=35,"A1",IF(I41&lt;=45,"A2","A3"))</f>
        <v>A1</v>
      </c>
      <c r="K41" s="2">
        <f>G41/F41</f>
        <v>1.8058510638297873</v>
      </c>
    </row>
    <row r="42" spans="1:11" x14ac:dyDescent="0.35">
      <c r="A42">
        <v>10</v>
      </c>
      <c r="B42" s="1">
        <v>45508</v>
      </c>
      <c r="C42" t="s">
        <v>12</v>
      </c>
      <c r="D42" t="s">
        <v>24</v>
      </c>
      <c r="E42" t="s">
        <v>10</v>
      </c>
      <c r="F42">
        <v>396</v>
      </c>
      <c r="G42">
        <v>38480</v>
      </c>
      <c r="H42" t="s">
        <v>11</v>
      </c>
      <c r="I42">
        <v>42</v>
      </c>
      <c r="J42" t="str">
        <f>IF(I42&lt;=35,"A1",IF(I42&lt;=45,"A2","A3"))</f>
        <v>A2</v>
      </c>
      <c r="K42" s="2">
        <f>G42/F42</f>
        <v>97.171717171717177</v>
      </c>
    </row>
    <row r="43" spans="1:11" x14ac:dyDescent="0.35">
      <c r="A43">
        <v>54</v>
      </c>
      <c r="B43" s="1">
        <v>45510</v>
      </c>
      <c r="C43" t="s">
        <v>12</v>
      </c>
      <c r="D43" t="s">
        <v>22</v>
      </c>
      <c r="E43" t="s">
        <v>10</v>
      </c>
      <c r="F43">
        <v>429</v>
      </c>
      <c r="G43">
        <v>58208</v>
      </c>
      <c r="H43" t="s">
        <v>18</v>
      </c>
      <c r="I43">
        <v>28</v>
      </c>
      <c r="J43" t="str">
        <f>IF(I43&lt;=35,"A1",IF(I43&lt;=45,"A2","A3"))</f>
        <v>A1</v>
      </c>
      <c r="K43" s="2">
        <f>G43/F43</f>
        <v>135.68298368298369</v>
      </c>
    </row>
    <row r="44" spans="1:11" x14ac:dyDescent="0.35">
      <c r="A44">
        <v>63</v>
      </c>
      <c r="B44" s="1">
        <v>45510</v>
      </c>
      <c r="C44" t="s">
        <v>27</v>
      </c>
      <c r="D44" t="s">
        <v>9</v>
      </c>
      <c r="E44" t="s">
        <v>10</v>
      </c>
      <c r="F44">
        <v>305</v>
      </c>
      <c r="G44">
        <v>3186</v>
      </c>
      <c r="H44" t="s">
        <v>11</v>
      </c>
      <c r="I44">
        <v>25</v>
      </c>
      <c r="J44" t="str">
        <f>IF(I44&lt;=35,"A1",IF(I44&lt;=45,"A2","A3"))</f>
        <v>A1</v>
      </c>
      <c r="K44" s="2">
        <f>G44/F44</f>
        <v>10.445901639344262</v>
      </c>
    </row>
    <row r="45" spans="1:11" x14ac:dyDescent="0.35">
      <c r="A45">
        <v>23</v>
      </c>
      <c r="B45" s="1">
        <v>45520</v>
      </c>
      <c r="C45" t="s">
        <v>15</v>
      </c>
      <c r="D45" t="s">
        <v>21</v>
      </c>
      <c r="E45" t="s">
        <v>10</v>
      </c>
      <c r="F45">
        <v>90</v>
      </c>
      <c r="G45">
        <v>42328</v>
      </c>
      <c r="H45" t="s">
        <v>11</v>
      </c>
      <c r="I45">
        <v>28</v>
      </c>
      <c r="J45" t="str">
        <f>IF(I45&lt;=35,"A1",IF(I45&lt;=45,"A2","A3"))</f>
        <v>A1</v>
      </c>
      <c r="K45" s="2">
        <f>G45/F45</f>
        <v>470.31111111111113</v>
      </c>
    </row>
    <row r="46" spans="1:11" x14ac:dyDescent="0.35">
      <c r="A46">
        <v>112</v>
      </c>
      <c r="B46" s="1">
        <v>45527</v>
      </c>
      <c r="C46" t="s">
        <v>27</v>
      </c>
      <c r="D46" t="s">
        <v>25</v>
      </c>
      <c r="E46" t="s">
        <v>10</v>
      </c>
      <c r="F46">
        <v>62</v>
      </c>
      <c r="G46">
        <v>31500</v>
      </c>
      <c r="H46" t="s">
        <v>18</v>
      </c>
      <c r="I46">
        <v>25</v>
      </c>
      <c r="J46" t="str">
        <f>IF(I46&lt;=35,"A1",IF(I46&lt;=45,"A2","A3"))</f>
        <v>A1</v>
      </c>
      <c r="K46" s="2">
        <f>G46/F46</f>
        <v>508.06451612903226</v>
      </c>
    </row>
    <row r="47" spans="1:11" x14ac:dyDescent="0.35">
      <c r="A47">
        <v>26</v>
      </c>
      <c r="B47" s="1">
        <v>45530</v>
      </c>
      <c r="C47" t="s">
        <v>12</v>
      </c>
      <c r="D47" t="s">
        <v>24</v>
      </c>
      <c r="E47" t="s">
        <v>10</v>
      </c>
      <c r="F47">
        <v>406</v>
      </c>
      <c r="G47">
        <v>47880</v>
      </c>
      <c r="H47" t="s">
        <v>18</v>
      </c>
      <c r="I47">
        <v>42</v>
      </c>
      <c r="J47" t="str">
        <f>IF(I47&lt;=35,"A1",IF(I47&lt;=45,"A2","A3"))</f>
        <v>A2</v>
      </c>
      <c r="K47" s="2">
        <f>G47/F47</f>
        <v>117.93103448275862</v>
      </c>
    </row>
    <row r="48" spans="1:11" x14ac:dyDescent="0.35">
      <c r="A48">
        <v>48</v>
      </c>
      <c r="B48" s="1">
        <v>45191</v>
      </c>
      <c r="C48" t="s">
        <v>15</v>
      </c>
      <c r="D48" t="s">
        <v>20</v>
      </c>
      <c r="E48" t="s">
        <v>23</v>
      </c>
      <c r="F48">
        <v>214</v>
      </c>
      <c r="G48">
        <v>11954</v>
      </c>
      <c r="H48" t="s">
        <v>11</v>
      </c>
      <c r="I48">
        <v>26</v>
      </c>
      <c r="J48" t="str">
        <f>IF(I48&lt;=35,"A1",IF(I48&lt;=45,"A2","A3"))</f>
        <v>A1</v>
      </c>
      <c r="K48" s="2">
        <f>G48/F48</f>
        <v>55.859813084112147</v>
      </c>
    </row>
    <row r="49" spans="1:11" x14ac:dyDescent="0.35">
      <c r="A49">
        <v>74</v>
      </c>
      <c r="B49" s="1">
        <v>45197</v>
      </c>
      <c r="C49" t="s">
        <v>12</v>
      </c>
      <c r="D49" t="s">
        <v>13</v>
      </c>
      <c r="E49" t="s">
        <v>23</v>
      </c>
      <c r="F49">
        <v>213</v>
      </c>
      <c r="G49">
        <v>42028</v>
      </c>
      <c r="H49" t="s">
        <v>11</v>
      </c>
      <c r="I49">
        <v>52</v>
      </c>
      <c r="J49" t="str">
        <f>IF(I49&lt;=35,"A1",IF(I49&lt;=45,"A2","A3"))</f>
        <v>A3</v>
      </c>
      <c r="K49" s="2">
        <f>G49/F49</f>
        <v>197.31455399061034</v>
      </c>
    </row>
    <row r="50" spans="1:11" x14ac:dyDescent="0.35">
      <c r="A50">
        <v>9</v>
      </c>
      <c r="B50" s="1">
        <v>45217</v>
      </c>
      <c r="C50" t="s">
        <v>12</v>
      </c>
      <c r="D50" t="s">
        <v>24</v>
      </c>
      <c r="E50" t="s">
        <v>23</v>
      </c>
      <c r="F50">
        <v>55</v>
      </c>
      <c r="G50">
        <v>25893</v>
      </c>
      <c r="H50" t="s">
        <v>18</v>
      </c>
      <c r="I50">
        <v>42</v>
      </c>
      <c r="J50" t="str">
        <f>IF(I50&lt;=35,"A1",IF(I50&lt;=45,"A2","A3"))</f>
        <v>A2</v>
      </c>
      <c r="K50" s="2">
        <f>G50/F50</f>
        <v>470.78181818181821</v>
      </c>
    </row>
    <row r="51" spans="1:11" x14ac:dyDescent="0.35">
      <c r="A51">
        <v>76</v>
      </c>
      <c r="B51" s="1">
        <v>45217</v>
      </c>
      <c r="C51" t="s">
        <v>15</v>
      </c>
      <c r="D51" t="s">
        <v>9</v>
      </c>
      <c r="E51" t="s">
        <v>23</v>
      </c>
      <c r="F51">
        <v>208</v>
      </c>
      <c r="G51">
        <v>25758</v>
      </c>
      <c r="H51" t="s">
        <v>28</v>
      </c>
      <c r="I51">
        <v>25</v>
      </c>
      <c r="J51" t="str">
        <f>IF(I51&lt;=35,"A1",IF(I51&lt;=45,"A2","A3"))</f>
        <v>A1</v>
      </c>
      <c r="K51" s="2">
        <f>G51/F51</f>
        <v>123.83653846153847</v>
      </c>
    </row>
    <row r="52" spans="1:11" x14ac:dyDescent="0.35">
      <c r="A52">
        <v>20</v>
      </c>
      <c r="B52" s="1">
        <v>45254</v>
      </c>
      <c r="C52" t="s">
        <v>12</v>
      </c>
      <c r="D52" t="s">
        <v>24</v>
      </c>
      <c r="E52" t="s">
        <v>23</v>
      </c>
      <c r="F52">
        <v>331</v>
      </c>
      <c r="G52">
        <v>27140</v>
      </c>
      <c r="H52" t="s">
        <v>18</v>
      </c>
      <c r="I52">
        <v>42</v>
      </c>
      <c r="J52" t="str">
        <f>IF(I52&lt;=35,"A1",IF(I52&lt;=45,"A2","A3"))</f>
        <v>A2</v>
      </c>
      <c r="K52" s="2">
        <f>G52/F52</f>
        <v>81.993957703927492</v>
      </c>
    </row>
    <row r="53" spans="1:11" x14ac:dyDescent="0.35">
      <c r="A53">
        <v>100</v>
      </c>
      <c r="B53" s="1">
        <v>45286</v>
      </c>
      <c r="C53" t="s">
        <v>12</v>
      </c>
      <c r="D53" t="s">
        <v>13</v>
      </c>
      <c r="E53" t="s">
        <v>23</v>
      </c>
      <c r="F53">
        <v>307</v>
      </c>
      <c r="G53">
        <v>679</v>
      </c>
      <c r="H53" t="s">
        <v>11</v>
      </c>
      <c r="I53">
        <v>52</v>
      </c>
      <c r="J53" t="str">
        <f>IF(I53&lt;=35,"A1",IF(I53&lt;=45,"A2","A3"))</f>
        <v>A3</v>
      </c>
      <c r="K53" s="2">
        <f>G53/F53</f>
        <v>2.2117263843648209</v>
      </c>
    </row>
    <row r="54" spans="1:11" x14ac:dyDescent="0.35">
      <c r="A54">
        <v>97</v>
      </c>
      <c r="B54" s="1">
        <v>45293</v>
      </c>
      <c r="C54" t="s">
        <v>12</v>
      </c>
      <c r="D54" t="s">
        <v>9</v>
      </c>
      <c r="E54" t="s">
        <v>23</v>
      </c>
      <c r="F54">
        <v>368</v>
      </c>
      <c r="G54">
        <v>25254</v>
      </c>
      <c r="H54" t="s">
        <v>11</v>
      </c>
      <c r="I54">
        <v>25</v>
      </c>
      <c r="J54" t="str">
        <f>IF(I54&lt;=35,"A1",IF(I54&lt;=45,"A2","A3"))</f>
        <v>A1</v>
      </c>
      <c r="K54" s="2">
        <f>G54/F54</f>
        <v>68.625</v>
      </c>
    </row>
    <row r="55" spans="1:11" x14ac:dyDescent="0.35">
      <c r="A55">
        <v>8</v>
      </c>
      <c r="B55" s="1">
        <v>45299</v>
      </c>
      <c r="C55" t="s">
        <v>12</v>
      </c>
      <c r="D55" t="s">
        <v>22</v>
      </c>
      <c r="E55" t="s">
        <v>23</v>
      </c>
      <c r="F55">
        <v>447</v>
      </c>
      <c r="G55">
        <v>52269</v>
      </c>
      <c r="H55" t="s">
        <v>18</v>
      </c>
      <c r="I55">
        <v>28</v>
      </c>
      <c r="J55" t="str">
        <f>IF(I55&lt;=35,"A1",IF(I55&lt;=45,"A2","A3"))</f>
        <v>A1</v>
      </c>
      <c r="K55" s="2">
        <f>G55/F55</f>
        <v>116.93288590604027</v>
      </c>
    </row>
    <row r="56" spans="1:11" x14ac:dyDescent="0.35">
      <c r="A56">
        <v>119</v>
      </c>
      <c r="B56" s="1">
        <v>45305</v>
      </c>
      <c r="C56" t="s">
        <v>12</v>
      </c>
      <c r="D56" t="s">
        <v>19</v>
      </c>
      <c r="E56" t="s">
        <v>23</v>
      </c>
      <c r="F56">
        <v>199</v>
      </c>
      <c r="G56">
        <v>56118</v>
      </c>
      <c r="H56" t="s">
        <v>28</v>
      </c>
      <c r="I56">
        <v>57</v>
      </c>
      <c r="J56" t="str">
        <f>IF(I56&lt;=35,"A1",IF(I56&lt;=45,"A2","A3"))</f>
        <v>A3</v>
      </c>
      <c r="K56" s="2">
        <f>G56/F56</f>
        <v>282</v>
      </c>
    </row>
    <row r="57" spans="1:11" x14ac:dyDescent="0.35">
      <c r="A57">
        <v>85</v>
      </c>
      <c r="B57" s="1">
        <v>45309</v>
      </c>
      <c r="C57" t="s">
        <v>12</v>
      </c>
      <c r="D57" t="s">
        <v>24</v>
      </c>
      <c r="E57" t="s">
        <v>23</v>
      </c>
      <c r="F57">
        <v>192</v>
      </c>
      <c r="G57">
        <v>18648</v>
      </c>
      <c r="H57" t="s">
        <v>11</v>
      </c>
      <c r="I57">
        <v>42</v>
      </c>
      <c r="J57" t="str">
        <f>IF(I57&lt;=35,"A1",IF(I57&lt;=45,"A2","A3"))</f>
        <v>A2</v>
      </c>
      <c r="K57" s="2">
        <f>G57/F57</f>
        <v>97.125</v>
      </c>
    </row>
    <row r="58" spans="1:11" x14ac:dyDescent="0.35">
      <c r="A58">
        <v>29</v>
      </c>
      <c r="B58" s="1">
        <v>45339</v>
      </c>
      <c r="C58" t="s">
        <v>12</v>
      </c>
      <c r="D58" t="s">
        <v>24</v>
      </c>
      <c r="E58" t="s">
        <v>23</v>
      </c>
      <c r="F58">
        <v>499</v>
      </c>
      <c r="G58">
        <v>48316</v>
      </c>
      <c r="H58" t="s">
        <v>11</v>
      </c>
      <c r="I58">
        <v>42</v>
      </c>
      <c r="J58" t="str">
        <f>IF(I58&lt;=35,"A1",IF(I58&lt;=45,"A2","A3"))</f>
        <v>A2</v>
      </c>
      <c r="K58" s="2">
        <f>G58/F58</f>
        <v>96.825651302605209</v>
      </c>
    </row>
    <row r="59" spans="1:11" x14ac:dyDescent="0.35">
      <c r="A59">
        <v>89</v>
      </c>
      <c r="B59" s="1">
        <v>45348</v>
      </c>
      <c r="C59" t="s">
        <v>12</v>
      </c>
      <c r="D59" t="s">
        <v>20</v>
      </c>
      <c r="E59" t="s">
        <v>23</v>
      </c>
      <c r="F59">
        <v>97</v>
      </c>
      <c r="G59">
        <v>679</v>
      </c>
      <c r="H59" t="s">
        <v>11</v>
      </c>
      <c r="I59">
        <v>26</v>
      </c>
      <c r="J59" t="str">
        <f>IF(I59&lt;=35,"A1",IF(I59&lt;=45,"A2","A3"))</f>
        <v>A1</v>
      </c>
      <c r="K59" s="2">
        <f>G59/F59</f>
        <v>7</v>
      </c>
    </row>
    <row r="60" spans="1:11" x14ac:dyDescent="0.35">
      <c r="A60">
        <v>84</v>
      </c>
      <c r="B60" s="1">
        <v>45369</v>
      </c>
      <c r="C60" t="s">
        <v>12</v>
      </c>
      <c r="D60" t="s">
        <v>21</v>
      </c>
      <c r="E60" t="s">
        <v>23</v>
      </c>
      <c r="F60">
        <v>84</v>
      </c>
      <c r="G60">
        <v>10688</v>
      </c>
      <c r="H60" t="s">
        <v>11</v>
      </c>
      <c r="I60">
        <v>28</v>
      </c>
      <c r="J60" t="str">
        <f>IF(I60&lt;=35,"A1",IF(I60&lt;=45,"A2","A3"))</f>
        <v>A1</v>
      </c>
      <c r="K60" s="2">
        <f>G60/F60</f>
        <v>127.23809523809524</v>
      </c>
    </row>
    <row r="61" spans="1:11" x14ac:dyDescent="0.35">
      <c r="A61">
        <v>117</v>
      </c>
      <c r="B61" s="1">
        <v>45374</v>
      </c>
      <c r="C61" t="s">
        <v>15</v>
      </c>
      <c r="D61" t="s">
        <v>20</v>
      </c>
      <c r="E61" t="s">
        <v>23</v>
      </c>
      <c r="F61">
        <v>527</v>
      </c>
      <c r="G61">
        <v>51168</v>
      </c>
      <c r="H61" t="s">
        <v>18</v>
      </c>
      <c r="I61">
        <v>26</v>
      </c>
      <c r="J61" t="str">
        <f>IF(I61&lt;=35,"A1",IF(I61&lt;=45,"A2","A3"))</f>
        <v>A1</v>
      </c>
      <c r="K61" s="2">
        <f>G61/F61</f>
        <v>97.092979127134726</v>
      </c>
    </row>
    <row r="62" spans="1:11" x14ac:dyDescent="0.35">
      <c r="A62">
        <v>66</v>
      </c>
      <c r="B62" s="1">
        <v>45390</v>
      </c>
      <c r="C62" t="s">
        <v>12</v>
      </c>
      <c r="D62" t="s">
        <v>21</v>
      </c>
      <c r="E62" t="s">
        <v>23</v>
      </c>
      <c r="F62">
        <v>190</v>
      </c>
      <c r="G62">
        <v>28050</v>
      </c>
      <c r="H62" t="s">
        <v>11</v>
      </c>
      <c r="I62">
        <v>28</v>
      </c>
      <c r="J62" t="str">
        <f>IF(I62&lt;=35,"A1",IF(I62&lt;=45,"A2","A3"))</f>
        <v>A1</v>
      </c>
      <c r="K62" s="2">
        <f>G62/F62</f>
        <v>147.63157894736841</v>
      </c>
    </row>
    <row r="63" spans="1:11" x14ac:dyDescent="0.35">
      <c r="A63">
        <v>33</v>
      </c>
      <c r="B63" s="1">
        <v>45422</v>
      </c>
      <c r="C63" t="s">
        <v>27</v>
      </c>
      <c r="D63" t="s">
        <v>25</v>
      </c>
      <c r="E63" t="s">
        <v>23</v>
      </c>
      <c r="F63">
        <v>511</v>
      </c>
      <c r="G63">
        <v>679</v>
      </c>
      <c r="H63" t="s">
        <v>11</v>
      </c>
      <c r="I63">
        <v>25</v>
      </c>
      <c r="J63" t="str">
        <f>IF(I63&lt;=35,"A1",IF(I63&lt;=45,"A2","A3"))</f>
        <v>A1</v>
      </c>
      <c r="K63" s="2">
        <f>G63/F63</f>
        <v>1.3287671232876712</v>
      </c>
    </row>
    <row r="64" spans="1:11" x14ac:dyDescent="0.35">
      <c r="A64">
        <v>64</v>
      </c>
      <c r="B64" s="1">
        <v>45432</v>
      </c>
      <c r="C64" t="s">
        <v>12</v>
      </c>
      <c r="D64" t="s">
        <v>9</v>
      </c>
      <c r="E64" t="s">
        <v>23</v>
      </c>
      <c r="F64">
        <v>188</v>
      </c>
      <c r="G64">
        <v>679</v>
      </c>
      <c r="H64" t="s">
        <v>11</v>
      </c>
      <c r="I64">
        <v>25</v>
      </c>
      <c r="J64" t="str">
        <f>IF(I64&lt;=35,"A1",IF(I64&lt;=45,"A2","A3"))</f>
        <v>A1</v>
      </c>
      <c r="K64" s="2">
        <f>G64/F64</f>
        <v>3.6117021276595747</v>
      </c>
    </row>
    <row r="65" spans="1:11" x14ac:dyDescent="0.35">
      <c r="A65">
        <v>59</v>
      </c>
      <c r="B65" s="1">
        <v>45453</v>
      </c>
      <c r="C65" t="s">
        <v>15</v>
      </c>
      <c r="D65" t="s">
        <v>9</v>
      </c>
      <c r="E65" t="s">
        <v>23</v>
      </c>
      <c r="F65">
        <v>322</v>
      </c>
      <c r="G65">
        <v>29440</v>
      </c>
      <c r="H65" t="s">
        <v>18</v>
      </c>
      <c r="I65">
        <v>25</v>
      </c>
      <c r="J65" t="str">
        <f>IF(I65&lt;=35,"A1",IF(I65&lt;=45,"A2","A3"))</f>
        <v>A1</v>
      </c>
      <c r="K65" s="2">
        <f>G65/F65</f>
        <v>91.428571428571431</v>
      </c>
    </row>
    <row r="66" spans="1:11" x14ac:dyDescent="0.35">
      <c r="A66">
        <v>45</v>
      </c>
      <c r="B66" s="1">
        <v>45458</v>
      </c>
      <c r="C66" t="s">
        <v>12</v>
      </c>
      <c r="D66" t="s">
        <v>16</v>
      </c>
      <c r="E66" t="s">
        <v>23</v>
      </c>
      <c r="F66">
        <v>79</v>
      </c>
      <c r="G66">
        <v>11078</v>
      </c>
      <c r="H66" t="s">
        <v>11</v>
      </c>
      <c r="I66">
        <v>36</v>
      </c>
      <c r="J66" t="str">
        <f>IF(I66&lt;=35,"A1",IF(I66&lt;=45,"A2","A3"))</f>
        <v>A2</v>
      </c>
      <c r="K66" s="2">
        <f>G66/F66</f>
        <v>140.22784810126583</v>
      </c>
    </row>
    <row r="67" spans="1:11" x14ac:dyDescent="0.35">
      <c r="A67">
        <v>99</v>
      </c>
      <c r="B67" s="1">
        <v>45464</v>
      </c>
      <c r="C67" t="s">
        <v>12</v>
      </c>
      <c r="D67" t="s">
        <v>24</v>
      </c>
      <c r="E67" t="s">
        <v>23</v>
      </c>
      <c r="F67">
        <v>216</v>
      </c>
      <c r="G67">
        <v>36934</v>
      </c>
      <c r="H67" t="s">
        <v>11</v>
      </c>
      <c r="I67">
        <v>42</v>
      </c>
      <c r="J67" t="str">
        <f>IF(I67&lt;=35,"A1",IF(I67&lt;=45,"A2","A3"))</f>
        <v>A2</v>
      </c>
      <c r="K67" s="2">
        <f>G67/F67</f>
        <v>170.99074074074073</v>
      </c>
    </row>
    <row r="68" spans="1:11" x14ac:dyDescent="0.35">
      <c r="A68">
        <v>38</v>
      </c>
      <c r="B68" s="1">
        <v>45467</v>
      </c>
      <c r="C68" t="s">
        <v>12</v>
      </c>
      <c r="D68" t="s">
        <v>24</v>
      </c>
      <c r="E68" t="s">
        <v>23</v>
      </c>
      <c r="F68">
        <v>115</v>
      </c>
      <c r="G68">
        <v>14076</v>
      </c>
      <c r="H68" t="s">
        <v>11</v>
      </c>
      <c r="I68">
        <v>42</v>
      </c>
      <c r="J68" t="str">
        <f>IF(I68&lt;=35,"A1",IF(I68&lt;=45,"A2","A3"))</f>
        <v>A2</v>
      </c>
      <c r="K68" s="2">
        <f>G68/F68</f>
        <v>122.4</v>
      </c>
    </row>
    <row r="69" spans="1:11" x14ac:dyDescent="0.35">
      <c r="A69">
        <v>13</v>
      </c>
      <c r="B69" s="1">
        <v>45472</v>
      </c>
      <c r="C69" t="s">
        <v>15</v>
      </c>
      <c r="D69" t="s">
        <v>9</v>
      </c>
      <c r="E69" t="s">
        <v>23</v>
      </c>
      <c r="F69">
        <v>435</v>
      </c>
      <c r="G69">
        <v>64090</v>
      </c>
      <c r="H69" t="s">
        <v>11</v>
      </c>
      <c r="I69">
        <v>25</v>
      </c>
      <c r="J69" t="str">
        <f>IF(I69&lt;=35,"A1",IF(I69&lt;=45,"A2","A3"))</f>
        <v>A1</v>
      </c>
      <c r="K69" s="2">
        <f>G69/F69</f>
        <v>147.33333333333334</v>
      </c>
    </row>
    <row r="70" spans="1:11" x14ac:dyDescent="0.35">
      <c r="A70">
        <v>111</v>
      </c>
      <c r="B70" s="1">
        <v>45497</v>
      </c>
      <c r="C70" t="s">
        <v>15</v>
      </c>
      <c r="D70" t="s">
        <v>20</v>
      </c>
      <c r="E70" t="s">
        <v>23</v>
      </c>
      <c r="F70">
        <v>319</v>
      </c>
      <c r="G70">
        <v>4221</v>
      </c>
      <c r="H70" t="s">
        <v>18</v>
      </c>
      <c r="I70">
        <v>26</v>
      </c>
      <c r="J70" t="str">
        <f>IF(I70&lt;=35,"A1",IF(I70&lt;=45,"A2","A3"))</f>
        <v>A1</v>
      </c>
      <c r="K70" s="2">
        <f>G70/F70</f>
        <v>13.231974921630094</v>
      </c>
    </row>
    <row r="71" spans="1:11" x14ac:dyDescent="0.35">
      <c r="A71">
        <v>27</v>
      </c>
      <c r="B71" s="1">
        <v>45511</v>
      </c>
      <c r="C71" t="s">
        <v>12</v>
      </c>
      <c r="D71" t="s">
        <v>24</v>
      </c>
      <c r="E71" t="s">
        <v>23</v>
      </c>
      <c r="F71">
        <v>422</v>
      </c>
      <c r="G71">
        <v>13490</v>
      </c>
      <c r="H71" t="s">
        <v>11</v>
      </c>
      <c r="I71">
        <v>42</v>
      </c>
      <c r="J71" t="str">
        <f>IF(I71&lt;=35,"A1",IF(I71&lt;=45,"A2","A3"))</f>
        <v>A2</v>
      </c>
      <c r="K71" s="2">
        <f>G71/F71</f>
        <v>31.966824644549764</v>
      </c>
    </row>
    <row r="72" spans="1:11" x14ac:dyDescent="0.35">
      <c r="A72">
        <v>31</v>
      </c>
      <c r="B72" s="1">
        <v>45543</v>
      </c>
      <c r="C72" t="s">
        <v>15</v>
      </c>
      <c r="D72" t="s">
        <v>24</v>
      </c>
      <c r="E72" t="s">
        <v>23</v>
      </c>
      <c r="F72">
        <v>369</v>
      </c>
      <c r="G72">
        <v>5246</v>
      </c>
      <c r="H72" t="s">
        <v>18</v>
      </c>
      <c r="I72">
        <v>42</v>
      </c>
      <c r="J72" t="str">
        <f>IF(I72&lt;=35,"A1",IF(I72&lt;=45,"A2","A3"))</f>
        <v>A2</v>
      </c>
      <c r="K72" s="2">
        <f>G72/F72</f>
        <v>14.21680216802168</v>
      </c>
    </row>
    <row r="73" spans="1:11" x14ac:dyDescent="0.35">
      <c r="A73">
        <v>101</v>
      </c>
      <c r="B73" s="1">
        <v>45215</v>
      </c>
      <c r="C73" t="s">
        <v>8</v>
      </c>
      <c r="D73" t="s">
        <v>9</v>
      </c>
      <c r="E73" t="s">
        <v>14</v>
      </c>
      <c r="F73">
        <v>384</v>
      </c>
      <c r="G73">
        <v>40565</v>
      </c>
      <c r="H73" t="s">
        <v>11</v>
      </c>
      <c r="I73">
        <v>25</v>
      </c>
      <c r="J73" t="str">
        <f>IF(I73&lt;=35,"A1",IF(I73&lt;=45,"A2","A3"))</f>
        <v>A1</v>
      </c>
      <c r="K73" s="2">
        <f>G73/F73</f>
        <v>105.63802083333333</v>
      </c>
    </row>
    <row r="74" spans="1:11" x14ac:dyDescent="0.35">
      <c r="A74">
        <v>70</v>
      </c>
      <c r="B74" s="1">
        <v>45232</v>
      </c>
      <c r="C74" t="s">
        <v>15</v>
      </c>
      <c r="D74" t="s">
        <v>24</v>
      </c>
      <c r="E74" t="s">
        <v>14</v>
      </c>
      <c r="F74">
        <v>335</v>
      </c>
      <c r="G74">
        <v>36984</v>
      </c>
      <c r="H74" t="s">
        <v>11</v>
      </c>
      <c r="I74">
        <v>42</v>
      </c>
      <c r="J74" t="str">
        <f>IF(I74&lt;=35,"A1",IF(I74&lt;=45,"A2","A3"))</f>
        <v>A2</v>
      </c>
      <c r="K74" s="2">
        <f>G74/F74</f>
        <v>110.4</v>
      </c>
    </row>
    <row r="75" spans="1:11" x14ac:dyDescent="0.35">
      <c r="A75">
        <v>50</v>
      </c>
      <c r="B75" s="1">
        <v>45234</v>
      </c>
      <c r="C75" t="s">
        <v>15</v>
      </c>
      <c r="D75" t="s">
        <v>9</v>
      </c>
      <c r="E75" t="s">
        <v>14</v>
      </c>
      <c r="F75">
        <v>177</v>
      </c>
      <c r="G75">
        <v>30600</v>
      </c>
      <c r="H75" t="s">
        <v>18</v>
      </c>
      <c r="I75">
        <v>25</v>
      </c>
      <c r="J75" t="str">
        <f>IF(I75&lt;=35,"A1",IF(I75&lt;=45,"A2","A3"))</f>
        <v>A1</v>
      </c>
      <c r="K75" s="2">
        <f>G75/F75</f>
        <v>172.88135593220338</v>
      </c>
    </row>
    <row r="76" spans="1:11" x14ac:dyDescent="0.35">
      <c r="A76">
        <v>116</v>
      </c>
      <c r="B76" s="1">
        <v>45240</v>
      </c>
      <c r="C76" t="s">
        <v>15</v>
      </c>
      <c r="D76" t="s">
        <v>21</v>
      </c>
      <c r="E76" t="s">
        <v>14</v>
      </c>
      <c r="F76">
        <v>666</v>
      </c>
      <c r="G76">
        <v>64635</v>
      </c>
      <c r="H76" t="s">
        <v>18</v>
      </c>
      <c r="I76">
        <v>28</v>
      </c>
      <c r="J76" t="str">
        <f>IF(I76&lt;=35,"A1",IF(I76&lt;=45,"A2","A3"))</f>
        <v>A1</v>
      </c>
      <c r="K76" s="2">
        <f>G76/F76</f>
        <v>97.049549549549553</v>
      </c>
    </row>
    <row r="77" spans="1:11" x14ac:dyDescent="0.35">
      <c r="A77">
        <v>90</v>
      </c>
      <c r="B77" s="1">
        <v>45289</v>
      </c>
      <c r="C77" t="s">
        <v>12</v>
      </c>
      <c r="D77" t="s">
        <v>20</v>
      </c>
      <c r="E77" t="s">
        <v>14</v>
      </c>
      <c r="F77">
        <v>404</v>
      </c>
      <c r="G77">
        <v>13310</v>
      </c>
      <c r="H77" t="s">
        <v>11</v>
      </c>
      <c r="I77">
        <v>26</v>
      </c>
      <c r="J77" t="str">
        <f>IF(I77&lt;=35,"A1",IF(I77&lt;=45,"A2","A3"))</f>
        <v>A1</v>
      </c>
      <c r="K77" s="2">
        <f>G77/F77</f>
        <v>32.945544554455445</v>
      </c>
    </row>
    <row r="78" spans="1:11" x14ac:dyDescent="0.35">
      <c r="A78">
        <v>57</v>
      </c>
      <c r="B78" s="1">
        <v>45296</v>
      </c>
      <c r="C78" t="s">
        <v>12</v>
      </c>
      <c r="D78" t="s">
        <v>9</v>
      </c>
      <c r="E78" t="s">
        <v>14</v>
      </c>
      <c r="F78">
        <v>255</v>
      </c>
      <c r="G78">
        <v>57706</v>
      </c>
      <c r="H78" t="s">
        <v>11</v>
      </c>
      <c r="I78">
        <v>25</v>
      </c>
      <c r="J78" t="str">
        <f>IF(I78&lt;=35,"A1",IF(I78&lt;=45,"A2","A3"))</f>
        <v>A1</v>
      </c>
      <c r="K78" s="2">
        <f>G78/F78</f>
        <v>226.29803921568629</v>
      </c>
    </row>
    <row r="79" spans="1:11" x14ac:dyDescent="0.35">
      <c r="A79">
        <v>88</v>
      </c>
      <c r="B79" s="1">
        <v>45305</v>
      </c>
      <c r="C79" t="s">
        <v>15</v>
      </c>
      <c r="D79" t="s">
        <v>21</v>
      </c>
      <c r="E79" t="s">
        <v>14</v>
      </c>
      <c r="F79">
        <v>264</v>
      </c>
      <c r="G79">
        <v>75332</v>
      </c>
      <c r="H79" t="s">
        <v>11</v>
      </c>
      <c r="I79">
        <v>28</v>
      </c>
      <c r="J79" t="str">
        <f>IF(I79&lt;=35,"A1",IF(I79&lt;=45,"A2","A3"))</f>
        <v>A1</v>
      </c>
      <c r="K79" s="2">
        <f>G79/F79</f>
        <v>285.34848484848487</v>
      </c>
    </row>
    <row r="80" spans="1:11" x14ac:dyDescent="0.35">
      <c r="A80">
        <v>16</v>
      </c>
      <c r="B80" s="1">
        <v>45318</v>
      </c>
      <c r="C80" t="s">
        <v>15</v>
      </c>
      <c r="D80" t="s">
        <v>20</v>
      </c>
      <c r="E80" t="s">
        <v>14</v>
      </c>
      <c r="F80">
        <v>193</v>
      </c>
      <c r="G80">
        <v>18796</v>
      </c>
      <c r="H80" t="s">
        <v>18</v>
      </c>
      <c r="I80">
        <v>26</v>
      </c>
      <c r="J80" t="str">
        <f>IF(I80&lt;=35,"A1",IF(I80&lt;=45,"A2","A3"))</f>
        <v>A1</v>
      </c>
      <c r="K80" s="2">
        <f>G80/F80</f>
        <v>97.388601036269435</v>
      </c>
    </row>
    <row r="81" spans="1:11" x14ac:dyDescent="0.35">
      <c r="A81">
        <v>87</v>
      </c>
      <c r="B81" s="1">
        <v>45330</v>
      </c>
      <c r="C81" t="s">
        <v>12</v>
      </c>
      <c r="D81" t="s">
        <v>24</v>
      </c>
      <c r="E81" t="s">
        <v>14</v>
      </c>
      <c r="F81">
        <v>209</v>
      </c>
      <c r="G81">
        <v>51221</v>
      </c>
      <c r="H81" t="s">
        <v>11</v>
      </c>
      <c r="I81">
        <v>42</v>
      </c>
      <c r="J81" t="str">
        <f>IF(I81&lt;=35,"A1",IF(I81&lt;=45,"A2","A3"))</f>
        <v>A2</v>
      </c>
      <c r="K81" s="2">
        <f>G81/F81</f>
        <v>245.07655502392345</v>
      </c>
    </row>
    <row r="82" spans="1:11" x14ac:dyDescent="0.35">
      <c r="A82">
        <v>71</v>
      </c>
      <c r="B82" s="1">
        <v>45350</v>
      </c>
      <c r="C82" t="s">
        <v>15</v>
      </c>
      <c r="D82" t="s">
        <v>26</v>
      </c>
      <c r="E82" t="s">
        <v>14</v>
      </c>
      <c r="F82">
        <v>95</v>
      </c>
      <c r="G82">
        <v>46800</v>
      </c>
      <c r="H82" t="s">
        <v>18</v>
      </c>
      <c r="I82">
        <v>49</v>
      </c>
      <c r="J82" t="str">
        <f>IF(I82&lt;=35,"A1",IF(I82&lt;=45,"A2","A3"))</f>
        <v>A3</v>
      </c>
      <c r="K82" s="2">
        <f>G82/F82</f>
        <v>492.63157894736844</v>
      </c>
    </row>
    <row r="83" spans="1:11" x14ac:dyDescent="0.35">
      <c r="A83">
        <v>72</v>
      </c>
      <c r="B83" s="1">
        <v>45356</v>
      </c>
      <c r="C83" t="s">
        <v>15</v>
      </c>
      <c r="D83" t="s">
        <v>24</v>
      </c>
      <c r="E83" t="s">
        <v>14</v>
      </c>
      <c r="F83">
        <v>218</v>
      </c>
      <c r="G83">
        <v>7125</v>
      </c>
      <c r="H83" t="s">
        <v>18</v>
      </c>
      <c r="I83">
        <v>42</v>
      </c>
      <c r="J83" t="str">
        <f>IF(I83&lt;=35,"A1",IF(I83&lt;=45,"A2","A3"))</f>
        <v>A2</v>
      </c>
      <c r="K83" s="2">
        <f>G83/F83</f>
        <v>32.683486238532112</v>
      </c>
    </row>
    <row r="84" spans="1:11" x14ac:dyDescent="0.35">
      <c r="A84">
        <v>41</v>
      </c>
      <c r="B84" s="1">
        <v>45407</v>
      </c>
      <c r="C84" t="s">
        <v>12</v>
      </c>
      <c r="D84" t="s">
        <v>24</v>
      </c>
      <c r="E84" t="s">
        <v>14</v>
      </c>
      <c r="F84">
        <v>51</v>
      </c>
      <c r="G84">
        <v>35280</v>
      </c>
      <c r="H84" t="s">
        <v>18</v>
      </c>
      <c r="I84">
        <v>42</v>
      </c>
      <c r="J84" t="str">
        <f>IF(I84&lt;=35,"A1",IF(I84&lt;=45,"A2","A3"))</f>
        <v>A2</v>
      </c>
      <c r="K84" s="2">
        <f>G84/F84</f>
        <v>691.76470588235293</v>
      </c>
    </row>
    <row r="85" spans="1:11" x14ac:dyDescent="0.35">
      <c r="A85">
        <v>2</v>
      </c>
      <c r="B85" s="1">
        <v>45420</v>
      </c>
      <c r="C85" t="s">
        <v>12</v>
      </c>
      <c r="D85" t="s">
        <v>13</v>
      </c>
      <c r="E85" t="s">
        <v>14</v>
      </c>
      <c r="F85">
        <v>430</v>
      </c>
      <c r="G85">
        <v>66500</v>
      </c>
      <c r="H85" t="s">
        <v>11</v>
      </c>
      <c r="I85">
        <v>52</v>
      </c>
      <c r="J85" t="str">
        <f>IF(I85&lt;=35,"A1",IF(I85&lt;=45,"A2","A3"))</f>
        <v>A3</v>
      </c>
      <c r="K85" s="2">
        <f>G85/F85</f>
        <v>154.65116279069767</v>
      </c>
    </row>
    <row r="86" spans="1:11" x14ac:dyDescent="0.35">
      <c r="A86">
        <v>44</v>
      </c>
      <c r="B86" s="1">
        <v>45451</v>
      </c>
      <c r="C86" t="s">
        <v>27</v>
      </c>
      <c r="D86" t="s">
        <v>13</v>
      </c>
      <c r="E86" t="s">
        <v>14</v>
      </c>
      <c r="F86">
        <v>368</v>
      </c>
      <c r="G86">
        <v>46068</v>
      </c>
      <c r="H86" t="s">
        <v>11</v>
      </c>
      <c r="I86">
        <v>52</v>
      </c>
      <c r="J86" t="str">
        <f>IF(I86&lt;=35,"A1",IF(I86&lt;=45,"A2","A3"))</f>
        <v>A3</v>
      </c>
      <c r="K86" s="2">
        <f>G86/F86</f>
        <v>125.18478260869566</v>
      </c>
    </row>
    <row r="87" spans="1:11" x14ac:dyDescent="0.35">
      <c r="A87">
        <v>82</v>
      </c>
      <c r="B87" s="1">
        <v>45457</v>
      </c>
      <c r="C87" t="s">
        <v>27</v>
      </c>
      <c r="D87" t="s">
        <v>9</v>
      </c>
      <c r="E87" t="s">
        <v>14</v>
      </c>
      <c r="F87">
        <v>130</v>
      </c>
      <c r="G87">
        <v>16740</v>
      </c>
      <c r="H87" t="s">
        <v>11</v>
      </c>
      <c r="I87">
        <v>25</v>
      </c>
      <c r="J87" t="str">
        <f>IF(I87&lt;=35,"A1",IF(I87&lt;=45,"A2","A3"))</f>
        <v>A1</v>
      </c>
      <c r="K87" s="2">
        <f>G87/F87</f>
        <v>128.76923076923077</v>
      </c>
    </row>
    <row r="88" spans="1:11" x14ac:dyDescent="0.35">
      <c r="A88">
        <v>77</v>
      </c>
      <c r="B88" s="1">
        <v>45478</v>
      </c>
      <c r="C88" t="s">
        <v>12</v>
      </c>
      <c r="D88" t="s">
        <v>24</v>
      </c>
      <c r="E88" t="s">
        <v>14</v>
      </c>
      <c r="F88">
        <v>115</v>
      </c>
      <c r="G88">
        <v>34804</v>
      </c>
      <c r="H88" t="s">
        <v>11</v>
      </c>
      <c r="I88">
        <v>42</v>
      </c>
      <c r="J88" t="str">
        <f>IF(I88&lt;=35,"A1",IF(I88&lt;=45,"A2","A3"))</f>
        <v>A2</v>
      </c>
      <c r="K88" s="2">
        <f>G88/F88</f>
        <v>302.64347826086959</v>
      </c>
    </row>
    <row r="89" spans="1:11" x14ac:dyDescent="0.35">
      <c r="A89">
        <v>95</v>
      </c>
      <c r="B89" s="1">
        <v>45521</v>
      </c>
      <c r="C89" t="s">
        <v>15</v>
      </c>
      <c r="D89" t="s">
        <v>24</v>
      </c>
      <c r="E89" t="s">
        <v>14</v>
      </c>
      <c r="F89">
        <v>306</v>
      </c>
      <c r="G89">
        <v>679</v>
      </c>
      <c r="H89" t="s">
        <v>11</v>
      </c>
      <c r="I89">
        <v>42</v>
      </c>
      <c r="J89" t="str">
        <f>IF(I89&lt;=35,"A1",IF(I89&lt;=45,"A2","A3"))</f>
        <v>A2</v>
      </c>
      <c r="K89" s="2">
        <f>G89/F89</f>
        <v>2.2189542483660132</v>
      </c>
    </row>
    <row r="90" spans="1:11" x14ac:dyDescent="0.35">
      <c r="A90">
        <v>69</v>
      </c>
      <c r="B90" s="1">
        <v>45532</v>
      </c>
      <c r="C90" t="s">
        <v>27</v>
      </c>
      <c r="D90" t="s">
        <v>16</v>
      </c>
      <c r="E90" t="s">
        <v>14</v>
      </c>
      <c r="F90">
        <v>183</v>
      </c>
      <c r="G90">
        <v>679</v>
      </c>
      <c r="H90" t="s">
        <v>18</v>
      </c>
      <c r="I90">
        <v>36</v>
      </c>
      <c r="J90" t="str">
        <f>IF(I90&lt;=35,"A1",IF(I90&lt;=45,"A2","A3"))</f>
        <v>A2</v>
      </c>
      <c r="K90" s="2">
        <f>G90/F90</f>
        <v>3.7103825136612021</v>
      </c>
    </row>
    <row r="91" spans="1:11" x14ac:dyDescent="0.35">
      <c r="A91">
        <v>55</v>
      </c>
      <c r="B91" s="1">
        <v>45549</v>
      </c>
      <c r="C91" t="s">
        <v>8</v>
      </c>
      <c r="D91" t="s">
        <v>24</v>
      </c>
      <c r="E91" t="s">
        <v>14</v>
      </c>
      <c r="F91">
        <v>491</v>
      </c>
      <c r="G91">
        <v>59458</v>
      </c>
      <c r="H91" t="s">
        <v>18</v>
      </c>
      <c r="I91">
        <v>42</v>
      </c>
      <c r="J91" t="str">
        <f>IF(I91&lt;=35,"A1",IF(I91&lt;=45,"A2","A3"))</f>
        <v>A2</v>
      </c>
      <c r="K91" s="2">
        <f>G91/F91</f>
        <v>121.09572301425662</v>
      </c>
    </row>
    <row r="92" spans="1:11" x14ac:dyDescent="0.35">
      <c r="A92">
        <v>4</v>
      </c>
      <c r="B92" s="1">
        <v>45214</v>
      </c>
      <c r="C92" t="s">
        <v>12</v>
      </c>
      <c r="D92" t="s">
        <v>19</v>
      </c>
      <c r="E92" t="s">
        <v>17</v>
      </c>
      <c r="F92">
        <v>459</v>
      </c>
      <c r="G92">
        <v>17069</v>
      </c>
      <c r="H92" t="s">
        <v>28</v>
      </c>
      <c r="I92">
        <v>57</v>
      </c>
      <c r="J92" t="str">
        <f>IF(I92&lt;=35,"A1",IF(I92&lt;=45,"A2","A3"))</f>
        <v>A3</v>
      </c>
      <c r="K92" s="2">
        <f>G92/F92</f>
        <v>37.187363834422655</v>
      </c>
    </row>
    <row r="93" spans="1:11" x14ac:dyDescent="0.35">
      <c r="A93">
        <v>35</v>
      </c>
      <c r="B93" s="1">
        <v>45214</v>
      </c>
      <c r="C93" t="s">
        <v>12</v>
      </c>
      <c r="D93" t="s">
        <v>13</v>
      </c>
      <c r="E93" t="s">
        <v>17</v>
      </c>
      <c r="F93">
        <v>260</v>
      </c>
      <c r="G93">
        <v>34680</v>
      </c>
      <c r="H93" t="s">
        <v>18</v>
      </c>
      <c r="I93">
        <v>52</v>
      </c>
      <c r="J93" t="str">
        <f>IF(I93&lt;=35,"A1",IF(I93&lt;=45,"A2","A3"))</f>
        <v>A3</v>
      </c>
      <c r="K93" s="2">
        <f>G93/F93</f>
        <v>133.38461538461539</v>
      </c>
    </row>
    <row r="94" spans="1:11" x14ac:dyDescent="0.35">
      <c r="A94">
        <v>17</v>
      </c>
      <c r="B94" s="1">
        <v>45215</v>
      </c>
      <c r="C94" t="s">
        <v>12</v>
      </c>
      <c r="D94" t="s">
        <v>24</v>
      </c>
      <c r="E94" t="s">
        <v>17</v>
      </c>
      <c r="F94">
        <v>240</v>
      </c>
      <c r="G94">
        <v>65052</v>
      </c>
      <c r="H94" t="s">
        <v>11</v>
      </c>
      <c r="I94">
        <v>42</v>
      </c>
      <c r="J94" t="str">
        <f>IF(I94&lt;=35,"A1",IF(I94&lt;=45,"A2","A3"))</f>
        <v>A2</v>
      </c>
      <c r="K94" s="2">
        <f>G94/F94</f>
        <v>271.05</v>
      </c>
    </row>
    <row r="95" spans="1:11" x14ac:dyDescent="0.35">
      <c r="A95">
        <v>53</v>
      </c>
      <c r="B95" s="1">
        <v>45216</v>
      </c>
      <c r="C95" t="s">
        <v>27</v>
      </c>
      <c r="D95" t="s">
        <v>24</v>
      </c>
      <c r="E95" t="s">
        <v>17</v>
      </c>
      <c r="F95">
        <v>63</v>
      </c>
      <c r="G95">
        <v>3960</v>
      </c>
      <c r="H95" t="s">
        <v>18</v>
      </c>
      <c r="I95">
        <v>42</v>
      </c>
      <c r="J95" t="str">
        <f>IF(I95&lt;=35,"A1",IF(I95&lt;=45,"A2","A3"))</f>
        <v>A2</v>
      </c>
      <c r="K95" s="2">
        <f>G95/F95</f>
        <v>62.857142857142854</v>
      </c>
    </row>
    <row r="96" spans="1:11" x14ac:dyDescent="0.35">
      <c r="A96">
        <v>36</v>
      </c>
      <c r="B96" s="1">
        <v>45230</v>
      </c>
      <c r="C96" t="s">
        <v>12</v>
      </c>
      <c r="D96" t="s">
        <v>20</v>
      </c>
      <c r="E96" t="s">
        <v>17</v>
      </c>
      <c r="F96">
        <v>460</v>
      </c>
      <c r="G96">
        <v>50274</v>
      </c>
      <c r="H96" t="s">
        <v>18</v>
      </c>
      <c r="I96">
        <v>26</v>
      </c>
      <c r="J96" t="str">
        <f>IF(I96&lt;=35,"A1",IF(I96&lt;=45,"A2","A3"))</f>
        <v>A1</v>
      </c>
      <c r="K96" s="2">
        <f>G96/F96</f>
        <v>109.29130434782608</v>
      </c>
    </row>
    <row r="97" spans="1:11" x14ac:dyDescent="0.35">
      <c r="A97">
        <v>104</v>
      </c>
      <c r="B97" s="1">
        <v>45243</v>
      </c>
      <c r="C97" t="s">
        <v>12</v>
      </c>
      <c r="D97" t="s">
        <v>24</v>
      </c>
      <c r="E97" t="s">
        <v>17</v>
      </c>
      <c r="F97">
        <v>359</v>
      </c>
      <c r="G97">
        <v>12753</v>
      </c>
      <c r="H97" t="s">
        <v>18</v>
      </c>
      <c r="I97">
        <v>42</v>
      </c>
      <c r="J97" t="str">
        <f>IF(I97&lt;=35,"A1",IF(I97&lt;=45,"A2","A3"))</f>
        <v>A2</v>
      </c>
      <c r="K97" s="2">
        <f>G97/F97</f>
        <v>35.523676880222844</v>
      </c>
    </row>
    <row r="98" spans="1:11" x14ac:dyDescent="0.35">
      <c r="A98">
        <v>34</v>
      </c>
      <c r="B98" s="1">
        <v>45251</v>
      </c>
      <c r="C98" t="s">
        <v>12</v>
      </c>
      <c r="D98" t="s">
        <v>22</v>
      </c>
      <c r="E98" t="s">
        <v>17</v>
      </c>
      <c r="F98">
        <v>333</v>
      </c>
      <c r="G98">
        <v>48000</v>
      </c>
      <c r="H98" t="s">
        <v>11</v>
      </c>
      <c r="I98">
        <v>28</v>
      </c>
      <c r="J98" t="str">
        <f>IF(I98&lt;=35,"A1",IF(I98&lt;=45,"A2","A3"))</f>
        <v>A1</v>
      </c>
      <c r="K98" s="2">
        <f>G98/F98</f>
        <v>144.14414414414415</v>
      </c>
    </row>
    <row r="99" spans="1:11" x14ac:dyDescent="0.35">
      <c r="A99">
        <v>83</v>
      </c>
      <c r="B99" s="1">
        <v>45254</v>
      </c>
      <c r="C99" t="s">
        <v>12</v>
      </c>
      <c r="D99" t="s">
        <v>20</v>
      </c>
      <c r="E99" t="s">
        <v>17</v>
      </c>
      <c r="F99">
        <v>545</v>
      </c>
      <c r="G99">
        <v>65250</v>
      </c>
      <c r="H99" t="s">
        <v>11</v>
      </c>
      <c r="I99">
        <v>26</v>
      </c>
      <c r="J99" t="str">
        <f>IF(I99&lt;=35,"A1",IF(I99&lt;=45,"A2","A3"))</f>
        <v>A1</v>
      </c>
      <c r="K99" s="2">
        <f>G99/F99</f>
        <v>119.72477064220183</v>
      </c>
    </row>
    <row r="100" spans="1:11" x14ac:dyDescent="0.35">
      <c r="A100">
        <v>98</v>
      </c>
      <c r="B100" s="1">
        <v>45282</v>
      </c>
      <c r="C100" t="s">
        <v>12</v>
      </c>
      <c r="D100" t="s">
        <v>19</v>
      </c>
      <c r="E100" t="s">
        <v>17</v>
      </c>
      <c r="F100">
        <v>222</v>
      </c>
      <c r="G100">
        <v>17500</v>
      </c>
      <c r="H100" t="s">
        <v>18</v>
      </c>
      <c r="I100">
        <v>57</v>
      </c>
      <c r="J100" t="str">
        <f>IF(I100&lt;=35,"A1",IF(I100&lt;=45,"A2","A3"))</f>
        <v>A3</v>
      </c>
      <c r="K100" s="2">
        <f>G100/F100</f>
        <v>78.828828828828833</v>
      </c>
    </row>
    <row r="101" spans="1:11" x14ac:dyDescent="0.35">
      <c r="A101">
        <v>22</v>
      </c>
      <c r="B101" s="1">
        <v>45294</v>
      </c>
      <c r="C101" t="s">
        <v>12</v>
      </c>
      <c r="D101" t="s">
        <v>26</v>
      </c>
      <c r="E101" t="s">
        <v>17</v>
      </c>
      <c r="F101">
        <v>180</v>
      </c>
      <c r="G101">
        <v>33684</v>
      </c>
      <c r="H101" t="s">
        <v>11</v>
      </c>
      <c r="I101">
        <v>49</v>
      </c>
      <c r="J101" t="str">
        <f>IF(I101&lt;=35,"A1",IF(I101&lt;=45,"A2","A3"))</f>
        <v>A3</v>
      </c>
      <c r="K101" s="2">
        <f>G101/F101</f>
        <v>187.13333333333333</v>
      </c>
    </row>
    <row r="102" spans="1:11" x14ac:dyDescent="0.35">
      <c r="A102">
        <v>24</v>
      </c>
      <c r="B102" s="1">
        <v>45296</v>
      </c>
      <c r="C102" t="s">
        <v>8</v>
      </c>
      <c r="D102" t="s">
        <v>19</v>
      </c>
      <c r="E102" t="s">
        <v>17</v>
      </c>
      <c r="F102">
        <v>458</v>
      </c>
      <c r="G102">
        <v>42873</v>
      </c>
      <c r="H102" t="s">
        <v>11</v>
      </c>
      <c r="I102">
        <v>57</v>
      </c>
      <c r="J102" t="str">
        <f>IF(I102&lt;=35,"A1",IF(I102&lt;=45,"A2","A3"))</f>
        <v>A3</v>
      </c>
      <c r="K102" s="2">
        <f>G102/F102</f>
        <v>93.609170305676855</v>
      </c>
    </row>
    <row r="103" spans="1:11" x14ac:dyDescent="0.35">
      <c r="A103">
        <v>21</v>
      </c>
      <c r="B103" s="1">
        <v>45304</v>
      </c>
      <c r="C103" t="s">
        <v>8</v>
      </c>
      <c r="D103" t="s">
        <v>24</v>
      </c>
      <c r="E103" t="s">
        <v>17</v>
      </c>
      <c r="F103">
        <v>250</v>
      </c>
      <c r="G103">
        <v>11385</v>
      </c>
      <c r="H103" t="s">
        <v>18</v>
      </c>
      <c r="I103">
        <v>42</v>
      </c>
      <c r="J103" t="str">
        <f>IF(I103&lt;=35,"A1",IF(I103&lt;=45,"A2","A3"))</f>
        <v>A2</v>
      </c>
      <c r="K103" s="2">
        <f>G103/F103</f>
        <v>45.54</v>
      </c>
    </row>
    <row r="104" spans="1:11" x14ac:dyDescent="0.35">
      <c r="A104">
        <v>92</v>
      </c>
      <c r="B104" s="1">
        <v>45329</v>
      </c>
      <c r="C104" t="s">
        <v>8</v>
      </c>
      <c r="D104" t="s">
        <v>9</v>
      </c>
      <c r="E104" t="s">
        <v>17</v>
      </c>
      <c r="F104">
        <v>214</v>
      </c>
      <c r="G104">
        <v>4984</v>
      </c>
      <c r="H104" t="s">
        <v>18</v>
      </c>
      <c r="I104">
        <v>25</v>
      </c>
      <c r="J104" t="str">
        <f>IF(I104&lt;=35,"A1",IF(I104&lt;=45,"A2","A3"))</f>
        <v>A1</v>
      </c>
      <c r="K104" s="2">
        <f>G104/F104</f>
        <v>23.289719626168225</v>
      </c>
    </row>
    <row r="105" spans="1:11" x14ac:dyDescent="0.35">
      <c r="A105">
        <v>11</v>
      </c>
      <c r="B105" s="1">
        <v>45335</v>
      </c>
      <c r="C105" t="s">
        <v>12</v>
      </c>
      <c r="D105" t="s">
        <v>25</v>
      </c>
      <c r="E105" t="s">
        <v>17</v>
      </c>
      <c r="F105">
        <v>494</v>
      </c>
      <c r="G105">
        <v>46767</v>
      </c>
      <c r="H105" t="s">
        <v>11</v>
      </c>
      <c r="I105">
        <v>25</v>
      </c>
      <c r="J105" t="str">
        <f>IF(I105&lt;=35,"A1",IF(I105&lt;=45,"A2","A3"))</f>
        <v>A1</v>
      </c>
      <c r="K105" s="2">
        <f>G105/F105</f>
        <v>94.670040485829958</v>
      </c>
    </row>
    <row r="106" spans="1:11" x14ac:dyDescent="0.35">
      <c r="A106">
        <v>6</v>
      </c>
      <c r="B106" s="1">
        <v>45350</v>
      </c>
      <c r="C106" t="s">
        <v>12</v>
      </c>
      <c r="D106" t="s">
        <v>20</v>
      </c>
      <c r="E106" t="s">
        <v>17</v>
      </c>
      <c r="F106">
        <v>401</v>
      </c>
      <c r="G106">
        <v>19691</v>
      </c>
      <c r="H106" t="s">
        <v>18</v>
      </c>
      <c r="I106">
        <v>26</v>
      </c>
      <c r="J106" t="str">
        <f>IF(I106&lt;=35,"A1",IF(I106&lt;=45,"A2","A3"))</f>
        <v>A1</v>
      </c>
      <c r="K106" s="2">
        <f>G106/F106</f>
        <v>49.104738154613464</v>
      </c>
    </row>
    <row r="107" spans="1:11" x14ac:dyDescent="0.35">
      <c r="A107">
        <v>49</v>
      </c>
      <c r="B107" s="1">
        <v>45350</v>
      </c>
      <c r="C107" t="s">
        <v>8</v>
      </c>
      <c r="D107" t="s">
        <v>20</v>
      </c>
      <c r="E107" t="s">
        <v>17</v>
      </c>
      <c r="F107">
        <v>74</v>
      </c>
      <c r="G107">
        <v>36708</v>
      </c>
      <c r="H107" t="s">
        <v>18</v>
      </c>
      <c r="I107">
        <v>26</v>
      </c>
      <c r="J107" t="str">
        <f>IF(I107&lt;=35,"A1",IF(I107&lt;=45,"A2","A3"))</f>
        <v>A1</v>
      </c>
      <c r="K107" s="2">
        <f>G107/F107</f>
        <v>496.05405405405406</v>
      </c>
    </row>
    <row r="108" spans="1:11" x14ac:dyDescent="0.35">
      <c r="A108">
        <v>52</v>
      </c>
      <c r="B108" s="1">
        <v>45350</v>
      </c>
      <c r="C108" t="s">
        <v>8</v>
      </c>
      <c r="D108" t="s">
        <v>24</v>
      </c>
      <c r="E108" t="s">
        <v>17</v>
      </c>
      <c r="F108">
        <v>343</v>
      </c>
      <c r="G108">
        <v>33344</v>
      </c>
      <c r="H108" t="s">
        <v>18</v>
      </c>
      <c r="I108">
        <v>42</v>
      </c>
      <c r="J108" t="str">
        <f>IF(I108&lt;=35,"A1",IF(I108&lt;=45,"A2","A3"))</f>
        <v>A2</v>
      </c>
      <c r="K108" s="2">
        <f>G108/F108</f>
        <v>97.212827988338191</v>
      </c>
    </row>
    <row r="109" spans="1:11" x14ac:dyDescent="0.35">
      <c r="A109">
        <v>62</v>
      </c>
      <c r="B109" s="1">
        <v>45350</v>
      </c>
      <c r="C109" t="s">
        <v>12</v>
      </c>
      <c r="D109" t="s">
        <v>19</v>
      </c>
      <c r="E109" t="s">
        <v>17</v>
      </c>
      <c r="F109">
        <v>535</v>
      </c>
      <c r="G109">
        <v>44330</v>
      </c>
      <c r="H109" t="s">
        <v>18</v>
      </c>
      <c r="I109">
        <v>57</v>
      </c>
      <c r="J109" t="str">
        <f>IF(I109&lt;=35,"A1",IF(I109&lt;=45,"A2","A3"))</f>
        <v>A3</v>
      </c>
      <c r="K109" s="2">
        <f>G109/F109</f>
        <v>82.859813084112147</v>
      </c>
    </row>
    <row r="110" spans="1:11" x14ac:dyDescent="0.35">
      <c r="A110">
        <v>80</v>
      </c>
      <c r="B110" s="1">
        <v>45350</v>
      </c>
      <c r="C110" t="s">
        <v>8</v>
      </c>
      <c r="D110" t="s">
        <v>19</v>
      </c>
      <c r="E110" t="s">
        <v>17</v>
      </c>
      <c r="F110">
        <v>380</v>
      </c>
      <c r="G110">
        <v>44525</v>
      </c>
      <c r="H110" t="s">
        <v>28</v>
      </c>
      <c r="I110">
        <v>57</v>
      </c>
      <c r="J110" t="str">
        <f>IF(I110&lt;=35,"A1",IF(I110&lt;=45,"A2","A3"))</f>
        <v>A3</v>
      </c>
      <c r="K110" s="2">
        <f>G110/F110</f>
        <v>117.17105263157895</v>
      </c>
    </row>
    <row r="111" spans="1:11" x14ac:dyDescent="0.35">
      <c r="A111">
        <v>105</v>
      </c>
      <c r="B111" s="1">
        <v>45350</v>
      </c>
      <c r="C111" t="s">
        <v>15</v>
      </c>
      <c r="D111" t="s">
        <v>24</v>
      </c>
      <c r="E111" t="s">
        <v>17</v>
      </c>
      <c r="F111">
        <v>318</v>
      </c>
      <c r="G111">
        <v>16864</v>
      </c>
      <c r="H111" t="s">
        <v>18</v>
      </c>
      <c r="I111">
        <v>42</v>
      </c>
      <c r="J111" t="str">
        <f>IF(I111&lt;=35,"A1",IF(I111&lt;=45,"A2","A3"))</f>
        <v>A2</v>
      </c>
      <c r="K111" s="2">
        <f>G111/F111</f>
        <v>53.031446540880502</v>
      </c>
    </row>
    <row r="112" spans="1:11" x14ac:dyDescent="0.35">
      <c r="A112">
        <v>51</v>
      </c>
      <c r="B112" s="1">
        <v>45364</v>
      </c>
      <c r="C112" t="s">
        <v>8</v>
      </c>
      <c r="D112" t="s">
        <v>19</v>
      </c>
      <c r="E112" t="s">
        <v>17</v>
      </c>
      <c r="F112">
        <v>358</v>
      </c>
      <c r="G112">
        <v>13568</v>
      </c>
      <c r="H112" t="s">
        <v>11</v>
      </c>
      <c r="I112">
        <v>57</v>
      </c>
      <c r="J112" t="str">
        <f>IF(I112&lt;=35,"A1",IF(I112&lt;=45,"A2","A3"))</f>
        <v>A3</v>
      </c>
      <c r="K112" s="2">
        <f>G112/F112</f>
        <v>37.899441340782126</v>
      </c>
    </row>
    <row r="113" spans="1:11" x14ac:dyDescent="0.35">
      <c r="A113">
        <v>60</v>
      </c>
      <c r="B113" s="1">
        <v>45372</v>
      </c>
      <c r="C113" t="s">
        <v>15</v>
      </c>
      <c r="D113" t="s">
        <v>9</v>
      </c>
      <c r="E113" t="s">
        <v>17</v>
      </c>
      <c r="F113">
        <v>178</v>
      </c>
      <c r="G113">
        <v>679</v>
      </c>
      <c r="H113" t="s">
        <v>18</v>
      </c>
      <c r="I113">
        <v>25</v>
      </c>
      <c r="J113" t="str">
        <f>IF(I113&lt;=35,"A1",IF(I113&lt;=45,"A2","A3"))</f>
        <v>A1</v>
      </c>
      <c r="K113" s="2">
        <f>G113/F113</f>
        <v>3.8146067415730336</v>
      </c>
    </row>
    <row r="114" spans="1:11" x14ac:dyDescent="0.35">
      <c r="A114">
        <v>110</v>
      </c>
      <c r="B114" s="1">
        <v>45383</v>
      </c>
      <c r="C114" t="s">
        <v>12</v>
      </c>
      <c r="D114" t="s">
        <v>13</v>
      </c>
      <c r="E114" t="s">
        <v>17</v>
      </c>
      <c r="F114">
        <v>155</v>
      </c>
      <c r="G114">
        <v>11092</v>
      </c>
      <c r="H114" t="s">
        <v>11</v>
      </c>
      <c r="I114">
        <v>52</v>
      </c>
      <c r="J114" t="str">
        <f>IF(I114&lt;=35,"A1",IF(I114&lt;=45,"A2","A3"))</f>
        <v>A3</v>
      </c>
      <c r="K114" s="2">
        <f>G114/F114</f>
        <v>71.561290322580646</v>
      </c>
    </row>
    <row r="115" spans="1:11" x14ac:dyDescent="0.35">
      <c r="A115">
        <v>107</v>
      </c>
      <c r="B115" s="1">
        <v>45412</v>
      </c>
      <c r="C115" t="s">
        <v>27</v>
      </c>
      <c r="D115" t="s">
        <v>21</v>
      </c>
      <c r="E115" t="s">
        <v>17</v>
      </c>
      <c r="F115">
        <v>236</v>
      </c>
      <c r="G115">
        <v>679</v>
      </c>
      <c r="H115" t="s">
        <v>28</v>
      </c>
      <c r="I115">
        <v>28</v>
      </c>
      <c r="J115" t="str">
        <f>IF(I115&lt;=35,"A1",IF(I115&lt;=45,"A2","A3"))</f>
        <v>A1</v>
      </c>
      <c r="K115" s="2">
        <f>G115/F115</f>
        <v>2.8771186440677967</v>
      </c>
    </row>
    <row r="116" spans="1:11" x14ac:dyDescent="0.35">
      <c r="A116">
        <v>91</v>
      </c>
      <c r="B116" s="1">
        <v>45444</v>
      </c>
      <c r="C116" t="s">
        <v>15</v>
      </c>
      <c r="D116" t="s">
        <v>24</v>
      </c>
      <c r="E116" t="s">
        <v>17</v>
      </c>
      <c r="F116">
        <v>386</v>
      </c>
      <c r="G116">
        <v>47952</v>
      </c>
      <c r="H116" t="s">
        <v>18</v>
      </c>
      <c r="I116">
        <v>42</v>
      </c>
      <c r="J116" t="str">
        <f>IF(I116&lt;=35,"A1",IF(I116&lt;=45,"A2","A3"))</f>
        <v>A2</v>
      </c>
      <c r="K116" s="2">
        <f>G116/F116</f>
        <v>124.2279792746114</v>
      </c>
    </row>
    <row r="117" spans="1:11" x14ac:dyDescent="0.35">
      <c r="A117">
        <v>5</v>
      </c>
      <c r="B117" s="1">
        <v>45449</v>
      </c>
      <c r="C117" t="s">
        <v>8</v>
      </c>
      <c r="D117" t="s">
        <v>20</v>
      </c>
      <c r="E117" t="s">
        <v>17</v>
      </c>
      <c r="F117">
        <v>178</v>
      </c>
      <c r="G117">
        <v>41349</v>
      </c>
      <c r="H117" t="s">
        <v>18</v>
      </c>
      <c r="I117">
        <v>26</v>
      </c>
      <c r="J117" t="str">
        <f>IF(I117&lt;=35,"A1",IF(I117&lt;=45,"A2","A3"))</f>
        <v>A1</v>
      </c>
      <c r="K117" s="2">
        <f>G117/F117</f>
        <v>232.29775280898878</v>
      </c>
    </row>
    <row r="118" spans="1:11" x14ac:dyDescent="0.35">
      <c r="A118">
        <v>7</v>
      </c>
      <c r="B118" s="1">
        <v>45472</v>
      </c>
      <c r="C118" t="s">
        <v>12</v>
      </c>
      <c r="D118" t="s">
        <v>21</v>
      </c>
      <c r="E118" t="s">
        <v>17</v>
      </c>
      <c r="F118">
        <v>68</v>
      </c>
      <c r="G118">
        <v>11696</v>
      </c>
      <c r="H118" t="s">
        <v>18</v>
      </c>
      <c r="I118">
        <v>28</v>
      </c>
      <c r="J118" t="str">
        <f>IF(I118&lt;=35,"A1",IF(I118&lt;=45,"A2","A3"))</f>
        <v>A1</v>
      </c>
      <c r="K118" s="2">
        <f>G118/F118</f>
        <v>172</v>
      </c>
    </row>
    <row r="119" spans="1:11" x14ac:dyDescent="0.35">
      <c r="A119">
        <v>3</v>
      </c>
      <c r="B119" s="1">
        <v>45504</v>
      </c>
      <c r="C119" t="s">
        <v>15</v>
      </c>
      <c r="D119" t="s">
        <v>16</v>
      </c>
      <c r="E119" t="s">
        <v>17</v>
      </c>
      <c r="F119">
        <v>478</v>
      </c>
      <c r="G119">
        <v>76076</v>
      </c>
      <c r="H119" t="s">
        <v>18</v>
      </c>
      <c r="I119">
        <v>36</v>
      </c>
      <c r="J119" t="str">
        <f>IF(I119&lt;=35,"A1",IF(I119&lt;=45,"A2","A3"))</f>
        <v>A2</v>
      </c>
      <c r="K119" s="2">
        <f>G119/F119</f>
        <v>159.15481171548117</v>
      </c>
    </row>
    <row r="120" spans="1:11" x14ac:dyDescent="0.35">
      <c r="A120">
        <v>73</v>
      </c>
      <c r="B120" s="1">
        <v>45506</v>
      </c>
      <c r="C120" t="s">
        <v>12</v>
      </c>
      <c r="D120" t="s">
        <v>24</v>
      </c>
      <c r="E120" t="s">
        <v>17</v>
      </c>
      <c r="F120">
        <v>265</v>
      </c>
      <c r="G120">
        <v>12320</v>
      </c>
      <c r="H120" t="s">
        <v>11</v>
      </c>
      <c r="I120">
        <v>42</v>
      </c>
      <c r="J120" t="str">
        <f>IF(I120&lt;=35,"A1",IF(I120&lt;=45,"A2","A3"))</f>
        <v>A2</v>
      </c>
      <c r="K120" s="2">
        <f>G120/F120</f>
        <v>46.490566037735846</v>
      </c>
    </row>
    <row r="121" spans="1:11" x14ac:dyDescent="0.35">
      <c r="A121">
        <v>79</v>
      </c>
      <c r="B121" s="1">
        <v>45544</v>
      </c>
      <c r="C121" t="s">
        <v>27</v>
      </c>
      <c r="D121" t="s">
        <v>24</v>
      </c>
      <c r="E121" t="s">
        <v>17</v>
      </c>
      <c r="F121">
        <v>519</v>
      </c>
      <c r="G121">
        <v>45312</v>
      </c>
      <c r="H121" t="s">
        <v>18</v>
      </c>
      <c r="I121">
        <v>42</v>
      </c>
      <c r="J121" t="str">
        <f>IF(I121&lt;=35,"A1",IF(I121&lt;=45,"A2","A3"))</f>
        <v>A2</v>
      </c>
      <c r="K121" s="2">
        <f>G121/F121</f>
        <v>87.306358381502889</v>
      </c>
    </row>
  </sheetData>
  <autoFilter ref="A1:K121" xr:uid="{EC33A24C-BB89-4507-B045-DFB5973FECD3}">
    <sortState ref="A2:K121">
      <sortCondition ref="E1:E12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5CD6E-8371-443E-BBAD-7A2C945BFCBE}">
  <dimension ref="A1:B10"/>
  <sheetViews>
    <sheetView workbookViewId="0">
      <selection activeCell="B1" sqref="B1:B10"/>
    </sheetView>
  </sheetViews>
  <sheetFormatPr defaultRowHeight="14.5" x14ac:dyDescent="0.35"/>
  <cols>
    <col min="1" max="1" width="12" customWidth="1"/>
  </cols>
  <sheetData>
    <row r="1" spans="1:2" x14ac:dyDescent="0.35">
      <c r="A1" t="s">
        <v>20</v>
      </c>
      <c r="B1">
        <f>VLOOKUP(A1,'Production Dataset'!D1:I121,6,0)</f>
        <v>26</v>
      </c>
    </row>
    <row r="2" spans="1:2" x14ac:dyDescent="0.35">
      <c r="A2" t="s">
        <v>24</v>
      </c>
      <c r="B2">
        <f>VLOOKUP(A2,'Production Dataset'!D2:I122,6,0)</f>
        <v>42</v>
      </c>
    </row>
    <row r="3" spans="1:2" x14ac:dyDescent="0.35">
      <c r="A3" t="s">
        <v>13</v>
      </c>
      <c r="B3">
        <f>VLOOKUP(A3,'Production Dataset'!D3:I123,6,0)</f>
        <v>52</v>
      </c>
    </row>
    <row r="4" spans="1:2" x14ac:dyDescent="0.35">
      <c r="A4" t="s">
        <v>25</v>
      </c>
      <c r="B4">
        <f>VLOOKUP(A4,'Production Dataset'!D4:I124,6,0)</f>
        <v>25</v>
      </c>
    </row>
    <row r="5" spans="1:2" x14ac:dyDescent="0.35">
      <c r="A5" t="s">
        <v>21</v>
      </c>
      <c r="B5">
        <f>VLOOKUP(A5,'Production Dataset'!D5:I125,6,0)</f>
        <v>28</v>
      </c>
    </row>
    <row r="6" spans="1:2" x14ac:dyDescent="0.35">
      <c r="A6" t="s">
        <v>19</v>
      </c>
      <c r="B6">
        <f>VLOOKUP(A6,'Production Dataset'!D6:I126,6,0)</f>
        <v>57</v>
      </c>
    </row>
    <row r="7" spans="1:2" x14ac:dyDescent="0.35">
      <c r="A7" t="s">
        <v>9</v>
      </c>
      <c r="B7">
        <f>VLOOKUP(A7,'Production Dataset'!D7:I127,6,0)</f>
        <v>25</v>
      </c>
    </row>
    <row r="8" spans="1:2" x14ac:dyDescent="0.35">
      <c r="A8" t="s">
        <v>22</v>
      </c>
      <c r="B8">
        <f>VLOOKUP(A8,'Production Dataset'!D8:I128,6,0)</f>
        <v>28</v>
      </c>
    </row>
    <row r="9" spans="1:2" x14ac:dyDescent="0.35">
      <c r="A9" t="s">
        <v>26</v>
      </c>
      <c r="B9">
        <f>VLOOKUP(A9,'Production Dataset'!D9:I129,6,0)</f>
        <v>49</v>
      </c>
    </row>
    <row r="10" spans="1:2" x14ac:dyDescent="0.35">
      <c r="A10" t="s">
        <v>16</v>
      </c>
      <c r="B10">
        <f>VLOOKUP(A10,'Production Dataset'!D10:I130,6,0)</f>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1</vt:lpstr>
      <vt:lpstr>Pivot 2</vt:lpstr>
      <vt:lpstr>Pivot 3</vt:lpstr>
      <vt:lpstr>Pivot 4</vt:lpstr>
      <vt:lpstr>Dashboard</vt:lpstr>
      <vt:lpstr>Production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Raman xyz</cp:lastModifiedBy>
  <dcterms:created xsi:type="dcterms:W3CDTF">2015-06-05T18:17:20Z</dcterms:created>
  <dcterms:modified xsi:type="dcterms:W3CDTF">2025-04-06T10:18:20Z</dcterms:modified>
</cp:coreProperties>
</file>