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emo\Documents\DSP\DSP_Project_2\temp\"/>
    </mc:Choice>
  </mc:AlternateContent>
  <xr:revisionPtr revIDLastSave="0" documentId="13_ncr:1_{34AD3D69-2D20-4D29-AB2F-E1BFF320C112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index_data" sheetId="2" r:id="rId1"/>
    <sheet name="Sheet1" sheetId="1" r:id="rId2"/>
  </sheets>
  <definedNames>
    <definedName name="ExternalData_1" localSheetId="0" hidden="1">index_data!$A$1:$E$10</definedName>
    <definedName name="ExternalData_2" localSheetId="0" hidden="1">index_data!$A$13:$E$19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D22" i="2"/>
  <c r="B24" i="2"/>
  <c r="J19" i="2"/>
  <c r="J17" i="2"/>
  <c r="J15" i="2"/>
  <c r="H17" i="2"/>
  <c r="I17" i="2" s="1"/>
  <c r="H16" i="2"/>
  <c r="I16" i="2" s="1"/>
  <c r="F15" i="2"/>
  <c r="I15" i="2" s="1"/>
  <c r="F14" i="2"/>
  <c r="I14" i="2" s="1"/>
  <c r="H6" i="2"/>
  <c r="I6" i="2" s="1"/>
  <c r="H7" i="2"/>
  <c r="I7" i="2" s="1"/>
  <c r="H5" i="2"/>
  <c r="I5" i="2" s="1"/>
  <c r="F2" i="2"/>
  <c r="I2" i="2" s="1"/>
  <c r="F3" i="2"/>
  <c r="I3" i="2" s="1"/>
  <c r="F4" i="2"/>
  <c r="I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7277A-0982-4D1B-AEA9-63FB224CC7C5}" keepAlive="1" name="Query - index_data" description="Connection to the 'index_data' query in the workbook." type="5" refreshedVersion="8" background="1" saveData="1">
    <dbPr connection="Provider=Microsoft.Mashup.OleDb.1;Data Source=$Workbook$;Location=index_data;Extended Properties=&quot;&quot;" command="SELECT * FROM [index_data]"/>
  </connection>
  <connection id="2" xr16:uid="{2B533952-2CD8-4310-AB95-E8050A213754}" keepAlive="1" name="Query - index_data (2)" description="Connection to the 'index_data (2)' query in the workbook." type="5" refreshedVersion="8" background="1" saveData="1">
    <dbPr connection="Provider=Microsoft.Mashup.OleDb.1;Data Source=$Workbook$;Location=&quot;index_data (2)&quot;;Extended Properties=&quot;&quot;" command="SELECT * FROM [index_data (2)]"/>
  </connection>
</connections>
</file>

<file path=xl/sharedStrings.xml><?xml version="1.0" encoding="utf-8"?>
<sst xmlns="http://schemas.openxmlformats.org/spreadsheetml/2006/main" count="54" uniqueCount="16">
  <si>
    <t>adj_close</t>
  </si>
  <si>
    <t>date</t>
  </si>
  <si>
    <t>symbol</t>
  </si>
  <si>
    <t>shares</t>
  </si>
  <si>
    <t>value</t>
  </si>
  <si>
    <t>HINDUNILVR.BSE</t>
  </si>
  <si>
    <t>MARUTI.BSE</t>
  </si>
  <si>
    <t>TATAMOTORS.BSE</t>
  </si>
  <si>
    <t>tot_alloc_val</t>
  </si>
  <si>
    <t>sector</t>
  </si>
  <si>
    <t>sector_val</t>
  </si>
  <si>
    <t>sector_alloc</t>
  </si>
  <si>
    <t>FMCG</t>
  </si>
  <si>
    <t>AUTO</t>
  </si>
  <si>
    <t>sector_returns</t>
  </si>
  <si>
    <t>sector_return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</si>
</sst>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C9DFD6-0461-4F9D-98A5-FE54EB823A7C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adj_close" tableColumnId="1"/>
      <queryTableField id="2" name="date" tableColumnId="2"/>
      <queryTableField id="3" name="symbol" tableColumnId="3"/>
      <queryTableField id="4" name="shares" tableColumnId="4"/>
      <queryTableField id="5" name="value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090E135-BB24-4935-8760-F45EEFB5BBCF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adj_close" tableColumnId="1"/>
      <queryTableField id="2" name="date" tableColumnId="2"/>
      <queryTableField id="3" name="symbol" tableColumnId="3"/>
      <queryTableField id="4" name="shares" tableColumnId="4"/>
      <queryTableField id="5" name="value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64BEB-4550-4BD7-B522-799A8A2B4F61}" name="Table_index_data" displayName="Table_index_data" ref="A1:I10" tableType="queryTable" totalsRowShown="0">
  <autoFilter ref="A1:I10" xr:uid="{98364BEB-4550-4BD7-B522-799A8A2B4F61}"/>
  <tableColumns count="9">
    <tableColumn id="1" xr3:uid="{E5396D8B-6D0D-44DB-A8DA-6E53015A9017}" uniqueName="1" name="adj_close" queryTableFieldId="1"/>
    <tableColumn id="2" xr3:uid="{DC6C627B-AE52-46E7-B14B-A6F43E219ABE}" uniqueName="2" name="date" queryTableFieldId="2" dataDxfId="10"/>
    <tableColumn id="3" xr3:uid="{DA6B3E39-66E5-4C79-94AD-46F1CE860A9E}" uniqueName="3" name="symbol" queryTableFieldId="3" dataDxfId="9"/>
    <tableColumn id="4" xr3:uid="{E2329B90-2301-425C-B7CA-7B63BF10BBD7}" uniqueName="4" name="shares" queryTableFieldId="4"/>
    <tableColumn id="5" xr3:uid="{74A0DDB7-9921-4067-AAC4-83F56A7C6ED5}" uniqueName="5" name="value" queryTableFieldId="5"/>
    <tableColumn id="6" xr3:uid="{1289E28B-8157-485B-9E95-0314B7625674}" uniqueName="6" name="tot_alloc_val" queryTableFieldId="6" dataDxfId="8">
      <calculatedColumnFormula>Table_index_data[[#This Row],[value]]+E5+E8</calculatedColumnFormula>
    </tableColumn>
    <tableColumn id="7" xr3:uid="{B298EC33-55DF-40B3-B12D-795BA65EC850}" uniqueName="7" name="sector" queryTableFieldId="7"/>
    <tableColumn id="8" xr3:uid="{C2E50B7C-EA48-4D3D-AB92-0EFC6C5B134B}" uniqueName="8" name="sector_val" queryTableFieldId="8" dataDxfId="7"/>
    <tableColumn id="9" xr3:uid="{2BD71370-0714-4E64-A62D-7C89D1DDA511}" uniqueName="9" name="sector_alloc" queryTableFieldId="9" dataDxfId="6">
      <calculatedColumnFormula>Table_index_data[[#This Row],[sector_val]]/Table_index_data[[#This Row],[tot_alloc_val]]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B5737-C8EA-471C-B471-B384AF1DC859}" name="Table_index_data3" displayName="Table_index_data3" ref="A13:J19" tableType="queryTable" totalsRowShown="0">
  <autoFilter ref="A13:J19" xr:uid="{292B5737-C8EA-471C-B471-B384AF1DC859}"/>
  <tableColumns count="10">
    <tableColumn id="1" xr3:uid="{E8FEA081-571D-4381-B6E1-58D5345EBB5C}" uniqueName="1" name="adj_close" queryTableFieldId="1"/>
    <tableColumn id="2" xr3:uid="{EB795B2E-31F9-441F-B400-EAC26C8FBB84}" uniqueName="2" name="date" queryTableFieldId="2" dataDxfId="5"/>
    <tableColumn id="3" xr3:uid="{327DF25F-C5C3-44D8-8E44-08BF40FD62A5}" uniqueName="3" name="symbol" queryTableFieldId="3" dataDxfId="4"/>
    <tableColumn id="4" xr3:uid="{9DF457D1-35BC-4C7F-9BE3-0A063D58433F}" uniqueName="4" name="shares" queryTableFieldId="4"/>
    <tableColumn id="5" xr3:uid="{93CF8364-ED1D-4677-A6EB-0F26939B1F99}" uniqueName="5" name="value" queryTableFieldId="5"/>
    <tableColumn id="6" xr3:uid="{06C9753F-D5D3-4DCC-B515-17C8C43E4803}" uniqueName="6" name="tot_alloc_val" queryTableFieldId="6" dataDxfId="3">
      <calculatedColumnFormula>Table_index_data3[[#This Row],[value]]+E16+E18</calculatedColumnFormula>
    </tableColumn>
    <tableColumn id="7" xr3:uid="{4A8AEA42-7C93-4AE9-9FF6-688198A33C3F}" uniqueName="7" name="sector" queryTableFieldId="7"/>
    <tableColumn id="8" xr3:uid="{F7A49CC6-C9E2-40F9-9B08-6819636E1D3A}" uniqueName="8" name="sector_val" queryTableFieldId="8" dataDxfId="2"/>
    <tableColumn id="9" xr3:uid="{1C7ED9E9-B255-48B7-BA80-5138A5C2B655}" uniqueName="9" name="sector_alloc" queryTableFieldId="9" dataDxfId="1">
      <calculatedColumnFormula>Table_index_data3[[#This Row],[sector_val]]/Table_index_data3[[#This Row],[tot_alloc_val]]</calculatedColumnFormula>
    </tableColumn>
    <tableColumn id="10" xr3:uid="{B39D9326-6B15-4716-80F5-A82F5EDFECBB}" uniqueName="10" name="sector_return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769F-61DB-4ACF-BFA1-3F7FB088064D}">
  <dimension ref="A1:J24"/>
  <sheetViews>
    <sheetView tabSelected="1" workbookViewId="0">
      <selection activeCell="D24" sqref="D24"/>
    </sheetView>
  </sheetViews>
  <sheetFormatPr defaultRowHeight="15" x14ac:dyDescent="0.25"/>
  <cols>
    <col min="1" max="1" width="11.5703125" bestFit="1" customWidth="1"/>
    <col min="2" max="2" width="11.28515625" customWidth="1"/>
    <col min="3" max="3" width="17.28515625" bestFit="1" customWidth="1"/>
    <col min="4" max="4" width="9" bestFit="1" customWidth="1"/>
    <col min="5" max="5" width="12" bestFit="1" customWidth="1"/>
    <col min="6" max="6" width="16.140625" customWidth="1"/>
    <col min="7" max="7" width="7.28515625" customWidth="1"/>
    <col min="8" max="8" width="12.85546875" customWidth="1"/>
    <col min="9" max="9" width="13.7109375" customWidth="1"/>
    <col min="10" max="10" width="1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10" x14ac:dyDescent="0.25">
      <c r="A2">
        <v>2537.7716</v>
      </c>
      <c r="B2" s="1">
        <v>44928</v>
      </c>
      <c r="C2" s="2" t="s">
        <v>5</v>
      </c>
      <c r="D2">
        <v>157</v>
      </c>
      <c r="E2">
        <v>398430.14120000001</v>
      </c>
      <c r="F2">
        <f>Table_index_data[[#This Row],[value]]+E5+E8</f>
        <v>992316.10520000011</v>
      </c>
      <c r="G2" t="s">
        <v>12</v>
      </c>
      <c r="H2">
        <v>398430.14120000001</v>
      </c>
      <c r="I2">
        <f>Table_index_data[[#This Row],[sector_val]]/Table_index_data[[#This Row],[tot_alloc_val]]</f>
        <v>0.40151534285508439</v>
      </c>
    </row>
    <row r="3" spans="1:10" x14ac:dyDescent="0.25">
      <c r="A3">
        <v>2520.1653999999999</v>
      </c>
      <c r="B3" s="1">
        <v>44929</v>
      </c>
      <c r="C3" s="2" t="s">
        <v>5</v>
      </c>
      <c r="D3">
        <v>157</v>
      </c>
      <c r="E3">
        <v>395665.96779999998</v>
      </c>
      <c r="F3">
        <f>Table_index_data[[#This Row],[value]]+E6+E9</f>
        <v>988232.4608</v>
      </c>
      <c r="G3" t="s">
        <v>12</v>
      </c>
      <c r="H3">
        <v>395665.96779999998</v>
      </c>
      <c r="I3">
        <f>Table_index_data[[#This Row],[sector_val]]/Table_index_data[[#This Row],[tot_alloc_val]]</f>
        <v>0.40037742484161881</v>
      </c>
    </row>
    <row r="4" spans="1:10" x14ac:dyDescent="0.25">
      <c r="A4">
        <v>2516.2474000000002</v>
      </c>
      <c r="B4" s="1">
        <v>44930</v>
      </c>
      <c r="C4" s="2" t="s">
        <v>5</v>
      </c>
      <c r="D4">
        <v>157</v>
      </c>
      <c r="E4">
        <v>395050.84180000005</v>
      </c>
      <c r="F4">
        <f>Table_index_data[[#This Row],[value]]+E7+E10</f>
        <v>982605.09180000005</v>
      </c>
      <c r="G4" t="s">
        <v>12</v>
      </c>
      <c r="H4">
        <v>395050.84180000005</v>
      </c>
      <c r="I4">
        <f>Table_index_data[[#This Row],[sector_val]]/Table_index_data[[#This Row],[tot_alloc_val]]</f>
        <v>0.40204436665020754</v>
      </c>
    </row>
    <row r="5" spans="1:10" x14ac:dyDescent="0.25">
      <c r="A5">
        <v>8406.6504000000004</v>
      </c>
      <c r="B5" s="1">
        <v>44928</v>
      </c>
      <c r="C5" s="2" t="s">
        <v>6</v>
      </c>
      <c r="D5">
        <v>35</v>
      </c>
      <c r="E5">
        <v>294232.76400000002</v>
      </c>
      <c r="F5">
        <v>992316.10520000011</v>
      </c>
      <c r="G5" t="s">
        <v>13</v>
      </c>
      <c r="H5">
        <f>Table_index_data[[#This Row],[value]]+E8</f>
        <v>593885.96400000004</v>
      </c>
      <c r="I5">
        <f>Table_index_data[[#This Row],[sector_val]]/Table_index_data[[#This Row],[tot_alloc_val]]</f>
        <v>0.59848465714491561</v>
      </c>
    </row>
    <row r="6" spans="1:10" x14ac:dyDescent="0.25">
      <c r="A6">
        <v>8386.2998000000007</v>
      </c>
      <c r="B6" s="1">
        <v>44929</v>
      </c>
      <c r="C6" s="2" t="s">
        <v>6</v>
      </c>
      <c r="D6">
        <v>35</v>
      </c>
      <c r="E6">
        <v>293520.49300000002</v>
      </c>
      <c r="F6">
        <v>988232.4608</v>
      </c>
      <c r="G6" t="s">
        <v>13</v>
      </c>
      <c r="H6">
        <f>Table_index_data[[#This Row],[value]]+E9</f>
        <v>592566.49300000002</v>
      </c>
      <c r="I6">
        <f>Table_index_data[[#This Row],[sector_val]]/Table_index_data[[#This Row],[tot_alloc_val]]</f>
        <v>0.59962257515838124</v>
      </c>
    </row>
    <row r="7" spans="1:10" x14ac:dyDescent="0.25">
      <c r="A7">
        <v>8422</v>
      </c>
      <c r="B7" s="1">
        <v>44930</v>
      </c>
      <c r="C7" s="2" t="s">
        <v>6</v>
      </c>
      <c r="D7">
        <v>35</v>
      </c>
      <c r="E7">
        <v>294770</v>
      </c>
      <c r="F7">
        <v>982605.09180000005</v>
      </c>
      <c r="G7" t="s">
        <v>13</v>
      </c>
      <c r="H7">
        <f>Table_index_data[[#This Row],[value]]+E10</f>
        <v>587554.25</v>
      </c>
      <c r="I7">
        <f>Table_index_data[[#This Row],[sector_val]]/Table_index_data[[#This Row],[tot_alloc_val]]</f>
        <v>0.59795563334979251</v>
      </c>
    </row>
    <row r="8" spans="1:10" x14ac:dyDescent="0.25">
      <c r="A8">
        <v>394.8</v>
      </c>
      <c r="B8" s="1">
        <v>44928</v>
      </c>
      <c r="C8" s="2" t="s">
        <v>7</v>
      </c>
      <c r="D8">
        <v>759</v>
      </c>
      <c r="E8">
        <v>299653.2</v>
      </c>
      <c r="F8">
        <v>992316.10520000011</v>
      </c>
      <c r="G8" t="s">
        <v>13</v>
      </c>
      <c r="H8">
        <v>593885.96400000004</v>
      </c>
      <c r="I8">
        <v>0.59848465714491561</v>
      </c>
    </row>
    <row r="9" spans="1:10" x14ac:dyDescent="0.25">
      <c r="A9">
        <v>394</v>
      </c>
      <c r="B9" s="1">
        <v>44929</v>
      </c>
      <c r="C9" s="2" t="s">
        <v>7</v>
      </c>
      <c r="D9">
        <v>759</v>
      </c>
      <c r="E9">
        <v>299046</v>
      </c>
      <c r="F9">
        <v>988232.4608</v>
      </c>
      <c r="G9" t="s">
        <v>13</v>
      </c>
      <c r="H9">
        <v>592566.49300000002</v>
      </c>
      <c r="I9">
        <v>0.59962257515838124</v>
      </c>
    </row>
    <row r="10" spans="1:10" x14ac:dyDescent="0.25">
      <c r="A10">
        <v>385.75</v>
      </c>
      <c r="B10" s="1">
        <v>44930</v>
      </c>
      <c r="C10" s="2" t="s">
        <v>7</v>
      </c>
      <c r="D10">
        <v>759</v>
      </c>
      <c r="E10">
        <v>292784.25</v>
      </c>
      <c r="F10">
        <v>982605.09180000005</v>
      </c>
      <c r="G10" t="s">
        <v>13</v>
      </c>
      <c r="H10">
        <v>587554.25</v>
      </c>
      <c r="I10">
        <v>0.59795563334979251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8</v>
      </c>
      <c r="G13" t="s">
        <v>9</v>
      </c>
      <c r="H13" t="s">
        <v>10</v>
      </c>
      <c r="I13" t="s">
        <v>11</v>
      </c>
      <c r="J13" t="s">
        <v>14</v>
      </c>
    </row>
    <row r="14" spans="1:10" x14ac:dyDescent="0.25">
      <c r="A14">
        <v>2537.7716</v>
      </c>
      <c r="B14" s="1">
        <v>44928</v>
      </c>
      <c r="C14" s="2" t="s">
        <v>5</v>
      </c>
      <c r="D14">
        <v>157</v>
      </c>
      <c r="E14">
        <v>398430.14120000001</v>
      </c>
      <c r="F14">
        <f>Table_index_data3[[#This Row],[value]]+E16+E18</f>
        <v>992316.10520000011</v>
      </c>
      <c r="G14" t="s">
        <v>12</v>
      </c>
      <c r="H14">
        <v>398430.14120000001</v>
      </c>
      <c r="I14">
        <f>Table_index_data3[[#This Row],[sector_val]]/Table_index_data3[[#This Row],[tot_alloc_val]]</f>
        <v>0.40151534285508439</v>
      </c>
      <c r="J14" s="2">
        <v>0</v>
      </c>
    </row>
    <row r="15" spans="1:10" x14ac:dyDescent="0.25">
      <c r="A15">
        <v>2516.2474000000002</v>
      </c>
      <c r="B15" s="1">
        <v>44930</v>
      </c>
      <c r="C15" s="2" t="s">
        <v>5</v>
      </c>
      <c r="D15">
        <v>157</v>
      </c>
      <c r="E15">
        <v>395050.84180000005</v>
      </c>
      <c r="F15">
        <f>Table_index_data3[[#This Row],[value]]+E17+E19</f>
        <v>982605.09180000005</v>
      </c>
      <c r="G15" t="s">
        <v>12</v>
      </c>
      <c r="H15">
        <v>395050.84180000005</v>
      </c>
      <c r="I15">
        <f>Table_index_data3[[#This Row],[sector_val]]/Table_index_data3[[#This Row],[tot_alloc_val]]</f>
        <v>0.40204436665020754</v>
      </c>
      <c r="J15" s="2">
        <f>Table_index_data3[[#This Row],[sector_val]]/H14-1</f>
        <v>-8.4815355329848074E-3</v>
      </c>
    </row>
    <row r="16" spans="1:10" x14ac:dyDescent="0.25">
      <c r="A16">
        <v>8406.6504000000004</v>
      </c>
      <c r="B16" s="1">
        <v>44928</v>
      </c>
      <c r="C16" s="2" t="s">
        <v>6</v>
      </c>
      <c r="D16">
        <v>35</v>
      </c>
      <c r="E16">
        <v>294232.76400000002</v>
      </c>
      <c r="F16">
        <v>992316.10520000011</v>
      </c>
      <c r="G16" t="s">
        <v>13</v>
      </c>
      <c r="H16">
        <f>Table_index_data3[[#This Row],[value]]+E18</f>
        <v>593885.96400000004</v>
      </c>
      <c r="I16">
        <f>Table_index_data3[[#This Row],[sector_val]]/Table_index_data3[[#This Row],[tot_alloc_val]]</f>
        <v>0.59848465714491561</v>
      </c>
      <c r="J16" s="2">
        <v>0</v>
      </c>
    </row>
    <row r="17" spans="1:10" x14ac:dyDescent="0.25">
      <c r="A17">
        <v>8422</v>
      </c>
      <c r="B17" s="1">
        <v>44930</v>
      </c>
      <c r="C17" s="2" t="s">
        <v>6</v>
      </c>
      <c r="D17">
        <v>35</v>
      </c>
      <c r="E17">
        <v>294770</v>
      </c>
      <c r="F17">
        <v>982605.09180000005</v>
      </c>
      <c r="G17" t="s">
        <v>13</v>
      </c>
      <c r="H17">
        <f>Table_index_data3[[#This Row],[value]]+E19</f>
        <v>587554.25</v>
      </c>
      <c r="I17">
        <f>Table_index_data3[[#This Row],[sector_val]]/Table_index_data3[[#This Row],[tot_alloc_val]]</f>
        <v>0.59795563334979251</v>
      </c>
      <c r="J17" s="2">
        <f>Table_index_data3[[#This Row],[sector_val]]/H16-1</f>
        <v>-1.0661497970677836E-2</v>
      </c>
    </row>
    <row r="18" spans="1:10" x14ac:dyDescent="0.25">
      <c r="A18">
        <v>394.8</v>
      </c>
      <c r="B18" s="1">
        <v>44928</v>
      </c>
      <c r="C18" s="2" t="s">
        <v>7</v>
      </c>
      <c r="D18">
        <v>759</v>
      </c>
      <c r="E18">
        <v>299653.2</v>
      </c>
      <c r="F18">
        <v>992316.10520000011</v>
      </c>
      <c r="G18" t="s">
        <v>13</v>
      </c>
      <c r="H18">
        <v>593885.96400000004</v>
      </c>
      <c r="I18">
        <v>0.59848465714491561</v>
      </c>
      <c r="J18" s="2">
        <v>0</v>
      </c>
    </row>
    <row r="19" spans="1:10" x14ac:dyDescent="0.25">
      <c r="A19">
        <v>385.75</v>
      </c>
      <c r="B19" s="1">
        <v>44930</v>
      </c>
      <c r="C19" s="2" t="s">
        <v>7</v>
      </c>
      <c r="D19">
        <v>759</v>
      </c>
      <c r="E19">
        <v>292784.25</v>
      </c>
      <c r="F19">
        <v>982605.09180000005</v>
      </c>
      <c r="G19" t="s">
        <v>13</v>
      </c>
      <c r="H19">
        <v>587554.25</v>
      </c>
      <c r="I19">
        <v>0.59795563334979251</v>
      </c>
      <c r="J19" s="2">
        <f>Table_index_data3[[#This Row],[sector_val]]/H18-1</f>
        <v>-1.0661497970677836E-2</v>
      </c>
    </row>
    <row r="21" spans="1:10" x14ac:dyDescent="0.25">
      <c r="A21" t="s">
        <v>9</v>
      </c>
      <c r="B21" t="s">
        <v>11</v>
      </c>
      <c r="C21" t="s">
        <v>15</v>
      </c>
    </row>
    <row r="22" spans="1:10" x14ac:dyDescent="0.25">
      <c r="A22" t="s">
        <v>12</v>
      </c>
      <c r="B22">
        <v>0.40204436665020754</v>
      </c>
      <c r="C22">
        <v>-8.4815355329848074E-3</v>
      </c>
      <c r="D22">
        <f>ROUND(C22,4)</f>
        <v>-8.5000000000000006E-3</v>
      </c>
    </row>
    <row r="23" spans="1:10" x14ac:dyDescent="0.25">
      <c r="A23" t="s">
        <v>13</v>
      </c>
      <c r="B23">
        <v>0.59795563334979251</v>
      </c>
      <c r="C23">
        <v>-1.0661497970677836E-2</v>
      </c>
      <c r="D23">
        <f>ROUND(C23,4)</f>
        <v>-1.0699999999999999E-2</v>
      </c>
    </row>
    <row r="24" spans="1:10" x14ac:dyDescent="0.25">
      <c r="B24">
        <f>B22+B23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74A67-5162-4701-A493-A359D6C44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Sonwane</dc:creator>
  <cp:lastModifiedBy>Mohit Sonwane</cp:lastModifiedBy>
  <dcterms:created xsi:type="dcterms:W3CDTF">2015-06-05T18:17:20Z</dcterms:created>
  <dcterms:modified xsi:type="dcterms:W3CDTF">2023-07-20T02:34:48Z</dcterms:modified>
</cp:coreProperties>
</file>