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3"/>
    <sheet state="visible" name="Условие задачи 2" sheetId="2" r:id="rId4"/>
    <sheet state="visible" name="Задание 2" sheetId="3" r:id="rId5"/>
  </sheets>
  <definedNames/>
  <calcPr/>
</workbook>
</file>

<file path=xl/sharedStrings.xml><?xml version="1.0" encoding="utf-8"?>
<sst xmlns="http://schemas.openxmlformats.org/spreadsheetml/2006/main" count="28" uniqueCount="19">
  <si>
    <t>Vo</t>
  </si>
  <si>
    <t>g</t>
  </si>
  <si>
    <t>α</t>
  </si>
  <si>
    <t>t</t>
  </si>
  <si>
    <t>x1</t>
  </si>
  <si>
    <t>y1</t>
  </si>
  <si>
    <t>x2</t>
  </si>
  <si>
    <t>y2</t>
  </si>
  <si>
    <t>x3</t>
  </si>
  <si>
    <t>y3</t>
  </si>
  <si>
    <t xml:space="preserve">1. Фродо необходимо уничтожить кольцо Всевластия. Для этого ему надо спуститься к жерлу вулкана. Безопасные площадки расположены на высоте: 10 метров, 25 метров и 40 метров. Предположим, что Фродо всегда кидает кольцо под углом в 30 градусов. Построить траекторию полета кольца в жерло вулкана, если Фродо кидает кольцо со скоростью 40м/с, найти оптимальную высоту, при которой Фродо точно попадет в жерло. 
2. Единственная безопасная площадка находится на высоте 25 метров. Построить график траектории полета кольца, при начальной скорости в 30м/с, 40 м/с и 60м/с и выяснить, какая скорость позволит Фродо уничтожить кольцо.
</t>
  </si>
  <si>
    <r>
      <rPr>
        <rFont val="Calibri"/>
        <color rgb="FF000000"/>
        <sz val="11.0"/>
      </rPr>
      <t>V</t>
    </r>
    <r>
      <rPr>
        <rFont val="Calibri"/>
        <color rgb="FF000000"/>
        <sz val="11.0"/>
        <vertAlign val="subscript"/>
      </rPr>
      <t>0</t>
    </r>
  </si>
  <si>
    <t>h</t>
  </si>
  <si>
    <t>xV1</t>
  </si>
  <si>
    <t>yV1</t>
  </si>
  <si>
    <t>xV2</t>
  </si>
  <si>
    <t>yV2</t>
  </si>
  <si>
    <t>xV3</t>
  </si>
  <si>
    <t>yV3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</si>
</sst>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2.0"/>
      <color rgb="FF000000"/>
      <name val="Calibri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/>
    </xf>
    <xf borderId="3" fillId="3" fontId="2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/>
    </xf>
    <xf borderId="3" fillId="4" fontId="2" numFmtId="0" xfId="0" applyAlignment="1" applyBorder="1" applyFill="1" applyFont="1">
      <alignment horizontal="center" shrinkToFit="0" wrapText="1"/>
    </xf>
    <xf borderId="3" fillId="4" fontId="1" numFmtId="0" xfId="0" applyAlignment="1" applyBorder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3" fillId="5" fontId="0" numFmtId="0" xfId="0" applyAlignment="1" applyBorder="1" applyFill="1" applyFont="1">
      <alignment horizontal="center"/>
    </xf>
    <xf borderId="3" fillId="6" fontId="0" numFmtId="0" xfId="0" applyAlignment="1" applyBorder="1" applyFill="1" applyFont="1">
      <alignment horizontal="center"/>
    </xf>
    <xf borderId="3" fillId="6" fontId="0" numFmtId="0" xfId="0" applyBorder="1" applyFont="1"/>
    <xf borderId="3" fillId="7" fontId="0" numFmtId="0" xfId="0" applyAlignment="1" applyBorder="1" applyFill="1" applyFont="1">
      <alignment horizontal="center"/>
    </xf>
    <xf borderId="3" fillId="7" fontId="0" numFmtId="0" xfId="0" applyBorder="1" applyFont="1"/>
    <xf borderId="3" fillId="2" fontId="0" numFmtId="0" xfId="0" applyAlignment="1" applyBorder="1" applyFont="1">
      <alignment horizontal="center"/>
    </xf>
    <xf borderId="3" fillId="3" fontId="0" numFmtId="0" xfId="0" applyAlignment="1" applyBorder="1" applyFont="1">
      <alignment horizontal="center"/>
    </xf>
    <xf borderId="3" fillId="4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Траектория полета снаряда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1'!$B$7:$AJ$7</c:f>
            </c:numRef>
          </c:xVal>
          <c:yVal>
            <c:numRef>
              <c:f>'Задание 1'!$B$8:$AJ$8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2643"/>
        <c:axId val="333571609"/>
      </c:scatterChart>
      <c:valAx>
        <c:axId val="8807264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33571609"/>
      </c:valAx>
      <c:valAx>
        <c:axId val="33357160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807264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График зависимости траектории полета кольца от высоты.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2'!$B$8:$S$8</c:f>
            </c:numRef>
          </c:xVal>
          <c:yVal>
            <c:numRef>
              <c:f>'Задание 2'!$B$9:$S$9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92639"/>
        <c:axId val="1460147340"/>
      </c:scatterChart>
      <c:valAx>
        <c:axId val="54369263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60147340"/>
      </c:valAx>
      <c:valAx>
        <c:axId val="14601473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4369263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График зависимости траектории полета кольца от скорости.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2'!$B$18:$T$18</c:f>
            </c:numRef>
          </c:xVal>
          <c:yVal>
            <c:numRef>
              <c:f>'Задание 2'!$B$19:$T$19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3119"/>
        <c:axId val="1173230767"/>
      </c:scatterChart>
      <c:valAx>
        <c:axId val="146281311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73230767"/>
      </c:valAx>
      <c:valAx>
        <c:axId val="11732307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6281311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19050</xdr:rowOff>
    </xdr:from>
    <xdr:ext cx="6257925" cy="3333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9525</xdr:rowOff>
    </xdr:from>
    <xdr:ext cx="5686425" cy="3505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76200</xdr:colOff>
      <xdr:row>26</xdr:row>
      <xdr:rowOff>9525</xdr:rowOff>
    </xdr:from>
    <xdr:ext cx="5695950" cy="35433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3" width="11.71"/>
    <col customWidth="1" min="4" max="40" width="9.14"/>
    <col customWidth="1" min="41" max="41" width="9.29"/>
    <col customWidth="1" min="42" max="61" width="9.14"/>
  </cols>
  <sheetData>
    <row r="1">
      <c r="A1" s="1" t="s">
        <v>0</v>
      </c>
      <c r="B1" s="1">
        <v>200.0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>
      <c r="A2" s="3" t="s">
        <v>1</v>
      </c>
      <c r="B2" s="3">
        <v>10.0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>
      <c r="A3" s="4" t="s">
        <v>2</v>
      </c>
      <c r="B3" s="4">
        <v>58.0</v>
      </c>
      <c r="C3" s="4">
        <v>30.0</v>
      </c>
      <c r="D3" s="4">
        <v>75.0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>
      <c r="A5" s="4" t="s">
        <v>3</v>
      </c>
      <c r="B5" s="4">
        <v>0.0</v>
      </c>
      <c r="C5" s="4">
        <v>1.0</v>
      </c>
      <c r="D5" s="4">
        <v>2.0</v>
      </c>
      <c r="E5" s="4">
        <v>3.0</v>
      </c>
      <c r="F5" s="4">
        <v>4.0</v>
      </c>
      <c r="G5" s="4">
        <v>5.0</v>
      </c>
      <c r="H5" s="4">
        <v>6.0</v>
      </c>
      <c r="I5" s="4">
        <v>7.0</v>
      </c>
      <c r="J5" s="4">
        <v>8.0</v>
      </c>
      <c r="K5" s="4">
        <v>9.0</v>
      </c>
      <c r="L5" s="4">
        <v>10.0</v>
      </c>
      <c r="M5" s="4">
        <v>11.0</v>
      </c>
      <c r="N5" s="4">
        <v>12.0</v>
      </c>
      <c r="O5" s="4">
        <v>13.0</v>
      </c>
      <c r="P5" s="4">
        <v>14.0</v>
      </c>
      <c r="Q5" s="4">
        <v>15.0</v>
      </c>
      <c r="R5" s="4">
        <v>16.0</v>
      </c>
      <c r="S5" s="4">
        <v>17.0</v>
      </c>
      <c r="T5" s="4">
        <v>18.0</v>
      </c>
      <c r="U5" s="4">
        <v>19.0</v>
      </c>
      <c r="V5" s="4">
        <v>20.0</v>
      </c>
      <c r="W5" s="4">
        <v>21.0</v>
      </c>
      <c r="X5" s="4">
        <v>22.0</v>
      </c>
      <c r="Y5" s="4">
        <v>23.0</v>
      </c>
      <c r="Z5" s="4">
        <v>24.0</v>
      </c>
      <c r="AA5" s="4">
        <v>25.0</v>
      </c>
      <c r="AB5" s="4">
        <v>26.0</v>
      </c>
      <c r="AC5" s="4">
        <v>27.0</v>
      </c>
      <c r="AD5" s="4">
        <v>28.0</v>
      </c>
      <c r="AE5" s="4">
        <v>29.0</v>
      </c>
      <c r="AF5" s="4">
        <v>30.0</v>
      </c>
      <c r="AG5" s="4">
        <v>31.0</v>
      </c>
      <c r="AH5" s="4">
        <v>32.0</v>
      </c>
      <c r="AI5" s="4">
        <v>33.0</v>
      </c>
      <c r="AJ5" s="4">
        <v>33.92</v>
      </c>
      <c r="AK5" s="4">
        <v>35.0</v>
      </c>
      <c r="AL5" s="4">
        <v>36.0</v>
      </c>
      <c r="AM5" s="4">
        <v>37.0</v>
      </c>
      <c r="AN5" s="4">
        <v>38.0</v>
      </c>
      <c r="AO5" s="4">
        <v>38.637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5" t="s">
        <v>4</v>
      </c>
      <c r="B7" s="6">
        <f t="shared" ref="B7:AJ7" si="1">$B$1*COS(RADIANS($B$3))*B$5</f>
        <v>0</v>
      </c>
      <c r="C7" s="6">
        <f t="shared" si="1"/>
        <v>105.9838528</v>
      </c>
      <c r="D7" s="6">
        <f t="shared" si="1"/>
        <v>211.9677057</v>
      </c>
      <c r="E7" s="6">
        <f t="shared" si="1"/>
        <v>317.9515585</v>
      </c>
      <c r="F7" s="6">
        <f t="shared" si="1"/>
        <v>423.9354114</v>
      </c>
      <c r="G7" s="6">
        <f t="shared" si="1"/>
        <v>529.9192642</v>
      </c>
      <c r="H7" s="6">
        <f t="shared" si="1"/>
        <v>635.9031171</v>
      </c>
      <c r="I7" s="6">
        <f t="shared" si="1"/>
        <v>741.8869699</v>
      </c>
      <c r="J7" s="6">
        <f t="shared" si="1"/>
        <v>847.8708228</v>
      </c>
      <c r="K7" s="6">
        <f t="shared" si="1"/>
        <v>953.8546756</v>
      </c>
      <c r="L7" s="6">
        <f t="shared" si="1"/>
        <v>1059.838528</v>
      </c>
      <c r="M7" s="6">
        <f t="shared" si="1"/>
        <v>1165.822381</v>
      </c>
      <c r="N7" s="6">
        <f t="shared" si="1"/>
        <v>1271.806234</v>
      </c>
      <c r="O7" s="6">
        <f t="shared" si="1"/>
        <v>1377.790087</v>
      </c>
      <c r="P7" s="6">
        <f t="shared" si="1"/>
        <v>1483.77394</v>
      </c>
      <c r="Q7" s="6">
        <f t="shared" si="1"/>
        <v>1589.757793</v>
      </c>
      <c r="R7" s="6">
        <f t="shared" si="1"/>
        <v>1695.741646</v>
      </c>
      <c r="S7" s="6">
        <f t="shared" si="1"/>
        <v>1801.725498</v>
      </c>
      <c r="T7" s="6">
        <f t="shared" si="1"/>
        <v>1907.709351</v>
      </c>
      <c r="U7" s="6">
        <f t="shared" si="1"/>
        <v>2013.693204</v>
      </c>
      <c r="V7" s="6">
        <f t="shared" si="1"/>
        <v>2119.677057</v>
      </c>
      <c r="W7" s="6">
        <f t="shared" si="1"/>
        <v>2225.66091</v>
      </c>
      <c r="X7" s="6">
        <f t="shared" si="1"/>
        <v>2331.644763</v>
      </c>
      <c r="Y7" s="6">
        <f t="shared" si="1"/>
        <v>2437.628615</v>
      </c>
      <c r="Z7" s="6">
        <f t="shared" si="1"/>
        <v>2543.612468</v>
      </c>
      <c r="AA7" s="6">
        <f t="shared" si="1"/>
        <v>2649.596321</v>
      </c>
      <c r="AB7" s="6">
        <f t="shared" si="1"/>
        <v>2755.580174</v>
      </c>
      <c r="AC7" s="6">
        <f t="shared" si="1"/>
        <v>2861.564027</v>
      </c>
      <c r="AD7" s="6">
        <f t="shared" si="1"/>
        <v>2967.54788</v>
      </c>
      <c r="AE7" s="6">
        <f t="shared" si="1"/>
        <v>3073.531733</v>
      </c>
      <c r="AF7" s="6">
        <f t="shared" si="1"/>
        <v>3179.515585</v>
      </c>
      <c r="AG7" s="6">
        <f t="shared" si="1"/>
        <v>3285.499438</v>
      </c>
      <c r="AH7" s="6">
        <f t="shared" si="1"/>
        <v>3391.483291</v>
      </c>
      <c r="AI7" s="6">
        <f t="shared" si="1"/>
        <v>3497.467144</v>
      </c>
      <c r="AJ7" s="6">
        <f t="shared" si="1"/>
        <v>3594.972289</v>
      </c>
    </row>
    <row r="8">
      <c r="A8" s="5" t="s">
        <v>5</v>
      </c>
      <c r="B8" s="6">
        <f t="shared" ref="B8:AJ8" si="2">$B$1*SIN(RADIANS($B$3))*B$5-($B$2*POWER(B$5,2))/2</f>
        <v>0</v>
      </c>
      <c r="C8" s="6">
        <f t="shared" si="2"/>
        <v>164.6096192</v>
      </c>
      <c r="D8" s="6">
        <f t="shared" si="2"/>
        <v>319.2192385</v>
      </c>
      <c r="E8" s="6">
        <f t="shared" si="2"/>
        <v>463.8288577</v>
      </c>
      <c r="F8" s="6">
        <f t="shared" si="2"/>
        <v>598.4384769</v>
      </c>
      <c r="G8" s="6">
        <f t="shared" si="2"/>
        <v>723.0480962</v>
      </c>
      <c r="H8" s="6">
        <f t="shared" si="2"/>
        <v>837.6577154</v>
      </c>
      <c r="I8" s="6">
        <f t="shared" si="2"/>
        <v>942.2673346</v>
      </c>
      <c r="J8" s="6">
        <f t="shared" si="2"/>
        <v>1036.876954</v>
      </c>
      <c r="K8" s="6">
        <f t="shared" si="2"/>
        <v>1121.486573</v>
      </c>
      <c r="L8" s="6">
        <f t="shared" si="2"/>
        <v>1196.096192</v>
      </c>
      <c r="M8" s="6">
        <f t="shared" si="2"/>
        <v>1260.705812</v>
      </c>
      <c r="N8" s="6">
        <f t="shared" si="2"/>
        <v>1315.315431</v>
      </c>
      <c r="O8" s="6">
        <f t="shared" si="2"/>
        <v>1359.92505</v>
      </c>
      <c r="P8" s="6">
        <f t="shared" si="2"/>
        <v>1394.534669</v>
      </c>
      <c r="Q8" s="6">
        <f t="shared" si="2"/>
        <v>1419.144288</v>
      </c>
      <c r="R8" s="6">
        <f t="shared" si="2"/>
        <v>1433.753908</v>
      </c>
      <c r="S8" s="6">
        <f t="shared" si="2"/>
        <v>1438.363527</v>
      </c>
      <c r="T8" s="6">
        <f t="shared" si="2"/>
        <v>1432.973146</v>
      </c>
      <c r="U8" s="6">
        <f t="shared" si="2"/>
        <v>1417.582765</v>
      </c>
      <c r="V8" s="6">
        <f t="shared" si="2"/>
        <v>1392.192385</v>
      </c>
      <c r="W8" s="6">
        <f t="shared" si="2"/>
        <v>1356.802004</v>
      </c>
      <c r="X8" s="6">
        <f t="shared" si="2"/>
        <v>1311.411623</v>
      </c>
      <c r="Y8" s="6">
        <f t="shared" si="2"/>
        <v>1256.021242</v>
      </c>
      <c r="Z8" s="6">
        <f t="shared" si="2"/>
        <v>1190.630862</v>
      </c>
      <c r="AA8" s="6">
        <f t="shared" si="2"/>
        <v>1115.240481</v>
      </c>
      <c r="AB8" s="6">
        <f t="shared" si="2"/>
        <v>1029.8501</v>
      </c>
      <c r="AC8" s="6">
        <f t="shared" si="2"/>
        <v>934.4597192</v>
      </c>
      <c r="AD8" s="6">
        <f t="shared" si="2"/>
        <v>829.0693385</v>
      </c>
      <c r="AE8" s="6">
        <f t="shared" si="2"/>
        <v>713.6789577</v>
      </c>
      <c r="AF8" s="6">
        <f t="shared" si="2"/>
        <v>588.2885769</v>
      </c>
      <c r="AG8" s="6">
        <f t="shared" si="2"/>
        <v>452.8981962</v>
      </c>
      <c r="AH8" s="6">
        <f t="shared" si="2"/>
        <v>307.5078154</v>
      </c>
      <c r="AI8" s="6">
        <f t="shared" si="2"/>
        <v>152.1174346</v>
      </c>
      <c r="AJ8" s="6">
        <f t="shared" si="2"/>
        <v>0.3262843252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7" t="s">
        <v>6</v>
      </c>
      <c r="B10" s="8">
        <f t="shared" ref="B10:V10" si="3">$B$1*COS(RADIANS($C$3))*B$5</f>
        <v>0</v>
      </c>
      <c r="C10" s="8">
        <f t="shared" si="3"/>
        <v>173.2050808</v>
      </c>
      <c r="D10" s="8">
        <f t="shared" si="3"/>
        <v>346.4101615</v>
      </c>
      <c r="E10" s="8">
        <f t="shared" si="3"/>
        <v>519.6152423</v>
      </c>
      <c r="F10" s="8">
        <f t="shared" si="3"/>
        <v>692.820323</v>
      </c>
      <c r="G10" s="8">
        <f t="shared" si="3"/>
        <v>866.0254038</v>
      </c>
      <c r="H10" s="8">
        <f t="shared" si="3"/>
        <v>1039.230485</v>
      </c>
      <c r="I10" s="8">
        <f t="shared" si="3"/>
        <v>1212.435565</v>
      </c>
      <c r="J10" s="8">
        <f t="shared" si="3"/>
        <v>1385.640646</v>
      </c>
      <c r="K10" s="8">
        <f t="shared" si="3"/>
        <v>1558.845727</v>
      </c>
      <c r="L10" s="8">
        <f t="shared" si="3"/>
        <v>1732.050808</v>
      </c>
      <c r="M10" s="8">
        <f t="shared" si="3"/>
        <v>1905.255888</v>
      </c>
      <c r="N10" s="8">
        <f t="shared" si="3"/>
        <v>2078.460969</v>
      </c>
      <c r="O10" s="8">
        <f t="shared" si="3"/>
        <v>2251.66605</v>
      </c>
      <c r="P10" s="8">
        <f t="shared" si="3"/>
        <v>2424.871131</v>
      </c>
      <c r="Q10" s="8">
        <f t="shared" si="3"/>
        <v>2598.076211</v>
      </c>
      <c r="R10" s="8">
        <f t="shared" si="3"/>
        <v>2771.281292</v>
      </c>
      <c r="S10" s="8">
        <f t="shared" si="3"/>
        <v>2944.486373</v>
      </c>
      <c r="T10" s="8">
        <f t="shared" si="3"/>
        <v>3117.691454</v>
      </c>
      <c r="U10" s="8">
        <f t="shared" si="3"/>
        <v>3290.896534</v>
      </c>
      <c r="V10" s="8">
        <f t="shared" si="3"/>
        <v>3464.101615</v>
      </c>
    </row>
    <row r="11">
      <c r="A11" s="7" t="s">
        <v>7</v>
      </c>
      <c r="B11" s="8">
        <f t="shared" ref="B11:V11" si="4">$B$1*SIN(RADIANS($C$3))*B$5-($B$2*POWER(B$5,2))/2</f>
        <v>0</v>
      </c>
      <c r="C11" s="8">
        <f t="shared" si="4"/>
        <v>95</v>
      </c>
      <c r="D11" s="8">
        <f t="shared" si="4"/>
        <v>180</v>
      </c>
      <c r="E11" s="8">
        <f t="shared" si="4"/>
        <v>255</v>
      </c>
      <c r="F11" s="8">
        <f t="shared" si="4"/>
        <v>320</v>
      </c>
      <c r="G11" s="8">
        <f t="shared" si="4"/>
        <v>375</v>
      </c>
      <c r="H11" s="8">
        <f t="shared" si="4"/>
        <v>420</v>
      </c>
      <c r="I11" s="8">
        <f t="shared" si="4"/>
        <v>455</v>
      </c>
      <c r="J11" s="8">
        <f t="shared" si="4"/>
        <v>480</v>
      </c>
      <c r="K11" s="8">
        <f t="shared" si="4"/>
        <v>495</v>
      </c>
      <c r="L11" s="8">
        <f t="shared" si="4"/>
        <v>500</v>
      </c>
      <c r="M11" s="8">
        <f t="shared" si="4"/>
        <v>495</v>
      </c>
      <c r="N11" s="8">
        <f t="shared" si="4"/>
        <v>480</v>
      </c>
      <c r="O11" s="8">
        <f t="shared" si="4"/>
        <v>455</v>
      </c>
      <c r="P11" s="8">
        <f t="shared" si="4"/>
        <v>420</v>
      </c>
      <c r="Q11" s="8">
        <f t="shared" si="4"/>
        <v>375</v>
      </c>
      <c r="R11" s="8">
        <f t="shared" si="4"/>
        <v>320</v>
      </c>
      <c r="S11" s="8">
        <f t="shared" si="4"/>
        <v>255</v>
      </c>
      <c r="T11" s="8">
        <f t="shared" si="4"/>
        <v>180</v>
      </c>
      <c r="U11" s="8">
        <f t="shared" si="4"/>
        <v>95</v>
      </c>
      <c r="V11" s="8">
        <f t="shared" si="4"/>
        <v>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9" t="s">
        <v>8</v>
      </c>
      <c r="B13" s="10">
        <f t="shared" ref="B13:AO13" si="5">$B$1*COS(RADIANS($D$3))*B$5</f>
        <v>0</v>
      </c>
      <c r="C13" s="10">
        <f t="shared" si="5"/>
        <v>51.76380902</v>
      </c>
      <c r="D13" s="10">
        <f t="shared" si="5"/>
        <v>103.527618</v>
      </c>
      <c r="E13" s="10">
        <f t="shared" si="5"/>
        <v>155.2914271</v>
      </c>
      <c r="F13" s="10">
        <f t="shared" si="5"/>
        <v>207.0552361</v>
      </c>
      <c r="G13" s="10">
        <f t="shared" si="5"/>
        <v>258.8190451</v>
      </c>
      <c r="H13" s="10">
        <f t="shared" si="5"/>
        <v>310.5828541</v>
      </c>
      <c r="I13" s="10">
        <f t="shared" si="5"/>
        <v>362.3466631</v>
      </c>
      <c r="J13" s="10">
        <f t="shared" si="5"/>
        <v>414.1104722</v>
      </c>
      <c r="K13" s="10">
        <f t="shared" si="5"/>
        <v>465.8742812</v>
      </c>
      <c r="L13" s="10">
        <f t="shared" si="5"/>
        <v>517.6380902</v>
      </c>
      <c r="M13" s="10">
        <f t="shared" si="5"/>
        <v>569.4018992</v>
      </c>
      <c r="N13" s="10">
        <f t="shared" si="5"/>
        <v>621.1657082</v>
      </c>
      <c r="O13" s="10">
        <f t="shared" si="5"/>
        <v>672.9295173</v>
      </c>
      <c r="P13" s="10">
        <f t="shared" si="5"/>
        <v>724.6933263</v>
      </c>
      <c r="Q13" s="10">
        <f t="shared" si="5"/>
        <v>776.4571353</v>
      </c>
      <c r="R13" s="10">
        <f t="shared" si="5"/>
        <v>828.2209443</v>
      </c>
      <c r="S13" s="10">
        <f t="shared" si="5"/>
        <v>879.9847533</v>
      </c>
      <c r="T13" s="10">
        <f t="shared" si="5"/>
        <v>931.7485624</v>
      </c>
      <c r="U13" s="10">
        <f t="shared" si="5"/>
        <v>983.5123714</v>
      </c>
      <c r="V13" s="10">
        <f t="shared" si="5"/>
        <v>1035.27618</v>
      </c>
      <c r="W13" s="10">
        <f t="shared" si="5"/>
        <v>1087.039989</v>
      </c>
      <c r="X13" s="10">
        <f t="shared" si="5"/>
        <v>1138.803798</v>
      </c>
      <c r="Y13" s="10">
        <f t="shared" si="5"/>
        <v>1190.567607</v>
      </c>
      <c r="Z13" s="10">
        <f t="shared" si="5"/>
        <v>1242.331416</v>
      </c>
      <c r="AA13" s="10">
        <f t="shared" si="5"/>
        <v>1294.095226</v>
      </c>
      <c r="AB13" s="10">
        <f t="shared" si="5"/>
        <v>1345.859035</v>
      </c>
      <c r="AC13" s="10">
        <f t="shared" si="5"/>
        <v>1397.622844</v>
      </c>
      <c r="AD13" s="10">
        <f t="shared" si="5"/>
        <v>1449.386653</v>
      </c>
      <c r="AE13" s="10">
        <f t="shared" si="5"/>
        <v>1501.150462</v>
      </c>
      <c r="AF13" s="10">
        <f t="shared" si="5"/>
        <v>1552.914271</v>
      </c>
      <c r="AG13" s="10">
        <f t="shared" si="5"/>
        <v>1604.67808</v>
      </c>
      <c r="AH13" s="10">
        <f t="shared" si="5"/>
        <v>1656.441889</v>
      </c>
      <c r="AI13" s="10">
        <f t="shared" si="5"/>
        <v>1708.205698</v>
      </c>
      <c r="AJ13" s="10">
        <f t="shared" si="5"/>
        <v>1755.828402</v>
      </c>
      <c r="AK13" s="10">
        <f t="shared" si="5"/>
        <v>1811.733316</v>
      </c>
      <c r="AL13" s="10">
        <f t="shared" si="5"/>
        <v>1863.497125</v>
      </c>
      <c r="AM13" s="10">
        <f t="shared" si="5"/>
        <v>1915.260934</v>
      </c>
      <c r="AN13" s="10">
        <f t="shared" si="5"/>
        <v>1967.024743</v>
      </c>
      <c r="AO13" s="10">
        <f t="shared" si="5"/>
        <v>1999.998289</v>
      </c>
    </row>
    <row r="14">
      <c r="A14" s="9" t="s">
        <v>9</v>
      </c>
      <c r="B14" s="10">
        <f t="shared" ref="B14:AO14" si="6">$B$1*SIN(RADIANS($D$3))*B$5-($B$2*POWER(B$5,2))/2</f>
        <v>0</v>
      </c>
      <c r="C14" s="10">
        <f t="shared" si="6"/>
        <v>188.1851653</v>
      </c>
      <c r="D14" s="10">
        <f t="shared" si="6"/>
        <v>366.3703305</v>
      </c>
      <c r="E14" s="10">
        <f t="shared" si="6"/>
        <v>534.5554958</v>
      </c>
      <c r="F14" s="10">
        <f t="shared" si="6"/>
        <v>692.740661</v>
      </c>
      <c r="G14" s="10">
        <f t="shared" si="6"/>
        <v>840.9258263</v>
      </c>
      <c r="H14" s="10">
        <f t="shared" si="6"/>
        <v>979.1109915</v>
      </c>
      <c r="I14" s="10">
        <f t="shared" si="6"/>
        <v>1107.296157</v>
      </c>
      <c r="J14" s="10">
        <f t="shared" si="6"/>
        <v>1225.481322</v>
      </c>
      <c r="K14" s="10">
        <f t="shared" si="6"/>
        <v>1333.666487</v>
      </c>
      <c r="L14" s="10">
        <f t="shared" si="6"/>
        <v>1431.851653</v>
      </c>
      <c r="M14" s="10">
        <f t="shared" si="6"/>
        <v>1520.036818</v>
      </c>
      <c r="N14" s="10">
        <f t="shared" si="6"/>
        <v>1598.221983</v>
      </c>
      <c r="O14" s="10">
        <f t="shared" si="6"/>
        <v>1666.407148</v>
      </c>
      <c r="P14" s="10">
        <f t="shared" si="6"/>
        <v>1724.592314</v>
      </c>
      <c r="Q14" s="10">
        <f t="shared" si="6"/>
        <v>1772.777479</v>
      </c>
      <c r="R14" s="10">
        <f t="shared" si="6"/>
        <v>1810.962644</v>
      </c>
      <c r="S14" s="10">
        <f t="shared" si="6"/>
        <v>1839.147809</v>
      </c>
      <c r="T14" s="10">
        <f t="shared" si="6"/>
        <v>1857.332975</v>
      </c>
      <c r="U14" s="10">
        <f t="shared" si="6"/>
        <v>1865.51814</v>
      </c>
      <c r="V14" s="10">
        <f t="shared" si="6"/>
        <v>1863.703305</v>
      </c>
      <c r="W14" s="10">
        <f t="shared" si="6"/>
        <v>1851.88847</v>
      </c>
      <c r="X14" s="10">
        <f t="shared" si="6"/>
        <v>1830.073636</v>
      </c>
      <c r="Y14" s="10">
        <f t="shared" si="6"/>
        <v>1798.258801</v>
      </c>
      <c r="Z14" s="10">
        <f t="shared" si="6"/>
        <v>1756.443966</v>
      </c>
      <c r="AA14" s="10">
        <f t="shared" si="6"/>
        <v>1704.629131</v>
      </c>
      <c r="AB14" s="10">
        <f t="shared" si="6"/>
        <v>1642.814297</v>
      </c>
      <c r="AC14" s="10">
        <f t="shared" si="6"/>
        <v>1570.999462</v>
      </c>
      <c r="AD14" s="10">
        <f t="shared" si="6"/>
        <v>1489.184627</v>
      </c>
      <c r="AE14" s="10">
        <f t="shared" si="6"/>
        <v>1397.369792</v>
      </c>
      <c r="AF14" s="10">
        <f t="shared" si="6"/>
        <v>1295.554958</v>
      </c>
      <c r="AG14" s="10">
        <f t="shared" si="6"/>
        <v>1183.740123</v>
      </c>
      <c r="AH14" s="10">
        <f t="shared" si="6"/>
        <v>1061.925288</v>
      </c>
      <c r="AI14" s="10">
        <f t="shared" si="6"/>
        <v>930.1104535</v>
      </c>
      <c r="AJ14" s="10">
        <f t="shared" si="6"/>
        <v>800.0088055</v>
      </c>
      <c r="AK14" s="10">
        <f t="shared" si="6"/>
        <v>636.480784</v>
      </c>
      <c r="AL14" s="10">
        <f t="shared" si="6"/>
        <v>474.6659493</v>
      </c>
      <c r="AM14" s="10">
        <f t="shared" si="6"/>
        <v>302.8511145</v>
      </c>
      <c r="AN14" s="10">
        <f t="shared" si="6"/>
        <v>121.0362798</v>
      </c>
      <c r="AO14" s="10">
        <f t="shared" si="6"/>
        <v>0.006385066146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5.0" customHeight="1">
      <c r="A1" s="1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2" t="s">
        <v>11</v>
      </c>
      <c r="B1" s="12">
        <v>30.0</v>
      </c>
      <c r="C1" s="12">
        <v>40.0</v>
      </c>
      <c r="D1" s="12">
        <v>60.0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>
      <c r="A2" s="12" t="s">
        <v>1</v>
      </c>
      <c r="B2" s="12">
        <v>10.0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>
      <c r="A3" s="12" t="s">
        <v>2</v>
      </c>
      <c r="B3" s="12">
        <v>30.0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>
      <c r="A4" s="12" t="s">
        <v>12</v>
      </c>
      <c r="B4" s="12">
        <v>10.0</v>
      </c>
      <c r="C4" s="12">
        <v>25.0</v>
      </c>
      <c r="D4" s="12">
        <v>40.0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12" t="s">
        <v>3</v>
      </c>
      <c r="B6" s="12">
        <v>0.0</v>
      </c>
      <c r="C6" s="12">
        <v>0.3</v>
      </c>
      <c r="D6" s="12">
        <v>0.6</v>
      </c>
      <c r="E6" s="12">
        <v>0.9</v>
      </c>
      <c r="F6" s="12">
        <v>1.2</v>
      </c>
      <c r="G6" s="12">
        <v>1.5</v>
      </c>
      <c r="H6" s="12">
        <v>1.8</v>
      </c>
      <c r="I6" s="12">
        <v>2.1</v>
      </c>
      <c r="J6" s="12">
        <v>2.4</v>
      </c>
      <c r="K6" s="12">
        <v>2.7</v>
      </c>
      <c r="L6" s="12">
        <v>3.0</v>
      </c>
      <c r="M6" s="12">
        <v>3.3</v>
      </c>
      <c r="N6" s="12">
        <v>3.56</v>
      </c>
      <c r="O6" s="12">
        <v>3.6</v>
      </c>
      <c r="P6" s="12">
        <v>3.9</v>
      </c>
      <c r="Q6" s="12">
        <v>4.1</v>
      </c>
      <c r="R6" s="12">
        <v>4.19</v>
      </c>
      <c r="S6" s="12">
        <v>4.447</v>
      </c>
      <c r="T6" s="12">
        <v>5.0</v>
      </c>
      <c r="U6" s="12">
        <v>5.3</v>
      </c>
      <c r="V6" s="12">
        <v>5.464</v>
      </c>
      <c r="W6" s="12">
        <v>5.5</v>
      </c>
      <c r="X6" s="12">
        <v>6.0</v>
      </c>
      <c r="Y6" s="12">
        <v>6.5</v>
      </c>
      <c r="Z6" s="12">
        <v>6.74</v>
      </c>
    </row>
    <row r="8">
      <c r="A8" s="14" t="s">
        <v>4</v>
      </c>
      <c r="B8" s="14">
        <f>$C$1*COS(RADIANS($B$3))*B$6</f>
        <v>0</v>
      </c>
      <c r="C8" s="14">
        <f t="shared" ref="C8:S8" si="1">$B$1*COS(RADIANS($B$3))*C$6</f>
        <v>7.794228634</v>
      </c>
      <c r="D8" s="14">
        <f t="shared" si="1"/>
        <v>15.58845727</v>
      </c>
      <c r="E8" s="14">
        <f t="shared" si="1"/>
        <v>23.3826859</v>
      </c>
      <c r="F8" s="14">
        <f t="shared" si="1"/>
        <v>31.17691454</v>
      </c>
      <c r="G8" s="14">
        <f t="shared" si="1"/>
        <v>38.97114317</v>
      </c>
      <c r="H8" s="14">
        <f t="shared" si="1"/>
        <v>46.7653718</v>
      </c>
      <c r="I8" s="14">
        <f t="shared" si="1"/>
        <v>54.55960044</v>
      </c>
      <c r="J8" s="14">
        <f t="shared" si="1"/>
        <v>62.35382907</v>
      </c>
      <c r="K8" s="14">
        <f t="shared" si="1"/>
        <v>70.14805771</v>
      </c>
      <c r="L8" s="14">
        <f t="shared" si="1"/>
        <v>77.94228634</v>
      </c>
      <c r="M8" s="14">
        <f t="shared" si="1"/>
        <v>85.73651497</v>
      </c>
      <c r="N8" s="14">
        <f t="shared" si="1"/>
        <v>92.49151312</v>
      </c>
      <c r="O8" s="14">
        <f t="shared" si="1"/>
        <v>93.53074361</v>
      </c>
      <c r="P8" s="14">
        <f t="shared" si="1"/>
        <v>101.3249722</v>
      </c>
      <c r="Q8" s="14">
        <f t="shared" si="1"/>
        <v>106.5211247</v>
      </c>
      <c r="R8" s="14">
        <f t="shared" si="1"/>
        <v>108.8593933</v>
      </c>
      <c r="S8" s="14">
        <f t="shared" si="1"/>
        <v>115.5364491</v>
      </c>
    </row>
    <row r="9">
      <c r="A9" s="14" t="s">
        <v>5</v>
      </c>
      <c r="B9" s="14">
        <f t="shared" ref="B9:S9" si="2">$B$4+$C$1*SIN(RADIANS($B$3))*B$6-$B$2*B$6*B$6/2</f>
        <v>10</v>
      </c>
      <c r="C9" s="14">
        <f t="shared" si="2"/>
        <v>15.55</v>
      </c>
      <c r="D9" s="14">
        <f t="shared" si="2"/>
        <v>20.2</v>
      </c>
      <c r="E9" s="14">
        <f t="shared" si="2"/>
        <v>23.95</v>
      </c>
      <c r="F9" s="14">
        <f t="shared" si="2"/>
        <v>26.8</v>
      </c>
      <c r="G9" s="14">
        <f t="shared" si="2"/>
        <v>28.75</v>
      </c>
      <c r="H9" s="14">
        <f t="shared" si="2"/>
        <v>29.8</v>
      </c>
      <c r="I9" s="14">
        <f t="shared" si="2"/>
        <v>29.95</v>
      </c>
      <c r="J9" s="14">
        <f t="shared" si="2"/>
        <v>29.2</v>
      </c>
      <c r="K9" s="14">
        <f t="shared" si="2"/>
        <v>27.55</v>
      </c>
      <c r="L9" s="14">
        <f t="shared" si="2"/>
        <v>25</v>
      </c>
      <c r="M9" s="14">
        <f t="shared" si="2"/>
        <v>21.55</v>
      </c>
      <c r="N9" s="14">
        <f t="shared" si="2"/>
        <v>17.832</v>
      </c>
      <c r="O9" s="14">
        <f t="shared" si="2"/>
        <v>17.2</v>
      </c>
      <c r="P9" s="14">
        <f t="shared" si="2"/>
        <v>11.95</v>
      </c>
      <c r="Q9" s="14">
        <f t="shared" si="2"/>
        <v>7.95</v>
      </c>
      <c r="R9" s="14">
        <f t="shared" si="2"/>
        <v>6.0195</v>
      </c>
      <c r="S9" s="14">
        <f t="shared" si="2"/>
        <v>0.060955</v>
      </c>
    </row>
    <row r="11">
      <c r="A11" s="15" t="s">
        <v>6</v>
      </c>
      <c r="B11" s="16">
        <f t="shared" ref="B11:T11" si="3">$C$1*COS(RADIANS($B$3))*B$6</f>
        <v>0</v>
      </c>
      <c r="C11" s="16">
        <f t="shared" si="3"/>
        <v>10.39230485</v>
      </c>
      <c r="D11" s="16">
        <f t="shared" si="3"/>
        <v>20.78460969</v>
      </c>
      <c r="E11" s="16">
        <f t="shared" si="3"/>
        <v>31.17691454</v>
      </c>
      <c r="F11" s="16">
        <f t="shared" si="3"/>
        <v>41.56921938</v>
      </c>
      <c r="G11" s="16">
        <f t="shared" si="3"/>
        <v>51.96152423</v>
      </c>
      <c r="H11" s="16">
        <f t="shared" si="3"/>
        <v>62.35382907</v>
      </c>
      <c r="I11" s="16">
        <f t="shared" si="3"/>
        <v>72.74613392</v>
      </c>
      <c r="J11" s="16">
        <f t="shared" si="3"/>
        <v>83.13843876</v>
      </c>
      <c r="K11" s="16">
        <f t="shared" si="3"/>
        <v>93.53074361</v>
      </c>
      <c r="L11" s="16">
        <f t="shared" si="3"/>
        <v>103.9230485</v>
      </c>
      <c r="M11" s="16">
        <f t="shared" si="3"/>
        <v>114.3153533</v>
      </c>
      <c r="N11" s="16">
        <f t="shared" si="3"/>
        <v>123.3220175</v>
      </c>
      <c r="O11" s="16">
        <f t="shared" si="3"/>
        <v>124.7076581</v>
      </c>
      <c r="P11" s="16">
        <f t="shared" si="3"/>
        <v>135.099963</v>
      </c>
      <c r="Q11" s="16">
        <f t="shared" si="3"/>
        <v>142.0281662</v>
      </c>
      <c r="R11" s="16">
        <f t="shared" si="3"/>
        <v>145.1458577</v>
      </c>
      <c r="S11" s="16">
        <f t="shared" si="3"/>
        <v>154.0485988</v>
      </c>
      <c r="T11" s="16">
        <f t="shared" si="3"/>
        <v>173.2050808</v>
      </c>
    </row>
    <row r="12">
      <c r="A12" s="15" t="s">
        <v>7</v>
      </c>
      <c r="B12" s="16">
        <f t="shared" ref="B12:T12" si="4">$C$4+$C$1*SIN(RADIANS($B$3))*B$6-$B$2*B$6*B$6/2</f>
        <v>25</v>
      </c>
      <c r="C12" s="16">
        <f t="shared" si="4"/>
        <v>30.55</v>
      </c>
      <c r="D12" s="16">
        <f t="shared" si="4"/>
        <v>35.2</v>
      </c>
      <c r="E12" s="16">
        <f t="shared" si="4"/>
        <v>38.95</v>
      </c>
      <c r="F12" s="16">
        <f t="shared" si="4"/>
        <v>41.8</v>
      </c>
      <c r="G12" s="16">
        <f t="shared" si="4"/>
        <v>43.75</v>
      </c>
      <c r="H12" s="16">
        <f t="shared" si="4"/>
        <v>44.8</v>
      </c>
      <c r="I12" s="16">
        <f t="shared" si="4"/>
        <v>44.95</v>
      </c>
      <c r="J12" s="16">
        <f t="shared" si="4"/>
        <v>44.2</v>
      </c>
      <c r="K12" s="16">
        <f t="shared" si="4"/>
        <v>42.55</v>
      </c>
      <c r="L12" s="16">
        <f t="shared" si="4"/>
        <v>40</v>
      </c>
      <c r="M12" s="16">
        <f t="shared" si="4"/>
        <v>36.55</v>
      </c>
      <c r="N12" s="16">
        <f t="shared" si="4"/>
        <v>32.832</v>
      </c>
      <c r="O12" s="16">
        <f t="shared" si="4"/>
        <v>32.2</v>
      </c>
      <c r="P12" s="16">
        <f t="shared" si="4"/>
        <v>26.95</v>
      </c>
      <c r="Q12" s="16">
        <f t="shared" si="4"/>
        <v>22.95</v>
      </c>
      <c r="R12" s="16">
        <f t="shared" si="4"/>
        <v>21.0195</v>
      </c>
      <c r="S12" s="16">
        <f t="shared" si="4"/>
        <v>15.060955</v>
      </c>
      <c r="T12" s="16">
        <f t="shared" si="4"/>
        <v>0</v>
      </c>
    </row>
    <row r="14">
      <c r="A14" s="17" t="s">
        <v>8</v>
      </c>
      <c r="B14" s="18">
        <f t="shared" ref="B14:V14" si="5">$C$1*COS(RADIANS($B$3))*B$6</f>
        <v>0</v>
      </c>
      <c r="C14" s="18">
        <f t="shared" si="5"/>
        <v>10.39230485</v>
      </c>
      <c r="D14" s="18">
        <f t="shared" si="5"/>
        <v>20.78460969</v>
      </c>
      <c r="E14" s="18">
        <f t="shared" si="5"/>
        <v>31.17691454</v>
      </c>
      <c r="F14" s="18">
        <f t="shared" si="5"/>
        <v>41.56921938</v>
      </c>
      <c r="G14" s="18">
        <f t="shared" si="5"/>
        <v>51.96152423</v>
      </c>
      <c r="H14" s="18">
        <f t="shared" si="5"/>
        <v>62.35382907</v>
      </c>
      <c r="I14" s="18">
        <f t="shared" si="5"/>
        <v>72.74613392</v>
      </c>
      <c r="J14" s="18">
        <f t="shared" si="5"/>
        <v>83.13843876</v>
      </c>
      <c r="K14" s="18">
        <f t="shared" si="5"/>
        <v>93.53074361</v>
      </c>
      <c r="L14" s="18">
        <f t="shared" si="5"/>
        <v>103.9230485</v>
      </c>
      <c r="M14" s="18">
        <f t="shared" si="5"/>
        <v>114.3153533</v>
      </c>
      <c r="N14" s="18">
        <f t="shared" si="5"/>
        <v>123.3220175</v>
      </c>
      <c r="O14" s="18">
        <f t="shared" si="5"/>
        <v>124.7076581</v>
      </c>
      <c r="P14" s="18">
        <f t="shared" si="5"/>
        <v>135.099963</v>
      </c>
      <c r="Q14" s="18">
        <f t="shared" si="5"/>
        <v>142.0281662</v>
      </c>
      <c r="R14" s="18">
        <f t="shared" si="5"/>
        <v>145.1458577</v>
      </c>
      <c r="S14" s="18">
        <f t="shared" si="5"/>
        <v>154.0485988</v>
      </c>
      <c r="T14" s="18">
        <f t="shared" si="5"/>
        <v>173.2050808</v>
      </c>
      <c r="U14" s="18">
        <f t="shared" si="5"/>
        <v>183.5973856</v>
      </c>
      <c r="V14" s="18">
        <f t="shared" si="5"/>
        <v>189.2785123</v>
      </c>
    </row>
    <row r="15">
      <c r="A15" s="17" t="s">
        <v>9</v>
      </c>
      <c r="B15" s="18">
        <f t="shared" ref="B15:V15" si="6">$D$4+$C$1*SIN(RADIANS($B$3))*B$6-$B$2*B$6*B$6/2</f>
        <v>40</v>
      </c>
      <c r="C15" s="18">
        <f t="shared" si="6"/>
        <v>45.55</v>
      </c>
      <c r="D15" s="18">
        <f t="shared" si="6"/>
        <v>50.2</v>
      </c>
      <c r="E15" s="18">
        <f t="shared" si="6"/>
        <v>53.95</v>
      </c>
      <c r="F15" s="18">
        <f t="shared" si="6"/>
        <v>56.8</v>
      </c>
      <c r="G15" s="18">
        <f t="shared" si="6"/>
        <v>58.75</v>
      </c>
      <c r="H15" s="18">
        <f t="shared" si="6"/>
        <v>59.8</v>
      </c>
      <c r="I15" s="18">
        <f t="shared" si="6"/>
        <v>59.95</v>
      </c>
      <c r="J15" s="18">
        <f t="shared" si="6"/>
        <v>59.2</v>
      </c>
      <c r="K15" s="18">
        <f t="shared" si="6"/>
        <v>57.55</v>
      </c>
      <c r="L15" s="18">
        <f t="shared" si="6"/>
        <v>55</v>
      </c>
      <c r="M15" s="18">
        <f t="shared" si="6"/>
        <v>51.55</v>
      </c>
      <c r="N15" s="18">
        <f t="shared" si="6"/>
        <v>47.832</v>
      </c>
      <c r="O15" s="18">
        <f t="shared" si="6"/>
        <v>47.2</v>
      </c>
      <c r="P15" s="18">
        <f t="shared" si="6"/>
        <v>41.95</v>
      </c>
      <c r="Q15" s="18">
        <f t="shared" si="6"/>
        <v>37.95</v>
      </c>
      <c r="R15" s="18">
        <f t="shared" si="6"/>
        <v>36.0195</v>
      </c>
      <c r="S15" s="18">
        <f t="shared" si="6"/>
        <v>30.060955</v>
      </c>
      <c r="T15" s="18">
        <f t="shared" si="6"/>
        <v>15</v>
      </c>
      <c r="U15" s="18">
        <f t="shared" si="6"/>
        <v>5.55</v>
      </c>
      <c r="V15" s="18">
        <f t="shared" si="6"/>
        <v>0.00352</v>
      </c>
    </row>
    <row r="18">
      <c r="A18" s="19" t="s">
        <v>13</v>
      </c>
      <c r="B18" s="19">
        <f t="shared" ref="B18:T18" si="7">$C$1*COS(RADIANS($B$3))*B$6</f>
        <v>0</v>
      </c>
      <c r="C18" s="19">
        <f t="shared" si="7"/>
        <v>10.39230485</v>
      </c>
      <c r="D18" s="19">
        <f t="shared" si="7"/>
        <v>20.78460969</v>
      </c>
      <c r="E18" s="19">
        <f t="shared" si="7"/>
        <v>31.17691454</v>
      </c>
      <c r="F18" s="19">
        <f t="shared" si="7"/>
        <v>41.56921938</v>
      </c>
      <c r="G18" s="19">
        <f t="shared" si="7"/>
        <v>51.96152423</v>
      </c>
      <c r="H18" s="19">
        <f t="shared" si="7"/>
        <v>62.35382907</v>
      </c>
      <c r="I18" s="19">
        <f t="shared" si="7"/>
        <v>72.74613392</v>
      </c>
      <c r="J18" s="19">
        <f t="shared" si="7"/>
        <v>83.13843876</v>
      </c>
      <c r="K18" s="19">
        <f t="shared" si="7"/>
        <v>93.53074361</v>
      </c>
      <c r="L18" s="19">
        <f t="shared" si="7"/>
        <v>103.9230485</v>
      </c>
      <c r="M18" s="19">
        <f t="shared" si="7"/>
        <v>114.3153533</v>
      </c>
      <c r="N18" s="19">
        <f t="shared" si="7"/>
        <v>123.3220175</v>
      </c>
      <c r="O18" s="19">
        <f t="shared" si="7"/>
        <v>124.7076581</v>
      </c>
      <c r="P18" s="19">
        <f t="shared" si="7"/>
        <v>135.099963</v>
      </c>
      <c r="Q18" s="19">
        <f t="shared" si="7"/>
        <v>142.0281662</v>
      </c>
      <c r="R18" s="19">
        <f t="shared" si="7"/>
        <v>145.1458577</v>
      </c>
      <c r="S18" s="19">
        <f t="shared" si="7"/>
        <v>154.0485988</v>
      </c>
      <c r="T18" s="19">
        <f t="shared" si="7"/>
        <v>173.2050808</v>
      </c>
    </row>
    <row r="19">
      <c r="A19" s="19" t="s">
        <v>14</v>
      </c>
      <c r="B19" s="19">
        <f t="shared" ref="B19:T19" si="8">$C$4+$C$1*SIN(RADIANS($B$3))*B$6-$B$2*B$6*B$6/2</f>
        <v>25</v>
      </c>
      <c r="C19" s="19">
        <f t="shared" si="8"/>
        <v>30.55</v>
      </c>
      <c r="D19" s="19">
        <f t="shared" si="8"/>
        <v>35.2</v>
      </c>
      <c r="E19" s="19">
        <f t="shared" si="8"/>
        <v>38.95</v>
      </c>
      <c r="F19" s="19">
        <f t="shared" si="8"/>
        <v>41.8</v>
      </c>
      <c r="G19" s="19">
        <f t="shared" si="8"/>
        <v>43.75</v>
      </c>
      <c r="H19" s="19">
        <f t="shared" si="8"/>
        <v>44.8</v>
      </c>
      <c r="I19" s="19">
        <f t="shared" si="8"/>
        <v>44.95</v>
      </c>
      <c r="J19" s="19">
        <f t="shared" si="8"/>
        <v>44.2</v>
      </c>
      <c r="K19" s="19">
        <f t="shared" si="8"/>
        <v>42.55</v>
      </c>
      <c r="L19" s="19">
        <f t="shared" si="8"/>
        <v>40</v>
      </c>
      <c r="M19" s="19">
        <f t="shared" si="8"/>
        <v>36.55</v>
      </c>
      <c r="N19" s="19">
        <f t="shared" si="8"/>
        <v>32.832</v>
      </c>
      <c r="O19" s="19">
        <f t="shared" si="8"/>
        <v>32.2</v>
      </c>
      <c r="P19" s="19">
        <f t="shared" si="8"/>
        <v>26.95</v>
      </c>
      <c r="Q19" s="19">
        <f t="shared" si="8"/>
        <v>22.95</v>
      </c>
      <c r="R19" s="19">
        <f t="shared" si="8"/>
        <v>21.0195</v>
      </c>
      <c r="S19" s="19">
        <f t="shared" si="8"/>
        <v>15.060955</v>
      </c>
      <c r="T19" s="19">
        <f t="shared" si="8"/>
        <v>0</v>
      </c>
    </row>
    <row r="21" ht="15.75" customHeight="1">
      <c r="A21" s="20" t="s">
        <v>15</v>
      </c>
      <c r="B21" s="20">
        <f t="shared" ref="B21:R21" si="9">$B$1*COS(RADIANS($B$3))*B$6</f>
        <v>0</v>
      </c>
      <c r="C21" s="20">
        <f t="shared" si="9"/>
        <v>7.794228634</v>
      </c>
      <c r="D21" s="20">
        <f t="shared" si="9"/>
        <v>15.58845727</v>
      </c>
      <c r="E21" s="20">
        <f t="shared" si="9"/>
        <v>23.3826859</v>
      </c>
      <c r="F21" s="20">
        <f t="shared" si="9"/>
        <v>31.17691454</v>
      </c>
      <c r="G21" s="20">
        <f t="shared" si="9"/>
        <v>38.97114317</v>
      </c>
      <c r="H21" s="20">
        <f t="shared" si="9"/>
        <v>46.7653718</v>
      </c>
      <c r="I21" s="20">
        <f t="shared" si="9"/>
        <v>54.55960044</v>
      </c>
      <c r="J21" s="20">
        <f t="shared" si="9"/>
        <v>62.35382907</v>
      </c>
      <c r="K21" s="20">
        <f t="shared" si="9"/>
        <v>70.14805771</v>
      </c>
      <c r="L21" s="20">
        <f t="shared" si="9"/>
        <v>77.94228634</v>
      </c>
      <c r="M21" s="20">
        <f t="shared" si="9"/>
        <v>85.73651497</v>
      </c>
      <c r="N21" s="20">
        <f t="shared" si="9"/>
        <v>92.49151312</v>
      </c>
      <c r="O21" s="20">
        <f t="shared" si="9"/>
        <v>93.53074361</v>
      </c>
      <c r="P21" s="20">
        <f t="shared" si="9"/>
        <v>101.3249722</v>
      </c>
      <c r="Q21" s="20">
        <f t="shared" si="9"/>
        <v>106.5211247</v>
      </c>
      <c r="R21" s="20">
        <f t="shared" si="9"/>
        <v>108.8593933</v>
      </c>
    </row>
    <row r="22" ht="15.75" customHeight="1">
      <c r="A22" s="20" t="s">
        <v>16</v>
      </c>
      <c r="B22" s="20">
        <f t="shared" ref="B22:R22" si="10">$C$4+$B$1*SIN(RADIANS($B$3))*B$6-$B$2*B$6*B$6/2</f>
        <v>25</v>
      </c>
      <c r="C22" s="20">
        <f t="shared" si="10"/>
        <v>29.05</v>
      </c>
      <c r="D22" s="20">
        <f t="shared" si="10"/>
        <v>32.2</v>
      </c>
      <c r="E22" s="20">
        <f t="shared" si="10"/>
        <v>34.45</v>
      </c>
      <c r="F22" s="20">
        <f t="shared" si="10"/>
        <v>35.8</v>
      </c>
      <c r="G22" s="20">
        <f t="shared" si="10"/>
        <v>36.25</v>
      </c>
      <c r="H22" s="20">
        <f t="shared" si="10"/>
        <v>35.8</v>
      </c>
      <c r="I22" s="20">
        <f t="shared" si="10"/>
        <v>34.45</v>
      </c>
      <c r="J22" s="20">
        <f t="shared" si="10"/>
        <v>32.2</v>
      </c>
      <c r="K22" s="20">
        <f t="shared" si="10"/>
        <v>29.05</v>
      </c>
      <c r="L22" s="20">
        <f t="shared" si="10"/>
        <v>25</v>
      </c>
      <c r="M22" s="20">
        <f t="shared" si="10"/>
        <v>20.05</v>
      </c>
      <c r="N22" s="20">
        <f t="shared" si="10"/>
        <v>15.032</v>
      </c>
      <c r="O22" s="20">
        <f t="shared" si="10"/>
        <v>14.2</v>
      </c>
      <c r="P22" s="20">
        <f t="shared" si="10"/>
        <v>7.45</v>
      </c>
      <c r="Q22" s="20">
        <f t="shared" si="10"/>
        <v>2.45</v>
      </c>
      <c r="R22" s="20">
        <f t="shared" si="10"/>
        <v>0.0695</v>
      </c>
    </row>
    <row r="23" ht="15.75" customHeight="1"/>
    <row r="24" ht="15.75" customHeight="1">
      <c r="A24" s="21" t="s">
        <v>17</v>
      </c>
      <c r="B24" s="21">
        <f t="shared" ref="B24:Z24" si="11">$D$1*COS(RADIANS($B$3))*B$6</f>
        <v>0</v>
      </c>
      <c r="C24" s="21">
        <f t="shared" si="11"/>
        <v>15.58845727</v>
      </c>
      <c r="D24" s="21">
        <f t="shared" si="11"/>
        <v>31.17691454</v>
      </c>
      <c r="E24" s="21">
        <f t="shared" si="11"/>
        <v>46.7653718</v>
      </c>
      <c r="F24" s="21">
        <f t="shared" si="11"/>
        <v>62.35382907</v>
      </c>
      <c r="G24" s="21">
        <f t="shared" si="11"/>
        <v>77.94228634</v>
      </c>
      <c r="H24" s="21">
        <f t="shared" si="11"/>
        <v>93.53074361</v>
      </c>
      <c r="I24" s="21">
        <f t="shared" si="11"/>
        <v>109.1192009</v>
      </c>
      <c r="J24" s="21">
        <f t="shared" si="11"/>
        <v>124.7076581</v>
      </c>
      <c r="K24" s="21">
        <f t="shared" si="11"/>
        <v>140.2961154</v>
      </c>
      <c r="L24" s="21">
        <f t="shared" si="11"/>
        <v>155.8845727</v>
      </c>
      <c r="M24" s="21">
        <f t="shared" si="11"/>
        <v>171.4730299</v>
      </c>
      <c r="N24" s="21">
        <f t="shared" si="11"/>
        <v>184.9830262</v>
      </c>
      <c r="O24" s="21">
        <f t="shared" si="11"/>
        <v>187.0614872</v>
      </c>
      <c r="P24" s="21">
        <f t="shared" si="11"/>
        <v>202.6499445</v>
      </c>
      <c r="Q24" s="21">
        <f t="shared" si="11"/>
        <v>213.0422493</v>
      </c>
      <c r="R24" s="21">
        <f t="shared" si="11"/>
        <v>217.7187865</v>
      </c>
      <c r="S24" s="21">
        <f t="shared" si="11"/>
        <v>231.0728982</v>
      </c>
      <c r="T24" s="21">
        <f t="shared" si="11"/>
        <v>259.8076211</v>
      </c>
      <c r="U24" s="21">
        <f t="shared" si="11"/>
        <v>275.3960784</v>
      </c>
      <c r="V24" s="21">
        <f t="shared" si="11"/>
        <v>283.9177684</v>
      </c>
      <c r="W24" s="21">
        <f t="shared" si="11"/>
        <v>285.7883832</v>
      </c>
      <c r="X24" s="21">
        <f t="shared" si="11"/>
        <v>311.7691454</v>
      </c>
      <c r="Y24" s="21">
        <f t="shared" si="11"/>
        <v>337.7499075</v>
      </c>
      <c r="Z24" s="21">
        <f t="shared" si="11"/>
        <v>350.2206733</v>
      </c>
    </row>
    <row r="25" ht="15.75" customHeight="1">
      <c r="A25" s="21" t="s">
        <v>18</v>
      </c>
      <c r="B25" s="21">
        <f t="shared" ref="B25:Z25" si="12">$C$4+$D$1*SIN(RADIANS($B$3))*B$6-$B$2*B$6*B$6/2</f>
        <v>25</v>
      </c>
      <c r="C25" s="21">
        <f t="shared" si="12"/>
        <v>33.55</v>
      </c>
      <c r="D25" s="21">
        <f t="shared" si="12"/>
        <v>41.2</v>
      </c>
      <c r="E25" s="21">
        <f t="shared" si="12"/>
        <v>47.95</v>
      </c>
      <c r="F25" s="21">
        <f t="shared" si="12"/>
        <v>53.8</v>
      </c>
      <c r="G25" s="21">
        <f t="shared" si="12"/>
        <v>58.75</v>
      </c>
      <c r="H25" s="21">
        <f t="shared" si="12"/>
        <v>62.8</v>
      </c>
      <c r="I25" s="21">
        <f t="shared" si="12"/>
        <v>65.95</v>
      </c>
      <c r="J25" s="21">
        <f t="shared" si="12"/>
        <v>68.2</v>
      </c>
      <c r="K25" s="21">
        <f t="shared" si="12"/>
        <v>69.55</v>
      </c>
      <c r="L25" s="21">
        <f t="shared" si="12"/>
        <v>70</v>
      </c>
      <c r="M25" s="21">
        <f t="shared" si="12"/>
        <v>69.55</v>
      </c>
      <c r="N25" s="21">
        <f t="shared" si="12"/>
        <v>68.432</v>
      </c>
      <c r="O25" s="21">
        <f t="shared" si="12"/>
        <v>68.2</v>
      </c>
      <c r="P25" s="21">
        <f t="shared" si="12"/>
        <v>65.95</v>
      </c>
      <c r="Q25" s="21">
        <f t="shared" si="12"/>
        <v>63.95</v>
      </c>
      <c r="R25" s="21">
        <f t="shared" si="12"/>
        <v>62.9195</v>
      </c>
      <c r="S25" s="21">
        <f t="shared" si="12"/>
        <v>59.530955</v>
      </c>
      <c r="T25" s="21">
        <f t="shared" si="12"/>
        <v>50</v>
      </c>
      <c r="U25" s="21">
        <f t="shared" si="12"/>
        <v>43.55</v>
      </c>
      <c r="V25" s="21">
        <f t="shared" si="12"/>
        <v>39.64352</v>
      </c>
      <c r="W25" s="21">
        <f t="shared" si="12"/>
        <v>38.75</v>
      </c>
      <c r="X25" s="21">
        <f t="shared" si="12"/>
        <v>25</v>
      </c>
      <c r="Y25" s="21">
        <f t="shared" si="12"/>
        <v>8.75</v>
      </c>
      <c r="Z25" s="21">
        <f t="shared" si="12"/>
        <v>0.062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