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3.1" sheetId="1" r:id="rId4"/>
    <sheet state="visible" name="Часть 3.2 " sheetId="2" r:id="rId5"/>
  </sheets>
  <definedNames/>
  <calcPr/>
</workbook>
</file>

<file path=xl/sharedStrings.xml><?xml version="1.0" encoding="utf-8"?>
<sst xmlns="http://schemas.openxmlformats.org/spreadsheetml/2006/main" count="34" uniqueCount="26">
  <si>
    <t>Гипотезы:</t>
  </si>
  <si>
    <t>H0 : Корреляция между упорядоченными перечнями страхов в американской и отечественной выборках не отличается от нуля.</t>
  </si>
  <si>
    <t>H1 : Корреляция между упорядоченными перечнями страхов в американской и отечественной выборках статистически значимо отличается от нуля.</t>
  </si>
  <si>
    <t>№</t>
  </si>
  <si>
    <t>Ранг в амереканской выборке</t>
  </si>
  <si>
    <t>Ранг в российской выборке</t>
  </si>
  <si>
    <t>d</t>
  </si>
  <si>
    <t>d^2</t>
  </si>
  <si>
    <t>n =</t>
  </si>
  <si>
    <t xml:space="preserve">r(s) = </t>
  </si>
  <si>
    <t>r(s)крит =</t>
  </si>
  <si>
    <t>при 0.05</t>
  </si>
  <si>
    <t>при 0.01</t>
  </si>
  <si>
    <t>При обоих уровнях значимости принимается гипотеза H0, т.е корреляция между упорядоченными перечнями страхов в американской и отечественной выборках статистически значимо не отличается от нуля.</t>
  </si>
  <si>
    <t>H0 : Корреляция между индивидуальный профиль депутата К-ва и эталонным профилем,
построенным по оценкам избирателей, не отличается от нуля</t>
  </si>
  <si>
    <t>H1 : Корреляция между индивидуальный профиль депутата К-ва и эталонным профилем,
построенным по оценкам избирателей, значимо отличается от нуля.</t>
  </si>
  <si>
    <t xml:space="preserve">№ </t>
  </si>
  <si>
    <t>Ряд 1: ранг качества в эталонном профиле</t>
  </si>
  <si>
    <t>Ряд 2: ранг качества в индивидуальном профиле</t>
  </si>
  <si>
    <t>n</t>
  </si>
  <si>
    <t>Сумма</t>
  </si>
  <si>
    <t>Ta</t>
  </si>
  <si>
    <t>Tb</t>
  </si>
  <si>
    <t>rs</t>
  </si>
  <si>
    <t>Депутат К-в имеет более низкий ранг по шкалам Умения общаться с людьми и более высокие ранги по шкалам Целеустремленности и Стойкости, чем это предписывается избирательским эталоном. Этими расхождениями, главным образом, и объясняется  некоторое снижение полученного rs.</t>
  </si>
  <si>
    <t xml:space="preserve">При 5%-ном уровне значимости принимается гипотеза H0, т.е корреляция между индивидуальный профиль депутата К-ва и эталонным профилем построенным по оценкам избирателей, не отличается от нуля. При 1%-ном уровне значимости принимается гипотеза H1.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</si>
</sst>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 shrinkToFit="0" vertical="center" wrapText="1"/>
    </xf>
    <xf borderId="5" fillId="0" fontId="2" numFmtId="0" xfId="0" applyBorder="1" applyFont="1"/>
    <xf borderId="4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3" fontId="1" numFmtId="1" xfId="0" applyAlignment="1" applyBorder="1" applyFill="1" applyFont="1" applyNumberFormat="1">
      <alignment horizontal="center" readingOrder="0" shrinkToFit="0" vertical="center" wrapText="1"/>
    </xf>
    <xf borderId="9" fillId="3" fontId="1" numFmtId="164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Корреляционное поле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'Часть 3.1'!$C$9:$C$29</c:f>
            </c:numRef>
          </c:xVal>
          <c:yVal>
            <c:numRef>
              <c:f>'Часть 3.1'!$D$9:$D$29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29569"/>
        <c:axId val="1693111496"/>
      </c:scatterChart>
      <c:valAx>
        <c:axId val="1055729569"/>
        <c:scaling>
          <c:orientation val="minMax"/>
          <c:max val="2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11496"/>
      </c:valAx>
      <c:valAx>
        <c:axId val="1693111496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729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Корреляционное поле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'Часть 3.2 '!$C$9:$C$26</c:f>
            </c:numRef>
          </c:xVal>
          <c:yVal>
            <c:numRef>
              <c:f>'Часть 3.2 '!$D$9:$D$26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05901"/>
        <c:axId val="1324867878"/>
      </c:scatterChart>
      <c:valAx>
        <c:axId val="9336059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867878"/>
      </c:valAx>
      <c:valAx>
        <c:axId val="1324867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605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8</xdr:row>
      <xdr:rowOff>104775</xdr:rowOff>
    </xdr:from>
    <xdr:ext cx="5648325" cy="34956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8</xdr:row>
      <xdr:rowOff>57150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5"/>
    <col customWidth="1" min="3" max="3" width="18.0"/>
    <col customWidth="1" min="4" max="4" width="17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2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/>
      <c r="C6" s="9"/>
      <c r="D6" s="9"/>
      <c r="E6" s="9"/>
      <c r="F6" s="9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3</v>
      </c>
      <c r="C8" s="11" t="s">
        <v>4</v>
      </c>
      <c r="D8" s="11" t="s">
        <v>5</v>
      </c>
      <c r="E8" s="11" t="s">
        <v>6</v>
      </c>
      <c r="F8" s="11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2">
        <v>1.0</v>
      </c>
      <c r="C9" s="12">
        <v>1.0</v>
      </c>
      <c r="D9" s="12">
        <v>7.0</v>
      </c>
      <c r="E9" s="13">
        <f t="shared" ref="E9:E28" si="1">C9-D9</f>
        <v>-6</v>
      </c>
      <c r="F9" s="13">
        <f t="shared" ref="F9:F28" si="2">E9^2</f>
        <v>36</v>
      </c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>
        <v>2.0</v>
      </c>
      <c r="C10" s="12">
        <v>2.0</v>
      </c>
      <c r="D10" s="12">
        <v>12.0</v>
      </c>
      <c r="E10" s="13">
        <f t="shared" si="1"/>
        <v>-10</v>
      </c>
      <c r="F10" s="13">
        <f t="shared" si="2"/>
        <v>100</v>
      </c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>
        <v>3.0</v>
      </c>
      <c r="C11" s="12">
        <v>3.0</v>
      </c>
      <c r="D11" s="12">
        <v>10.0</v>
      </c>
      <c r="E11" s="13">
        <f t="shared" si="1"/>
        <v>-7</v>
      </c>
      <c r="F11" s="13">
        <f t="shared" si="2"/>
        <v>49</v>
      </c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>
        <v>4.0</v>
      </c>
      <c r="C12" s="12">
        <v>4.0</v>
      </c>
      <c r="D12" s="12">
        <v>6.0</v>
      </c>
      <c r="E12" s="13">
        <f t="shared" si="1"/>
        <v>-2</v>
      </c>
      <c r="F12" s="13">
        <f t="shared" si="2"/>
        <v>4</v>
      </c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>
        <v>5.0</v>
      </c>
      <c r="C13" s="12">
        <v>5.0</v>
      </c>
      <c r="D13" s="12">
        <v>9.0</v>
      </c>
      <c r="E13" s="13">
        <f t="shared" si="1"/>
        <v>-4</v>
      </c>
      <c r="F13" s="13">
        <f t="shared" si="2"/>
        <v>16</v>
      </c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>
        <v>6.0</v>
      </c>
      <c r="C14" s="12">
        <v>6.0</v>
      </c>
      <c r="D14" s="12">
        <v>2.0</v>
      </c>
      <c r="E14" s="13">
        <f t="shared" si="1"/>
        <v>4</v>
      </c>
      <c r="F14" s="13">
        <f t="shared" si="2"/>
        <v>16</v>
      </c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>
        <v>7.0</v>
      </c>
      <c r="C15" s="12">
        <v>7.0</v>
      </c>
      <c r="D15" s="12">
        <v>5.0</v>
      </c>
      <c r="E15" s="13">
        <f t="shared" si="1"/>
        <v>2</v>
      </c>
      <c r="F15" s="13">
        <f t="shared" si="2"/>
        <v>4</v>
      </c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>
        <v>8.0</v>
      </c>
      <c r="C16" s="12">
        <v>8.0</v>
      </c>
      <c r="D16" s="12">
        <v>1.0</v>
      </c>
      <c r="E16" s="13">
        <f t="shared" si="1"/>
        <v>7</v>
      </c>
      <c r="F16" s="13">
        <f t="shared" si="2"/>
        <v>49</v>
      </c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>
        <v>9.0</v>
      </c>
      <c r="C17" s="12">
        <v>9.0</v>
      </c>
      <c r="D17" s="12">
        <v>16.0</v>
      </c>
      <c r="E17" s="13">
        <f t="shared" si="1"/>
        <v>-7</v>
      </c>
      <c r="F17" s="13">
        <f t="shared" si="2"/>
        <v>49</v>
      </c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>
        <v>10.0</v>
      </c>
      <c r="C18" s="12">
        <v>10.0</v>
      </c>
      <c r="D18" s="12">
        <v>13.0</v>
      </c>
      <c r="E18" s="13">
        <f t="shared" si="1"/>
        <v>-3</v>
      </c>
      <c r="F18" s="13">
        <f t="shared" si="2"/>
        <v>9</v>
      </c>
      <c r="G18" s="1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>
        <v>11.0</v>
      </c>
      <c r="C19" s="12">
        <v>11.0</v>
      </c>
      <c r="D19" s="12">
        <v>3.0</v>
      </c>
      <c r="E19" s="13">
        <f t="shared" si="1"/>
        <v>8</v>
      </c>
      <c r="F19" s="13">
        <f t="shared" si="2"/>
        <v>64</v>
      </c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>
        <v>12.0</v>
      </c>
      <c r="C20" s="12">
        <v>12.0</v>
      </c>
      <c r="D20" s="12">
        <v>19.0</v>
      </c>
      <c r="E20" s="13">
        <f t="shared" si="1"/>
        <v>-7</v>
      </c>
      <c r="F20" s="13">
        <f t="shared" si="2"/>
        <v>49</v>
      </c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2">
        <v>13.0</v>
      </c>
      <c r="C21" s="12">
        <v>13.0</v>
      </c>
      <c r="D21" s="12">
        <v>20.0</v>
      </c>
      <c r="E21" s="13">
        <f t="shared" si="1"/>
        <v>-7</v>
      </c>
      <c r="F21" s="13">
        <f t="shared" si="2"/>
        <v>49</v>
      </c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2">
        <v>14.0</v>
      </c>
      <c r="C22" s="12">
        <v>14.0</v>
      </c>
      <c r="D22" s="12">
        <v>17.0</v>
      </c>
      <c r="E22" s="13">
        <f t="shared" si="1"/>
        <v>-3</v>
      </c>
      <c r="F22" s="13">
        <f t="shared" si="2"/>
        <v>9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2">
        <v>15.0</v>
      </c>
      <c r="C23" s="12">
        <v>15.0</v>
      </c>
      <c r="D23" s="12">
        <v>4.0</v>
      </c>
      <c r="E23" s="13">
        <f t="shared" si="1"/>
        <v>11</v>
      </c>
      <c r="F23" s="13">
        <f t="shared" si="2"/>
        <v>121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2">
        <v>16.0</v>
      </c>
      <c r="C24" s="12">
        <v>16.0</v>
      </c>
      <c r="D24" s="12">
        <v>11.0</v>
      </c>
      <c r="E24" s="13">
        <f t="shared" si="1"/>
        <v>5</v>
      </c>
      <c r="F24" s="13">
        <f t="shared" si="2"/>
        <v>25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2">
        <v>17.0</v>
      </c>
      <c r="C25" s="12">
        <v>17.0</v>
      </c>
      <c r="D25" s="12">
        <v>18.0</v>
      </c>
      <c r="E25" s="13">
        <f t="shared" si="1"/>
        <v>-1</v>
      </c>
      <c r="F25" s="13">
        <f t="shared" si="2"/>
        <v>1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2">
        <v>18.0</v>
      </c>
      <c r="C26" s="12">
        <v>18.0</v>
      </c>
      <c r="D26" s="12">
        <v>8.0</v>
      </c>
      <c r="E26" s="13">
        <f t="shared" si="1"/>
        <v>10</v>
      </c>
      <c r="F26" s="13">
        <f t="shared" si="2"/>
        <v>100</v>
      </c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2">
        <v>19.0</v>
      </c>
      <c r="C27" s="12">
        <v>18.0</v>
      </c>
      <c r="D27" s="12">
        <v>15.0</v>
      </c>
      <c r="E27" s="13">
        <f t="shared" si="1"/>
        <v>3</v>
      </c>
      <c r="F27" s="13">
        <f t="shared" si="2"/>
        <v>9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2">
        <v>20.0</v>
      </c>
      <c r="C28" s="12">
        <v>20.0</v>
      </c>
      <c r="D28" s="12">
        <v>14.0</v>
      </c>
      <c r="E28" s="13">
        <f t="shared" si="1"/>
        <v>6</v>
      </c>
      <c r="F28" s="13">
        <f t="shared" si="2"/>
        <v>36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 t="s">
        <v>8</v>
      </c>
      <c r="C29" s="14">
        <f>B28</f>
        <v>20</v>
      </c>
      <c r="D29" s="1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 t="s">
        <v>9</v>
      </c>
      <c r="C30" s="15">
        <f>1-(6*SUM(F9:F28)/(C29*(C29^2-1)))</f>
        <v>0.4022556391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 t="s">
        <v>10</v>
      </c>
      <c r="C31" s="16">
        <v>0.45</v>
      </c>
      <c r="D31" s="17" t="s">
        <v>11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1" t="s">
        <v>10</v>
      </c>
      <c r="C32" s="16">
        <v>0.57</v>
      </c>
      <c r="D32" s="17" t="s">
        <v>12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 t="s">
        <v>13</v>
      </c>
      <c r="C34" s="3"/>
      <c r="D34" s="3"/>
      <c r="E34" s="3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7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8"/>
      <c r="C36" s="9"/>
      <c r="D36" s="9"/>
      <c r="E36" s="9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">
    <mergeCell ref="B2:G2"/>
    <mergeCell ref="B3:G4"/>
    <mergeCell ref="B5:G6"/>
    <mergeCell ref="B34:F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0.5"/>
    <col customWidth="1" min="3" max="3" width="17.88"/>
    <col customWidth="1" min="4" max="4" width="2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14</v>
      </c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15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/>
      <c r="C6" s="9"/>
      <c r="D6" s="9"/>
      <c r="E6" s="9"/>
      <c r="F6" s="9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16</v>
      </c>
      <c r="C8" s="11" t="s">
        <v>17</v>
      </c>
      <c r="D8" s="11" t="s">
        <v>18</v>
      </c>
      <c r="E8" s="11" t="s">
        <v>6</v>
      </c>
      <c r="F8" s="11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>
        <v>1.0</v>
      </c>
      <c r="C9" s="12">
        <v>1.0</v>
      </c>
      <c r="D9" s="12">
        <v>2.0</v>
      </c>
      <c r="E9" s="13">
        <f t="shared" ref="E9:E26" si="1">C9-D9</f>
        <v>-1</v>
      </c>
      <c r="F9" s="13">
        <f t="shared" ref="F9:F26" si="2">E9^2</f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>
        <v>2.0</v>
      </c>
      <c r="C10" s="12">
        <v>2.0</v>
      </c>
      <c r="D10" s="12">
        <v>8.5</v>
      </c>
      <c r="E10" s="13">
        <f t="shared" si="1"/>
        <v>-6.5</v>
      </c>
      <c r="F10" s="13">
        <f t="shared" si="2"/>
        <v>42.25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>
        <v>3.0</v>
      </c>
      <c r="C11" s="12">
        <v>3.0</v>
      </c>
      <c r="D11" s="12">
        <v>13.5</v>
      </c>
      <c r="E11" s="13">
        <f t="shared" si="1"/>
        <v>-10.5</v>
      </c>
      <c r="F11" s="13">
        <f t="shared" si="2"/>
        <v>110.25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>
        <v>4.0</v>
      </c>
      <c r="C12" s="12">
        <v>4.0</v>
      </c>
      <c r="D12" s="12">
        <v>12.0</v>
      </c>
      <c r="E12" s="13">
        <f t="shared" si="1"/>
        <v>-8</v>
      </c>
      <c r="F12" s="13">
        <f t="shared" si="2"/>
        <v>64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>
        <v>5.0</v>
      </c>
      <c r="C13" s="12">
        <v>5.0</v>
      </c>
      <c r="D13" s="12">
        <v>5.0</v>
      </c>
      <c r="E13" s="13">
        <f t="shared" si="1"/>
        <v>0</v>
      </c>
      <c r="F13" s="13">
        <f t="shared" si="2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>
        <v>6.0</v>
      </c>
      <c r="C14" s="12">
        <v>6.0</v>
      </c>
      <c r="D14" s="12">
        <v>3.0</v>
      </c>
      <c r="E14" s="13">
        <f t="shared" si="1"/>
        <v>3</v>
      </c>
      <c r="F14" s="13">
        <f t="shared" si="2"/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>
        <v>7.0</v>
      </c>
      <c r="C15" s="12">
        <v>7.0</v>
      </c>
      <c r="D15" s="12">
        <v>8.5</v>
      </c>
      <c r="E15" s="13">
        <f t="shared" si="1"/>
        <v>-1.5</v>
      </c>
      <c r="F15" s="13">
        <f t="shared" si="2"/>
        <v>2.25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>
        <v>8.0</v>
      </c>
      <c r="C16" s="12">
        <v>8.0</v>
      </c>
      <c r="D16" s="12">
        <v>6.0</v>
      </c>
      <c r="E16" s="13">
        <f t="shared" si="1"/>
        <v>2</v>
      </c>
      <c r="F16" s="13">
        <f t="shared" si="2"/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>
        <v>9.0</v>
      </c>
      <c r="C17" s="12">
        <v>9.0</v>
      </c>
      <c r="D17" s="12">
        <v>7.0</v>
      </c>
      <c r="E17" s="13">
        <f t="shared" si="1"/>
        <v>2</v>
      </c>
      <c r="F17" s="13">
        <f t="shared" si="2"/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>
        <v>10.0</v>
      </c>
      <c r="C18" s="12">
        <v>10.0</v>
      </c>
      <c r="D18" s="12">
        <v>10.0</v>
      </c>
      <c r="E18" s="13">
        <f t="shared" si="1"/>
        <v>0</v>
      </c>
      <c r="F18" s="13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>
        <v>11.0</v>
      </c>
      <c r="C19" s="12">
        <v>11.0</v>
      </c>
      <c r="D19" s="12">
        <v>1.0</v>
      </c>
      <c r="E19" s="13">
        <f t="shared" si="1"/>
        <v>10</v>
      </c>
      <c r="F19" s="13">
        <f t="shared" si="2"/>
        <v>100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>
        <v>12.0</v>
      </c>
      <c r="C20" s="12">
        <v>12.5</v>
      </c>
      <c r="D20" s="12">
        <v>15.0</v>
      </c>
      <c r="E20" s="13">
        <f t="shared" si="1"/>
        <v>-2.5</v>
      </c>
      <c r="F20" s="13">
        <f t="shared" si="2"/>
        <v>6.25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2">
        <v>13.0</v>
      </c>
      <c r="C21" s="12">
        <v>12.5</v>
      </c>
      <c r="D21" s="12">
        <v>11.0</v>
      </c>
      <c r="E21" s="13">
        <f t="shared" si="1"/>
        <v>1.5</v>
      </c>
      <c r="F21" s="13">
        <f t="shared" si="2"/>
        <v>2.25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2">
        <v>14.0</v>
      </c>
      <c r="C22" s="12">
        <v>14.0</v>
      </c>
      <c r="D22" s="12">
        <v>16.0</v>
      </c>
      <c r="E22" s="13">
        <f t="shared" si="1"/>
        <v>-2</v>
      </c>
      <c r="F22" s="13">
        <f t="shared" si="2"/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2">
        <v>15.0</v>
      </c>
      <c r="C23" s="12">
        <v>15.0</v>
      </c>
      <c r="D23" s="12">
        <v>4.0</v>
      </c>
      <c r="E23" s="13">
        <f t="shared" si="1"/>
        <v>11</v>
      </c>
      <c r="F23" s="13">
        <f t="shared" si="2"/>
        <v>121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2">
        <v>16.0</v>
      </c>
      <c r="C24" s="12">
        <v>16.0</v>
      </c>
      <c r="D24" s="12">
        <v>18.0</v>
      </c>
      <c r="E24" s="13">
        <f t="shared" si="1"/>
        <v>-2</v>
      </c>
      <c r="F24" s="13">
        <f t="shared" si="2"/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2">
        <v>17.0</v>
      </c>
      <c r="C25" s="12">
        <v>17.0</v>
      </c>
      <c r="D25" s="12">
        <v>13.5</v>
      </c>
      <c r="E25" s="13">
        <f t="shared" si="1"/>
        <v>3.5</v>
      </c>
      <c r="F25" s="13">
        <f t="shared" si="2"/>
        <v>12.25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2">
        <v>18.0</v>
      </c>
      <c r="C26" s="12">
        <v>18.0</v>
      </c>
      <c r="D26" s="12">
        <v>17.0</v>
      </c>
      <c r="E26" s="13">
        <f t="shared" si="1"/>
        <v>1</v>
      </c>
      <c r="F26" s="13">
        <f t="shared" si="2"/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 t="s">
        <v>19</v>
      </c>
      <c r="C27" s="18">
        <f>B26</f>
        <v>18</v>
      </c>
      <c r="D27" s="19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 t="s">
        <v>20</v>
      </c>
      <c r="C28" s="20">
        <f t="shared" ref="C28:F28" si="3">SUM(C9:C26)</f>
        <v>171</v>
      </c>
      <c r="D28" s="20">
        <f t="shared" si="3"/>
        <v>171</v>
      </c>
      <c r="E28" s="20">
        <f t="shared" si="3"/>
        <v>0</v>
      </c>
      <c r="F28" s="20">
        <f t="shared" si="3"/>
        <v>487.5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2"/>
      <c r="C29" s="13"/>
      <c r="D29" s="13"/>
      <c r="E29" s="1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1" t="s">
        <v>21</v>
      </c>
      <c r="C30" s="18">
        <f>(2^3-2)/12</f>
        <v>0.5</v>
      </c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 t="s">
        <v>22</v>
      </c>
      <c r="C31" s="20">
        <f>((2^3-2)*2)/12</f>
        <v>1</v>
      </c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 t="s">
        <v>23</v>
      </c>
      <c r="C33" s="21">
        <f>1-6*(F28+C30+C31)/(C27*(C27^2-1))</f>
        <v>0.4953560372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 t="s">
        <v>10</v>
      </c>
      <c r="C34" s="16">
        <v>0.47</v>
      </c>
      <c r="D34" s="17" t="s">
        <v>11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 t="s">
        <v>10</v>
      </c>
      <c r="C35" s="16">
        <v>0.6</v>
      </c>
      <c r="D35" s="17" t="s">
        <v>12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 t="s">
        <v>24</v>
      </c>
      <c r="C37" s="3"/>
      <c r="D37" s="3"/>
      <c r="E37" s="3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7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8"/>
      <c r="C40" s="9"/>
      <c r="D40" s="9"/>
      <c r="E40" s="9"/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 t="s">
        <v>25</v>
      </c>
      <c r="C42" s="3"/>
      <c r="D42" s="3"/>
      <c r="E42" s="3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8"/>
      <c r="C44" s="9"/>
      <c r="D44" s="9"/>
      <c r="E44" s="9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5">
    <mergeCell ref="B2:G2"/>
    <mergeCell ref="B3:G4"/>
    <mergeCell ref="B5:G6"/>
    <mergeCell ref="B37:F40"/>
    <mergeCell ref="B42:F44"/>
  </mergeCells>
  <drawing r:id="rId1"/>
</worksheet>
</file>