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13_ncr:1_{AE5C5709-8F9E-49B0-ACD4-B608C659E5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4" i="1"/>
  <c r="C14" i="1"/>
  <c r="C13" i="1"/>
  <c r="C11" i="1"/>
  <c r="C10" i="1"/>
  <c r="C9" i="1"/>
  <c r="C16" i="2"/>
  <c r="C8" i="2"/>
  <c r="C16" i="1"/>
  <c r="C17" i="2" l="1"/>
  <c r="I5" i="2"/>
  <c r="J5" i="2" s="1"/>
  <c r="I6" i="2"/>
  <c r="J6" i="2" s="1"/>
  <c r="I4" i="2"/>
  <c r="C9" i="2" s="1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C12" i="1"/>
  <c r="C8" i="1"/>
  <c r="J5" i="1"/>
  <c r="K5" i="1" s="1"/>
  <c r="J6" i="1"/>
  <c r="K6" i="1" s="1"/>
  <c r="K4" i="1"/>
  <c r="J4" i="1"/>
  <c r="M5" i="1"/>
  <c r="N5" i="1"/>
  <c r="O5" i="1"/>
  <c r="P5" i="1"/>
  <c r="Q5" i="1"/>
  <c r="R5" i="1"/>
  <c r="M6" i="1"/>
  <c r="N6" i="1"/>
  <c r="O6" i="1"/>
  <c r="P6" i="1"/>
  <c r="Q6" i="1"/>
  <c r="R6" i="1"/>
  <c r="L5" i="1"/>
  <c r="L6" i="1"/>
  <c r="M4" i="1"/>
  <c r="N4" i="1"/>
  <c r="O4" i="1"/>
  <c r="P4" i="1"/>
  <c r="Q4" i="1"/>
  <c r="R4" i="1"/>
  <c r="L4" i="1"/>
  <c r="C10" i="2" l="1"/>
  <c r="C12" i="2" s="1"/>
  <c r="C14" i="2" s="1"/>
  <c r="G9" i="2" s="1"/>
  <c r="J4" i="2"/>
  <c r="C11" i="2" s="1"/>
  <c r="C13" i="2" s="1"/>
  <c r="G8" i="2" s="1"/>
  <c r="G8" i="1"/>
  <c r="G11" i="2" l="1"/>
  <c r="D14" i="2"/>
  <c r="G9" i="1"/>
  <c r="G11" i="1" s="1"/>
</calcChain>
</file>

<file path=xl/sharedStrings.xml><?xml version="1.0" encoding="utf-8"?>
<sst xmlns="http://schemas.openxmlformats.org/spreadsheetml/2006/main" count="41" uniqueCount="22">
  <si>
    <t>i</t>
  </si>
  <si>
    <t>Xim</t>
  </si>
  <si>
    <t>Ci</t>
  </si>
  <si>
    <t>Ci^2</t>
  </si>
  <si>
    <t>Xi^2m</t>
  </si>
  <si>
    <t>C^2 =</t>
  </si>
  <si>
    <t>C0 =</t>
  </si>
  <si>
    <t xml:space="preserve">SS = </t>
  </si>
  <si>
    <t xml:space="preserve"> </t>
  </si>
  <si>
    <t>SSa =</t>
  </si>
  <si>
    <t>Ci^2 =</t>
  </si>
  <si>
    <t>N =</t>
  </si>
  <si>
    <t>Sa^2 =</t>
  </si>
  <si>
    <t>Ve =</t>
  </si>
  <si>
    <t>Va =</t>
  </si>
  <si>
    <t xml:space="preserve">Se^2 = </t>
  </si>
  <si>
    <t>SSe =</t>
  </si>
  <si>
    <t>Fa =</t>
  </si>
  <si>
    <t xml:space="preserve">Fтабл = </t>
  </si>
  <si>
    <t>Т.к Fрасч ≤ Fтабл, то гипотеза Ho об отсутствии влияния фактора смены на процент брака выпускаемой продукции принимается, т.е производитвенная смена не влияей на появление брака.</t>
  </si>
  <si>
    <t>H0 гипотеза о том, что существует влияние громкости сигнала на скорость реакции человека.</t>
  </si>
  <si>
    <t>Т.к Fрасч ≥ Fтабл, то гипотеза Ho об существовании влияния громкости сигнала на скорость реакции человека отвергается, т.е не существует взаимосвязи между громкостью сигнала и скоростью реакции.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</si>
</sst>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" fontId="0" fillId="0" borderId="0" xfId="0" applyNumberFormat="1"/>
    <xf numFmtId="1" fontId="0" fillId="0" borderId="1" xfId="0" applyNumberFormat="1" applyBorder="1" applyAlignment="1">
      <alignment horizontal="left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7"/>
  <sheetViews>
    <sheetView topLeftCell="J1" zoomScale="130" zoomScaleNormal="130" workbookViewId="0">
      <selection activeCell="I8" sqref="I8:R12"/>
    </sheetView>
  </sheetViews>
  <sheetFormatPr defaultRowHeight="14.4" x14ac:dyDescent="0.3"/>
  <cols>
    <col min="7" max="7" width="8.6640625" customWidth="1"/>
  </cols>
  <sheetData>
    <row r="2" spans="1:18" x14ac:dyDescent="0.3">
      <c r="B2" s="8" t="s">
        <v>0</v>
      </c>
      <c r="C2" s="8" t="s">
        <v>1</v>
      </c>
      <c r="D2" s="8"/>
      <c r="E2" s="8"/>
      <c r="F2" s="8"/>
      <c r="G2" s="8"/>
      <c r="H2" s="8"/>
      <c r="I2" s="8"/>
      <c r="J2" s="3" t="s">
        <v>2</v>
      </c>
      <c r="K2" s="3" t="s">
        <v>3</v>
      </c>
      <c r="L2" s="8" t="s">
        <v>4</v>
      </c>
      <c r="M2" s="8"/>
      <c r="N2" s="8"/>
      <c r="O2" s="8"/>
      <c r="P2" s="8"/>
      <c r="Q2" s="8"/>
      <c r="R2" s="8"/>
    </row>
    <row r="3" spans="1:18" x14ac:dyDescent="0.3">
      <c r="B3" s="8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/>
      <c r="K3" s="1"/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</row>
    <row r="4" spans="1:18" x14ac:dyDescent="0.3">
      <c r="B4" s="1">
        <v>1</v>
      </c>
      <c r="C4" s="2">
        <v>2</v>
      </c>
      <c r="D4" s="2">
        <v>1.5</v>
      </c>
      <c r="E4" s="2">
        <v>3</v>
      </c>
      <c r="F4" s="2">
        <v>6</v>
      </c>
      <c r="G4" s="2">
        <v>0.2</v>
      </c>
      <c r="H4" s="2">
        <v>0</v>
      </c>
      <c r="I4" s="2">
        <v>1</v>
      </c>
      <c r="J4" s="2">
        <f>SUM(C4:I4)</f>
        <v>13.7</v>
      </c>
      <c r="K4" s="2">
        <f>J4^2</f>
        <v>187.68999999999997</v>
      </c>
      <c r="L4" s="2">
        <f>C4^2</f>
        <v>4</v>
      </c>
      <c r="M4" s="2">
        <f t="shared" ref="M4:R6" si="0">D4^2</f>
        <v>2.25</v>
      </c>
      <c r="N4" s="2">
        <f t="shared" si="0"/>
        <v>9</v>
      </c>
      <c r="O4" s="2">
        <f t="shared" si="0"/>
        <v>36</v>
      </c>
      <c r="P4" s="2">
        <f t="shared" si="0"/>
        <v>4.0000000000000008E-2</v>
      </c>
      <c r="Q4" s="2">
        <f t="shared" si="0"/>
        <v>0</v>
      </c>
      <c r="R4" s="2">
        <f t="shared" si="0"/>
        <v>1</v>
      </c>
    </row>
    <row r="5" spans="1:18" x14ac:dyDescent="0.3">
      <c r="B5" s="1">
        <v>2</v>
      </c>
      <c r="C5" s="2">
        <v>1.5</v>
      </c>
      <c r="D5" s="2">
        <v>4</v>
      </c>
      <c r="E5" s="2">
        <v>4</v>
      </c>
      <c r="F5" s="2">
        <v>0</v>
      </c>
      <c r="G5" s="2">
        <v>0</v>
      </c>
      <c r="H5" s="2">
        <v>2.5</v>
      </c>
      <c r="I5" s="2">
        <v>1.5</v>
      </c>
      <c r="J5" s="2">
        <f t="shared" ref="J5:J6" si="1">SUM(C5:I5)</f>
        <v>13.5</v>
      </c>
      <c r="K5" s="2">
        <f t="shared" ref="K5:K6" si="2">J5^2</f>
        <v>182.25</v>
      </c>
      <c r="L5" s="2">
        <f t="shared" ref="L5:L6" si="3">C5^2</f>
        <v>2.25</v>
      </c>
      <c r="M5" s="2">
        <f t="shared" si="0"/>
        <v>16</v>
      </c>
      <c r="N5" s="2">
        <f t="shared" si="0"/>
        <v>16</v>
      </c>
      <c r="O5" s="2">
        <f t="shared" si="0"/>
        <v>0</v>
      </c>
      <c r="P5" s="2">
        <f t="shared" si="0"/>
        <v>0</v>
      </c>
      <c r="Q5" s="2">
        <f t="shared" si="0"/>
        <v>6.25</v>
      </c>
      <c r="R5" s="2">
        <f t="shared" si="0"/>
        <v>2.25</v>
      </c>
    </row>
    <row r="6" spans="1:18" x14ac:dyDescent="0.3">
      <c r="B6" s="1">
        <v>3</v>
      </c>
      <c r="C6" s="2">
        <v>1.5</v>
      </c>
      <c r="D6" s="2">
        <v>1.5</v>
      </c>
      <c r="E6" s="2">
        <v>6</v>
      </c>
      <c r="F6" s="2">
        <v>6</v>
      </c>
      <c r="G6" s="2">
        <v>0</v>
      </c>
      <c r="H6" s="2">
        <v>3</v>
      </c>
      <c r="I6" s="2">
        <v>1</v>
      </c>
      <c r="J6" s="2">
        <f t="shared" si="1"/>
        <v>19</v>
      </c>
      <c r="K6" s="2">
        <f t="shared" si="2"/>
        <v>361</v>
      </c>
      <c r="L6" s="2">
        <f t="shared" si="3"/>
        <v>2.25</v>
      </c>
      <c r="M6" s="2">
        <f t="shared" si="0"/>
        <v>2.25</v>
      </c>
      <c r="N6" s="2">
        <f t="shared" si="0"/>
        <v>36</v>
      </c>
      <c r="O6" s="2">
        <f t="shared" si="0"/>
        <v>36</v>
      </c>
      <c r="P6" s="2">
        <f t="shared" si="0"/>
        <v>0</v>
      </c>
      <c r="Q6" s="2">
        <f t="shared" si="0"/>
        <v>9</v>
      </c>
      <c r="R6" s="2">
        <f t="shared" si="0"/>
        <v>1</v>
      </c>
    </row>
    <row r="8" spans="1:18" x14ac:dyDescent="0.3">
      <c r="B8" s="3" t="s">
        <v>11</v>
      </c>
      <c r="C8" s="5">
        <f>B6*I3</f>
        <v>21</v>
      </c>
      <c r="F8" s="3" t="s">
        <v>12</v>
      </c>
      <c r="G8" s="6">
        <f>C13/C16</f>
        <v>1.3899999999999935</v>
      </c>
      <c r="I8" s="9" t="s">
        <v>19</v>
      </c>
      <c r="J8" s="9"/>
      <c r="K8" s="9"/>
      <c r="L8" s="9"/>
      <c r="M8" s="9"/>
      <c r="N8" s="9"/>
      <c r="O8" s="9"/>
      <c r="P8" s="9"/>
      <c r="Q8" s="9"/>
      <c r="R8" s="9"/>
    </row>
    <row r="9" spans="1:18" x14ac:dyDescent="0.3">
      <c r="B9" s="3" t="s">
        <v>5</v>
      </c>
      <c r="C9" s="6">
        <f>SUM(J4:J6)^2</f>
        <v>2134.44</v>
      </c>
      <c r="F9" s="3" t="s">
        <v>15</v>
      </c>
      <c r="G9" s="6">
        <f>C14/C17</f>
        <v>4.2844444444444445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3">
      <c r="B10" s="3" t="s">
        <v>6</v>
      </c>
      <c r="C10" s="6">
        <f>SUM(L4:R6)</f>
        <v>181.54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3">
      <c r="B11" s="3" t="s">
        <v>10</v>
      </c>
      <c r="C11" s="6">
        <f>SUM(K4:K6)</f>
        <v>730.93999999999994</v>
      </c>
      <c r="F11" s="3" t="s">
        <v>17</v>
      </c>
      <c r="G11" s="6">
        <f>G8/G9</f>
        <v>0.32442946058091132</v>
      </c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">
      <c r="B12" s="3" t="s">
        <v>7</v>
      </c>
      <c r="C12" s="5">
        <f>C10-(C9/C8)</f>
        <v>79.899999999999991</v>
      </c>
      <c r="F12" s="3" t="s">
        <v>18</v>
      </c>
      <c r="G12" s="6">
        <v>3.55</v>
      </c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t="s">
        <v>8</v>
      </c>
      <c r="B13" s="3" t="s">
        <v>9</v>
      </c>
      <c r="C13" s="5">
        <f>(B6/C8)*C11-(C9/C8)</f>
        <v>2.7799999999999869</v>
      </c>
    </row>
    <row r="14" spans="1:18" x14ac:dyDescent="0.3">
      <c r="B14" s="3" t="s">
        <v>16</v>
      </c>
      <c r="C14" s="5">
        <f>C12-C13</f>
        <v>77.12</v>
      </c>
      <c r="D14" s="7">
        <f>C10-1/I3*C11</f>
        <v>77.12</v>
      </c>
    </row>
    <row r="15" spans="1:18" x14ac:dyDescent="0.3">
      <c r="C15" s="4"/>
    </row>
    <row r="16" spans="1:18" x14ac:dyDescent="0.3">
      <c r="B16" s="3" t="s">
        <v>14</v>
      </c>
      <c r="C16" s="5">
        <f>B6-1</f>
        <v>2</v>
      </c>
    </row>
    <row r="17" spans="2:3" x14ac:dyDescent="0.3">
      <c r="B17" s="3" t="s">
        <v>13</v>
      </c>
      <c r="C17" s="5">
        <f>C8-B6</f>
        <v>18</v>
      </c>
    </row>
  </sheetData>
  <mergeCells count="4">
    <mergeCell ref="B2:B3"/>
    <mergeCell ref="C2:I2"/>
    <mergeCell ref="L2:R2"/>
    <mergeCell ref="I8:R1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87BA-31A3-493D-8ACE-083902CA9201}">
  <dimension ref="A2:P18"/>
  <sheetViews>
    <sheetView tabSelected="1" zoomScaleNormal="100" workbookViewId="0">
      <selection activeCell="I19" sqref="I19"/>
    </sheetView>
  </sheetViews>
  <sheetFormatPr defaultRowHeight="14.4" x14ac:dyDescent="0.3"/>
  <cols>
    <col min="3" max="3" width="11.5546875" bestFit="1" customWidth="1"/>
    <col min="7" max="7" width="8.6640625" customWidth="1"/>
    <col min="10" max="10" width="11.21875" bestFit="1" customWidth="1"/>
  </cols>
  <sheetData>
    <row r="2" spans="1:16" x14ac:dyDescent="0.3">
      <c r="B2" s="8" t="s">
        <v>0</v>
      </c>
      <c r="C2" s="8" t="s">
        <v>1</v>
      </c>
      <c r="D2" s="8"/>
      <c r="E2" s="8"/>
      <c r="F2" s="8"/>
      <c r="G2" s="8"/>
      <c r="H2" s="8"/>
      <c r="I2" s="3" t="s">
        <v>2</v>
      </c>
      <c r="J2" s="3" t="s">
        <v>3</v>
      </c>
      <c r="K2" s="8" t="s">
        <v>4</v>
      </c>
      <c r="L2" s="8"/>
      <c r="M2" s="8"/>
      <c r="N2" s="8"/>
      <c r="O2" s="8"/>
      <c r="P2" s="8"/>
    </row>
    <row r="3" spans="1:16" x14ac:dyDescent="0.3">
      <c r="B3" s="8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/>
      <c r="J3" s="1"/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</row>
    <row r="4" spans="1:16" x14ac:dyDescent="0.3">
      <c r="B4" s="1">
        <v>1</v>
      </c>
      <c r="C4" s="11">
        <v>304</v>
      </c>
      <c r="D4" s="11">
        <v>268</v>
      </c>
      <c r="E4" s="11">
        <v>272</v>
      </c>
      <c r="F4" s="11">
        <v>262</v>
      </c>
      <c r="G4" s="11">
        <v>283</v>
      </c>
      <c r="H4" s="11">
        <v>0</v>
      </c>
      <c r="I4" s="11">
        <f>SUM(C4:H4)</f>
        <v>1389</v>
      </c>
      <c r="J4" s="11">
        <f>I4^2</f>
        <v>1929321</v>
      </c>
      <c r="K4" s="11">
        <f>C4^2</f>
        <v>92416</v>
      </c>
      <c r="L4" s="11">
        <f>D4^2</f>
        <v>71824</v>
      </c>
      <c r="M4" s="11">
        <f>E4^2</f>
        <v>73984</v>
      </c>
      <c r="N4" s="11">
        <f>F4^2</f>
        <v>68644</v>
      </c>
      <c r="O4" s="11">
        <f>G4^2</f>
        <v>80089</v>
      </c>
      <c r="P4" s="11">
        <f>H4^2</f>
        <v>0</v>
      </c>
    </row>
    <row r="5" spans="1:16" x14ac:dyDescent="0.3">
      <c r="B5" s="1">
        <v>2</v>
      </c>
      <c r="C5" s="11">
        <v>272</v>
      </c>
      <c r="D5" s="11">
        <v>264</v>
      </c>
      <c r="E5" s="11">
        <v>256</v>
      </c>
      <c r="F5" s="11">
        <v>269</v>
      </c>
      <c r="G5" s="11">
        <v>285</v>
      </c>
      <c r="H5" s="11">
        <v>247</v>
      </c>
      <c r="I5" s="11">
        <f t="shared" ref="I5:I6" si="0">SUM(C5:H5)</f>
        <v>1593</v>
      </c>
      <c r="J5" s="11">
        <f t="shared" ref="J5:J6" si="1">I5^2</f>
        <v>2537649</v>
      </c>
      <c r="K5" s="11">
        <f t="shared" ref="K5:K6" si="2">C5^2</f>
        <v>73984</v>
      </c>
      <c r="L5" s="11">
        <f>D5^2</f>
        <v>69696</v>
      </c>
      <c r="M5" s="11">
        <f>E5^2</f>
        <v>65536</v>
      </c>
      <c r="N5" s="11">
        <f>F5^2</f>
        <v>72361</v>
      </c>
      <c r="O5" s="11">
        <f>G5^2</f>
        <v>81225</v>
      </c>
      <c r="P5" s="11">
        <f>H5^2</f>
        <v>61009</v>
      </c>
    </row>
    <row r="6" spans="1:16" x14ac:dyDescent="0.3">
      <c r="B6" s="1">
        <v>3</v>
      </c>
      <c r="C6" s="11">
        <v>223</v>
      </c>
      <c r="D6" s="11">
        <v>184</v>
      </c>
      <c r="E6" s="11">
        <v>209</v>
      </c>
      <c r="F6" s="11">
        <v>183</v>
      </c>
      <c r="G6" s="11">
        <v>0</v>
      </c>
      <c r="H6" s="11">
        <v>0</v>
      </c>
      <c r="I6" s="11">
        <f t="shared" si="0"/>
        <v>799</v>
      </c>
      <c r="J6" s="11">
        <f t="shared" si="1"/>
        <v>638401</v>
      </c>
      <c r="K6" s="11">
        <f t="shared" si="2"/>
        <v>49729</v>
      </c>
      <c r="L6" s="11">
        <f>D6^2</f>
        <v>33856</v>
      </c>
      <c r="M6" s="11">
        <f>E6^2</f>
        <v>43681</v>
      </c>
      <c r="N6" s="11">
        <f>F6^2</f>
        <v>33489</v>
      </c>
      <c r="O6" s="11">
        <f>G6^2</f>
        <v>0</v>
      </c>
      <c r="P6" s="11">
        <f>H6^2</f>
        <v>0</v>
      </c>
    </row>
    <row r="8" spans="1:16" x14ac:dyDescent="0.3">
      <c r="B8" s="3" t="s">
        <v>11</v>
      </c>
      <c r="C8" s="5">
        <f>H3*B6</f>
        <v>18</v>
      </c>
      <c r="F8" s="3" t="s">
        <v>12</v>
      </c>
      <c r="G8" s="6">
        <f>C13/C16</f>
        <v>28337.555555555562</v>
      </c>
      <c r="I8" s="10" t="s">
        <v>20</v>
      </c>
      <c r="J8" s="10"/>
      <c r="K8" s="10"/>
      <c r="L8" s="10"/>
      <c r="M8" s="10"/>
      <c r="N8" s="10"/>
      <c r="O8" s="10"/>
      <c r="P8" s="10"/>
    </row>
    <row r="9" spans="1:16" x14ac:dyDescent="0.3">
      <c r="B9" s="3" t="s">
        <v>5</v>
      </c>
      <c r="C9" s="12">
        <f>SUM(I4:I6)^2</f>
        <v>14295961</v>
      </c>
      <c r="D9" s="13"/>
      <c r="F9" s="3" t="s">
        <v>15</v>
      </c>
      <c r="G9" s="6">
        <f>C14/C17</f>
        <v>7539.2395833333358</v>
      </c>
      <c r="I9" s="10"/>
      <c r="J9" s="10"/>
      <c r="K9" s="10"/>
      <c r="L9" s="10"/>
      <c r="M9" s="10"/>
      <c r="N9" s="10"/>
      <c r="O9" s="10"/>
      <c r="P9" s="10"/>
    </row>
    <row r="10" spans="1:16" x14ac:dyDescent="0.3">
      <c r="B10" s="3" t="s">
        <v>6</v>
      </c>
      <c r="C10" s="12">
        <f>SUM(K4:P6)</f>
        <v>971523</v>
      </c>
      <c r="D10" s="13"/>
      <c r="I10" s="10"/>
      <c r="J10" s="10"/>
      <c r="K10" s="10"/>
      <c r="L10" s="10"/>
      <c r="M10" s="10"/>
      <c r="N10" s="10"/>
      <c r="O10" s="10"/>
      <c r="P10" s="10"/>
    </row>
    <row r="11" spans="1:16" x14ac:dyDescent="0.3">
      <c r="B11" s="3" t="s">
        <v>10</v>
      </c>
      <c r="C11" s="12">
        <f>SUM(J4:J6)</f>
        <v>5105371</v>
      </c>
      <c r="D11" s="13"/>
      <c r="F11" s="3" t="s">
        <v>17</v>
      </c>
      <c r="G11" s="6">
        <f>G8/G9</f>
        <v>3.758675559031198</v>
      </c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B12" s="3" t="s">
        <v>7</v>
      </c>
      <c r="C12" s="12">
        <f>C10-(C9/C8)</f>
        <v>177302.9444444445</v>
      </c>
      <c r="D12" s="13"/>
      <c r="F12" s="3" t="s">
        <v>18</v>
      </c>
      <c r="G12" s="6">
        <v>3.63</v>
      </c>
    </row>
    <row r="13" spans="1:16" x14ac:dyDescent="0.3">
      <c r="A13" t="s">
        <v>8</v>
      </c>
      <c r="B13" s="3" t="s">
        <v>9</v>
      </c>
      <c r="C13" s="12">
        <f>(B6/C8)*C11-(C9/C8)</f>
        <v>56675.111111111124</v>
      </c>
      <c r="D13" s="13"/>
      <c r="I13" s="15" t="s">
        <v>21</v>
      </c>
      <c r="J13" s="16"/>
      <c r="K13" s="16"/>
      <c r="L13" s="16"/>
      <c r="M13" s="16"/>
      <c r="N13" s="16"/>
      <c r="O13" s="16"/>
      <c r="P13" s="17"/>
    </row>
    <row r="14" spans="1:16" ht="14.4" customHeight="1" x14ac:dyDescent="0.3">
      <c r="B14" s="3" t="s">
        <v>16</v>
      </c>
      <c r="C14" s="12">
        <f>C12-C13</f>
        <v>120627.83333333337</v>
      </c>
      <c r="D14" s="14">
        <f>C10-1/H3*C11</f>
        <v>120627.83333333337</v>
      </c>
      <c r="I14" s="18"/>
      <c r="J14" s="19"/>
      <c r="K14" s="19"/>
      <c r="L14" s="19"/>
      <c r="M14" s="19"/>
      <c r="N14" s="19"/>
      <c r="O14" s="19"/>
      <c r="P14" s="20"/>
    </row>
    <row r="15" spans="1:16" ht="14.4" customHeight="1" x14ac:dyDescent="0.3">
      <c r="C15" s="4"/>
      <c r="I15" s="18"/>
      <c r="J15" s="19"/>
      <c r="K15" s="19"/>
      <c r="L15" s="19"/>
      <c r="M15" s="19"/>
      <c r="N15" s="19"/>
      <c r="O15" s="19"/>
      <c r="P15" s="20"/>
    </row>
    <row r="16" spans="1:16" ht="14.4" customHeight="1" x14ac:dyDescent="0.3">
      <c r="B16" s="3" t="s">
        <v>14</v>
      </c>
      <c r="C16" s="5">
        <f>B6-1</f>
        <v>2</v>
      </c>
      <c r="I16" s="18"/>
      <c r="J16" s="19"/>
      <c r="K16" s="19"/>
      <c r="L16" s="19"/>
      <c r="M16" s="19"/>
      <c r="N16" s="19"/>
      <c r="O16" s="19"/>
      <c r="P16" s="20"/>
    </row>
    <row r="17" spans="2:16" ht="14.4" customHeight="1" x14ac:dyDescent="0.3">
      <c r="B17" s="3" t="s">
        <v>13</v>
      </c>
      <c r="C17" s="5">
        <f>C8-C16</f>
        <v>16</v>
      </c>
      <c r="I17" s="21"/>
      <c r="J17" s="22"/>
      <c r="K17" s="22"/>
      <c r="L17" s="22"/>
      <c r="M17" s="22"/>
      <c r="N17" s="22"/>
      <c r="O17" s="22"/>
      <c r="P17" s="23"/>
    </row>
    <row r="18" spans="2:16" ht="14.4" customHeight="1" x14ac:dyDescent="0.3"/>
  </sheetData>
  <mergeCells count="5">
    <mergeCell ref="I13:P17"/>
    <mergeCell ref="B2:B3"/>
    <mergeCell ref="C2:H2"/>
    <mergeCell ref="K2:P2"/>
    <mergeCell ref="I8:P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ᅠᅠ</dc:creator>
  <cp:lastModifiedBy>echoo</cp:lastModifiedBy>
  <dcterms:created xsi:type="dcterms:W3CDTF">2015-06-05T18:19:34Z</dcterms:created>
  <dcterms:modified xsi:type="dcterms:W3CDTF">2021-12-08T22:32:31Z</dcterms:modified>
</cp:coreProperties>
</file>