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55ddd88330403a/Documents/GitHub/sonny_side/"/>
    </mc:Choice>
  </mc:AlternateContent>
  <xr:revisionPtr revIDLastSave="334" documentId="8_{704272EC-853A-440D-BE35-A05DE615BFC3}" xr6:coauthVersionLast="45" xr6:coauthVersionMax="45" xr10:uidLastSave="{FBC794DB-31EB-4878-97B8-90F392B5A3BD}"/>
  <bookViews>
    <workbookView xWindow="-120" yWindow="-120" windowWidth="29040" windowHeight="15840" xr2:uid="{F0483F49-7B73-4DC7-9674-D3667AC7232E}"/>
  </bookViews>
  <sheets>
    <sheet name="Sheet2" sheetId="2" r:id="rId1"/>
  </sheets>
  <definedNames>
    <definedName name="_xlnm._FilterDatabase" localSheetId="0" hidden="1">Sheet2!$A$1:$G$51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42" i="2" l="1"/>
  <c r="G41" i="2"/>
  <c r="G40" i="2"/>
  <c r="G25" i="2" l="1"/>
  <c r="G24" i="2"/>
  <c r="G22" i="2" l="1"/>
  <c r="G21" i="2"/>
  <c r="G20" i="2"/>
  <c r="G17" i="2" l="1"/>
  <c r="G18" i="2"/>
</calcChain>
</file>

<file path=xl/sharedStrings.xml><?xml version="1.0" encoding="utf-8"?>
<sst xmlns="http://schemas.openxmlformats.org/spreadsheetml/2006/main" count="239" uniqueCount="189">
  <si>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</si>
  <si>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</si>
  <si>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</si>
  <si>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</si>
  <si>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</si>
  <si>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</si>
  <si>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</si>
  <si>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</si>
  <si>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</si>
  <si>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</si>
  <si>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</si>
  <si>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</si>
  <si>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</si>
  <si>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</si>
  <si>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</si>
  <si>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</si>
  <si>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</si>
  <si>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</si>
  <si>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</si>
  <si>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</si>
  <si>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</si>
  <si>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</si>
  <si>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</si>
  <si>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</si>
  <si>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</si>
  <si>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</si>
  <si>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</si>
  <si>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</si>
  <si>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</si>
  <si>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</si>
  <si>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</si>
  <si>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</si>
  <si>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</si>
  <si>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</si>
  <si>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</si>
  <si>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</si>
  <si>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</si>
  <si>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</si>
  <si>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</si>
  <si>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</si>
  <si>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</si>
  <si>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</si>
  <si>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</si>
  <si>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</si>
  <si>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Name</t>
  </si>
  <si>
    <t>Abbreviation</t>
  </si>
  <si>
    <t>AL</t>
  </si>
  <si>
    <t>Montana</t>
  </si>
  <si>
    <t>MT</t>
  </si>
  <si>
    <t>AK</t>
  </si>
  <si>
    <t>Nebraska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</si>
  <si>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</si>
  <si>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</si>
  <si>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</si>
  <si>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</si>
  <si>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</si>
  <si>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</si>
  <si>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</si>
  <si>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</si>
  <si>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</si>
  <si>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</si>
  <si>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</si>
  <si>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</si>
  <si>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</si>
  <si>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</si>
  <si>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</si>
  <si>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</si>
  <si>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</si>
  <si>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</si>
  <si>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</si>
  <si>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</si>
  <si>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</si>
  <si>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Illinois</t>
  </si>
  <si>
    <t>IL</t>
  </si>
  <si>
    <t>Pennsylvania</t>
  </si>
  <si>
    <t>PA</t>
  </si>
  <si>
    <t>Indiana</t>
  </si>
  <si>
    <t>IN</t>
  </si>
  <si>
    <t>Rhode Island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</si>
  <si>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</si>
  <si>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</si>
  <si>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</si>
  <si>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</si>
  <si>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</si>
  <si>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</si>
  <si>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</si>
  <si>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</si>
  <si>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</si>
  <si>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</si>
  <si>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</si>
  <si>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</si>
  <si>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</si>
  <si>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</si>
  <si>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</si>
  <si>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</si>
  <si>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</si>
  <si>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</si>
  <si>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</si>
  <si>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</si>
  <si>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</si>
  <si>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</si>
  <si>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</si>
  <si>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#</t>
  </si>
  <si>
    <t>Status</t>
  </si>
  <si>
    <t>Gaurav did</t>
  </si>
  <si>
    <t>Daughter search</t>
  </si>
  <si>
    <t>Son search</t>
  </si>
  <si>
    <t>Needs spider</t>
  </si>
  <si>
    <t>23 companies with daughter or daughters on it. Still need to do a regex</t>
  </si>
  <si>
    <t>163 companies in 9 pages - need spider</t>
  </si>
  <si>
    <t>Blocked</t>
  </si>
  <si>
    <t xml:space="preserve">91 records found, copied into csv. </t>
  </si>
  <si>
    <t>14240 records found in pages of 250 - need spider</t>
  </si>
  <si>
    <t>Need spider - Found 309 matching record(s).  Viewing page 1 of 16.</t>
  </si>
  <si>
    <t>Search not working since too many counts, need to hack it to limit son - Exceeded Record Count, please refine search</t>
  </si>
  <si>
    <t>Results capped at 2,000 and hard to copy/paste since only shows 20 per page. Need spider.</t>
  </si>
  <si>
    <t>Your Search Criteria returns 43783 results which is more than 500 results. Need to figure out how to get 500 son and then spider</t>
  </si>
  <si>
    <t>Found 33 and are in csv ready for regex</t>
  </si>
  <si>
    <t>Only gives 50 when searching for son</t>
  </si>
  <si>
    <t>return results but not counts, need spider</t>
  </si>
  <si>
    <t xml:space="preserve">Need spider - Page 2 of 21, records 26 to 50 of 513 </t>
  </si>
  <si>
    <t>Need spider - Page 1 of 2558, records 1 to 25 of 63936</t>
  </si>
  <si>
    <t>48 records on csv ready to regex</t>
  </si>
  <si>
    <t>Has more button below table and each time it is clicked adds 10 records. Can we spider that?</t>
  </si>
  <si>
    <t>Could copy/paste but spider would be better - Page 1 of 8, records 1 to 25 of 199</t>
  </si>
  <si>
    <t xml:space="preserve">Need spider - Page 1 of 1440, records 1 to 25 of 35979  </t>
  </si>
  <si>
    <t>Could copy/paste but spider would be better - Results 1 - 25 of 74</t>
  </si>
  <si>
    <t>son capped at 1000 results, sons capped at 1000 resuts. Need Spider - Results 1 - 25 of 1000</t>
  </si>
  <si>
    <t>15 records found, easily copied to csv</t>
  </si>
  <si>
    <t>results capped at 400 so searched for son and sons and rbind - 450-ish (need to dedup before regex)</t>
  </si>
  <si>
    <t>Conservative Estimate</t>
  </si>
  <si>
    <t>Done</t>
  </si>
  <si>
    <t>17 rows found, copied to csv</t>
  </si>
  <si>
    <t>only allows 250 results and requires 4 characters. Sons return 75, "son " returns 249 so I rbind (324) them and them dedup before estimate</t>
  </si>
  <si>
    <t>250 in 10 pages, need spider</t>
  </si>
  <si>
    <t>Capped at 250 in 10 pages, need spider</t>
  </si>
  <si>
    <t>53 found and copied to csv</t>
  </si>
  <si>
    <t>Results capped at 100. So got 100 sons and 100 son then rbind and then dedup</t>
  </si>
  <si>
    <t>84 rows found, easily copied to csv</t>
  </si>
  <si>
    <t>capped at 400, so rbind 400 son and 172 sons, then dedup</t>
  </si>
  <si>
    <t>Using "full text" search found 29 daugther and 119 daughters records. Removed empty lines and dedup</t>
  </si>
  <si>
    <t>Using "full text" search found 2154 son and 3902 sons records. Removed emplty lines and dedup.</t>
  </si>
  <si>
    <t>Annoying copy/paste generated 3 rows per company so prepared in xls. Had to search for daughter for active and inactive separately. 219 in CSV.</t>
  </si>
  <si>
    <t>Capped at 500. Searched 4 times and rbind results for son &amp; sons vs. active/inactive. 2000 in CSV. Dedup in R.</t>
  </si>
  <si>
    <t>Comments</t>
  </si>
  <si>
    <t>Very conservative since only got son coverage until letter d. Could redo and include starts with son but spider might be better</t>
  </si>
  <si>
    <t>Search gives counts with exact match.</t>
  </si>
  <si>
    <t>Spider needed if we want data in R</t>
  </si>
  <si>
    <t>Need spider</t>
  </si>
  <si>
    <t>41 rows found and copy/pasted to csv</t>
  </si>
  <si>
    <t>?/41</t>
  </si>
  <si>
    <t>keyword search of son gives error. Sons keyword search returns 1390 but really need spider</t>
  </si>
  <si>
    <t>120 contain daughter but need spider</t>
  </si>
  <si>
    <t>15506 contain son but need spider</t>
  </si>
  <si>
    <t>74 contain daughter, need spider</t>
  </si>
  <si>
    <t>Caps at 500, need spider</t>
  </si>
  <si>
    <t>52 contain daughter, need spider</t>
  </si>
  <si>
    <t>7861 contain son, need spider</t>
  </si>
  <si>
    <t>261 contain daughter, need spider</t>
  </si>
  <si>
    <t>1930 contain son, need spider</t>
  </si>
  <si>
    <t>230 contain daughter, need spider</t>
  </si>
  <si>
    <t>asks for min of 4 characters son can't search for son. Sons capped at 500</t>
  </si>
  <si>
    <t>22 contain daughter but how to parse</t>
  </si>
  <si>
    <t>Caps at 500 so need multiple searches. How to parse these results so I don't copy/paste oddly from xls</t>
  </si>
  <si>
    <t>174 contain daughter, need spider</t>
  </si>
  <si>
    <t>son capped at 500, sons cap at 500. need spider</t>
  </si>
  <si>
    <t>Had to do 3 different searches: begins with, full text, inactive. 12 rows in csv to R</t>
  </si>
  <si>
    <t>Had to do 3 different searches: begins with, full text, inactive. 314 rows in csv to R</t>
  </si>
  <si>
    <t>173 contain daughter but only 60 are shown. Copy paste ok</t>
  </si>
  <si>
    <t>27222 have "son" but only 60 are shown. Copy paste ok</t>
  </si>
  <si>
    <t>9/60 for son were true positive so extrapolate</t>
  </si>
  <si>
    <t>had to search twice (contains vs starts with) to get more results. Will dedup in R.</t>
  </si>
  <si>
    <t>Was able to search "contains" and got 141. Copy pasted ok to csv</t>
  </si>
  <si>
    <t>Caps at 500 and displays 100 per page so need spider. Could do multiple searches to increase n results</t>
  </si>
  <si>
    <t>daughter search would yield 221 but doesn't show. Daughters show 152 results.</t>
  </si>
  <si>
    <t>son would yield 4,740 but doesn't show. Sons would yiled 275 but doesn't show</t>
  </si>
  <si>
    <t>son yields 690 results in 14 pages. Need spider</t>
  </si>
  <si>
    <t>daughter yields 17 results but copy/paste not working. Maybe spider?</t>
  </si>
  <si>
    <t>65 rows copy pasted to csv</t>
  </si>
  <si>
    <t>7393 results in 296 pages contain son, need spider</t>
  </si>
  <si>
    <t>Page 1 of 12, records 1 to 25 of 278 -- need spider</t>
  </si>
  <si>
    <t>Your Search Criteria returns 29121 results which is more than 500 results. Need to figure out how to hack to 500 and then extrapolate. Needs spider</t>
  </si>
  <si>
    <t>76 results in 8 pages, spider would be best</t>
  </si>
  <si>
    <t>shows up to 1000 results in pages of 10 - ouch. Needs spider</t>
  </si>
  <si>
    <t>40 results found but copy/paste is not working</t>
  </si>
  <si>
    <t>10294 results in 515 pages. Need spider</t>
  </si>
  <si>
    <t>Can't get any contents</t>
  </si>
  <si>
    <t>Found 27 with DAUGHTER* &amp; 19 with *DAUGHTER. Copied easily to CSV</t>
  </si>
  <si>
    <t>Found 679 with son* and 2954 with *son. Was able to relatively easy copy/paste in xls and then dedup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</si>
</sst>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sos.ky.gov/ftsearch/" TargetMode="External"/><Relationship Id="rId18" Type="http://schemas.openxmlformats.org/officeDocument/2006/relationships/hyperlink" Target="https://mblsportal.sos.state.mn.us/Business/Search" TargetMode="External"/><Relationship Id="rId26" Type="http://schemas.openxmlformats.org/officeDocument/2006/relationships/hyperlink" Target="https://appext20.dos.ny.gov/corp_public/CORPSEARCH.ENTITY_SEARCH_ENTRY" TargetMode="External"/><Relationship Id="rId21" Type="http://schemas.openxmlformats.org/officeDocument/2006/relationships/hyperlink" Target="https://www.nebraska.gov/sos/corp/corpsearch.cgi?nav=search" TargetMode="External"/><Relationship Id="rId34" Type="http://schemas.openxmlformats.org/officeDocument/2006/relationships/hyperlink" Target="https://secure.utah.gov/bes/" TargetMode="External"/><Relationship Id="rId7" Type="http://schemas.openxmlformats.org/officeDocument/2006/relationships/hyperlink" Target="http://search.sunbiz.org/Inquiry/CorporationSearch/SearchResults?inquiryType=EntityName&amp;searchNameOrder=SONS&amp;searchTerm=sons" TargetMode="External"/><Relationship Id="rId12" Type="http://schemas.openxmlformats.org/officeDocument/2006/relationships/hyperlink" Target="https://ecorp.sos.ga.gov/BusinessSearch" TargetMode="External"/><Relationship Id="rId17" Type="http://schemas.openxmlformats.org/officeDocument/2006/relationships/hyperlink" Target="https://corp.sec.state.ma.us/corpweb/CorpSearch/CorpSearch.aspx" TargetMode="External"/><Relationship Id="rId25" Type="http://schemas.openxmlformats.org/officeDocument/2006/relationships/hyperlink" Target="https://www.sosnc.gov/search/index/corp" TargetMode="External"/><Relationship Id="rId33" Type="http://schemas.openxmlformats.org/officeDocument/2006/relationships/hyperlink" Target="https://mycpa.cpa.state.tx.us/coa/" TargetMode="External"/><Relationship Id="rId38" Type="http://schemas.openxmlformats.org/officeDocument/2006/relationships/hyperlink" Target="https://wyobiz.wy.gov/business/filingsearch.aspx" TargetMode="External"/><Relationship Id="rId2" Type="http://schemas.openxmlformats.org/officeDocument/2006/relationships/hyperlink" Target="https://ecorp.azcc.gov/EntitySearch/Index" TargetMode="External"/><Relationship Id="rId16" Type="http://schemas.openxmlformats.org/officeDocument/2006/relationships/hyperlink" Target="https://egov.maryland.gov/BusinessExpress/EntitySearch" TargetMode="External"/><Relationship Id="rId20" Type="http://schemas.openxmlformats.org/officeDocument/2006/relationships/hyperlink" Target="https://bsd.sos.mo.gov/BusinessEntity/BESearch.aspx?SearchType=0" TargetMode="External"/><Relationship Id="rId29" Type="http://schemas.openxmlformats.org/officeDocument/2006/relationships/hyperlink" Target="http://business.sos.ri.gov/CorpWeb/CorpSearch/CorpSearch.aspx" TargetMode="External"/><Relationship Id="rId1" Type="http://schemas.openxmlformats.org/officeDocument/2006/relationships/hyperlink" Target="https://www.commerce.alaska.gov/cbp/main/search/entities" TargetMode="External"/><Relationship Id="rId6" Type="http://schemas.openxmlformats.org/officeDocument/2006/relationships/hyperlink" Target="https://icis.corp.delaware.gov/Ecorp/EntitySearch/NameSearch.aspx" TargetMode="External"/><Relationship Id="rId11" Type="http://schemas.openxmlformats.org/officeDocument/2006/relationships/hyperlink" Target="https://www.accesskansas.org/bess/flow/main?execution=e1s1" TargetMode="External"/><Relationship Id="rId24" Type="http://schemas.openxmlformats.org/officeDocument/2006/relationships/hyperlink" Target="https://portal.sos.state.nm.us/BFS/online/CorporationBusinessSearch" TargetMode="External"/><Relationship Id="rId32" Type="http://schemas.openxmlformats.org/officeDocument/2006/relationships/hyperlink" Target="https://tnbear.tn.gov/Ecommerce/FilingSearch.aspx" TargetMode="External"/><Relationship Id="rId37" Type="http://schemas.openxmlformats.org/officeDocument/2006/relationships/hyperlink" Target="https://apps.wv.gov/SOS/BusinessEntitySearch/" TargetMode="External"/><Relationship Id="rId5" Type="http://schemas.openxmlformats.org/officeDocument/2006/relationships/hyperlink" Target="https://www.concord-sots.ct.gov/CONCORD/online?sn=PublicInquiry&amp;eid=9740" TargetMode="External"/><Relationship Id="rId15" Type="http://schemas.openxmlformats.org/officeDocument/2006/relationships/hyperlink" Target="https://icrs.informe.org/nei-sos-icrs/ICRS?MainPage=x" TargetMode="External"/><Relationship Id="rId23" Type="http://schemas.openxmlformats.org/officeDocument/2006/relationships/hyperlink" Target="https://www.njportal.com/DOR/BusinessNameSearch/" TargetMode="External"/><Relationship Id="rId28" Type="http://schemas.openxmlformats.org/officeDocument/2006/relationships/hyperlink" Target="https://firststop.sos.nd.gov/search/business" TargetMode="External"/><Relationship Id="rId36" Type="http://schemas.openxmlformats.org/officeDocument/2006/relationships/hyperlink" Target="https://sccefile.scc.virginia.gov/Find/Business" TargetMode="External"/><Relationship Id="rId10" Type="http://schemas.openxmlformats.org/officeDocument/2006/relationships/hyperlink" Target="https://sos.iowa.gov/search/business/search.aspx" TargetMode="External"/><Relationship Id="rId19" Type="http://schemas.openxmlformats.org/officeDocument/2006/relationships/hyperlink" Target="https://corp.sos.ms.gov/corp/portal/c/page/corpBusinessIdSearch/portal.aspx?" TargetMode="External"/><Relationship Id="rId31" Type="http://schemas.openxmlformats.org/officeDocument/2006/relationships/hyperlink" Target="https://sosenterprise.sd.gov/BusinessServices/Business/FilingSearch.aspx" TargetMode="External"/><Relationship Id="rId4" Type="http://schemas.openxmlformats.org/officeDocument/2006/relationships/hyperlink" Target="https://www.sos.state.co.us/biz/AdvancedSearchCriteria.do" TargetMode="External"/><Relationship Id="rId9" Type="http://schemas.openxmlformats.org/officeDocument/2006/relationships/hyperlink" Target="https://bsd.sos.in.gov/publicbusinesssearch" TargetMode="External"/><Relationship Id="rId14" Type="http://schemas.openxmlformats.org/officeDocument/2006/relationships/hyperlink" Target="https://coraweb.sos.la.gov/CommercialSearch/CommercialSearch.aspx" TargetMode="External"/><Relationship Id="rId22" Type="http://schemas.openxmlformats.org/officeDocument/2006/relationships/hyperlink" Target="https://quickstart.sos.nh.gov/online/BusinessInquire" TargetMode="External"/><Relationship Id="rId27" Type="http://schemas.openxmlformats.org/officeDocument/2006/relationships/hyperlink" Target="https://www.sos.ok.gov/corp/corpinquiryfind.aspx" TargetMode="External"/><Relationship Id="rId30" Type="http://schemas.openxmlformats.org/officeDocument/2006/relationships/hyperlink" Target="https://businessfilings.sc.gov/BusinessFiling/Entity/Search" TargetMode="External"/><Relationship Id="rId35" Type="http://schemas.openxmlformats.org/officeDocument/2006/relationships/hyperlink" Target="https://www.vtsosonline.com/online/BusinessInquire/" TargetMode="External"/><Relationship Id="rId8" Type="http://schemas.openxmlformats.org/officeDocument/2006/relationships/hyperlink" Target="https://www.ilsos.gov/corporatellc/CorporateLlcController" TargetMode="External"/><Relationship Id="rId3" Type="http://schemas.openxmlformats.org/officeDocument/2006/relationships/hyperlink" Target="https://www.sos.arkansas.gov/corps/search_al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C96B-AE9B-4FF9-A241-178704DDBFF3}">
  <dimension ref="A1:H5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3" style="1" bestFit="1" customWidth="1"/>
    <col min="2" max="2" width="15.28515625" style="1" bestFit="1" customWidth="1"/>
    <col min="3" max="3" width="12.5703125" style="1" bestFit="1" customWidth="1"/>
    <col min="4" max="4" width="15.28515625" style="1" bestFit="1" customWidth="1"/>
    <col min="5" max="5" width="51.7109375" style="1" customWidth="1"/>
    <col min="6" max="6" width="71.140625" style="1" bestFit="1" customWidth="1"/>
    <col min="7" max="7" width="18.140625" style="5" customWidth="1"/>
    <col min="8" max="8" width="64.140625" style="1" customWidth="1"/>
    <col min="9" max="16384" width="9.140625" style="1"/>
  </cols>
  <sheetData>
    <row r="1" spans="1:8" s="3" customFormat="1" ht="30" x14ac:dyDescent="0.25">
      <c r="A1" s="3" t="s">
        <v>102</v>
      </c>
      <c r="B1" s="3" t="s">
        <v>44</v>
      </c>
      <c r="C1" s="3" t="s">
        <v>45</v>
      </c>
      <c r="D1" s="3" t="s">
        <v>103</v>
      </c>
      <c r="E1" s="3" t="s">
        <v>105</v>
      </c>
      <c r="F1" s="3" t="s">
        <v>106</v>
      </c>
      <c r="G1" s="4" t="s">
        <v>130</v>
      </c>
      <c r="H1" s="3" t="s">
        <v>144</v>
      </c>
    </row>
    <row r="2" spans="1:8" x14ac:dyDescent="0.25">
      <c r="A2" s="1">
        <v>1</v>
      </c>
      <c r="B2" s="1" t="s">
        <v>0</v>
      </c>
      <c r="C2" s="1" t="s">
        <v>46</v>
      </c>
      <c r="D2" s="1" t="s">
        <v>104</v>
      </c>
    </row>
    <row r="3" spans="1:8" ht="30" x14ac:dyDescent="0.25">
      <c r="A3" s="1">
        <v>2</v>
      </c>
      <c r="B3" s="1" t="s">
        <v>1</v>
      </c>
      <c r="C3" s="2" t="s">
        <v>49</v>
      </c>
      <c r="D3" s="1" t="s">
        <v>110</v>
      </c>
      <c r="E3" s="1" t="s">
        <v>108</v>
      </c>
      <c r="F3" s="1" t="s">
        <v>115</v>
      </c>
      <c r="H3" s="1" t="s">
        <v>186</v>
      </c>
    </row>
    <row r="4" spans="1:8" ht="30" x14ac:dyDescent="0.25">
      <c r="A4" s="1">
        <v>3</v>
      </c>
      <c r="B4" s="1" t="s">
        <v>2</v>
      </c>
      <c r="C4" s="2" t="s">
        <v>52</v>
      </c>
      <c r="D4" s="1" t="s">
        <v>110</v>
      </c>
      <c r="E4" s="1" t="s">
        <v>109</v>
      </c>
      <c r="F4" s="1" t="s">
        <v>116</v>
      </c>
    </row>
    <row r="5" spans="1:8" x14ac:dyDescent="0.25">
      <c r="A5" s="1">
        <v>4</v>
      </c>
      <c r="B5" s="1" t="s">
        <v>3</v>
      </c>
      <c r="C5" s="2" t="s">
        <v>54</v>
      </c>
      <c r="D5" s="1" t="s">
        <v>107</v>
      </c>
      <c r="E5" s="1" t="s">
        <v>111</v>
      </c>
      <c r="F5" s="1" t="s">
        <v>112</v>
      </c>
    </row>
    <row r="6" spans="1:8" x14ac:dyDescent="0.25">
      <c r="A6" s="1">
        <v>5</v>
      </c>
      <c r="B6" s="1" t="s">
        <v>4</v>
      </c>
      <c r="C6" s="1" t="s">
        <v>56</v>
      </c>
      <c r="D6" s="1" t="s">
        <v>104</v>
      </c>
    </row>
    <row r="7" spans="1:8" ht="30" x14ac:dyDescent="0.25">
      <c r="A7" s="1">
        <v>6</v>
      </c>
      <c r="B7" s="1" t="s">
        <v>5</v>
      </c>
      <c r="C7" s="2" t="s">
        <v>58</v>
      </c>
      <c r="D7" s="1" t="s">
        <v>110</v>
      </c>
      <c r="E7" s="1" t="s">
        <v>113</v>
      </c>
      <c r="F7" s="1" t="s">
        <v>114</v>
      </c>
    </row>
    <row r="8" spans="1:8" ht="30" x14ac:dyDescent="0.25">
      <c r="A8" s="1">
        <v>7</v>
      </c>
      <c r="B8" s="1" t="s">
        <v>6</v>
      </c>
      <c r="C8" s="2" t="s">
        <v>60</v>
      </c>
      <c r="D8" s="1" t="s">
        <v>131</v>
      </c>
      <c r="E8" s="1" t="s">
        <v>187</v>
      </c>
      <c r="F8" s="1" t="s">
        <v>188</v>
      </c>
      <c r="G8" s="5">
        <f>875/43</f>
        <v>20.348837209302324</v>
      </c>
    </row>
    <row r="9" spans="1:8" x14ac:dyDescent="0.25">
      <c r="A9" s="1">
        <v>8</v>
      </c>
      <c r="B9" s="1" t="s">
        <v>7</v>
      </c>
      <c r="C9" s="2" t="s">
        <v>62</v>
      </c>
      <c r="D9" s="1" t="s">
        <v>110</v>
      </c>
      <c r="E9" s="1" t="s">
        <v>117</v>
      </c>
      <c r="F9" s="1" t="s">
        <v>118</v>
      </c>
    </row>
    <row r="10" spans="1:8" x14ac:dyDescent="0.25">
      <c r="A10" s="1">
        <v>9</v>
      </c>
      <c r="B10" s="1" t="s">
        <v>8</v>
      </c>
      <c r="C10" s="2" t="s">
        <v>64</v>
      </c>
      <c r="D10" s="1" t="s">
        <v>107</v>
      </c>
      <c r="E10" s="1" t="s">
        <v>119</v>
      </c>
      <c r="F10" s="1" t="s">
        <v>119</v>
      </c>
    </row>
    <row r="11" spans="1:8" x14ac:dyDescent="0.25">
      <c r="A11" s="1">
        <v>10</v>
      </c>
      <c r="B11" s="1" t="s">
        <v>9</v>
      </c>
      <c r="C11" s="2" t="s">
        <v>66</v>
      </c>
      <c r="D11" s="1" t="s">
        <v>107</v>
      </c>
      <c r="E11" s="1" t="s">
        <v>120</v>
      </c>
      <c r="F11" s="1" t="s">
        <v>121</v>
      </c>
    </row>
    <row r="12" spans="1:8" x14ac:dyDescent="0.25">
      <c r="A12" s="1">
        <v>11</v>
      </c>
      <c r="B12" s="1" t="s">
        <v>10</v>
      </c>
      <c r="C12" s="1" t="s">
        <v>68</v>
      </c>
      <c r="D12" s="1" t="s">
        <v>104</v>
      </c>
    </row>
    <row r="13" spans="1:8" x14ac:dyDescent="0.25">
      <c r="A13" s="1">
        <v>12</v>
      </c>
      <c r="B13" s="1" t="s">
        <v>11</v>
      </c>
      <c r="C13" s="1" t="s">
        <v>70</v>
      </c>
      <c r="D13" s="1" t="s">
        <v>104</v>
      </c>
    </row>
    <row r="14" spans="1:8" ht="30" x14ac:dyDescent="0.25">
      <c r="A14" s="1">
        <v>13</v>
      </c>
      <c r="B14" s="1" t="s">
        <v>72</v>
      </c>
      <c r="C14" s="2" t="s">
        <v>73</v>
      </c>
      <c r="D14" s="1" t="s">
        <v>110</v>
      </c>
      <c r="E14" s="1" t="s">
        <v>122</v>
      </c>
      <c r="F14" s="1" t="s">
        <v>123</v>
      </c>
    </row>
    <row r="15" spans="1:8" ht="30" x14ac:dyDescent="0.25">
      <c r="A15" s="1">
        <v>14</v>
      </c>
      <c r="B15" s="1" t="s">
        <v>76</v>
      </c>
      <c r="C15" s="2" t="s">
        <v>77</v>
      </c>
      <c r="D15" s="1" t="s">
        <v>107</v>
      </c>
      <c r="E15" s="1" t="s">
        <v>124</v>
      </c>
      <c r="F15" s="1" t="s">
        <v>125</v>
      </c>
    </row>
    <row r="16" spans="1:8" ht="30" x14ac:dyDescent="0.25">
      <c r="A16" s="1">
        <v>15</v>
      </c>
      <c r="B16" s="1" t="s">
        <v>12</v>
      </c>
      <c r="C16" s="2" t="s">
        <v>80</v>
      </c>
      <c r="D16" s="1" t="s">
        <v>107</v>
      </c>
      <c r="E16" s="1" t="s">
        <v>126</v>
      </c>
      <c r="F16" s="1" t="s">
        <v>127</v>
      </c>
    </row>
    <row r="17" spans="1:8" ht="30" x14ac:dyDescent="0.25">
      <c r="A17" s="1">
        <v>16</v>
      </c>
      <c r="B17" s="1" t="s">
        <v>13</v>
      </c>
      <c r="C17" s="2" t="s">
        <v>82</v>
      </c>
      <c r="D17" s="1" t="s">
        <v>131</v>
      </c>
      <c r="E17" s="1" t="s">
        <v>128</v>
      </c>
      <c r="F17" s="1" t="s">
        <v>129</v>
      </c>
      <c r="G17" s="5">
        <f>75/14</f>
        <v>5.3571428571428568</v>
      </c>
    </row>
    <row r="18" spans="1:8" ht="30" x14ac:dyDescent="0.25">
      <c r="A18" s="1">
        <v>17</v>
      </c>
      <c r="B18" s="1" t="s">
        <v>14</v>
      </c>
      <c r="C18" s="2" t="s">
        <v>84</v>
      </c>
      <c r="D18" s="1" t="s">
        <v>131</v>
      </c>
      <c r="E18" s="1" t="s">
        <v>132</v>
      </c>
      <c r="F18" s="1" t="s">
        <v>133</v>
      </c>
      <c r="G18" s="5">
        <f>66/16</f>
        <v>4.125</v>
      </c>
    </row>
    <row r="19" spans="1:8" x14ac:dyDescent="0.25">
      <c r="A19" s="1">
        <v>18</v>
      </c>
      <c r="B19" s="1" t="s">
        <v>15</v>
      </c>
      <c r="C19" s="2" t="s">
        <v>86</v>
      </c>
      <c r="D19" s="1" t="s">
        <v>107</v>
      </c>
      <c r="E19" s="1" t="s">
        <v>134</v>
      </c>
      <c r="F19" s="1" t="s">
        <v>135</v>
      </c>
    </row>
    <row r="20" spans="1:8" x14ac:dyDescent="0.25">
      <c r="A20" s="1">
        <v>19</v>
      </c>
      <c r="B20" s="1" t="s">
        <v>16</v>
      </c>
      <c r="C20" s="2" t="s">
        <v>88</v>
      </c>
      <c r="D20" s="1" t="s">
        <v>131</v>
      </c>
      <c r="E20" s="1" t="s">
        <v>136</v>
      </c>
      <c r="F20" s="1" t="s">
        <v>137</v>
      </c>
      <c r="G20" s="6">
        <f>45/52</f>
        <v>0.86538461538461542</v>
      </c>
    </row>
    <row r="21" spans="1:8" x14ac:dyDescent="0.25">
      <c r="A21" s="1">
        <v>20</v>
      </c>
      <c r="B21" s="1" t="s">
        <v>17</v>
      </c>
      <c r="C21" s="2" t="s">
        <v>90</v>
      </c>
      <c r="D21" s="1" t="s">
        <v>131</v>
      </c>
      <c r="E21" s="1" t="s">
        <v>138</v>
      </c>
      <c r="F21" s="1" t="s">
        <v>139</v>
      </c>
      <c r="G21" s="5">
        <f>128/82</f>
        <v>1.5609756097560976</v>
      </c>
    </row>
    <row r="22" spans="1:8" ht="30" x14ac:dyDescent="0.25">
      <c r="A22" s="1">
        <v>21</v>
      </c>
      <c r="B22" s="1" t="s">
        <v>18</v>
      </c>
      <c r="C22" s="2" t="s">
        <v>92</v>
      </c>
      <c r="D22" s="1" t="s">
        <v>131</v>
      </c>
      <c r="E22" s="1" t="s">
        <v>140</v>
      </c>
      <c r="F22" s="1" t="s">
        <v>141</v>
      </c>
      <c r="G22" s="5">
        <f>5979/147</f>
        <v>40.673469387755105</v>
      </c>
    </row>
    <row r="23" spans="1:8" x14ac:dyDescent="0.25">
      <c r="A23" s="1">
        <v>22</v>
      </c>
      <c r="B23" s="1" t="s">
        <v>19</v>
      </c>
      <c r="C23" s="1" t="s">
        <v>94</v>
      </c>
      <c r="D23" s="1" t="s">
        <v>104</v>
      </c>
    </row>
    <row r="24" spans="1:8" ht="45" x14ac:dyDescent="0.25">
      <c r="A24" s="1">
        <v>23</v>
      </c>
      <c r="B24" s="1" t="s">
        <v>20</v>
      </c>
      <c r="C24" s="2" t="s">
        <v>96</v>
      </c>
      <c r="D24" s="1" t="s">
        <v>107</v>
      </c>
      <c r="E24" s="1" t="s">
        <v>142</v>
      </c>
      <c r="F24" s="1" t="s">
        <v>143</v>
      </c>
      <c r="G24" s="5">
        <f>222/212</f>
        <v>1.0471698113207548</v>
      </c>
      <c r="H24" s="1" t="s">
        <v>145</v>
      </c>
    </row>
    <row r="25" spans="1:8" x14ac:dyDescent="0.25">
      <c r="A25" s="1">
        <v>24</v>
      </c>
      <c r="B25" s="1" t="s">
        <v>21</v>
      </c>
      <c r="C25" s="2" t="s">
        <v>98</v>
      </c>
      <c r="D25" s="1" t="s">
        <v>107</v>
      </c>
      <c r="E25" s="1" t="s">
        <v>147</v>
      </c>
      <c r="F25" s="1" t="s">
        <v>147</v>
      </c>
      <c r="G25" s="5">
        <f>752/22</f>
        <v>34.18181818181818</v>
      </c>
      <c r="H25" s="1" t="s">
        <v>146</v>
      </c>
    </row>
    <row r="26" spans="1:8" x14ac:dyDescent="0.25">
      <c r="A26" s="1">
        <v>25</v>
      </c>
      <c r="B26" s="1" t="s">
        <v>22</v>
      </c>
      <c r="C26" s="2" t="s">
        <v>100</v>
      </c>
      <c r="D26" s="1" t="s">
        <v>107</v>
      </c>
      <c r="E26" s="1" t="s">
        <v>148</v>
      </c>
      <c r="F26" s="1" t="s">
        <v>148</v>
      </c>
    </row>
    <row r="27" spans="1:8" x14ac:dyDescent="0.25">
      <c r="A27" s="1">
        <v>26</v>
      </c>
      <c r="B27" s="1" t="s">
        <v>47</v>
      </c>
      <c r="C27" s="1" t="s">
        <v>48</v>
      </c>
      <c r="D27" s="1" t="s">
        <v>104</v>
      </c>
    </row>
    <row r="28" spans="1:8" ht="30" x14ac:dyDescent="0.25">
      <c r="A28" s="1">
        <v>27</v>
      </c>
      <c r="B28" s="1" t="s">
        <v>50</v>
      </c>
      <c r="C28" s="2" t="s">
        <v>51</v>
      </c>
      <c r="D28" s="1" t="s">
        <v>107</v>
      </c>
      <c r="E28" s="1" t="s">
        <v>149</v>
      </c>
      <c r="F28" s="1" t="s">
        <v>151</v>
      </c>
      <c r="G28" s="5" t="s">
        <v>150</v>
      </c>
    </row>
    <row r="29" spans="1:8" x14ac:dyDescent="0.25">
      <c r="A29" s="1">
        <v>28</v>
      </c>
      <c r="B29" s="1" t="s">
        <v>23</v>
      </c>
      <c r="C29" s="1" t="s">
        <v>53</v>
      </c>
      <c r="D29" s="1" t="s">
        <v>104</v>
      </c>
    </row>
    <row r="30" spans="1:8" x14ac:dyDescent="0.25">
      <c r="A30" s="1">
        <v>29</v>
      </c>
      <c r="B30" s="1" t="s">
        <v>24</v>
      </c>
      <c r="C30" s="2" t="s">
        <v>55</v>
      </c>
      <c r="D30" s="1" t="s">
        <v>107</v>
      </c>
      <c r="E30" s="1" t="s">
        <v>152</v>
      </c>
      <c r="F30" s="1" t="s">
        <v>153</v>
      </c>
    </row>
    <row r="31" spans="1:8" x14ac:dyDescent="0.25">
      <c r="A31" s="1">
        <v>30</v>
      </c>
      <c r="B31" s="1" t="s">
        <v>25</v>
      </c>
      <c r="C31" s="2" t="s">
        <v>57</v>
      </c>
      <c r="D31" s="1" t="s">
        <v>107</v>
      </c>
      <c r="E31" s="1" t="s">
        <v>154</v>
      </c>
      <c r="F31" s="1" t="s">
        <v>155</v>
      </c>
    </row>
    <row r="32" spans="1:8" x14ac:dyDescent="0.25">
      <c r="A32" s="1">
        <v>31</v>
      </c>
      <c r="B32" s="1" t="s">
        <v>26</v>
      </c>
      <c r="C32" s="2" t="s">
        <v>59</v>
      </c>
      <c r="D32" s="1" t="s">
        <v>107</v>
      </c>
      <c r="E32" s="1" t="s">
        <v>156</v>
      </c>
      <c r="F32" s="1" t="s">
        <v>157</v>
      </c>
    </row>
    <row r="33" spans="1:8" x14ac:dyDescent="0.25">
      <c r="A33" s="1">
        <v>32</v>
      </c>
      <c r="B33" s="1" t="s">
        <v>27</v>
      </c>
      <c r="C33" s="2" t="s">
        <v>61</v>
      </c>
      <c r="D33" s="1" t="s">
        <v>107</v>
      </c>
      <c r="E33" s="1" t="s">
        <v>160</v>
      </c>
      <c r="F33" s="1" t="s">
        <v>161</v>
      </c>
    </row>
    <row r="34" spans="1:8" x14ac:dyDescent="0.25">
      <c r="A34" s="1">
        <v>33</v>
      </c>
      <c r="B34" s="1" t="s">
        <v>28</v>
      </c>
      <c r="C34" s="2" t="s">
        <v>63</v>
      </c>
      <c r="D34" s="1" t="s">
        <v>107</v>
      </c>
      <c r="E34" s="1" t="s">
        <v>158</v>
      </c>
      <c r="F34" s="1" t="s">
        <v>159</v>
      </c>
    </row>
    <row r="35" spans="1:8" ht="30" x14ac:dyDescent="0.25">
      <c r="A35" s="1">
        <v>34</v>
      </c>
      <c r="B35" s="1" t="s">
        <v>29</v>
      </c>
      <c r="C35" s="2" t="s">
        <v>65</v>
      </c>
      <c r="D35" s="1" t="s">
        <v>110</v>
      </c>
      <c r="E35" s="1" t="s">
        <v>162</v>
      </c>
      <c r="F35" s="1" t="s">
        <v>163</v>
      </c>
    </row>
    <row r="36" spans="1:8" x14ac:dyDescent="0.25">
      <c r="A36" s="1">
        <v>35</v>
      </c>
      <c r="B36" s="1" t="s">
        <v>30</v>
      </c>
      <c r="C36" s="1" t="s">
        <v>67</v>
      </c>
      <c r="D36" s="1" t="s">
        <v>104</v>
      </c>
    </row>
    <row r="37" spans="1:8" x14ac:dyDescent="0.25">
      <c r="A37" s="1">
        <v>36</v>
      </c>
      <c r="B37" s="1" t="s">
        <v>31</v>
      </c>
      <c r="C37" s="2" t="s">
        <v>69</v>
      </c>
      <c r="D37" s="1" t="s">
        <v>107</v>
      </c>
      <c r="E37" s="1" t="s">
        <v>164</v>
      </c>
      <c r="F37" s="1" t="s">
        <v>165</v>
      </c>
    </row>
    <row r="38" spans="1:8" x14ac:dyDescent="0.25">
      <c r="A38" s="1">
        <v>37</v>
      </c>
      <c r="B38" s="1" t="s">
        <v>32</v>
      </c>
      <c r="C38" s="1" t="s">
        <v>71</v>
      </c>
      <c r="D38" s="1" t="s">
        <v>104</v>
      </c>
    </row>
    <row r="39" spans="1:8" x14ac:dyDescent="0.25">
      <c r="A39" s="1">
        <v>38</v>
      </c>
      <c r="B39" s="1" t="s">
        <v>74</v>
      </c>
      <c r="C39" s="1" t="s">
        <v>75</v>
      </c>
      <c r="D39" s="1" t="s">
        <v>104</v>
      </c>
    </row>
    <row r="40" spans="1:8" ht="30" x14ac:dyDescent="0.25">
      <c r="A40" s="1">
        <v>39</v>
      </c>
      <c r="B40" s="1" t="s">
        <v>78</v>
      </c>
      <c r="C40" s="2" t="s">
        <v>79</v>
      </c>
      <c r="D40" s="1" t="s">
        <v>131</v>
      </c>
      <c r="E40" s="1" t="s">
        <v>166</v>
      </c>
      <c r="F40" s="1" t="s">
        <v>167</v>
      </c>
      <c r="G40" s="5">
        <f>206/12</f>
        <v>17.166666666666668</v>
      </c>
    </row>
    <row r="41" spans="1:8" ht="30" x14ac:dyDescent="0.25">
      <c r="A41" s="1">
        <v>40</v>
      </c>
      <c r="B41" s="1" t="s">
        <v>33</v>
      </c>
      <c r="C41" s="2" t="s">
        <v>81</v>
      </c>
      <c r="D41" s="1" t="s">
        <v>131</v>
      </c>
      <c r="E41" s="1" t="s">
        <v>168</v>
      </c>
      <c r="F41" s="1" t="s">
        <v>169</v>
      </c>
      <c r="G41" s="5">
        <f>(27222*9/60)/59</f>
        <v>69.208474576271186</v>
      </c>
      <c r="H41" s="1" t="s">
        <v>170</v>
      </c>
    </row>
    <row r="42" spans="1:8" ht="30" x14ac:dyDescent="0.25">
      <c r="A42" s="1">
        <v>41</v>
      </c>
      <c r="B42" s="1" t="s">
        <v>34</v>
      </c>
      <c r="C42" s="2" t="s">
        <v>83</v>
      </c>
      <c r="D42" s="1" t="s">
        <v>131</v>
      </c>
      <c r="E42" s="1" t="s">
        <v>171</v>
      </c>
      <c r="F42" s="1" t="s">
        <v>171</v>
      </c>
      <c r="G42" s="5">
        <f>129/11</f>
        <v>11.727272727272727</v>
      </c>
    </row>
    <row r="43" spans="1:8" ht="30" x14ac:dyDescent="0.25">
      <c r="A43" s="1">
        <v>42</v>
      </c>
      <c r="B43" s="1" t="s">
        <v>35</v>
      </c>
      <c r="C43" s="2" t="s">
        <v>85</v>
      </c>
      <c r="D43" s="1" t="s">
        <v>107</v>
      </c>
      <c r="E43" s="1" t="s">
        <v>172</v>
      </c>
      <c r="F43" s="1" t="s">
        <v>173</v>
      </c>
    </row>
    <row r="44" spans="1:8" ht="30" x14ac:dyDescent="0.25">
      <c r="A44" s="1">
        <v>43</v>
      </c>
      <c r="B44" s="1" t="s">
        <v>36</v>
      </c>
      <c r="C44" s="2" t="s">
        <v>87</v>
      </c>
      <c r="D44" s="1" t="s">
        <v>110</v>
      </c>
      <c r="E44" s="1" t="s">
        <v>174</v>
      </c>
      <c r="F44" s="1" t="s">
        <v>175</v>
      </c>
    </row>
    <row r="45" spans="1:8" ht="30" x14ac:dyDescent="0.25">
      <c r="A45" s="1">
        <v>44</v>
      </c>
      <c r="B45" s="1" t="s">
        <v>37</v>
      </c>
      <c r="C45" s="2" t="s">
        <v>89</v>
      </c>
      <c r="D45" s="1" t="s">
        <v>107</v>
      </c>
      <c r="E45" s="1" t="s">
        <v>177</v>
      </c>
      <c r="F45" s="1" t="s">
        <v>176</v>
      </c>
    </row>
    <row r="46" spans="1:8" x14ac:dyDescent="0.25">
      <c r="A46" s="1">
        <v>45</v>
      </c>
      <c r="B46" s="1" t="s">
        <v>38</v>
      </c>
      <c r="C46" s="2" t="s">
        <v>91</v>
      </c>
      <c r="D46" s="1" t="s">
        <v>107</v>
      </c>
      <c r="E46" s="1" t="s">
        <v>178</v>
      </c>
      <c r="F46" s="1" t="s">
        <v>179</v>
      </c>
    </row>
    <row r="47" spans="1:8" ht="30" x14ac:dyDescent="0.25">
      <c r="A47" s="1">
        <v>46</v>
      </c>
      <c r="B47" s="1" t="s">
        <v>39</v>
      </c>
      <c r="C47" s="2" t="s">
        <v>93</v>
      </c>
      <c r="D47" s="1" t="s">
        <v>107</v>
      </c>
      <c r="E47" s="1" t="s">
        <v>180</v>
      </c>
      <c r="F47" s="1" t="s">
        <v>181</v>
      </c>
    </row>
    <row r="48" spans="1:8" x14ac:dyDescent="0.25">
      <c r="A48" s="1">
        <v>47</v>
      </c>
      <c r="B48" s="1" t="s">
        <v>40</v>
      </c>
      <c r="C48" s="1" t="s">
        <v>95</v>
      </c>
      <c r="D48" s="1" t="s">
        <v>104</v>
      </c>
    </row>
    <row r="49" spans="1:6" x14ac:dyDescent="0.25">
      <c r="A49" s="1">
        <v>48</v>
      </c>
      <c r="B49" s="1" t="s">
        <v>41</v>
      </c>
      <c r="C49" s="2" t="s">
        <v>97</v>
      </c>
      <c r="D49" s="1" t="s">
        <v>107</v>
      </c>
      <c r="E49" s="1" t="s">
        <v>182</v>
      </c>
      <c r="F49" s="1" t="s">
        <v>183</v>
      </c>
    </row>
    <row r="50" spans="1:6" x14ac:dyDescent="0.25">
      <c r="A50" s="1">
        <v>49</v>
      </c>
      <c r="B50" s="1" t="s">
        <v>42</v>
      </c>
      <c r="C50" s="1" t="s">
        <v>99</v>
      </c>
      <c r="D50" s="1" t="s">
        <v>104</v>
      </c>
    </row>
    <row r="51" spans="1:6" x14ac:dyDescent="0.25">
      <c r="A51" s="1">
        <v>50</v>
      </c>
      <c r="B51" s="1" t="s">
        <v>43</v>
      </c>
      <c r="C51" s="2" t="s">
        <v>101</v>
      </c>
      <c r="D51" s="1" t="s">
        <v>107</v>
      </c>
      <c r="E51" s="1" t="s">
        <v>184</v>
      </c>
      <c r="F51" s="1" t="s">
        <v>185</v>
      </c>
    </row>
  </sheetData>
  <autoFilter ref="A1:G51" xr:uid="{1A7DA3E6-5977-4334-8866-21B6D35E68F1}"/>
  <hyperlinks>
    <hyperlink ref="C3" r:id="rId1" xr:uid="{57FE75D0-032C-4AC1-83C8-CCA0DEF7DD1E}"/>
    <hyperlink ref="C4" r:id="rId2" xr:uid="{DAAD63D8-7315-40FF-A6E5-CCD3001C4F5B}"/>
    <hyperlink ref="C5" r:id="rId3" xr:uid="{5239234C-285F-44D2-A707-D31FE2E9A5C9}"/>
    <hyperlink ref="C7" r:id="rId4" xr:uid="{0B2344C5-ADDD-4D77-B4A3-CD4458D0B8CC}"/>
    <hyperlink ref="C8" r:id="rId5" xr:uid="{4914C519-EAE7-4913-9B1C-C7BBF8E6B38B}"/>
    <hyperlink ref="C9" r:id="rId6" xr:uid="{232C81D9-1E87-4C16-B61C-56CB858473FB}"/>
    <hyperlink ref="C10" r:id="rId7" xr:uid="{8058C86F-AD88-40CA-A816-C894C82DDCCD}"/>
    <hyperlink ref="C14" r:id="rId8" xr:uid="{501D0F09-5707-41B2-9F84-0072E94D0FCE}"/>
    <hyperlink ref="C15" r:id="rId9" xr:uid="{9D44CC03-093F-4F7E-8E5B-F0624B178431}"/>
    <hyperlink ref="C16" r:id="rId10" xr:uid="{15B65C99-090A-4014-8BC9-47AA25ABB5BD}"/>
    <hyperlink ref="C17" r:id="rId11" xr:uid="{59ABBE2F-E96D-447A-A8BE-658D5BBCEBB9}"/>
    <hyperlink ref="C11" r:id="rId12" xr:uid="{52AB6CA7-2C51-483E-AB81-D8C456E36E4E}"/>
    <hyperlink ref="C18" r:id="rId13" xr:uid="{8CE5F8D3-2664-47BC-AC92-CC2AFB1F86E1}"/>
    <hyperlink ref="C19" r:id="rId14" xr:uid="{883FB522-98B0-4142-BAA1-CA9467FA04BB}"/>
    <hyperlink ref="C20" r:id="rId15" xr:uid="{668DB339-8157-4A7C-98BE-A963E1B2D647}"/>
    <hyperlink ref="C21" r:id="rId16" xr:uid="{2EE67D5C-E95F-4BFA-8D94-1228F2F52D7D}"/>
    <hyperlink ref="C22" r:id="rId17" xr:uid="{F8B3B7AF-6AE0-4640-B0B9-FFBE5B89099C}"/>
    <hyperlink ref="C24" r:id="rId18" xr:uid="{41B67C76-9DC2-4056-ADBA-E03069095849}"/>
    <hyperlink ref="C25" r:id="rId19" location="clear=1" xr:uid="{2BEEAB08-8AFB-4EE1-9899-E43718836604}"/>
    <hyperlink ref="C26" r:id="rId20" xr:uid="{BB238253-F355-4A5C-9AB8-1FA662EAD62F}"/>
    <hyperlink ref="C28" r:id="rId21" xr:uid="{E5666281-7B26-4687-BB28-2199900A1080}"/>
    <hyperlink ref="C30" r:id="rId22" xr:uid="{4C2BA448-D508-48B1-8ECE-E95B7EE8E697}"/>
    <hyperlink ref="C31" r:id="rId23" xr:uid="{24C173A1-C8FC-446E-9A50-C963EA681A61}"/>
    <hyperlink ref="C32" r:id="rId24" xr:uid="{FFDBBC53-FE5C-4074-8C48-F2A462425E55}"/>
    <hyperlink ref="C34" r:id="rId25" xr:uid="{17C89D37-87D2-4E18-94CD-87AB8270DAEE}"/>
    <hyperlink ref="C33" r:id="rId26" xr:uid="{66CAB1C1-B412-428E-A26F-76605F6594E4}"/>
    <hyperlink ref="C37" r:id="rId27" xr:uid="{4F43174A-9092-4809-8B80-B1CE410EBA31}"/>
    <hyperlink ref="C35" r:id="rId28" xr:uid="{0973DD32-FE77-49EC-A8A9-AAA722E88CAE}"/>
    <hyperlink ref="C40" r:id="rId29" xr:uid="{9C54D993-F061-41F1-8F41-5541B78A6CF3}"/>
    <hyperlink ref="C41" r:id="rId30" xr:uid="{68EF8942-6A9F-43A0-9B77-6C5BC0EF57E6}"/>
    <hyperlink ref="C42" r:id="rId31" xr:uid="{ADE95A00-F8D2-4BEC-B973-525C7559C5B8}"/>
    <hyperlink ref="C43" r:id="rId32" xr:uid="{54DF2E61-CD6E-46DE-AE5E-085F446DDB64}"/>
    <hyperlink ref="C44" r:id="rId33" xr:uid="{57729F6F-298E-414A-85D8-A01E33AC8146}"/>
    <hyperlink ref="C45" r:id="rId34" xr:uid="{CCAEA818-7FE4-4B74-81A4-E2174150131D}"/>
    <hyperlink ref="C46" r:id="rId35" xr:uid="{3DCF6AE2-80CD-4326-8C4A-074CDC77B77D}"/>
    <hyperlink ref="C47" r:id="rId36" xr:uid="{B16EC75D-1255-473E-BF41-4BEAFF1CB6C6}"/>
    <hyperlink ref="C49" r:id="rId37" xr:uid="{216EABAD-1D44-4AC9-832A-4D8D02FC6022}"/>
    <hyperlink ref="C51" r:id="rId38" location="&amp;&amp;D1XZLnCoo8Z0jHfshWy070zSzxdxFoNyojR7wLtsqBKXma2Biw1bPoNQ35FIlZ20OZFVPPWKm2NVjBEWid89Yl+5G1w9meYdtfsLaZvHbBvHz8jdUMP8SPwa2hhoYyoDM9h6+eiuYPSH9xhY49fqg35E6OgRxfcg1iJxtfHylJBLsGD1" xr:uid="{FC6108CD-C840-4B86-AA75-9AE510F8AB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Guillioli</dc:creator>
  <cp:lastModifiedBy>Walter Guillioli</cp:lastModifiedBy>
  <dcterms:created xsi:type="dcterms:W3CDTF">2019-12-02T02:38:56Z</dcterms:created>
  <dcterms:modified xsi:type="dcterms:W3CDTF">2019-12-16T00:04:22Z</dcterms:modified>
</cp:coreProperties>
</file>