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5315" windowHeight="7995" activeTab="2"/>
  </bookViews>
  <sheets>
    <sheet name="UC" sheetId="1" r:id="rId1"/>
    <sheet name="Actors" sheetId="2" r:id="rId2"/>
    <sheet name="Sheet3" sheetId="3" r:id="rId3"/>
  </sheets>
  <definedNames>
    <definedName name="_Toc250037635" localSheetId="0">UC!$A$18</definedName>
  </definedNames>
  <calcPr calcId="125725"/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"/>
  <c r="I2"/>
  <c r="H40"/>
  <c r="F40"/>
  <c r="F37"/>
  <c r="E37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"/>
  <c r="E4"/>
  <c r="E2"/>
  <c r="E4" i="2"/>
  <c r="D40" i="1"/>
  <c r="C40"/>
  <c r="B40"/>
  <c r="E3" i="2"/>
  <c r="E2"/>
  <c r="I40" i="1" l="1"/>
  <c r="E40"/>
  <c r="F4" i="2" l="1"/>
  <c r="F35" i="1"/>
  <c r="F33"/>
  <c r="F31"/>
  <c r="F29"/>
  <c r="F27"/>
  <c r="F25"/>
  <c r="F23"/>
  <c r="F21"/>
  <c r="F19"/>
  <c r="F17"/>
  <c r="F15"/>
  <c r="F13"/>
  <c r="F11"/>
  <c r="F9"/>
  <c r="F7"/>
  <c r="F5"/>
  <c r="F3"/>
  <c r="F36"/>
  <c r="F34"/>
  <c r="F32"/>
  <c r="F30"/>
  <c r="F28"/>
  <c r="F26"/>
  <c r="F24"/>
  <c r="F22"/>
  <c r="F20"/>
  <c r="F18"/>
  <c r="F16"/>
  <c r="F14"/>
  <c r="F12"/>
  <c r="F10"/>
  <c r="F8"/>
  <c r="F6"/>
  <c r="F4"/>
  <c r="F2"/>
</calcChain>
</file>

<file path=xl/sharedStrings.xml><?xml version="1.0" encoding="utf-8"?>
<sst xmlns="http://schemas.openxmlformats.org/spreadsheetml/2006/main" count="114" uniqueCount="77">
  <si>
    <t>UC</t>
  </si>
  <si>
    <t>Simple</t>
  </si>
  <si>
    <t>GIS system</t>
  </si>
  <si>
    <t>Complex</t>
  </si>
  <si>
    <t>Volunteer
Manager</t>
  </si>
  <si>
    <t>Category</t>
  </si>
  <si>
    <t>Actors</t>
  </si>
  <si>
    <t>Act No.</t>
  </si>
  <si>
    <t>UAW</t>
  </si>
  <si>
    <t>Weight</t>
  </si>
  <si>
    <t>average</t>
  </si>
  <si>
    <t>complex</t>
  </si>
  <si>
    <t>UUCW</t>
  </si>
  <si>
    <t>uupc</t>
  </si>
  <si>
    <t>Edit Crisis</t>
  </si>
  <si>
    <t>Create Crisis</t>
  </si>
  <si>
    <t xml:space="preserve">Close Crisis </t>
  </si>
  <si>
    <t xml:space="preserve">Create Incident </t>
  </si>
  <si>
    <t xml:space="preserve">Edit Incident </t>
  </si>
  <si>
    <t xml:space="preserve">Create Request </t>
  </si>
  <si>
    <t xml:space="preserve">Edit Request </t>
  </si>
  <si>
    <t xml:space="preserve">Answer Request </t>
  </si>
  <si>
    <t xml:space="preserve">Manager login </t>
  </si>
  <si>
    <t xml:space="preserve">Volunteer Login by mobile </t>
  </si>
  <si>
    <t xml:space="preserve">Manager Registration </t>
  </si>
  <si>
    <t xml:space="preserve">Volunteer Registration </t>
  </si>
  <si>
    <t xml:space="preserve">Volunteer Edits profile </t>
  </si>
  <si>
    <t xml:space="preserve">Create Statistical Report </t>
  </si>
  <si>
    <t xml:space="preserve">Report Incident </t>
  </si>
  <si>
    <t xml:space="preserve">Send Alert </t>
  </si>
  <si>
    <t>Report Incident Progress</t>
  </si>
  <si>
    <t xml:space="preserve">Search Volunteers </t>
  </si>
  <si>
    <t xml:space="preserve">View Volunteers’ Incident Report </t>
  </si>
  <si>
    <t xml:space="preserve">View Incident Information </t>
  </si>
  <si>
    <t xml:space="preserve">Close Incident </t>
  </si>
  <si>
    <t xml:space="preserve">Volunteer Profile Login </t>
  </si>
  <si>
    <t xml:space="preserve">Get Alert </t>
  </si>
  <si>
    <t xml:space="preserve">View Crisis </t>
  </si>
  <si>
    <t xml:space="preserve">Manager Profile approval </t>
  </si>
  <si>
    <t xml:space="preserve">Define Region on the map </t>
  </si>
  <si>
    <t xml:space="preserve">Remove Request </t>
  </si>
  <si>
    <t xml:space="preserve">Manage Manager Profile </t>
  </si>
  <si>
    <t>Delete Volunteer Profile</t>
  </si>
  <si>
    <t xml:space="preserve">Crisis Information Report </t>
  </si>
  <si>
    <t xml:space="preserve">Progress Report </t>
  </si>
  <si>
    <t xml:space="preserve">Resource Utilization report </t>
  </si>
  <si>
    <r>
      <t>Save Report</t>
    </r>
    <r>
      <rPr>
        <sz val="10"/>
        <color rgb="FF000000"/>
        <rFont val="Calibri"/>
        <family val="2"/>
        <scheme val="minor"/>
      </rPr>
      <t xml:space="preserve"> </t>
    </r>
  </si>
  <si>
    <t xml:space="preserve">Create Backup </t>
  </si>
  <si>
    <t xml:space="preserve">View Volunteer Incident Progress report </t>
  </si>
  <si>
    <t>Percent</t>
  </si>
  <si>
    <t>Restore from backup</t>
  </si>
  <si>
    <t>done</t>
  </si>
  <si>
    <t>OK</t>
  </si>
  <si>
    <t>Canceling should be analyzed</t>
  </si>
  <si>
    <t>Check it and correct style</t>
  </si>
  <si>
    <t xml:space="preserve">OK </t>
  </si>
  <si>
    <t>field checking</t>
  </si>
  <si>
    <t>Be sure vlunteer or manager updates it</t>
  </si>
  <si>
    <t>Search functionality should be added</t>
  </si>
  <si>
    <t>Canceled</t>
  </si>
  <si>
    <t>Add prompt</t>
  </si>
  <si>
    <t>Overview</t>
  </si>
  <si>
    <t>ASK Mohsen</t>
  </si>
  <si>
    <t>Suspend request</t>
  </si>
  <si>
    <t>left for now</t>
  </si>
  <si>
    <t>- web service methods: few service methods are remaining. Tigran will send what does he need.</t>
  </si>
  <si>
    <t>- Automatic requesting procedure should be updated. It doesnt update incident need list. It only updates request need list. I will do it.</t>
  </si>
  <si>
    <t>- Logging feature is added but only few methods are using it. We should add logging statements in codes.</t>
  </si>
  <si>
    <t>- Security checking (authentication and authorization) must be added to page base or master page</t>
  </si>
  <si>
    <t>- In send alert page, manager should search the volunteers to send that alert.</t>
  </si>
  <si>
    <t>- list of alerts and view new incident reports pages must be done.</t>
  </si>
  <si>
    <t>- I have changed sitemap structure. It was misleading. We can talk it later. It is now a bulleted list that is used like a menu. All pages must fill that menu individually. I added that code to pages that i implemented. Other pages remain.</t>
  </si>
  <si>
    <t>- All of the buttons in the web site should have same style.</t>
  </si>
  <si>
    <t>- We should have a common style for links, form values, testboxes and etc. Currently different pages have different style.</t>
  </si>
  <si>
    <t>- The default page of the site should contain a system description and also a login form at one side. </t>
  </si>
  <si>
    <t>- Manager profile approval??? we dont know it. Is it finished? Who and how approves ?</t>
  </si>
  <si>
    <t>- There are also some issues related to finished pages. Check the Estimation.xlsx file. The K column contains status. and right side of K contains issues.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</si>
</sst>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3FA3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/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3FA3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0"/>
  <sheetViews>
    <sheetView workbookViewId="0">
      <selection activeCell="K22" sqref="K22"/>
    </sheetView>
  </sheetViews>
  <sheetFormatPr defaultRowHeight="15"/>
  <cols>
    <col min="1" max="1" width="26.7109375" bestFit="1" customWidth="1"/>
    <col min="6" max="6" width="13.140625" customWidth="1"/>
    <col min="12" max="15" width="9.140625" style="7"/>
  </cols>
  <sheetData>
    <row r="1" spans="1:15" s="2" customFormat="1">
      <c r="A1" s="2" t="s">
        <v>0</v>
      </c>
      <c r="B1" s="2" t="s">
        <v>1</v>
      </c>
      <c r="C1" s="2" t="s">
        <v>10</v>
      </c>
      <c r="D1" s="2" t="s">
        <v>11</v>
      </c>
      <c r="E1" s="2" t="s">
        <v>9</v>
      </c>
      <c r="F1" s="2" t="s">
        <v>49</v>
      </c>
      <c r="L1" s="6"/>
      <c r="M1" s="6"/>
      <c r="N1" s="6"/>
      <c r="O1" s="6"/>
    </row>
    <row r="2" spans="1:15">
      <c r="A2" t="s">
        <v>15</v>
      </c>
      <c r="C2">
        <v>1</v>
      </c>
      <c r="E2">
        <f>B2*5+C2*10+D2*15</f>
        <v>10</v>
      </c>
      <c r="F2" s="3">
        <f>E2/E40</f>
        <v>3.7037037037037035E-2</v>
      </c>
      <c r="G2" t="s">
        <v>51</v>
      </c>
      <c r="H2">
        <v>1</v>
      </c>
      <c r="I2">
        <f>H2*F2</f>
        <v>3.7037037037037035E-2</v>
      </c>
      <c r="K2" t="s">
        <v>52</v>
      </c>
    </row>
    <row r="3" spans="1:15">
      <c r="A3" t="s">
        <v>14</v>
      </c>
      <c r="C3">
        <v>1</v>
      </c>
      <c r="E3">
        <f t="shared" ref="E3:E37" si="0">B3*5+C3*10+D3*15</f>
        <v>10</v>
      </c>
      <c r="F3" s="3">
        <f>E3/E40</f>
        <v>3.7037037037037035E-2</v>
      </c>
      <c r="G3" t="s">
        <v>51</v>
      </c>
      <c r="H3">
        <v>1</v>
      </c>
      <c r="I3">
        <f>H3*F3</f>
        <v>3.7037037037037035E-2</v>
      </c>
      <c r="K3" t="s">
        <v>52</v>
      </c>
    </row>
    <row r="4" spans="1:15">
      <c r="A4" t="s">
        <v>16</v>
      </c>
      <c r="B4">
        <v>1</v>
      </c>
      <c r="E4">
        <f t="shared" si="0"/>
        <v>5</v>
      </c>
      <c r="F4" s="3">
        <f>E4/E40</f>
        <v>1.8518518518518517E-2</v>
      </c>
      <c r="H4">
        <v>1</v>
      </c>
      <c r="I4">
        <f t="shared" ref="I4:I37" si="1">H4*F4</f>
        <v>1.8518518518518517E-2</v>
      </c>
      <c r="K4" t="s">
        <v>52</v>
      </c>
    </row>
    <row r="5" spans="1:15">
      <c r="A5" t="s">
        <v>17</v>
      </c>
      <c r="C5">
        <v>1</v>
      </c>
      <c r="E5">
        <f t="shared" si="0"/>
        <v>10</v>
      </c>
      <c r="F5" s="3">
        <f>E5/E40</f>
        <v>3.7037037037037035E-2</v>
      </c>
      <c r="G5" t="s">
        <v>51</v>
      </c>
      <c r="H5">
        <v>1</v>
      </c>
      <c r="I5">
        <f t="shared" si="1"/>
        <v>3.7037037037037035E-2</v>
      </c>
      <c r="K5" t="s">
        <v>52</v>
      </c>
    </row>
    <row r="6" spans="1:15">
      <c r="A6" t="s">
        <v>18</v>
      </c>
      <c r="C6">
        <v>1</v>
      </c>
      <c r="E6">
        <f t="shared" si="0"/>
        <v>10</v>
      </c>
      <c r="F6" s="3">
        <f>E6/E40</f>
        <v>3.7037037037037035E-2</v>
      </c>
      <c r="H6">
        <v>1</v>
      </c>
      <c r="I6">
        <f t="shared" si="1"/>
        <v>3.7037037037037035E-2</v>
      </c>
      <c r="K6" t="s">
        <v>52</v>
      </c>
    </row>
    <row r="7" spans="1:15">
      <c r="A7" t="s">
        <v>19</v>
      </c>
      <c r="C7">
        <v>1</v>
      </c>
      <c r="E7">
        <f t="shared" si="0"/>
        <v>10</v>
      </c>
      <c r="F7" s="3">
        <f>E7/E40</f>
        <v>3.7037037037037035E-2</v>
      </c>
      <c r="H7" s="4">
        <v>1</v>
      </c>
      <c r="I7">
        <f t="shared" si="1"/>
        <v>3.7037037037037035E-2</v>
      </c>
      <c r="K7" t="s">
        <v>52</v>
      </c>
    </row>
    <row r="8" spans="1:15">
      <c r="A8" t="s">
        <v>20</v>
      </c>
      <c r="C8">
        <v>1</v>
      </c>
      <c r="E8">
        <f t="shared" si="0"/>
        <v>10</v>
      </c>
      <c r="F8" s="3">
        <f>E8/E40</f>
        <v>3.7037037037037035E-2</v>
      </c>
      <c r="I8">
        <f t="shared" si="1"/>
        <v>0</v>
      </c>
      <c r="K8" t="s">
        <v>52</v>
      </c>
      <c r="L8" s="7" t="s">
        <v>53</v>
      </c>
    </row>
    <row r="9" spans="1:15">
      <c r="A9" t="s">
        <v>21</v>
      </c>
      <c r="C9">
        <v>1</v>
      </c>
      <c r="E9">
        <f t="shared" si="0"/>
        <v>10</v>
      </c>
      <c r="F9" s="3">
        <f>E9/E40</f>
        <v>3.7037037037037035E-2</v>
      </c>
      <c r="H9">
        <v>1</v>
      </c>
      <c r="I9">
        <f t="shared" si="1"/>
        <v>3.7037037037037035E-2</v>
      </c>
      <c r="K9" t="s">
        <v>52</v>
      </c>
    </row>
    <row r="10" spans="1:15">
      <c r="A10" t="s">
        <v>22</v>
      </c>
      <c r="B10">
        <v>1</v>
      </c>
      <c r="E10">
        <f t="shared" si="0"/>
        <v>5</v>
      </c>
      <c r="F10" s="3">
        <f>E10/E40</f>
        <v>1.8518518518518517E-2</v>
      </c>
      <c r="G10" t="s">
        <v>51</v>
      </c>
      <c r="H10">
        <v>1</v>
      </c>
      <c r="I10">
        <f t="shared" si="1"/>
        <v>1.8518518518518517E-2</v>
      </c>
      <c r="K10" t="s">
        <v>52</v>
      </c>
      <c r="L10" s="7" t="s">
        <v>54</v>
      </c>
    </row>
    <row r="11" spans="1:15">
      <c r="A11" t="s">
        <v>23</v>
      </c>
      <c r="B11">
        <v>1</v>
      </c>
      <c r="E11">
        <f t="shared" si="0"/>
        <v>5</v>
      </c>
      <c r="F11" s="3">
        <f>E11/E40</f>
        <v>1.8518518518518517E-2</v>
      </c>
      <c r="H11">
        <v>1</v>
      </c>
      <c r="I11">
        <f t="shared" si="1"/>
        <v>1.8518518518518517E-2</v>
      </c>
      <c r="K11" t="s">
        <v>52</v>
      </c>
    </row>
    <row r="12" spans="1:15">
      <c r="A12" t="s">
        <v>24</v>
      </c>
      <c r="B12">
        <v>1</v>
      </c>
      <c r="E12">
        <f t="shared" si="0"/>
        <v>5</v>
      </c>
      <c r="F12" s="3">
        <f>E12/E40</f>
        <v>1.8518518518518517E-2</v>
      </c>
      <c r="G12" t="s">
        <v>51</v>
      </c>
      <c r="H12">
        <v>1</v>
      </c>
      <c r="I12">
        <f t="shared" si="1"/>
        <v>1.8518518518518517E-2</v>
      </c>
      <c r="K12" t="s">
        <v>55</v>
      </c>
      <c r="L12" s="7" t="s">
        <v>56</v>
      </c>
    </row>
    <row r="13" spans="1:15">
      <c r="A13" t="s">
        <v>25</v>
      </c>
      <c r="B13">
        <v>1</v>
      </c>
      <c r="E13">
        <f t="shared" si="0"/>
        <v>5</v>
      </c>
      <c r="F13" s="3">
        <f>E13/E40</f>
        <v>1.8518518518518517E-2</v>
      </c>
      <c r="G13" t="s">
        <v>51</v>
      </c>
      <c r="H13">
        <v>1</v>
      </c>
      <c r="I13">
        <f t="shared" si="1"/>
        <v>1.8518518518518517E-2</v>
      </c>
      <c r="K13" t="s">
        <v>52</v>
      </c>
    </row>
    <row r="14" spans="1:15">
      <c r="A14" t="s">
        <v>26</v>
      </c>
      <c r="B14">
        <v>1</v>
      </c>
      <c r="E14">
        <f t="shared" si="0"/>
        <v>5</v>
      </c>
      <c r="F14" s="3">
        <f>E14/E40</f>
        <v>1.8518518518518517E-2</v>
      </c>
      <c r="G14" t="s">
        <v>51</v>
      </c>
      <c r="H14">
        <v>1</v>
      </c>
      <c r="I14">
        <f t="shared" si="1"/>
        <v>1.8518518518518517E-2</v>
      </c>
      <c r="K14" t="s">
        <v>52</v>
      </c>
      <c r="L14" s="7" t="s">
        <v>57</v>
      </c>
    </row>
    <row r="15" spans="1:15">
      <c r="A15" t="s">
        <v>27</v>
      </c>
      <c r="B15">
        <v>1</v>
      </c>
      <c r="E15">
        <f t="shared" si="0"/>
        <v>5</v>
      </c>
      <c r="F15" s="3">
        <f>E15/E40</f>
        <v>1.8518518518518517E-2</v>
      </c>
      <c r="I15">
        <f t="shared" si="1"/>
        <v>0</v>
      </c>
    </row>
    <row r="16" spans="1:15">
      <c r="A16" t="s">
        <v>28</v>
      </c>
      <c r="D16">
        <v>1</v>
      </c>
      <c r="E16">
        <f t="shared" si="0"/>
        <v>15</v>
      </c>
      <c r="F16" s="3">
        <f>E16/E40</f>
        <v>5.5555555555555552E-2</v>
      </c>
      <c r="H16">
        <v>1</v>
      </c>
      <c r="I16">
        <f t="shared" si="1"/>
        <v>5.5555555555555552E-2</v>
      </c>
    </row>
    <row r="17" spans="1:12">
      <c r="A17" t="s">
        <v>29</v>
      </c>
      <c r="C17">
        <v>1</v>
      </c>
      <c r="E17">
        <f t="shared" si="0"/>
        <v>10</v>
      </c>
      <c r="F17" s="3">
        <f>E17/E40</f>
        <v>3.7037037037037035E-2</v>
      </c>
      <c r="H17" s="5">
        <v>1</v>
      </c>
      <c r="I17">
        <f t="shared" si="1"/>
        <v>3.7037037037037035E-2</v>
      </c>
      <c r="J17">
        <v>1</v>
      </c>
      <c r="L17" s="7" t="s">
        <v>58</v>
      </c>
    </row>
    <row r="18" spans="1:12">
      <c r="A18" t="s">
        <v>30</v>
      </c>
      <c r="D18">
        <v>1</v>
      </c>
      <c r="E18">
        <f t="shared" si="0"/>
        <v>15</v>
      </c>
      <c r="F18" s="3">
        <f>E18/E40</f>
        <v>5.5555555555555552E-2</v>
      </c>
      <c r="H18">
        <v>1</v>
      </c>
      <c r="I18">
        <f t="shared" si="1"/>
        <v>5.5555555555555552E-2</v>
      </c>
    </row>
    <row r="19" spans="1:12">
      <c r="A19" t="s">
        <v>31</v>
      </c>
      <c r="B19">
        <v>1</v>
      </c>
      <c r="E19">
        <f t="shared" si="0"/>
        <v>5</v>
      </c>
      <c r="F19" s="3">
        <f>E19/E40</f>
        <v>1.8518518518518517E-2</v>
      </c>
      <c r="I19">
        <f t="shared" si="1"/>
        <v>0</v>
      </c>
      <c r="K19" t="s">
        <v>59</v>
      </c>
    </row>
    <row r="20" spans="1:12">
      <c r="A20" t="s">
        <v>32</v>
      </c>
      <c r="C20">
        <v>1</v>
      </c>
      <c r="E20">
        <f t="shared" si="0"/>
        <v>10</v>
      </c>
      <c r="F20" s="3">
        <f>E20/E40</f>
        <v>3.7037037037037035E-2</v>
      </c>
      <c r="H20" s="5">
        <v>1</v>
      </c>
      <c r="I20">
        <f t="shared" si="1"/>
        <v>3.7037037037037035E-2</v>
      </c>
      <c r="J20">
        <v>1</v>
      </c>
    </row>
    <row r="21" spans="1:12">
      <c r="A21" t="s">
        <v>33</v>
      </c>
      <c r="B21">
        <v>1</v>
      </c>
      <c r="E21">
        <f t="shared" si="0"/>
        <v>5</v>
      </c>
      <c r="F21" s="3">
        <f>E21/E40</f>
        <v>1.8518518518518517E-2</v>
      </c>
      <c r="H21">
        <v>1</v>
      </c>
      <c r="I21">
        <f t="shared" si="1"/>
        <v>1.8518518518518517E-2</v>
      </c>
      <c r="K21" t="s">
        <v>59</v>
      </c>
    </row>
    <row r="22" spans="1:12">
      <c r="A22" t="s">
        <v>34</v>
      </c>
      <c r="B22">
        <v>1</v>
      </c>
      <c r="E22">
        <f t="shared" si="0"/>
        <v>5</v>
      </c>
      <c r="F22" s="3">
        <f>E22/E40</f>
        <v>1.8518518518518517E-2</v>
      </c>
      <c r="H22">
        <v>1</v>
      </c>
      <c r="I22">
        <f t="shared" si="1"/>
        <v>1.8518518518518517E-2</v>
      </c>
      <c r="K22" t="s">
        <v>52</v>
      </c>
      <c r="L22" s="7" t="s">
        <v>60</v>
      </c>
    </row>
    <row r="23" spans="1:12">
      <c r="A23" t="s">
        <v>35</v>
      </c>
      <c r="B23">
        <v>1</v>
      </c>
      <c r="E23">
        <f t="shared" si="0"/>
        <v>5</v>
      </c>
      <c r="F23" s="3">
        <f>E23/E40</f>
        <v>1.8518518518518517E-2</v>
      </c>
      <c r="G23" t="s">
        <v>51</v>
      </c>
      <c r="H23">
        <v>1</v>
      </c>
      <c r="I23">
        <f t="shared" si="1"/>
        <v>1.8518518518518517E-2</v>
      </c>
      <c r="K23" t="s">
        <v>52</v>
      </c>
      <c r="L23" s="7" t="s">
        <v>61</v>
      </c>
    </row>
    <row r="24" spans="1:12">
      <c r="A24" t="s">
        <v>36</v>
      </c>
      <c r="B24">
        <v>1</v>
      </c>
      <c r="E24">
        <f t="shared" si="0"/>
        <v>5</v>
      </c>
      <c r="F24" s="3">
        <f>E24/E40</f>
        <v>1.8518518518518517E-2</v>
      </c>
      <c r="H24">
        <v>1</v>
      </c>
      <c r="I24">
        <f t="shared" si="1"/>
        <v>1.8518518518518517E-2</v>
      </c>
      <c r="K24" t="s">
        <v>52</v>
      </c>
    </row>
    <row r="25" spans="1:12">
      <c r="A25" t="s">
        <v>37</v>
      </c>
      <c r="B25">
        <v>1</v>
      </c>
      <c r="E25">
        <f t="shared" si="0"/>
        <v>5</v>
      </c>
      <c r="F25" s="3">
        <f>E25/E40</f>
        <v>1.8518518518518517E-2</v>
      </c>
      <c r="H25">
        <v>1</v>
      </c>
      <c r="I25">
        <f t="shared" si="1"/>
        <v>1.8518518518518517E-2</v>
      </c>
      <c r="K25" t="s">
        <v>59</v>
      </c>
    </row>
    <row r="26" spans="1:12">
      <c r="A26" t="s">
        <v>38</v>
      </c>
      <c r="C26">
        <v>1</v>
      </c>
      <c r="E26">
        <f t="shared" si="0"/>
        <v>10</v>
      </c>
      <c r="F26" s="3">
        <f>E26/E40</f>
        <v>3.7037037037037035E-2</v>
      </c>
      <c r="H26" s="5">
        <v>1</v>
      </c>
      <c r="I26">
        <f t="shared" si="1"/>
        <v>3.7037037037037035E-2</v>
      </c>
      <c r="L26" s="7" t="s">
        <v>62</v>
      </c>
    </row>
    <row r="27" spans="1:12">
      <c r="A27" t="s">
        <v>39</v>
      </c>
      <c r="C27">
        <v>1</v>
      </c>
      <c r="E27">
        <f t="shared" si="0"/>
        <v>10</v>
      </c>
      <c r="F27" s="3">
        <f>E27/E40</f>
        <v>3.7037037037037035E-2</v>
      </c>
      <c r="H27">
        <v>1</v>
      </c>
      <c r="I27">
        <f t="shared" si="1"/>
        <v>3.7037037037037035E-2</v>
      </c>
      <c r="K27" t="s">
        <v>52</v>
      </c>
    </row>
    <row r="28" spans="1:12">
      <c r="A28" t="s">
        <v>40</v>
      </c>
      <c r="C28">
        <v>1</v>
      </c>
      <c r="E28">
        <f t="shared" si="0"/>
        <v>10</v>
      </c>
      <c r="F28" s="3">
        <f>E28/E40</f>
        <v>3.7037037037037035E-2</v>
      </c>
      <c r="H28" s="4">
        <v>1</v>
      </c>
      <c r="I28">
        <f t="shared" si="1"/>
        <v>3.7037037037037035E-2</v>
      </c>
      <c r="J28">
        <v>1</v>
      </c>
      <c r="K28" t="s">
        <v>63</v>
      </c>
    </row>
    <row r="29" spans="1:12">
      <c r="A29" t="s">
        <v>41</v>
      </c>
      <c r="B29">
        <v>1</v>
      </c>
      <c r="E29">
        <f t="shared" si="0"/>
        <v>5</v>
      </c>
      <c r="F29" s="3">
        <f>E29/E40</f>
        <v>1.8518518518518517E-2</v>
      </c>
      <c r="G29" t="s">
        <v>51</v>
      </c>
      <c r="H29">
        <v>1</v>
      </c>
      <c r="I29">
        <f t="shared" si="1"/>
        <v>1.8518518518518517E-2</v>
      </c>
      <c r="K29" t="s">
        <v>52</v>
      </c>
      <c r="L29" s="7" t="s">
        <v>54</v>
      </c>
    </row>
    <row r="30" spans="1:12">
      <c r="A30" t="s">
        <v>42</v>
      </c>
      <c r="B30">
        <v>1</v>
      </c>
      <c r="E30">
        <f t="shared" si="0"/>
        <v>5</v>
      </c>
      <c r="F30" s="3">
        <f>E30/E40</f>
        <v>1.8518518518518517E-2</v>
      </c>
      <c r="H30">
        <v>1</v>
      </c>
      <c r="I30">
        <f t="shared" si="1"/>
        <v>1.8518518518518517E-2</v>
      </c>
      <c r="K30" t="s">
        <v>52</v>
      </c>
    </row>
    <row r="31" spans="1:12">
      <c r="A31" t="s">
        <v>43</v>
      </c>
      <c r="B31">
        <v>1</v>
      </c>
      <c r="E31">
        <f t="shared" si="0"/>
        <v>5</v>
      </c>
      <c r="F31" s="3">
        <f>E31/E40</f>
        <v>1.8518518518518517E-2</v>
      </c>
      <c r="I31">
        <f t="shared" si="1"/>
        <v>0</v>
      </c>
      <c r="K31" t="s">
        <v>64</v>
      </c>
    </row>
    <row r="32" spans="1:12">
      <c r="A32" t="s">
        <v>44</v>
      </c>
      <c r="B32">
        <v>1</v>
      </c>
      <c r="E32">
        <f t="shared" si="0"/>
        <v>5</v>
      </c>
      <c r="F32" s="3">
        <f>E32/E40</f>
        <v>1.8518518518518517E-2</v>
      </c>
      <c r="I32">
        <f t="shared" si="1"/>
        <v>0</v>
      </c>
      <c r="K32" t="s">
        <v>64</v>
      </c>
    </row>
    <row r="33" spans="1:11">
      <c r="A33" t="s">
        <v>45</v>
      </c>
      <c r="B33">
        <v>1</v>
      </c>
      <c r="E33">
        <f t="shared" si="0"/>
        <v>5</v>
      </c>
      <c r="F33" s="3">
        <f>E33/E40</f>
        <v>1.8518518518518517E-2</v>
      </c>
      <c r="I33">
        <f t="shared" si="1"/>
        <v>0</v>
      </c>
      <c r="K33" t="s">
        <v>64</v>
      </c>
    </row>
    <row r="34" spans="1:11">
      <c r="A34" t="s">
        <v>46</v>
      </c>
      <c r="B34">
        <v>1</v>
      </c>
      <c r="E34">
        <f t="shared" si="0"/>
        <v>5</v>
      </c>
      <c r="F34" s="3">
        <f>E34/E40</f>
        <v>1.8518518518518517E-2</v>
      </c>
      <c r="I34">
        <f t="shared" si="1"/>
        <v>0</v>
      </c>
      <c r="K34" t="s">
        <v>64</v>
      </c>
    </row>
    <row r="35" spans="1:11">
      <c r="A35" t="s">
        <v>47</v>
      </c>
      <c r="B35">
        <v>1</v>
      </c>
      <c r="E35">
        <f t="shared" si="0"/>
        <v>5</v>
      </c>
      <c r="F35" s="3">
        <f>E35/E40</f>
        <v>1.8518518518518517E-2</v>
      </c>
      <c r="I35">
        <f t="shared" si="1"/>
        <v>0</v>
      </c>
      <c r="K35" t="s">
        <v>64</v>
      </c>
    </row>
    <row r="36" spans="1:11">
      <c r="A36" t="s">
        <v>48</v>
      </c>
      <c r="C36">
        <v>1</v>
      </c>
      <c r="E36">
        <f t="shared" si="0"/>
        <v>10</v>
      </c>
      <c r="F36" s="3">
        <f>E36/E40</f>
        <v>3.7037037037037035E-2</v>
      </c>
      <c r="H36" s="4">
        <v>1</v>
      </c>
      <c r="I36">
        <f t="shared" si="1"/>
        <v>3.7037037037037035E-2</v>
      </c>
      <c r="K36" t="s">
        <v>52</v>
      </c>
    </row>
    <row r="37" spans="1:11">
      <c r="A37" t="s">
        <v>50</v>
      </c>
      <c r="C37">
        <v>1</v>
      </c>
      <c r="E37">
        <f t="shared" si="0"/>
        <v>10</v>
      </c>
      <c r="F37" s="3">
        <f>E37/E40</f>
        <v>3.7037037037037035E-2</v>
      </c>
      <c r="I37">
        <f t="shared" si="1"/>
        <v>0</v>
      </c>
      <c r="K37" t="s">
        <v>64</v>
      </c>
    </row>
    <row r="40" spans="1:11">
      <c r="A40" t="s">
        <v>12</v>
      </c>
      <c r="B40">
        <f>SUM(B2:B39)*5</f>
        <v>100</v>
      </c>
      <c r="C40">
        <f>SUM(C2:C39)*10</f>
        <v>140</v>
      </c>
      <c r="D40">
        <f>SUM(D2:D39)*15</f>
        <v>30</v>
      </c>
      <c r="E40">
        <f>SUM(B40:D40)</f>
        <v>270</v>
      </c>
      <c r="F40" s="3">
        <f>SUM(F2:F39)</f>
        <v>0.99999999999999933</v>
      </c>
      <c r="H40">
        <f>SUM(H2:H36)</f>
        <v>27</v>
      </c>
      <c r="I40">
        <f>SUM(I2:I39)</f>
        <v>0.79629629629629584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F5" sqref="F5"/>
    </sheetView>
  </sheetViews>
  <sheetFormatPr defaultRowHeight="15"/>
  <cols>
    <col min="2" max="2" width="11.5703125" bestFit="1" customWidth="1"/>
  </cols>
  <sheetData>
    <row r="1" spans="1:6" s="2" customFormat="1">
      <c r="A1" s="2" t="s">
        <v>5</v>
      </c>
      <c r="B1" s="2" t="s">
        <v>6</v>
      </c>
      <c r="C1" s="2" t="s">
        <v>7</v>
      </c>
      <c r="D1" s="2" t="s">
        <v>9</v>
      </c>
      <c r="E1" s="2" t="s">
        <v>8</v>
      </c>
      <c r="F1" s="2" t="s">
        <v>13</v>
      </c>
    </row>
    <row r="2" spans="1:6">
      <c r="A2" t="s">
        <v>1</v>
      </c>
      <c r="B2" t="s">
        <v>2</v>
      </c>
      <c r="C2">
        <v>1</v>
      </c>
      <c r="D2">
        <v>1</v>
      </c>
      <c r="E2">
        <f>C2*D2</f>
        <v>1</v>
      </c>
    </row>
    <row r="3" spans="1:6" ht="30">
      <c r="A3" t="s">
        <v>3</v>
      </c>
      <c r="B3" s="1" t="s">
        <v>4</v>
      </c>
      <c r="C3">
        <v>2</v>
      </c>
      <c r="D3">
        <v>3</v>
      </c>
      <c r="E3">
        <f>C3*D3</f>
        <v>6</v>
      </c>
    </row>
    <row r="4" spans="1:6">
      <c r="E4">
        <f>SUM(E2:E3)</f>
        <v>7</v>
      </c>
      <c r="F4">
        <f>E4+UC!E40</f>
        <v>277</v>
      </c>
    </row>
  </sheetData>
  <pageMargins left="0.7" right="0.7" top="0.75" bottom="0.75" header="0.3" footer="0.3"/>
  <pageSetup paperSize="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1"/>
  <sheetViews>
    <sheetView tabSelected="1" workbookViewId="0">
      <selection activeCell="A2" sqref="A2"/>
    </sheetView>
  </sheetViews>
  <sheetFormatPr defaultRowHeight="15"/>
  <cols>
    <col min="1" max="1" width="136.7109375" customWidth="1"/>
    <col min="3" max="3" width="66" customWidth="1"/>
  </cols>
  <sheetData>
    <row r="1" spans="1:1" s="2" customFormat="1" ht="18" customHeight="1">
      <c r="A1" s="9" t="s">
        <v>65</v>
      </c>
    </row>
    <row r="2" spans="1:1" ht="18" customHeight="1">
      <c r="A2" s="8" t="s">
        <v>66</v>
      </c>
    </row>
    <row r="3" spans="1:1" ht="18" customHeight="1">
      <c r="A3" s="8" t="s">
        <v>67</v>
      </c>
    </row>
    <row r="4" spans="1:1" ht="18" customHeight="1">
      <c r="A4" s="8" t="s">
        <v>68</v>
      </c>
    </row>
    <row r="5" spans="1:1" ht="18" customHeight="1">
      <c r="A5" s="8" t="s">
        <v>69</v>
      </c>
    </row>
    <row r="6" spans="1:1" ht="18" customHeight="1">
      <c r="A6" s="8" t="s">
        <v>70</v>
      </c>
    </row>
    <row r="7" spans="1:1" ht="27.75" customHeight="1">
      <c r="A7" s="8" t="s">
        <v>71</v>
      </c>
    </row>
    <row r="8" spans="1:1" ht="18" customHeight="1">
      <c r="A8" s="8" t="s">
        <v>72</v>
      </c>
    </row>
    <row r="9" spans="1:1" ht="18" customHeight="1">
      <c r="A9" s="8" t="s">
        <v>73</v>
      </c>
    </row>
    <row r="10" spans="1:1" ht="18" customHeight="1">
      <c r="A10" s="8" t="s">
        <v>74</v>
      </c>
    </row>
    <row r="11" spans="1:1" ht="18" customHeight="1">
      <c r="A11" s="8" t="s">
        <v>75</v>
      </c>
    </row>
    <row r="12" spans="1:1" ht="18" customHeight="1">
      <c r="A12" s="8" t="s">
        <v>76</v>
      </c>
    </row>
    <row r="13" spans="1:1" ht="18" customHeight="1"/>
    <row r="14" spans="1:1" ht="18" customHeight="1"/>
    <row r="15" spans="1:1" ht="18" customHeight="1"/>
    <row r="16" spans="1:1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41" spans="1:1">
      <c r="A4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UC</vt:lpstr>
      <vt:lpstr>Actors</vt:lpstr>
      <vt:lpstr>Sheet3</vt:lpstr>
      <vt:lpstr>UC!_Toc250037635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Tabareh</dc:creator>
  <cp:lastModifiedBy>AbdullahArslan</cp:lastModifiedBy>
  <dcterms:created xsi:type="dcterms:W3CDTF">2010-03-23T17:12:55Z</dcterms:created>
  <dcterms:modified xsi:type="dcterms:W3CDTF">2010-05-15T18:01:56Z</dcterms:modified>
</cp:coreProperties>
</file>