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e/Documents/GitHub/NLP-AI-Diagnosis/results/10-25-2021--134436/"/>
    </mc:Choice>
  </mc:AlternateContent>
  <xr:revisionPtr revIDLastSave="0" documentId="13_ncr:40009_{8F05429B-2B68-E14E-A53B-FDFCD89F434E}" xr6:coauthVersionLast="47" xr6:coauthVersionMax="47" xr10:uidLastSave="{00000000-0000-0000-0000-000000000000}"/>
  <bookViews>
    <workbookView xWindow="3180" yWindow="3960" windowWidth="25240" windowHeight="13540"/>
  </bookViews>
  <sheets>
    <sheet name="etable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G12" i="1"/>
  <c r="G11" i="1"/>
  <c r="G9" i="1"/>
  <c r="G10" i="1"/>
  <c r="G8" i="1"/>
  <c r="G7" i="1"/>
  <c r="G6" i="1"/>
  <c r="G5" i="1"/>
  <c r="G4" i="1"/>
  <c r="G3" i="1"/>
  <c r="G2" i="1"/>
  <c r="G14" i="1"/>
  <c r="E13" i="1"/>
  <c r="E12" i="1"/>
  <c r="E11" i="1"/>
  <c r="E9" i="1"/>
  <c r="E10" i="1"/>
  <c r="E8" i="1"/>
  <c r="E7" i="1"/>
  <c r="E6" i="1"/>
  <c r="E5" i="1"/>
  <c r="E4" i="1"/>
  <c r="E3" i="1"/>
  <c r="E2" i="1"/>
  <c r="E14" i="1"/>
</calcChain>
</file>

<file path=xl/sharedStrings.xml><?xml version="1.0" encoding="utf-8"?>
<sst xmlns="http://schemas.openxmlformats.org/spreadsheetml/2006/main" count="19" uniqueCount="19">
  <si>
    <t>Category</t>
  </si>
  <si>
    <t>Year of implementation</t>
  </si>
  <si>
    <t>Total awards</t>
  </si>
  <si>
    <t>Matched awards</t>
  </si>
  <si>
    <t>Pct</t>
  </si>
  <si>
    <t>Asthma</t>
  </si>
  <si>
    <t>Alzheimer's Disease</t>
  </si>
  <si>
    <t>Autism</t>
  </si>
  <si>
    <t>Breast Cancer</t>
  </si>
  <si>
    <t>Dementia</t>
  </si>
  <si>
    <t>HIV/AIDS</t>
  </si>
  <si>
    <t>Kidney Disease</t>
  </si>
  <si>
    <t>Liver Disease</t>
  </si>
  <si>
    <t>Depression</t>
  </si>
  <si>
    <t>Pain Research</t>
  </si>
  <si>
    <t>Schizophrenia</t>
  </si>
  <si>
    <t>Stroke</t>
  </si>
  <si>
    <t>Suicide</t>
  </si>
  <si>
    <t>Unmatched awards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</si>
</sst>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etable8!$D$1</c:f>
              <c:strCache>
                <c:ptCount val="1"/>
                <c:pt idx="0">
                  <c:v>Matched awards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E8C869B-4AFA-EB42-B759-2A925FF9F7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2DE-8049-BFD9-92B091B17E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B2374B8-8AB3-4141-9A10-59D5EEFA88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2DE-8049-BFD9-92B091B17E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830068B-2A6D-AD4E-B8AB-9643FC9659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2DE-8049-BFD9-92B091B17E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11A522-E83B-C24C-91CC-FFA1F17868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2DE-8049-BFD9-92B091B17EC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3C07099-1F34-CE49-A0E4-0905D7FDC2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2DE-8049-BFD9-92B091B17EC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64ADA8B-9CE3-1246-84F9-FFBBAF8BF7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2DE-8049-BFD9-92B091B17EC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8DCC7B6-E85E-264E-BFC1-95C3050250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2DE-8049-BFD9-92B091B17EC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6E0C239-C7AD-7C45-9C39-18CBA8522F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2DE-8049-BFD9-92B091B17EC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C8C9DAAC-77D4-8E40-8B3B-93C09B2262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2DE-8049-BFD9-92B091B17EC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497899B-D2DC-F04F-B1A5-97AF1A5BB25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2DE-8049-BFD9-92B091B17EC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BFE737F4-CB75-8B47-B4BC-676EA11CDF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2DE-8049-BFD9-92B091B17EC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5B301E7-2BBF-704C-B561-2C29B1221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2DE-8049-BFD9-92B091B17EC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6989C7E-ED40-6B45-9B02-DB2A844829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2DE-8049-BFD9-92B091B17E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etable8!$A$2:$A$14</c:f>
              <c:strCache>
                <c:ptCount val="13"/>
                <c:pt idx="0">
                  <c:v>Alzheimer's Disease</c:v>
                </c:pt>
                <c:pt idx="1">
                  <c:v>Breast Cancer</c:v>
                </c:pt>
                <c:pt idx="2">
                  <c:v>HIV/AIDS</c:v>
                </c:pt>
                <c:pt idx="3">
                  <c:v>Autism</c:v>
                </c:pt>
                <c:pt idx="4">
                  <c:v>Pain Research</c:v>
                </c:pt>
                <c:pt idx="5">
                  <c:v>Stroke</c:v>
                </c:pt>
                <c:pt idx="6">
                  <c:v>Dementia</c:v>
                </c:pt>
                <c:pt idx="7">
                  <c:v>Kidney Disease</c:v>
                </c:pt>
                <c:pt idx="8">
                  <c:v>Liver Disease</c:v>
                </c:pt>
                <c:pt idx="9">
                  <c:v>Schizophrenia</c:v>
                </c:pt>
                <c:pt idx="10">
                  <c:v>Depression</c:v>
                </c:pt>
                <c:pt idx="11">
                  <c:v>Asthma</c:v>
                </c:pt>
                <c:pt idx="12">
                  <c:v>Suicide</c:v>
                </c:pt>
              </c:strCache>
            </c:strRef>
          </c:cat>
          <c:val>
            <c:numRef>
              <c:f>etable8!$D$2:$D$14</c:f>
              <c:numCache>
                <c:formatCode>General</c:formatCode>
                <c:ptCount val="13"/>
                <c:pt idx="0">
                  <c:v>293</c:v>
                </c:pt>
                <c:pt idx="1">
                  <c:v>196</c:v>
                </c:pt>
                <c:pt idx="2">
                  <c:v>183</c:v>
                </c:pt>
                <c:pt idx="3">
                  <c:v>177</c:v>
                </c:pt>
                <c:pt idx="4">
                  <c:v>148</c:v>
                </c:pt>
                <c:pt idx="5">
                  <c:v>138</c:v>
                </c:pt>
                <c:pt idx="6">
                  <c:v>127</c:v>
                </c:pt>
                <c:pt idx="7">
                  <c:v>109</c:v>
                </c:pt>
                <c:pt idx="8">
                  <c:v>92</c:v>
                </c:pt>
                <c:pt idx="9">
                  <c:v>75</c:v>
                </c:pt>
                <c:pt idx="10">
                  <c:v>64</c:v>
                </c:pt>
                <c:pt idx="11">
                  <c:v>74</c:v>
                </c:pt>
                <c:pt idx="12">
                  <c:v>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etable8!$F$2:$F$14</c15:f>
                <c15:dlblRangeCache>
                  <c:ptCount val="13"/>
                  <c:pt idx="0">
                    <c:v>91.3%</c:v>
                  </c:pt>
                  <c:pt idx="1">
                    <c:v>66.0%</c:v>
                  </c:pt>
                  <c:pt idx="2">
                    <c:v>75.3%</c:v>
                  </c:pt>
                  <c:pt idx="3">
                    <c:v>92.2%</c:v>
                  </c:pt>
                  <c:pt idx="4">
                    <c:v>78.7%</c:v>
                  </c:pt>
                  <c:pt idx="5">
                    <c:v>78.4%</c:v>
                  </c:pt>
                  <c:pt idx="6">
                    <c:v>85.8%</c:v>
                  </c:pt>
                  <c:pt idx="7">
                    <c:v>88.6%</c:v>
                  </c:pt>
                  <c:pt idx="8">
                    <c:v>74.8%</c:v>
                  </c:pt>
                  <c:pt idx="9">
                    <c:v>66.4%</c:v>
                  </c:pt>
                  <c:pt idx="10">
                    <c:v>61.5%</c:v>
                  </c:pt>
                  <c:pt idx="11">
                    <c:v>79.6%</c:v>
                  </c:pt>
                  <c:pt idx="12">
                    <c:v>94.9%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2DE-8049-BFD9-92B091B17EC8}"/>
            </c:ext>
          </c:extLst>
        </c:ser>
        <c:ser>
          <c:idx val="1"/>
          <c:order val="1"/>
          <c:tx>
            <c:strRef>
              <c:f>etable8!$E$1</c:f>
              <c:strCache>
                <c:ptCount val="1"/>
                <c:pt idx="0">
                  <c:v>Unmatched awards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etable8!$A$2:$A$14</c:f>
              <c:strCache>
                <c:ptCount val="13"/>
                <c:pt idx="0">
                  <c:v>Alzheimer's Disease</c:v>
                </c:pt>
                <c:pt idx="1">
                  <c:v>Breast Cancer</c:v>
                </c:pt>
                <c:pt idx="2">
                  <c:v>HIV/AIDS</c:v>
                </c:pt>
                <c:pt idx="3">
                  <c:v>Autism</c:v>
                </c:pt>
                <c:pt idx="4">
                  <c:v>Pain Research</c:v>
                </c:pt>
                <c:pt idx="5">
                  <c:v>Stroke</c:v>
                </c:pt>
                <c:pt idx="6">
                  <c:v>Dementia</c:v>
                </c:pt>
                <c:pt idx="7">
                  <c:v>Kidney Disease</c:v>
                </c:pt>
                <c:pt idx="8">
                  <c:v>Liver Disease</c:v>
                </c:pt>
                <c:pt idx="9">
                  <c:v>Schizophrenia</c:v>
                </c:pt>
                <c:pt idx="10">
                  <c:v>Depression</c:v>
                </c:pt>
                <c:pt idx="11">
                  <c:v>Asthma</c:v>
                </c:pt>
                <c:pt idx="12">
                  <c:v>Suicide</c:v>
                </c:pt>
              </c:strCache>
            </c:strRef>
          </c:cat>
          <c:val>
            <c:numRef>
              <c:f>etable8!$E$2:$E$14</c:f>
              <c:numCache>
                <c:formatCode>General</c:formatCode>
                <c:ptCount val="13"/>
                <c:pt idx="0">
                  <c:v>28</c:v>
                </c:pt>
                <c:pt idx="1">
                  <c:v>101</c:v>
                </c:pt>
                <c:pt idx="2">
                  <c:v>60</c:v>
                </c:pt>
                <c:pt idx="3">
                  <c:v>15</c:v>
                </c:pt>
                <c:pt idx="4">
                  <c:v>40</c:v>
                </c:pt>
                <c:pt idx="5">
                  <c:v>38</c:v>
                </c:pt>
                <c:pt idx="6">
                  <c:v>21</c:v>
                </c:pt>
                <c:pt idx="7">
                  <c:v>14</c:v>
                </c:pt>
                <c:pt idx="8">
                  <c:v>31</c:v>
                </c:pt>
                <c:pt idx="9">
                  <c:v>38</c:v>
                </c:pt>
                <c:pt idx="10">
                  <c:v>40</c:v>
                </c:pt>
                <c:pt idx="11">
                  <c:v>19</c:v>
                </c:pt>
                <c:pt idx="1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DE-8049-BFD9-92B091B17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618623"/>
        <c:axId val="3443215"/>
      </c:barChart>
      <c:catAx>
        <c:axId val="359618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215"/>
        <c:crosses val="autoZero"/>
        <c:auto val="1"/>
        <c:lblAlgn val="ctr"/>
        <c:lblOffset val="100"/>
        <c:noMultiLvlLbl val="0"/>
      </c:catAx>
      <c:valAx>
        <c:axId val="3443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618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368300</xdr:colOff>
      <xdr:row>1</xdr:row>
      <xdr:rowOff>127000</xdr:rowOff>
    </xdr:from>
    <xdr:to>
      <xdr:col>19</xdr:col>
      <xdr:colOff>533400</xdr:colOff>
      <xdr:row>27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A9244-4EB3-A642-BFC8-7068822D1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G14" sqref="A1:G1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18</v>
      </c>
      <c r="F1" t="s">
        <v>4</v>
      </c>
    </row>
    <row r="2" spans="1:7" x14ac:dyDescent="0.2">
      <c r="A2" t="s">
        <v>6</v>
      </c>
      <c r="B2">
        <v>2008</v>
      </c>
      <c r="C2">
        <v>321</v>
      </c>
      <c r="D2">
        <v>293</v>
      </c>
      <c r="E2">
        <f>C2-D2</f>
        <v>28</v>
      </c>
      <c r="F2" s="1">
        <v>0.91277258566978103</v>
      </c>
      <c r="G2" t="str">
        <f>CONCATENATE(D2, " (", TEXT(F2, "0.0%"), ")")</f>
        <v>293 (91.3%)</v>
      </c>
    </row>
    <row r="3" spans="1:7" x14ac:dyDescent="0.2">
      <c r="A3" t="s">
        <v>8</v>
      </c>
      <c r="B3">
        <v>2008</v>
      </c>
      <c r="C3">
        <v>297</v>
      </c>
      <c r="D3">
        <v>196</v>
      </c>
      <c r="E3">
        <f>C3-D3</f>
        <v>101</v>
      </c>
      <c r="F3" s="1">
        <v>0.65993265993265904</v>
      </c>
      <c r="G3" t="str">
        <f>CONCATENATE(D3, " (", TEXT(F3, "0.0%"), ")")</f>
        <v>196 (66.0%)</v>
      </c>
    </row>
    <row r="4" spans="1:7" x14ac:dyDescent="0.2">
      <c r="A4" t="s">
        <v>10</v>
      </c>
      <c r="B4">
        <v>2008</v>
      </c>
      <c r="C4">
        <v>243</v>
      </c>
      <c r="D4">
        <v>183</v>
      </c>
      <c r="E4">
        <f>C4-D4</f>
        <v>60</v>
      </c>
      <c r="F4" s="1">
        <v>0.75308641975308599</v>
      </c>
      <c r="G4" t="str">
        <f>CONCATENATE(D4, " (", TEXT(F4, "0.0%"), ")")</f>
        <v>183 (75.3%)</v>
      </c>
    </row>
    <row r="5" spans="1:7" x14ac:dyDescent="0.2">
      <c r="A5" t="s">
        <v>7</v>
      </c>
      <c r="B5">
        <v>2008</v>
      </c>
      <c r="C5">
        <v>192</v>
      </c>
      <c r="D5">
        <v>177</v>
      </c>
      <c r="E5">
        <f>C5-D5</f>
        <v>15</v>
      </c>
      <c r="F5" s="1">
        <v>0.921875</v>
      </c>
      <c r="G5" t="str">
        <f>CONCATENATE(D5, " (", TEXT(F5, "0.0%"), ")")</f>
        <v>177 (92.2%)</v>
      </c>
    </row>
    <row r="6" spans="1:7" x14ac:dyDescent="0.2">
      <c r="A6" t="s">
        <v>14</v>
      </c>
      <c r="B6">
        <v>2012</v>
      </c>
      <c r="C6">
        <v>188</v>
      </c>
      <c r="D6">
        <v>148</v>
      </c>
      <c r="E6">
        <f>C6-D6</f>
        <v>40</v>
      </c>
      <c r="F6" s="1">
        <v>0.78723404255319096</v>
      </c>
      <c r="G6" t="str">
        <f>CONCATENATE(D6, " (", TEXT(F6, "0.0%"), ")")</f>
        <v>148 (78.7%)</v>
      </c>
    </row>
    <row r="7" spans="1:7" x14ac:dyDescent="0.2">
      <c r="A7" t="s">
        <v>16</v>
      </c>
      <c r="B7">
        <v>2008</v>
      </c>
      <c r="C7">
        <v>176</v>
      </c>
      <c r="D7">
        <v>138</v>
      </c>
      <c r="E7">
        <f>C7-D7</f>
        <v>38</v>
      </c>
      <c r="F7" s="1">
        <v>0.78409090909090895</v>
      </c>
      <c r="G7" t="str">
        <f>CONCATENATE(D7, " (", TEXT(F7, "0.0%"), ")")</f>
        <v>138 (78.4%)</v>
      </c>
    </row>
    <row r="8" spans="1:7" x14ac:dyDescent="0.2">
      <c r="A8" t="s">
        <v>9</v>
      </c>
      <c r="B8">
        <v>2008</v>
      </c>
      <c r="C8">
        <v>148</v>
      </c>
      <c r="D8">
        <v>127</v>
      </c>
      <c r="E8">
        <f>C8-D8</f>
        <v>21</v>
      </c>
      <c r="F8" s="1">
        <v>0.858108108108108</v>
      </c>
      <c r="G8" t="str">
        <f>CONCATENATE(D8, " (", TEXT(F8, "0.0%"), ")")</f>
        <v>127 (85.8%)</v>
      </c>
    </row>
    <row r="9" spans="1:7" x14ac:dyDescent="0.2">
      <c r="A9" t="s">
        <v>11</v>
      </c>
      <c r="B9">
        <v>2008</v>
      </c>
      <c r="C9">
        <v>123</v>
      </c>
      <c r="D9">
        <v>109</v>
      </c>
      <c r="E9">
        <f>C9-D9</f>
        <v>14</v>
      </c>
      <c r="F9" s="1">
        <v>0.88617886178861704</v>
      </c>
      <c r="G9" t="str">
        <f>CONCATENATE(D9, " (", TEXT(F9, "0.0%"), ")")</f>
        <v>109 (88.6%)</v>
      </c>
    </row>
    <row r="10" spans="1:7" x14ac:dyDescent="0.2">
      <c r="A10" t="s">
        <v>12</v>
      </c>
      <c r="B10">
        <v>2008</v>
      </c>
      <c r="C10">
        <v>123</v>
      </c>
      <c r="D10">
        <v>92</v>
      </c>
      <c r="E10">
        <f>C10-D10</f>
        <v>31</v>
      </c>
      <c r="F10" s="1">
        <v>0.74796747967479604</v>
      </c>
      <c r="G10" t="str">
        <f>CONCATENATE(D10, " (", TEXT(F10, "0.0%"), ")")</f>
        <v>92 (74.8%)</v>
      </c>
    </row>
    <row r="11" spans="1:7" x14ac:dyDescent="0.2">
      <c r="A11" t="s">
        <v>15</v>
      </c>
      <c r="B11">
        <v>2008</v>
      </c>
      <c r="C11">
        <v>113</v>
      </c>
      <c r="D11">
        <v>75</v>
      </c>
      <c r="E11">
        <f>C11-D11</f>
        <v>38</v>
      </c>
      <c r="F11" s="1">
        <v>0.66371681415929196</v>
      </c>
      <c r="G11" t="str">
        <f>CONCATENATE(D11, " (", TEXT(F11, "0.0%"), ")")</f>
        <v>75 (66.4%)</v>
      </c>
    </row>
    <row r="12" spans="1:7" x14ac:dyDescent="0.2">
      <c r="A12" t="s">
        <v>13</v>
      </c>
      <c r="B12">
        <v>2015</v>
      </c>
      <c r="C12">
        <v>104</v>
      </c>
      <c r="D12">
        <v>64</v>
      </c>
      <c r="E12">
        <f>C12-D12</f>
        <v>40</v>
      </c>
      <c r="F12" s="1">
        <v>0.61538461538461497</v>
      </c>
      <c r="G12" t="str">
        <f>CONCATENATE(D12, " (", TEXT(F12, "0.0%"), ")")</f>
        <v>64 (61.5%)</v>
      </c>
    </row>
    <row r="13" spans="1:7" x14ac:dyDescent="0.2">
      <c r="A13" t="s">
        <v>5</v>
      </c>
      <c r="B13">
        <v>2008</v>
      </c>
      <c r="C13">
        <v>93</v>
      </c>
      <c r="D13">
        <v>74</v>
      </c>
      <c r="E13">
        <f>C13-D13</f>
        <v>19</v>
      </c>
      <c r="F13" s="1">
        <v>0.79569892473118198</v>
      </c>
      <c r="G13" t="str">
        <f>CONCATENATE(D13, " (", TEXT(F13, "0.0%"), ")")</f>
        <v>74 (79.6%)</v>
      </c>
    </row>
    <row r="14" spans="1:7" x14ac:dyDescent="0.2">
      <c r="A14" t="s">
        <v>17</v>
      </c>
      <c r="B14">
        <v>2008</v>
      </c>
      <c r="C14">
        <v>79</v>
      </c>
      <c r="D14">
        <v>75</v>
      </c>
      <c r="E14">
        <f>C14-D14</f>
        <v>4</v>
      </c>
      <c r="F14" s="1">
        <v>0.949367088607594</v>
      </c>
      <c r="G14" t="str">
        <f>CONCATENATE(D14, " (", TEXT(F14, "0.0%"), ")")</f>
        <v>75 (94.9%)</v>
      </c>
    </row>
  </sheetData>
  <sortState xmlns:xlrd2="http://schemas.microsoft.com/office/spreadsheetml/2017/richdata2" ref="A2:G14">
    <sortCondition descending="1" ref="C2:C14"/>
  </sortState>
  <pageMargins left="0.75" right="0.75" top="1" bottom="1" header="0.5" footer="0.5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etable8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2021-10-30T03:51:33Z</dcterms:created>
  <dcterms:modified xsi:type="dcterms:W3CDTF">2021-10-30T16:10:38Z</dcterms:modified>
</cp:coreProperties>
</file>