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abdullaeva/Desktop/"/>
    </mc:Choice>
  </mc:AlternateContent>
  <xr:revisionPtr revIDLastSave="0" documentId="8_{D8CE53CA-110C-774E-B5A6-4249300B3F71}" xr6:coauthVersionLast="47" xr6:coauthVersionMax="47" xr10:uidLastSave="{00000000-0000-0000-0000-000000000000}"/>
  <bookViews>
    <workbookView xWindow="0" yWindow="0" windowWidth="28800" windowHeight="18000" xr2:uid="{5328F29C-A45C-3F44-89AF-F6ADC3365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1" l="1"/>
  <c r="K6" i="1"/>
  <c r="P6" i="1"/>
  <c r="U6" i="1"/>
  <c r="K7" i="1"/>
  <c r="P7" i="1"/>
  <c r="R7" i="1"/>
  <c r="U7" i="1"/>
  <c r="Y7" i="1"/>
  <c r="G8" i="1"/>
  <c r="K8" i="1"/>
  <c r="O8" i="1"/>
  <c r="P8" i="1"/>
  <c r="U8" i="1"/>
  <c r="V8" i="1"/>
  <c r="W8" i="1"/>
  <c r="K9" i="1"/>
  <c r="P9" i="1"/>
  <c r="U9" i="1"/>
  <c r="K10" i="1"/>
  <c r="P10" i="1"/>
  <c r="U10" i="1"/>
  <c r="K11" i="1"/>
  <c r="K54" i="1" s="1"/>
  <c r="P11" i="1"/>
  <c r="P54" i="1" s="1"/>
  <c r="U11" i="1"/>
  <c r="U54" i="1" s="1"/>
  <c r="K12" i="1"/>
  <c r="K47" i="1" s="1"/>
  <c r="P12" i="1"/>
  <c r="P47" i="1" s="1"/>
  <c r="U12" i="1"/>
  <c r="U47" i="1" s="1"/>
  <c r="K13" i="1"/>
  <c r="P13" i="1"/>
  <c r="U13" i="1"/>
  <c r="K14" i="1"/>
  <c r="K60" i="1" s="1"/>
  <c r="K62" i="1" s="1"/>
  <c r="P14" i="1"/>
  <c r="P60" i="1" s="1"/>
  <c r="P62" i="1" s="1"/>
  <c r="U14" i="1"/>
  <c r="U60" i="1" s="1"/>
  <c r="U62" i="1" s="1"/>
  <c r="K15" i="1"/>
  <c r="P15" i="1"/>
  <c r="U15" i="1"/>
  <c r="K5" i="1"/>
  <c r="P5" i="1"/>
  <c r="U5" i="1"/>
  <c r="U4" i="1"/>
  <c r="P4" i="1"/>
  <c r="K4" i="1"/>
  <c r="C8" i="1"/>
  <c r="I8" i="1" s="1"/>
  <c r="C7" i="1"/>
  <c r="L7" i="1" s="1"/>
  <c r="C6" i="1"/>
  <c r="C5" i="1"/>
  <c r="R5" i="1" s="1"/>
  <c r="C4" i="1"/>
  <c r="S4" i="1" s="1"/>
  <c r="S18" i="1" l="1"/>
  <c r="S53" i="1"/>
  <c r="K18" i="1"/>
  <c r="K20" i="1" s="1"/>
  <c r="K53" i="1"/>
  <c r="K55" i="1" s="1"/>
  <c r="I7" i="1"/>
  <c r="AD18" i="1"/>
  <c r="AD20" i="1" s="1"/>
  <c r="AD53" i="1"/>
  <c r="U26" i="1"/>
  <c r="U61" i="1"/>
  <c r="M4" i="1"/>
  <c r="P26" i="1"/>
  <c r="P61" i="1"/>
  <c r="AD26" i="1"/>
  <c r="AD61" i="1"/>
  <c r="M6" i="1"/>
  <c r="T4" i="1"/>
  <c r="N8" i="1"/>
  <c r="U18" i="1"/>
  <c r="U20" i="1" s="1"/>
  <c r="U53" i="1"/>
  <c r="U55" i="1" s="1"/>
  <c r="M8" i="1"/>
  <c r="L4" i="1"/>
  <c r="P18" i="1"/>
  <c r="P20" i="1" s="1"/>
  <c r="P53" i="1"/>
  <c r="P55" i="1" s="1"/>
  <c r="Q7" i="1"/>
  <c r="K26" i="1"/>
  <c r="K61" i="1"/>
  <c r="C13" i="1"/>
  <c r="J13" i="1" s="1"/>
  <c r="C14" i="1"/>
  <c r="Q14" i="1" s="1"/>
  <c r="Q60" i="1" s="1"/>
  <c r="J7" i="1"/>
  <c r="R19" i="1"/>
  <c r="R32" i="1"/>
  <c r="R25" i="1"/>
  <c r="N5" i="1"/>
  <c r="O13" i="1"/>
  <c r="U46" i="1"/>
  <c r="U48" i="1" s="1"/>
  <c r="U40" i="1"/>
  <c r="T6" i="1"/>
  <c r="M5" i="1"/>
  <c r="C12" i="1"/>
  <c r="AD47" i="1" s="1"/>
  <c r="J4" i="1"/>
  <c r="R4" i="1"/>
  <c r="X5" i="1"/>
  <c r="P32" i="1"/>
  <c r="P34" i="1" s="1"/>
  <c r="P25" i="1"/>
  <c r="P27" i="1" s="1"/>
  <c r="P19" i="1"/>
  <c r="H5" i="1"/>
  <c r="Y13" i="1"/>
  <c r="Q13" i="1"/>
  <c r="I13" i="1"/>
  <c r="X8" i="1"/>
  <c r="H8" i="1"/>
  <c r="S7" i="1"/>
  <c r="V6" i="1"/>
  <c r="N6" i="1"/>
  <c r="J6" i="1"/>
  <c r="G5" i="1"/>
  <c r="X13" i="1"/>
  <c r="H13" i="1"/>
  <c r="V5" i="1"/>
  <c r="G13" i="1"/>
  <c r="P33" i="1"/>
  <c r="P39" i="1"/>
  <c r="P41" i="1" s="1"/>
  <c r="L6" i="1"/>
  <c r="U25" i="1"/>
  <c r="U27" i="1" s="1"/>
  <c r="U19" i="1"/>
  <c r="U32" i="1"/>
  <c r="U34" i="1" s="1"/>
  <c r="V13" i="1"/>
  <c r="T5" i="1"/>
  <c r="M13" i="1"/>
  <c r="G7" i="1"/>
  <c r="O4" i="1"/>
  <c r="S5" i="1"/>
  <c r="L13" i="1"/>
  <c r="U39" i="1"/>
  <c r="U41" i="1" s="1"/>
  <c r="U33" i="1"/>
  <c r="V7" i="1"/>
  <c r="N7" i="1"/>
  <c r="Y6" i="1"/>
  <c r="Q6" i="1"/>
  <c r="I6" i="1"/>
  <c r="O5" i="1"/>
  <c r="N13" i="1"/>
  <c r="H7" i="1"/>
  <c r="N4" i="1"/>
  <c r="J14" i="1"/>
  <c r="J60" i="1" s="1"/>
  <c r="K46" i="1"/>
  <c r="K48" i="1" s="1"/>
  <c r="K40" i="1"/>
  <c r="T8" i="1"/>
  <c r="L8" i="1"/>
  <c r="W7" i="1"/>
  <c r="R6" i="1"/>
  <c r="G4" i="1"/>
  <c r="K19" i="1"/>
  <c r="K32" i="1"/>
  <c r="K34" i="1" s="1"/>
  <c r="K25" i="1"/>
  <c r="K27" i="1" s="1"/>
  <c r="T13" i="1"/>
  <c r="H14" i="1"/>
  <c r="H60" i="1" s="1"/>
  <c r="S13" i="1"/>
  <c r="R8" i="1"/>
  <c r="J8" i="1"/>
  <c r="M7" i="1"/>
  <c r="X6" i="1"/>
  <c r="H6" i="1"/>
  <c r="AD32" i="1"/>
  <c r="AD25" i="1"/>
  <c r="AD19" i="1"/>
  <c r="W5" i="1"/>
  <c r="L14" i="1"/>
  <c r="L60" i="1" s="1"/>
  <c r="X7" i="1"/>
  <c r="S6" i="1"/>
  <c r="Y4" i="1"/>
  <c r="V4" i="1"/>
  <c r="L5" i="1"/>
  <c r="O7" i="1"/>
  <c r="C9" i="1"/>
  <c r="W4" i="1"/>
  <c r="I14" i="1"/>
  <c r="I60" i="1" s="1"/>
  <c r="S8" i="1"/>
  <c r="C10" i="1"/>
  <c r="H4" i="1"/>
  <c r="X4" i="1"/>
  <c r="J5" i="1"/>
  <c r="C11" i="1"/>
  <c r="I4" i="1"/>
  <c r="Q4" i="1"/>
  <c r="Y5" i="1"/>
  <c r="Q5" i="1"/>
  <c r="I5" i="1"/>
  <c r="W14" i="1"/>
  <c r="W60" i="1" s="1"/>
  <c r="O14" i="1"/>
  <c r="O60" i="1" s="1"/>
  <c r="R13" i="1"/>
  <c r="P40" i="1"/>
  <c r="P46" i="1"/>
  <c r="P48" i="1" s="1"/>
  <c r="K33" i="1"/>
  <c r="K39" i="1"/>
  <c r="K41" i="1" s="1"/>
  <c r="Y8" i="1"/>
  <c r="Q8" i="1"/>
  <c r="T7" i="1"/>
  <c r="W6" i="1"/>
  <c r="O6" i="1"/>
  <c r="G6" i="1"/>
  <c r="O26" i="1" l="1"/>
  <c r="O61" i="1"/>
  <c r="W18" i="1"/>
  <c r="W53" i="1"/>
  <c r="Q26" i="1"/>
  <c r="Q61" i="1"/>
  <c r="AD46" i="1"/>
  <c r="AD48" i="1" s="1"/>
  <c r="AD54" i="1"/>
  <c r="O18" i="1"/>
  <c r="O53" i="1"/>
  <c r="N18" i="1"/>
  <c r="N53" i="1"/>
  <c r="N52" i="1" s="1"/>
  <c r="L26" i="1"/>
  <c r="L61" i="1"/>
  <c r="G26" i="1"/>
  <c r="G61" i="1"/>
  <c r="Q18" i="1"/>
  <c r="Q53" i="1"/>
  <c r="I26" i="1"/>
  <c r="I61" i="1"/>
  <c r="T18" i="1"/>
  <c r="T53" i="1"/>
  <c r="I18" i="1"/>
  <c r="I53" i="1"/>
  <c r="M26" i="1"/>
  <c r="M61" i="1"/>
  <c r="AD55" i="1"/>
  <c r="W26" i="1"/>
  <c r="W61" i="1"/>
  <c r="R26" i="1"/>
  <c r="R61" i="1"/>
  <c r="J26" i="1"/>
  <c r="J61" i="1"/>
  <c r="R18" i="1"/>
  <c r="R53" i="1"/>
  <c r="G14" i="1"/>
  <c r="G60" i="1" s="1"/>
  <c r="AD60" i="1"/>
  <c r="AD62" i="1" s="1"/>
  <c r="M14" i="1"/>
  <c r="M60" i="1" s="1"/>
  <c r="J18" i="1"/>
  <c r="J53" i="1"/>
  <c r="T14" i="1"/>
  <c r="T60" i="1" s="1"/>
  <c r="G18" i="1"/>
  <c r="G53" i="1"/>
  <c r="L18" i="1"/>
  <c r="L53" i="1"/>
  <c r="X18" i="1"/>
  <c r="X53" i="1"/>
  <c r="AD27" i="1"/>
  <c r="V18" i="1"/>
  <c r="V53" i="1"/>
  <c r="V52" i="1" s="1"/>
  <c r="U52" i="1" s="1"/>
  <c r="X14" i="1"/>
  <c r="X60" i="1" s="1"/>
  <c r="N26" i="1"/>
  <c r="N61" i="1"/>
  <c r="Y18" i="1"/>
  <c r="Y53" i="1"/>
  <c r="H26" i="1"/>
  <c r="H61" i="1"/>
  <c r="S14" i="1"/>
  <c r="S60" i="1" s="1"/>
  <c r="V26" i="1"/>
  <c r="V61" i="1"/>
  <c r="V14" i="1"/>
  <c r="V60" i="1" s="1"/>
  <c r="M18" i="1"/>
  <c r="M53" i="1"/>
  <c r="S52" i="1"/>
  <c r="T26" i="1"/>
  <c r="T61" i="1"/>
  <c r="Y26" i="1"/>
  <c r="Y61" i="1"/>
  <c r="H18" i="1"/>
  <c r="H53" i="1"/>
  <c r="R14" i="1"/>
  <c r="R60" i="1" s="1"/>
  <c r="N14" i="1"/>
  <c r="N60" i="1" s="1"/>
  <c r="S26" i="1"/>
  <c r="S61" i="1"/>
  <c r="X26" i="1"/>
  <c r="X61" i="1"/>
  <c r="Y14" i="1"/>
  <c r="Y60" i="1" s="1"/>
  <c r="W13" i="1"/>
  <c r="T19" i="1"/>
  <c r="T25" i="1"/>
  <c r="T32" i="1"/>
  <c r="V25" i="1"/>
  <c r="V19" i="1"/>
  <c r="V20" i="1" s="1"/>
  <c r="V32" i="1"/>
  <c r="X32" i="1"/>
  <c r="X19" i="1"/>
  <c r="X25" i="1"/>
  <c r="N9" i="1"/>
  <c r="V9" i="1"/>
  <c r="G9" i="1"/>
  <c r="O9" i="1"/>
  <c r="W9" i="1"/>
  <c r="X9" i="1"/>
  <c r="I9" i="1"/>
  <c r="Q9" i="1"/>
  <c r="R9" i="1"/>
  <c r="L9" i="1"/>
  <c r="H9" i="1"/>
  <c r="Y9" i="1"/>
  <c r="C15" i="1"/>
  <c r="T9" i="1"/>
  <c r="M9" i="1"/>
  <c r="J9" i="1"/>
  <c r="S9" i="1"/>
  <c r="O25" i="1"/>
  <c r="O32" i="1"/>
  <c r="O19" i="1"/>
  <c r="O20" i="1" s="1"/>
  <c r="M12" i="1"/>
  <c r="M47" i="1" s="1"/>
  <c r="O12" i="1"/>
  <c r="O47" i="1" s="1"/>
  <c r="R12" i="1"/>
  <c r="R47" i="1" s="1"/>
  <c r="N12" i="1"/>
  <c r="N47" i="1" s="1"/>
  <c r="V12" i="1"/>
  <c r="V47" i="1" s="1"/>
  <c r="W12" i="1"/>
  <c r="W47" i="1" s="1"/>
  <c r="X12" i="1"/>
  <c r="X47" i="1" s="1"/>
  <c r="Q12" i="1"/>
  <c r="Q47" i="1" s="1"/>
  <c r="S12" i="1"/>
  <c r="S47" i="1" s="1"/>
  <c r="G12" i="1"/>
  <c r="G47" i="1" s="1"/>
  <c r="H12" i="1"/>
  <c r="H47" i="1" s="1"/>
  <c r="I12" i="1"/>
  <c r="I47" i="1" s="1"/>
  <c r="J12" i="1"/>
  <c r="J47" i="1" s="1"/>
  <c r="L12" i="1"/>
  <c r="L47" i="1" s="1"/>
  <c r="T12" i="1"/>
  <c r="T47" i="1" s="1"/>
  <c r="Y12" i="1"/>
  <c r="Y47" i="1" s="1"/>
  <c r="W25" i="1"/>
  <c r="W19" i="1"/>
  <c r="W32" i="1"/>
  <c r="S19" i="1"/>
  <c r="S32" i="1"/>
  <c r="S25" i="1"/>
  <c r="H32" i="1"/>
  <c r="H25" i="1"/>
  <c r="H19" i="1"/>
  <c r="H17" i="1" s="1"/>
  <c r="I32" i="1"/>
  <c r="I25" i="1"/>
  <c r="I19" i="1"/>
  <c r="M25" i="1"/>
  <c r="M32" i="1"/>
  <c r="M19" i="1"/>
  <c r="N25" i="1"/>
  <c r="N32" i="1"/>
  <c r="N19" i="1"/>
  <c r="G25" i="1"/>
  <c r="G19" i="1"/>
  <c r="G32" i="1"/>
  <c r="W17" i="1"/>
  <c r="AD40" i="1"/>
  <c r="H11" i="1"/>
  <c r="H54" i="1" s="1"/>
  <c r="X11" i="1"/>
  <c r="X54" i="1" s="1"/>
  <c r="J11" i="1"/>
  <c r="J54" i="1" s="1"/>
  <c r="S11" i="1"/>
  <c r="S54" i="1" s="1"/>
  <c r="M11" i="1"/>
  <c r="M54" i="1" s="1"/>
  <c r="I11" i="1"/>
  <c r="I54" i="1" s="1"/>
  <c r="Q11" i="1"/>
  <c r="Q54" i="1" s="1"/>
  <c r="Y11" i="1"/>
  <c r="Y54" i="1" s="1"/>
  <c r="R11" i="1"/>
  <c r="R54" i="1" s="1"/>
  <c r="T11" i="1"/>
  <c r="T54" i="1" s="1"/>
  <c r="N11" i="1"/>
  <c r="N54" i="1" s="1"/>
  <c r="V11" i="1"/>
  <c r="V54" i="1" s="1"/>
  <c r="G11" i="1"/>
  <c r="G54" i="1" s="1"/>
  <c r="O11" i="1"/>
  <c r="O54" i="1" s="1"/>
  <c r="W11" i="1"/>
  <c r="W54" i="1" s="1"/>
  <c r="L11" i="1"/>
  <c r="L54" i="1" s="1"/>
  <c r="J19" i="1"/>
  <c r="J32" i="1"/>
  <c r="J25" i="1"/>
  <c r="L19" i="1"/>
  <c r="L32" i="1"/>
  <c r="L25" i="1"/>
  <c r="Q32" i="1"/>
  <c r="Q19" i="1"/>
  <c r="Q17" i="1" s="1"/>
  <c r="P17" i="1" s="1"/>
  <c r="Q25" i="1"/>
  <c r="AD33" i="1"/>
  <c r="AD34" i="1" s="1"/>
  <c r="AD39" i="1"/>
  <c r="S10" i="1"/>
  <c r="V10" i="1"/>
  <c r="Y10" i="1"/>
  <c r="L10" i="1"/>
  <c r="T10" i="1"/>
  <c r="N10" i="1"/>
  <c r="G10" i="1"/>
  <c r="W10" i="1"/>
  <c r="I10" i="1"/>
  <c r="M10" i="1"/>
  <c r="Q10" i="1"/>
  <c r="J10" i="1"/>
  <c r="R10" i="1"/>
  <c r="O10" i="1"/>
  <c r="H10" i="1"/>
  <c r="X10" i="1"/>
  <c r="Y32" i="1"/>
  <c r="Y25" i="1"/>
  <c r="Y19" i="1"/>
  <c r="Y20" i="1" s="1"/>
  <c r="R55" i="1" l="1"/>
  <c r="AD41" i="1"/>
  <c r="N20" i="1"/>
  <c r="T55" i="1"/>
  <c r="S59" i="1"/>
  <c r="R62" i="1" s="1"/>
  <c r="T52" i="1"/>
  <c r="S55" i="1" s="1"/>
  <c r="N57" i="1"/>
  <c r="R52" i="1"/>
  <c r="Q52" i="1" s="1"/>
  <c r="P52" i="1" s="1"/>
  <c r="O55" i="1" s="1"/>
  <c r="R59" i="1"/>
  <c r="Q59" i="1" s="1"/>
  <c r="P59" i="1" s="1"/>
  <c r="Y52" i="1"/>
  <c r="Y55" i="1"/>
  <c r="J55" i="1"/>
  <c r="O52" i="1"/>
  <c r="N55" i="1" s="1"/>
  <c r="M55" i="1"/>
  <c r="M52" i="1"/>
  <c r="L55" i="1" s="1"/>
  <c r="X52" i="1"/>
  <c r="W55" i="1" s="1"/>
  <c r="X55" i="1"/>
  <c r="L52" i="1"/>
  <c r="K52" i="1" s="1"/>
  <c r="J52" i="1" s="1"/>
  <c r="I52" i="1" s="1"/>
  <c r="H52" i="1" s="1"/>
  <c r="G52" i="1" s="1"/>
  <c r="I55" i="1"/>
  <c r="O17" i="1"/>
  <c r="N17" i="1" s="1"/>
  <c r="M17" i="1" s="1"/>
  <c r="L17" i="1" s="1"/>
  <c r="K17" i="1" s="1"/>
  <c r="J17" i="1" s="1"/>
  <c r="I17" i="1" s="1"/>
  <c r="H20" i="1" s="1"/>
  <c r="Y62" i="1"/>
  <c r="Y59" i="1"/>
  <c r="X59" i="1" s="1"/>
  <c r="G20" i="1"/>
  <c r="H39" i="1"/>
  <c r="H33" i="1"/>
  <c r="S40" i="1"/>
  <c r="S46" i="1"/>
  <c r="X33" i="1"/>
  <c r="X39" i="1"/>
  <c r="W39" i="1"/>
  <c r="W33" i="1"/>
  <c r="W46" i="1"/>
  <c r="W40" i="1"/>
  <c r="Q40" i="1"/>
  <c r="Q46" i="1"/>
  <c r="V17" i="1"/>
  <c r="U17" i="1" s="1"/>
  <c r="N22" i="1" s="1"/>
  <c r="L15" i="1"/>
  <c r="T15" i="1"/>
  <c r="N15" i="1"/>
  <c r="G15" i="1"/>
  <c r="Y15" i="1"/>
  <c r="M15" i="1"/>
  <c r="W15" i="1"/>
  <c r="R15" i="1"/>
  <c r="V15" i="1"/>
  <c r="O15" i="1"/>
  <c r="H15" i="1"/>
  <c r="X15" i="1"/>
  <c r="Q15" i="1"/>
  <c r="J15" i="1"/>
  <c r="S15" i="1"/>
  <c r="I15" i="1"/>
  <c r="I46" i="1"/>
  <c r="I45" i="1" s="1"/>
  <c r="I40" i="1"/>
  <c r="O46" i="1"/>
  <c r="O45" i="1" s="1"/>
  <c r="O40" i="1"/>
  <c r="N33" i="1"/>
  <c r="N39" i="1"/>
  <c r="G46" i="1"/>
  <c r="G40" i="1"/>
  <c r="T33" i="1"/>
  <c r="T39" i="1"/>
  <c r="J39" i="1"/>
  <c r="J33" i="1"/>
  <c r="Y33" i="1"/>
  <c r="Y34" i="1" s="1"/>
  <c r="Y39" i="1"/>
  <c r="T40" i="1"/>
  <c r="T46" i="1"/>
  <c r="X46" i="1"/>
  <c r="X40" i="1"/>
  <c r="Y17" i="1"/>
  <c r="X27" i="1"/>
  <c r="X24" i="1"/>
  <c r="W24" i="1" s="1"/>
  <c r="V24" i="1" s="1"/>
  <c r="U24" i="1" s="1"/>
  <c r="G33" i="1"/>
  <c r="G39" i="1"/>
  <c r="R39" i="1"/>
  <c r="R33" i="1"/>
  <c r="V46" i="1"/>
  <c r="V45" i="1" s="1"/>
  <c r="U45" i="1" s="1"/>
  <c r="N50" i="1" s="1"/>
  <c r="V40" i="1"/>
  <c r="J46" i="1"/>
  <c r="J40" i="1"/>
  <c r="M33" i="1"/>
  <c r="M39" i="1"/>
  <c r="G17" i="1"/>
  <c r="H22" i="1" s="1"/>
  <c r="R40" i="1"/>
  <c r="R46" i="1"/>
  <c r="H46" i="1"/>
  <c r="H48" i="1" s="1"/>
  <c r="H40" i="1"/>
  <c r="T20" i="1"/>
  <c r="O33" i="1"/>
  <c r="O39" i="1"/>
  <c r="M46" i="1"/>
  <c r="M40" i="1"/>
  <c r="L39" i="1"/>
  <c r="L33" i="1"/>
  <c r="N46" i="1"/>
  <c r="N45" i="1" s="1"/>
  <c r="N40" i="1"/>
  <c r="G24" i="1"/>
  <c r="Q33" i="1"/>
  <c r="Q39" i="1"/>
  <c r="Y27" i="1"/>
  <c r="Y24" i="1"/>
  <c r="V33" i="1"/>
  <c r="V39" i="1"/>
  <c r="Y31" i="1"/>
  <c r="X34" i="1" s="1"/>
  <c r="I33" i="1"/>
  <c r="I39" i="1"/>
  <c r="S33" i="1"/>
  <c r="S39" i="1"/>
  <c r="L46" i="1"/>
  <c r="L45" i="1" s="1"/>
  <c r="K45" i="1" s="1"/>
  <c r="L40" i="1"/>
  <c r="Y40" i="1"/>
  <c r="Y46" i="1"/>
  <c r="X31" i="1"/>
  <c r="W59" i="1" l="1"/>
  <c r="W62" i="1"/>
  <c r="Y45" i="1"/>
  <c r="X45" i="1" s="1"/>
  <c r="Y48" i="1"/>
  <c r="S45" i="1"/>
  <c r="R48" i="1" s="1"/>
  <c r="S48" i="1"/>
  <c r="J45" i="1"/>
  <c r="I48" i="1" s="1"/>
  <c r="J48" i="1"/>
  <c r="L20" i="1"/>
  <c r="O59" i="1"/>
  <c r="O62" i="1"/>
  <c r="M45" i="1"/>
  <c r="L48" i="1" s="1"/>
  <c r="M48" i="1"/>
  <c r="T34" i="1"/>
  <c r="I20" i="1"/>
  <c r="H57" i="1"/>
  <c r="W57" i="1"/>
  <c r="H55" i="1"/>
  <c r="W52" i="1"/>
  <c r="V55" i="1" s="1"/>
  <c r="G55" i="1"/>
  <c r="Y41" i="1"/>
  <c r="Y38" i="1"/>
  <c r="X38" i="1" s="1"/>
  <c r="H45" i="1"/>
  <c r="W27" i="1"/>
  <c r="X62" i="1"/>
  <c r="N48" i="1"/>
  <c r="W48" i="1"/>
  <c r="W45" i="1"/>
  <c r="V48" i="1" s="1"/>
  <c r="X48" i="1"/>
  <c r="M20" i="1"/>
  <c r="T48" i="1"/>
  <c r="T45" i="1"/>
  <c r="W31" i="1"/>
  <c r="V31" i="1" s="1"/>
  <c r="U31" i="1" s="1"/>
  <c r="N36" i="1" s="1"/>
  <c r="G45" i="1"/>
  <c r="G48" i="1"/>
  <c r="J20" i="1"/>
  <c r="Q55" i="1"/>
  <c r="Q62" i="1"/>
  <c r="T17" i="1"/>
  <c r="T24" i="1"/>
  <c r="N29" i="1"/>
  <c r="J38" i="1"/>
  <c r="I41" i="1" s="1"/>
  <c r="I38" i="1"/>
  <c r="H38" i="1" s="1"/>
  <c r="T38" i="1"/>
  <c r="S38" i="1" s="1"/>
  <c r="R38" i="1" s="1"/>
  <c r="Q38" i="1" s="1"/>
  <c r="P38" i="1" s="1"/>
  <c r="O38" i="1" s="1"/>
  <c r="N38" i="1" s="1"/>
  <c r="M38" i="1" s="1"/>
  <c r="L38" i="1" s="1"/>
  <c r="K38" i="1" s="1"/>
  <c r="J41" i="1" s="1"/>
  <c r="H29" i="1"/>
  <c r="G41" i="1"/>
  <c r="X17" i="1"/>
  <c r="W20" i="1" s="1"/>
  <c r="X20" i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T22" i="1"/>
  <c r="W34" i="1"/>
  <c r="V27" i="1"/>
  <c r="W22" i="1"/>
  <c r="T27" i="1"/>
  <c r="T50" i="1" l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G42" i="1"/>
  <c r="N59" i="1"/>
  <c r="N62" i="1"/>
  <c r="H50" i="1"/>
  <c r="R45" i="1"/>
  <c r="T31" i="1"/>
  <c r="V34" i="1"/>
  <c r="T57" i="1"/>
  <c r="G56" i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K57" i="1"/>
  <c r="V59" i="1"/>
  <c r="U59" i="1" s="1"/>
  <c r="V62" i="1"/>
  <c r="G38" i="1"/>
  <c r="W43" i="1" s="1"/>
  <c r="W38" i="1"/>
  <c r="W41" i="1"/>
  <c r="S31" i="1"/>
  <c r="S34" i="1"/>
  <c r="O41" i="1"/>
  <c r="L41" i="1"/>
  <c r="N41" i="1"/>
  <c r="R41" i="1"/>
  <c r="S24" i="1"/>
  <c r="S27" i="1"/>
  <c r="S17" i="1"/>
  <c r="S20" i="1"/>
  <c r="Q41" i="1"/>
  <c r="X41" i="1"/>
  <c r="T43" i="1"/>
  <c r="H43" i="1"/>
  <c r="S41" i="1"/>
  <c r="H41" i="1"/>
  <c r="M41" i="1"/>
  <c r="AA55" i="1" l="1"/>
  <c r="Q57" i="1" s="1"/>
  <c r="M59" i="1"/>
  <c r="M62" i="1"/>
  <c r="T59" i="1"/>
  <c r="S62" i="1" s="1"/>
  <c r="N64" i="1"/>
  <c r="T62" i="1"/>
  <c r="Q48" i="1"/>
  <c r="K50" i="1" s="1"/>
  <c r="Q45" i="1"/>
  <c r="P45" i="1" s="1"/>
  <c r="O48" i="1" s="1"/>
  <c r="AA48" i="1" s="1"/>
  <c r="Q50" i="1" s="1"/>
  <c r="R17" i="1"/>
  <c r="Q20" i="1" s="1"/>
  <c r="R20" i="1"/>
  <c r="R31" i="1"/>
  <c r="R34" i="1"/>
  <c r="R24" i="1"/>
  <c r="R27" i="1"/>
  <c r="V38" i="1"/>
  <c r="U38" i="1" s="1"/>
  <c r="V41" i="1"/>
  <c r="K64" i="1" l="1"/>
  <c r="L59" i="1"/>
  <c r="K59" i="1" s="1"/>
  <c r="L62" i="1"/>
  <c r="Q24" i="1"/>
  <c r="P24" i="1" s="1"/>
  <c r="Q27" i="1"/>
  <c r="K29" i="1" s="1"/>
  <c r="Q31" i="1"/>
  <c r="P31" i="1" s="1"/>
  <c r="Q34" i="1"/>
  <c r="K36" i="1" s="1"/>
  <c r="N43" i="1"/>
  <c r="T41" i="1"/>
  <c r="K22" i="1"/>
  <c r="AA20" i="1"/>
  <c r="Q22" i="1" s="1"/>
  <c r="J59" i="1" l="1"/>
  <c r="J62" i="1"/>
  <c r="O31" i="1"/>
  <c r="O34" i="1"/>
  <c r="K43" i="1"/>
  <c r="H42" i="1"/>
  <c r="O24" i="1"/>
  <c r="O27" i="1"/>
  <c r="I59" i="1" l="1"/>
  <c r="I62" i="1"/>
  <c r="N24" i="1"/>
  <c r="N27" i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31" i="1"/>
  <c r="N34" i="1"/>
  <c r="H59" i="1" l="1"/>
  <c r="H62" i="1"/>
  <c r="AA41" i="1"/>
  <c r="Q43" i="1" s="1"/>
  <c r="M31" i="1"/>
  <c r="M34" i="1"/>
  <c r="M24" i="1"/>
  <c r="M27" i="1"/>
  <c r="G59" i="1" l="1"/>
  <c r="G62" i="1"/>
  <c r="L24" i="1"/>
  <c r="K24" i="1" s="1"/>
  <c r="L27" i="1"/>
  <c r="L31" i="1"/>
  <c r="K31" i="1" s="1"/>
  <c r="L34" i="1"/>
  <c r="G63" i="1" l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T64" i="1"/>
  <c r="AA62" i="1"/>
  <c r="Q64" i="1" s="1"/>
  <c r="H64" i="1"/>
  <c r="W64" i="1"/>
  <c r="J31" i="1"/>
  <c r="J34" i="1"/>
  <c r="J24" i="1"/>
  <c r="J27" i="1"/>
  <c r="I24" i="1" l="1"/>
  <c r="I27" i="1"/>
  <c r="I31" i="1"/>
  <c r="I34" i="1"/>
  <c r="H31" i="1" l="1"/>
  <c r="H34" i="1"/>
  <c r="H24" i="1"/>
  <c r="H27" i="1"/>
  <c r="G27" i="1" l="1"/>
  <c r="W29" i="1"/>
  <c r="G31" i="1"/>
  <c r="G34" i="1"/>
  <c r="W36" i="1" l="1"/>
  <c r="H36" i="1"/>
  <c r="T36" i="1"/>
  <c r="AA34" i="1"/>
  <c r="Q36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AA27" i="1" s="1"/>
  <c r="Q29" i="1" s="1"/>
  <c r="T29" i="1"/>
</calcChain>
</file>

<file path=xl/sharedStrings.xml><?xml version="1.0" encoding="utf-8"?>
<sst xmlns="http://schemas.openxmlformats.org/spreadsheetml/2006/main" count="177" uniqueCount="85">
  <si>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</si>
  <si>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</si>
  <si>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</si>
  <si>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</si>
  <si>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</si>
  <si>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</si>
  <si>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</si>
  <si>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</si>
  <si>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</si>
  <si>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</si>
  <si>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</si>
  <si>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</si>
  <si>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</si>
  <si>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</si>
  <si>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</si>
  <si>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</si>
  <si>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</si>
  <si>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</si>
  <si>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</si>
  <si>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</si>
  <si>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</si>
  <si>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</si>
  <si>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</si>
  <si>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</si>
  <si>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</si>
  <si>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</si>
  <si>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</si>
  <si>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</si>
  <si>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</si>
  <si>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</si>
  <si>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</si>
  <si>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</si>
  <si>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</si>
  <si>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</si>
  <si>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</si>
  <si>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</si>
  <si>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</si>
  <si>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</si>
  <si>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</si>
  <si>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</si>
  <si>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</si>
  <si>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</si>
  <si>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 xml:space="preserve"> [-32768; 32767]</t>
  </si>
  <si>
    <t>ОДЗ:</t>
  </si>
  <si>
    <r>
      <t>B1</t>
    </r>
    <r>
      <rPr>
        <vertAlign val="subscript"/>
        <sz val="12"/>
        <color theme="1"/>
        <rFont val="Aptos Display (Headings)"/>
      </rPr>
      <t>(2)</t>
    </r>
  </si>
  <si>
    <t>+</t>
  </si>
  <si>
    <r>
      <t>B2</t>
    </r>
    <r>
      <rPr>
        <vertAlign val="subscript"/>
        <sz val="12"/>
        <color theme="1"/>
        <rFont val="Aptos Narrow (Body)"/>
      </rPr>
      <t>(2)</t>
    </r>
  </si>
  <si>
    <t>перенос</t>
  </si>
  <si>
    <t>(10)</t>
  </si>
  <si>
    <r>
      <t>X1</t>
    </r>
    <r>
      <rPr>
        <vertAlign val="subscript"/>
        <sz val="12"/>
        <color theme="1"/>
        <rFont val="Aptos Narrow (Body)"/>
      </rPr>
      <t>(10)</t>
    </r>
  </si>
  <si>
    <r>
      <t>X2</t>
    </r>
    <r>
      <rPr>
        <vertAlign val="subscript"/>
        <sz val="12"/>
        <color theme="1"/>
        <rFont val="Aptos Narrow (Body)"/>
      </rPr>
      <t>(10)</t>
    </r>
  </si>
  <si>
    <t>Результат корректен</t>
  </si>
  <si>
    <t>PF=</t>
  </si>
  <si>
    <t>CF=</t>
  </si>
  <si>
    <t>AF=</t>
  </si>
  <si>
    <t>ZF=</t>
  </si>
  <si>
    <t>SF=</t>
  </si>
  <si>
    <t>OF=</t>
  </si>
  <si>
    <t>перевод из доп.кода</t>
  </si>
  <si>
    <r>
      <t>B3</t>
    </r>
    <r>
      <rPr>
        <vertAlign val="subscript"/>
        <sz val="12"/>
        <color theme="1"/>
        <rFont val="Aptos Narrow (Body)"/>
      </rPr>
      <t>(2)</t>
    </r>
  </si>
  <si>
    <r>
      <t>X3</t>
    </r>
    <r>
      <rPr>
        <vertAlign val="subscript"/>
        <sz val="12"/>
        <color theme="1"/>
        <rFont val="Aptos Narrow (Body)"/>
      </rPr>
      <t>(10)</t>
    </r>
  </si>
  <si>
    <t>При сложении 2 положительных чисел получено отрицательное число.</t>
  </si>
  <si>
    <r>
      <t>B7</t>
    </r>
    <r>
      <rPr>
        <vertAlign val="subscript"/>
        <sz val="12"/>
        <color theme="1"/>
        <rFont val="Aptos Narrow (Body)"/>
      </rPr>
      <t>(2)</t>
    </r>
  </si>
  <si>
    <r>
      <rPr>
        <vertAlign val="subscript"/>
        <sz val="12"/>
        <color theme="1"/>
        <rFont val="Aptos Narrow (Body)"/>
      </rPr>
      <t xml:space="preserve">(2) </t>
    </r>
    <r>
      <rPr>
        <sz val="12"/>
        <color theme="1"/>
        <rFont val="Aptos Narrow"/>
        <family val="2"/>
        <scheme val="minor"/>
      </rPr>
      <t xml:space="preserve">                  =</t>
    </r>
  </si>
  <si>
    <r>
      <rPr>
        <vertAlign val="subscript"/>
        <sz val="12"/>
        <color theme="1"/>
        <rFont val="Aptos Narrow (Body)"/>
      </rPr>
      <t xml:space="preserve">(2) </t>
    </r>
    <r>
      <rPr>
        <vertAlign val="subscript"/>
        <sz val="12"/>
        <color theme="1"/>
        <rFont val="Aptos Narrow"/>
        <family val="2"/>
        <scheme val="minor"/>
      </rPr>
      <t xml:space="preserve">       </t>
    </r>
    <r>
      <rPr>
        <sz val="12"/>
        <color theme="1"/>
        <rFont val="Aptos Narrow"/>
        <family val="2"/>
        <scheme val="minor"/>
      </rPr>
      <t xml:space="preserve">               =</t>
    </r>
  </si>
  <si>
    <r>
      <rPr>
        <vertAlign val="subscript"/>
        <sz val="12"/>
        <color theme="1"/>
        <rFont val="Aptos Narrow (Body)"/>
      </rPr>
      <t xml:space="preserve">(2)  </t>
    </r>
    <r>
      <rPr>
        <sz val="12"/>
        <color theme="1"/>
        <rFont val="Aptos Narrow"/>
        <family val="2"/>
        <scheme val="minor"/>
      </rPr>
      <t xml:space="preserve">                  </t>
    </r>
    <r>
      <rPr>
        <sz val="12"/>
        <color theme="1"/>
        <rFont val="Aptos Narrow (Body)"/>
      </rPr>
      <t>=</t>
    </r>
  </si>
  <si>
    <r>
      <t>X7</t>
    </r>
    <r>
      <rPr>
        <vertAlign val="subscript"/>
        <sz val="12"/>
        <color theme="1"/>
        <rFont val="Aptos Narrow (Body)"/>
      </rPr>
      <t>(10)</t>
    </r>
  </si>
  <si>
    <t>Результат корректен, и у не учитываем перенос в старший разряд</t>
  </si>
  <si>
    <r>
      <t>B8</t>
    </r>
    <r>
      <rPr>
        <vertAlign val="subscript"/>
        <sz val="12"/>
        <color theme="1"/>
        <rFont val="Aptos Narrow (Body)"/>
      </rPr>
      <t>(2)</t>
    </r>
  </si>
  <si>
    <r>
      <t>X8</t>
    </r>
    <r>
      <rPr>
        <vertAlign val="subscript"/>
        <sz val="12"/>
        <color theme="1"/>
        <rFont val="Aptos Narrow (Body)"/>
      </rPr>
      <t>(10)</t>
    </r>
  </si>
  <si>
    <r>
      <rPr>
        <vertAlign val="subscript"/>
        <sz val="12"/>
        <color theme="1"/>
        <rFont val="Aptos Narrow (Body)"/>
      </rPr>
      <t>(2)</t>
    </r>
    <r>
      <rPr>
        <sz val="12"/>
        <color theme="1"/>
        <rFont val="Aptos Narrow"/>
        <family val="2"/>
        <scheme val="minor"/>
      </rPr>
      <t xml:space="preserve">                   =</t>
    </r>
  </si>
  <si>
    <t>При сложении 2 отрицательный чисел получено отрицательное число.</t>
  </si>
  <si>
    <t>При сложении положительного и отрицательного чисел получено положительное число.</t>
  </si>
  <si>
    <r>
      <t>B9</t>
    </r>
    <r>
      <rPr>
        <vertAlign val="subscript"/>
        <sz val="12"/>
        <color theme="1"/>
        <rFont val="Aptos Narrow (Body)"/>
      </rPr>
      <t>(2)</t>
    </r>
  </si>
  <si>
    <r>
      <t>X9</t>
    </r>
    <r>
      <rPr>
        <vertAlign val="subscript"/>
        <sz val="12"/>
        <color theme="1"/>
        <rFont val="Aptos Narrow (Body)"/>
      </rPr>
      <t>(10)</t>
    </r>
  </si>
  <si>
    <t>Результат некорректен, происходит переполнение!</t>
  </si>
  <si>
    <r>
      <t>B1</t>
    </r>
    <r>
      <rPr>
        <vertAlign val="subscript"/>
        <sz val="12"/>
        <color theme="1"/>
        <rFont val="Aptos Narrow (Body)"/>
      </rPr>
      <t>(2)</t>
    </r>
  </si>
  <si>
    <t>При сложении 2 отрицательных чисел получено положительное число.</t>
  </si>
  <si>
    <t>При сложении положительного и отрицательного чисел полуено положительное число.</t>
  </si>
  <si>
    <r>
      <t>B11</t>
    </r>
    <r>
      <rPr>
        <vertAlign val="subscript"/>
        <sz val="12"/>
        <color theme="1"/>
        <rFont val="Aptos Narrow (Body)"/>
      </rPr>
      <t>(2)</t>
    </r>
  </si>
  <si>
    <r>
      <t>B3</t>
    </r>
    <r>
      <rPr>
        <vertAlign val="subscript"/>
        <sz val="12"/>
        <color rgb="FF000000"/>
        <rFont val="Aptos Narrow"/>
        <scheme val="minor"/>
      </rPr>
      <t>(2)</t>
    </r>
  </si>
  <si>
    <t>X11</t>
  </si>
  <si>
    <t>X3</t>
  </si>
  <si>
    <t>При сложении отрицательного и положительного чисел получено положительное число.</t>
  </si>
  <si>
    <t>Результат корректен, не учитываем перенос в старший разряд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</si>
</sst>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vertAlign val="subscript"/>
      <sz val="12"/>
      <color theme="1"/>
      <name val="Aptos Display (Headings)"/>
    </font>
    <font>
      <vertAlign val="subscript"/>
      <sz val="12"/>
      <color theme="1"/>
      <name val="Aptos Narrow (Body)"/>
    </font>
    <font>
      <sz val="12"/>
      <color theme="1"/>
      <name val="Aptos Narrow (Body)"/>
    </font>
    <font>
      <vertAlign val="subscript"/>
      <sz val="12"/>
      <color theme="1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vertAlign val="subscript"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/>
    </xf>
    <xf numFmtId="0" fontId="3" fillId="0" borderId="0" xfId="0" quotePrefix="1" applyFont="1"/>
    <xf numFmtId="0" fontId="0" fillId="0" borderId="1" xfId="0" applyBorder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 customBuiltin="1"/>
  </cellStyles>
  <dxfs count="2">
    <dxf>
      <font>
        <b val="0"/>
        <i val="0"/>
        <color theme="1"/>
      </font>
      <fill>
        <patternFill>
          <bgColor rgb="FFEA545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A5455"/>
      <color rgb="FFE41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D8A-2B25-C742-ABFC-829775D5EF90}">
  <dimension ref="A1:AF64"/>
  <sheetViews>
    <sheetView tabSelected="1" topLeftCell="A2" zoomScale="75" zoomScaleNormal="240" zoomScalePageLayoutView="66" workbookViewId="0">
      <selection activeCell="E67" sqref="E67"/>
    </sheetView>
  </sheetViews>
  <sheetFormatPr baseColWidth="10" defaultRowHeight="16" x14ac:dyDescent="0.2"/>
  <cols>
    <col min="1" max="1" width="5.33203125" customWidth="1"/>
    <col min="2" max="2" width="11" customWidth="1"/>
    <col min="4" max="4" width="5.83203125" customWidth="1"/>
    <col min="5" max="5" width="8.5" customWidth="1"/>
    <col min="6" max="6" width="7.83203125" customWidth="1"/>
    <col min="7" max="25" width="3.83203125" customWidth="1"/>
    <col min="27" max="27" width="13.83203125" customWidth="1"/>
  </cols>
  <sheetData>
    <row r="1" spans="1:27" x14ac:dyDescent="0.2">
      <c r="B1" s="1" t="s">
        <v>0</v>
      </c>
      <c r="C1" s="2">
        <v>12307</v>
      </c>
      <c r="Z1" s="3" t="s">
        <v>43</v>
      </c>
      <c r="AA1" s="3" t="s">
        <v>42</v>
      </c>
    </row>
    <row r="2" spans="1:27" x14ac:dyDescent="0.2">
      <c r="B2" s="1" t="s">
        <v>1</v>
      </c>
      <c r="C2" s="2">
        <v>16249</v>
      </c>
    </row>
    <row r="3" spans="1:27" x14ac:dyDescent="0.2">
      <c r="G3" s="12">
        <v>15</v>
      </c>
      <c r="H3" s="12">
        <v>14</v>
      </c>
      <c r="I3" s="12">
        <v>13</v>
      </c>
      <c r="J3" s="12">
        <v>12</v>
      </c>
      <c r="K3" s="12"/>
      <c r="L3" s="12">
        <v>11</v>
      </c>
      <c r="M3" s="12">
        <v>10</v>
      </c>
      <c r="N3" s="12">
        <v>9</v>
      </c>
      <c r="O3" s="12">
        <v>8</v>
      </c>
      <c r="P3" s="12"/>
      <c r="Q3" s="12">
        <v>7</v>
      </c>
      <c r="R3" s="12">
        <v>6</v>
      </c>
      <c r="S3" s="12">
        <v>5</v>
      </c>
      <c r="T3" s="12">
        <v>4</v>
      </c>
      <c r="U3" s="12"/>
      <c r="V3" s="12">
        <v>3</v>
      </c>
      <c r="W3" s="12">
        <v>2</v>
      </c>
      <c r="X3" s="12">
        <v>1</v>
      </c>
      <c r="Y3" s="12">
        <v>0</v>
      </c>
    </row>
    <row r="4" spans="1:27" x14ac:dyDescent="0.2">
      <c r="A4" s="3" t="s">
        <v>2</v>
      </c>
      <c r="B4" s="1" t="s">
        <v>0</v>
      </c>
      <c r="C4">
        <f>C1</f>
        <v>12307</v>
      </c>
      <c r="G4" s="3" t="str">
        <f t="shared" ref="G4:Y15" si="0">IF(G$3="",".",MID(IF($C4&gt;0,_xlfn.BASE($C4,2,16),_xlfn.BASE($C4+2^16,2,16)),ABS(G$3-16),1))</f>
        <v>0</v>
      </c>
      <c r="H4" s="3" t="str">
        <f t="shared" si="0"/>
        <v>0</v>
      </c>
      <c r="I4" s="3" t="str">
        <f t="shared" si="0"/>
        <v>1</v>
      </c>
      <c r="J4" s="3" t="str">
        <f t="shared" si="0"/>
        <v>1</v>
      </c>
      <c r="K4" s="3" t="str">
        <f t="shared" si="0"/>
        <v>.</v>
      </c>
      <c r="L4" s="3" t="str">
        <f t="shared" si="0"/>
        <v>0</v>
      </c>
      <c r="M4" s="3" t="str">
        <f t="shared" si="0"/>
        <v>0</v>
      </c>
      <c r="N4" s="3" t="str">
        <f t="shared" si="0"/>
        <v>0</v>
      </c>
      <c r="O4" s="3" t="str">
        <f t="shared" si="0"/>
        <v>0</v>
      </c>
      <c r="P4" s="3" t="str">
        <f t="shared" si="0"/>
        <v>.</v>
      </c>
      <c r="Q4" s="3" t="str">
        <f t="shared" si="0"/>
        <v>0</v>
      </c>
      <c r="R4" s="3" t="str">
        <f t="shared" si="0"/>
        <v>0</v>
      </c>
      <c r="S4" s="3" t="str">
        <f t="shared" si="0"/>
        <v>0</v>
      </c>
      <c r="T4" s="3" t="str">
        <f t="shared" si="0"/>
        <v>1</v>
      </c>
      <c r="U4" s="3" t="str">
        <f t="shared" si="0"/>
        <v>.</v>
      </c>
      <c r="V4" s="3" t="str">
        <f t="shared" si="0"/>
        <v>0</v>
      </c>
      <c r="W4" s="3" t="str">
        <f t="shared" si="0"/>
        <v>0</v>
      </c>
      <c r="X4" s="3" t="str">
        <f t="shared" si="0"/>
        <v>1</v>
      </c>
      <c r="Y4" s="3" t="str">
        <f>IF(Y$3="",".",MID(IF($C4&gt;0,_xlfn.BASE($C4,2,16),_xlfn.BASE($C4+2^16,2,16)),ABS(Y$3-16),1))</f>
        <v>1</v>
      </c>
    </row>
    <row r="5" spans="1:27" x14ac:dyDescent="0.2">
      <c r="A5" s="3" t="s">
        <v>3</v>
      </c>
      <c r="B5" s="1" t="s">
        <v>1</v>
      </c>
      <c r="C5">
        <f>C2</f>
        <v>16249</v>
      </c>
      <c r="E5" t="s">
        <v>24</v>
      </c>
      <c r="G5" s="3" t="str">
        <f t="shared" si="0"/>
        <v>0</v>
      </c>
      <c r="H5" s="3" t="str">
        <f t="shared" si="0"/>
        <v>0</v>
      </c>
      <c r="I5" s="3" t="str">
        <f t="shared" si="0"/>
        <v>1</v>
      </c>
      <c r="J5" s="3" t="str">
        <f t="shared" si="0"/>
        <v>1</v>
      </c>
      <c r="K5" s="3" t="str">
        <f t="shared" si="0"/>
        <v>.</v>
      </c>
      <c r="L5" s="3" t="str">
        <f t="shared" si="0"/>
        <v>1</v>
      </c>
      <c r="M5" s="3" t="str">
        <f t="shared" si="0"/>
        <v>1</v>
      </c>
      <c r="N5" s="3" t="str">
        <f t="shared" si="0"/>
        <v>1</v>
      </c>
      <c r="O5" s="3" t="str">
        <f t="shared" si="0"/>
        <v>1</v>
      </c>
      <c r="P5" s="3" t="str">
        <f t="shared" si="0"/>
        <v>.</v>
      </c>
      <c r="Q5" s="3" t="str">
        <f t="shared" si="0"/>
        <v>0</v>
      </c>
      <c r="R5" s="3" t="str">
        <f t="shared" si="0"/>
        <v>1</v>
      </c>
      <c r="S5" s="3" t="str">
        <f t="shared" si="0"/>
        <v>1</v>
      </c>
      <c r="T5" s="3" t="str">
        <f t="shared" si="0"/>
        <v>1</v>
      </c>
      <c r="U5" s="3" t="str">
        <f t="shared" si="0"/>
        <v>.</v>
      </c>
      <c r="V5" s="3" t="str">
        <f t="shared" si="0"/>
        <v>1</v>
      </c>
      <c r="W5" s="3" t="str">
        <f t="shared" si="0"/>
        <v>0</v>
      </c>
      <c r="X5" s="3" t="str">
        <f t="shared" si="0"/>
        <v>0</v>
      </c>
      <c r="Y5" s="3" t="str">
        <f>IF(Y$3="",".",MID(IF($C5&gt;0,_xlfn.BASE($C5,2,16),_xlfn.BASE($C5+2^16,2,16)),ABS(Y$3-16),1))</f>
        <v>1</v>
      </c>
    </row>
    <row r="6" spans="1:27" x14ac:dyDescent="0.2">
      <c r="A6" s="3" t="s">
        <v>4</v>
      </c>
      <c r="B6" s="1" t="s">
        <v>14</v>
      </c>
      <c r="C6">
        <f>C1+C2</f>
        <v>28556</v>
      </c>
      <c r="E6" t="s">
        <v>25</v>
      </c>
      <c r="G6" s="3" t="str">
        <f t="shared" si="0"/>
        <v>0</v>
      </c>
      <c r="H6" s="3" t="str">
        <f t="shared" si="0"/>
        <v>1</v>
      </c>
      <c r="I6" s="3" t="str">
        <f t="shared" si="0"/>
        <v>1</v>
      </c>
      <c r="J6" s="3" t="str">
        <f t="shared" si="0"/>
        <v>0</v>
      </c>
      <c r="K6" s="3" t="str">
        <f t="shared" si="0"/>
        <v>.</v>
      </c>
      <c r="L6" s="3" t="str">
        <f t="shared" si="0"/>
        <v>1</v>
      </c>
      <c r="M6" s="3" t="str">
        <f t="shared" si="0"/>
        <v>1</v>
      </c>
      <c r="N6" s="3" t="str">
        <f t="shared" si="0"/>
        <v>1</v>
      </c>
      <c r="O6" s="3" t="str">
        <f t="shared" si="0"/>
        <v>1</v>
      </c>
      <c r="P6" s="3" t="str">
        <f t="shared" si="0"/>
        <v>.</v>
      </c>
      <c r="Q6" s="3" t="str">
        <f t="shared" si="0"/>
        <v>1</v>
      </c>
      <c r="R6" s="3" t="str">
        <f t="shared" si="0"/>
        <v>0</v>
      </c>
      <c r="S6" s="3" t="str">
        <f t="shared" si="0"/>
        <v>0</v>
      </c>
      <c r="T6" s="3" t="str">
        <f t="shared" si="0"/>
        <v>0</v>
      </c>
      <c r="U6" s="3" t="str">
        <f t="shared" si="0"/>
        <v>.</v>
      </c>
      <c r="V6" s="3" t="str">
        <f t="shared" si="0"/>
        <v>1</v>
      </c>
      <c r="W6" s="3" t="str">
        <f t="shared" si="0"/>
        <v>1</v>
      </c>
      <c r="X6" s="3" t="str">
        <f t="shared" si="0"/>
        <v>0</v>
      </c>
      <c r="Y6" s="3" t="str">
        <f t="shared" si="0"/>
        <v>0</v>
      </c>
    </row>
    <row r="7" spans="1:27" x14ac:dyDescent="0.2">
      <c r="A7" s="3" t="s">
        <v>5</v>
      </c>
      <c r="B7" s="1" t="s">
        <v>15</v>
      </c>
      <c r="C7">
        <f>C1+C2+C2</f>
        <v>44805</v>
      </c>
      <c r="E7" t="s">
        <v>26</v>
      </c>
      <c r="G7" s="3" t="str">
        <f t="shared" si="0"/>
        <v>1</v>
      </c>
      <c r="H7" s="3" t="str">
        <f t="shared" si="0"/>
        <v>0</v>
      </c>
      <c r="I7" s="3" t="str">
        <f t="shared" si="0"/>
        <v>1</v>
      </c>
      <c r="J7" s="3" t="str">
        <f t="shared" si="0"/>
        <v>0</v>
      </c>
      <c r="K7" s="3" t="str">
        <f t="shared" si="0"/>
        <v>.</v>
      </c>
      <c r="L7" s="3" t="str">
        <f t="shared" si="0"/>
        <v>1</v>
      </c>
      <c r="M7" s="3" t="str">
        <f t="shared" si="0"/>
        <v>1</v>
      </c>
      <c r="N7" s="3" t="str">
        <f t="shared" si="0"/>
        <v>1</v>
      </c>
      <c r="O7" s="3" t="str">
        <f t="shared" si="0"/>
        <v>1</v>
      </c>
      <c r="P7" s="3" t="str">
        <f t="shared" si="0"/>
        <v>.</v>
      </c>
      <c r="Q7" s="3" t="str">
        <f t="shared" si="0"/>
        <v>0</v>
      </c>
      <c r="R7" s="3" t="str">
        <f t="shared" si="0"/>
        <v>0</v>
      </c>
      <c r="S7" s="3" t="str">
        <f t="shared" si="0"/>
        <v>0</v>
      </c>
      <c r="T7" s="3" t="str">
        <f t="shared" si="0"/>
        <v>0</v>
      </c>
      <c r="U7" s="3" t="str">
        <f t="shared" si="0"/>
        <v>.</v>
      </c>
      <c r="V7" s="3" t="str">
        <f t="shared" si="0"/>
        <v>0</v>
      </c>
      <c r="W7" s="3" t="str">
        <f t="shared" si="0"/>
        <v>1</v>
      </c>
      <c r="X7" s="3" t="str">
        <f t="shared" si="0"/>
        <v>0</v>
      </c>
      <c r="Y7" s="3" t="str">
        <f t="shared" si="0"/>
        <v>1</v>
      </c>
    </row>
    <row r="8" spans="1:27" x14ac:dyDescent="0.2">
      <c r="A8" s="3" t="s">
        <v>6</v>
      </c>
      <c r="B8" s="1" t="s">
        <v>16</v>
      </c>
      <c r="C8">
        <f>C2-C1</f>
        <v>3942</v>
      </c>
      <c r="E8" t="s">
        <v>27</v>
      </c>
      <c r="G8" s="3" t="str">
        <f t="shared" si="0"/>
        <v>0</v>
      </c>
      <c r="H8" s="3" t="str">
        <f t="shared" si="0"/>
        <v>0</v>
      </c>
      <c r="I8" s="3" t="str">
        <f t="shared" si="0"/>
        <v>0</v>
      </c>
      <c r="J8" s="3" t="str">
        <f t="shared" si="0"/>
        <v>0</v>
      </c>
      <c r="K8" s="3" t="str">
        <f t="shared" si="0"/>
        <v>.</v>
      </c>
      <c r="L8" s="3" t="str">
        <f t="shared" si="0"/>
        <v>1</v>
      </c>
      <c r="M8" s="3" t="str">
        <f t="shared" si="0"/>
        <v>1</v>
      </c>
      <c r="N8" s="3" t="str">
        <f t="shared" si="0"/>
        <v>1</v>
      </c>
      <c r="O8" s="3" t="str">
        <f t="shared" si="0"/>
        <v>1</v>
      </c>
      <c r="P8" s="3" t="str">
        <f t="shared" si="0"/>
        <v>.</v>
      </c>
      <c r="Q8" s="3" t="str">
        <f t="shared" si="0"/>
        <v>0</v>
      </c>
      <c r="R8" s="3" t="str">
        <f t="shared" si="0"/>
        <v>1</v>
      </c>
      <c r="S8" s="3" t="str">
        <f t="shared" si="0"/>
        <v>1</v>
      </c>
      <c r="T8" s="3" t="str">
        <f t="shared" si="0"/>
        <v>0</v>
      </c>
      <c r="U8" s="3" t="str">
        <f t="shared" si="0"/>
        <v>.</v>
      </c>
      <c r="V8" s="3" t="str">
        <f t="shared" si="0"/>
        <v>0</v>
      </c>
      <c r="W8" s="3" t="str">
        <f t="shared" si="0"/>
        <v>1</v>
      </c>
      <c r="X8" s="3" t="str">
        <f t="shared" si="0"/>
        <v>1</v>
      </c>
      <c r="Y8" s="3" t="str">
        <f t="shared" si="0"/>
        <v>0</v>
      </c>
    </row>
    <row r="9" spans="1:27" x14ac:dyDescent="0.2">
      <c r="A9" s="3" t="s">
        <v>7</v>
      </c>
      <c r="B9" s="1" t="s">
        <v>17</v>
      </c>
      <c r="C9">
        <f>65536-C7</f>
        <v>20731</v>
      </c>
      <c r="E9" t="s">
        <v>28</v>
      </c>
      <c r="G9" s="3" t="str">
        <f t="shared" si="0"/>
        <v>0</v>
      </c>
      <c r="H9" s="3" t="str">
        <f t="shared" si="0"/>
        <v>1</v>
      </c>
      <c r="I9" s="3" t="str">
        <f t="shared" si="0"/>
        <v>0</v>
      </c>
      <c r="J9" s="3" t="str">
        <f t="shared" si="0"/>
        <v>1</v>
      </c>
      <c r="K9" s="3" t="str">
        <f t="shared" si="0"/>
        <v>.</v>
      </c>
      <c r="L9" s="3" t="str">
        <f t="shared" si="0"/>
        <v>0</v>
      </c>
      <c r="M9" s="3" t="str">
        <f t="shared" si="0"/>
        <v>0</v>
      </c>
      <c r="N9" s="3" t="str">
        <f t="shared" si="0"/>
        <v>0</v>
      </c>
      <c r="O9" s="3" t="str">
        <f t="shared" si="0"/>
        <v>0</v>
      </c>
      <c r="P9" s="3" t="str">
        <f t="shared" si="0"/>
        <v>.</v>
      </c>
      <c r="Q9" s="3" t="str">
        <f t="shared" si="0"/>
        <v>1</v>
      </c>
      <c r="R9" s="3" t="str">
        <f t="shared" si="0"/>
        <v>1</v>
      </c>
      <c r="S9" s="3" t="str">
        <f t="shared" si="0"/>
        <v>1</v>
      </c>
      <c r="T9" s="3" t="str">
        <f t="shared" si="0"/>
        <v>1</v>
      </c>
      <c r="U9" s="3" t="str">
        <f t="shared" si="0"/>
        <v>.</v>
      </c>
      <c r="V9" s="3" t="str">
        <f t="shared" si="0"/>
        <v>1</v>
      </c>
      <c r="W9" s="3" t="str">
        <f t="shared" si="0"/>
        <v>0</v>
      </c>
      <c r="X9" s="3" t="str">
        <f t="shared" si="0"/>
        <v>1</v>
      </c>
      <c r="Y9" s="3" t="str">
        <f t="shared" si="0"/>
        <v>1</v>
      </c>
    </row>
    <row r="10" spans="1:27" x14ac:dyDescent="0.2">
      <c r="A10" s="3" t="s">
        <v>8</v>
      </c>
      <c r="B10" s="5" t="s">
        <v>18</v>
      </c>
      <c r="C10">
        <f t="shared" ref="C10:C15" si="1">-C4</f>
        <v>-12307</v>
      </c>
      <c r="E10" t="s">
        <v>29</v>
      </c>
      <c r="F10" s="5" t="s">
        <v>36</v>
      </c>
      <c r="G10" s="3" t="str">
        <f t="shared" si="0"/>
        <v>1</v>
      </c>
      <c r="H10" s="3" t="str">
        <f t="shared" si="0"/>
        <v>1</v>
      </c>
      <c r="I10" s="3" t="str">
        <f t="shared" si="0"/>
        <v>0</v>
      </c>
      <c r="J10" s="3" t="str">
        <f t="shared" si="0"/>
        <v>0</v>
      </c>
      <c r="K10" s="3" t="str">
        <f t="shared" si="0"/>
        <v>.</v>
      </c>
      <c r="L10" s="3" t="str">
        <f t="shared" si="0"/>
        <v>1</v>
      </c>
      <c r="M10" s="3" t="str">
        <f t="shared" si="0"/>
        <v>1</v>
      </c>
      <c r="N10" s="3" t="str">
        <f t="shared" si="0"/>
        <v>1</v>
      </c>
      <c r="O10" s="3" t="str">
        <f t="shared" si="0"/>
        <v>1</v>
      </c>
      <c r="P10" s="3" t="str">
        <f t="shared" si="0"/>
        <v>.</v>
      </c>
      <c r="Q10" s="3" t="str">
        <f t="shared" si="0"/>
        <v>1</v>
      </c>
      <c r="R10" s="3" t="str">
        <f t="shared" si="0"/>
        <v>1</v>
      </c>
      <c r="S10" s="3" t="str">
        <f t="shared" si="0"/>
        <v>1</v>
      </c>
      <c r="T10" s="3" t="str">
        <f t="shared" si="0"/>
        <v>0</v>
      </c>
      <c r="U10" s="3" t="str">
        <f t="shared" si="0"/>
        <v>.</v>
      </c>
      <c r="V10" s="3" t="str">
        <f t="shared" si="0"/>
        <v>1</v>
      </c>
      <c r="W10" s="3" t="str">
        <f t="shared" si="0"/>
        <v>1</v>
      </c>
      <c r="X10" s="3" t="str">
        <f t="shared" si="0"/>
        <v>0</v>
      </c>
      <c r="Y10" s="3" t="str">
        <f t="shared" si="0"/>
        <v>1</v>
      </c>
    </row>
    <row r="11" spans="1:27" x14ac:dyDescent="0.2">
      <c r="A11" s="3" t="s">
        <v>9</v>
      </c>
      <c r="B11" s="5" t="s">
        <v>19</v>
      </c>
      <c r="C11">
        <f t="shared" si="1"/>
        <v>-16249</v>
      </c>
      <c r="E11" t="s">
        <v>30</v>
      </c>
      <c r="F11" s="5" t="s">
        <v>37</v>
      </c>
      <c r="G11" s="3" t="str">
        <f t="shared" si="0"/>
        <v>1</v>
      </c>
      <c r="H11" s="3" t="str">
        <f t="shared" si="0"/>
        <v>1</v>
      </c>
      <c r="I11" s="3" t="str">
        <f t="shared" si="0"/>
        <v>0</v>
      </c>
      <c r="J11" s="3" t="str">
        <f t="shared" si="0"/>
        <v>0</v>
      </c>
      <c r="K11" s="3" t="str">
        <f t="shared" si="0"/>
        <v>.</v>
      </c>
      <c r="L11" s="3" t="str">
        <f t="shared" si="0"/>
        <v>0</v>
      </c>
      <c r="M11" s="3" t="str">
        <f t="shared" si="0"/>
        <v>0</v>
      </c>
      <c r="N11" s="3" t="str">
        <f t="shared" si="0"/>
        <v>0</v>
      </c>
      <c r="O11" s="3" t="str">
        <f t="shared" si="0"/>
        <v>0</v>
      </c>
      <c r="P11" s="3" t="str">
        <f t="shared" si="0"/>
        <v>.</v>
      </c>
      <c r="Q11" s="3" t="str">
        <f t="shared" si="0"/>
        <v>1</v>
      </c>
      <c r="R11" s="3" t="str">
        <f t="shared" si="0"/>
        <v>0</v>
      </c>
      <c r="S11" s="3" t="str">
        <f t="shared" si="0"/>
        <v>0</v>
      </c>
      <c r="T11" s="3" t="str">
        <f t="shared" si="0"/>
        <v>0</v>
      </c>
      <c r="U11" s="3" t="str">
        <f t="shared" si="0"/>
        <v>.</v>
      </c>
      <c r="V11" s="3" t="str">
        <f t="shared" si="0"/>
        <v>0</v>
      </c>
      <c r="W11" s="3" t="str">
        <f t="shared" si="0"/>
        <v>1</v>
      </c>
      <c r="X11" s="3" t="str">
        <f t="shared" si="0"/>
        <v>1</v>
      </c>
      <c r="Y11" s="3" t="str">
        <f t="shared" si="0"/>
        <v>1</v>
      </c>
    </row>
    <row r="12" spans="1:27" x14ac:dyDescent="0.2">
      <c r="A12" s="3" t="s">
        <v>10</v>
      </c>
      <c r="B12" s="5" t="s">
        <v>20</v>
      </c>
      <c r="C12">
        <f t="shared" si="1"/>
        <v>-28556</v>
      </c>
      <c r="E12" t="s">
        <v>31</v>
      </c>
      <c r="F12" s="5" t="s">
        <v>38</v>
      </c>
      <c r="G12" s="3" t="str">
        <f t="shared" si="0"/>
        <v>1</v>
      </c>
      <c r="H12" s="3" t="str">
        <f t="shared" si="0"/>
        <v>0</v>
      </c>
      <c r="I12" s="3" t="str">
        <f t="shared" si="0"/>
        <v>0</v>
      </c>
      <c r="J12" s="3" t="str">
        <f t="shared" si="0"/>
        <v>1</v>
      </c>
      <c r="K12" s="3" t="str">
        <f t="shared" si="0"/>
        <v>.</v>
      </c>
      <c r="L12" s="3" t="str">
        <f t="shared" si="0"/>
        <v>0</v>
      </c>
      <c r="M12" s="3" t="str">
        <f t="shared" si="0"/>
        <v>0</v>
      </c>
      <c r="N12" s="3" t="str">
        <f t="shared" si="0"/>
        <v>0</v>
      </c>
      <c r="O12" s="3" t="str">
        <f t="shared" si="0"/>
        <v>0</v>
      </c>
      <c r="P12" s="3" t="str">
        <f t="shared" si="0"/>
        <v>.</v>
      </c>
      <c r="Q12" s="3" t="str">
        <f t="shared" si="0"/>
        <v>0</v>
      </c>
      <c r="R12" s="3" t="str">
        <f t="shared" si="0"/>
        <v>1</v>
      </c>
      <c r="S12" s="3" t="str">
        <f t="shared" si="0"/>
        <v>1</v>
      </c>
      <c r="T12" s="3" t="str">
        <f t="shared" si="0"/>
        <v>1</v>
      </c>
      <c r="U12" s="3" t="str">
        <f t="shared" si="0"/>
        <v>.</v>
      </c>
      <c r="V12" s="3" t="str">
        <f t="shared" si="0"/>
        <v>0</v>
      </c>
      <c r="W12" s="3" t="str">
        <f t="shared" si="0"/>
        <v>1</v>
      </c>
      <c r="X12" s="3" t="str">
        <f t="shared" si="0"/>
        <v>0</v>
      </c>
      <c r="Y12" s="3" t="str">
        <f t="shared" si="0"/>
        <v>0</v>
      </c>
    </row>
    <row r="13" spans="1:27" x14ac:dyDescent="0.2">
      <c r="A13" s="3" t="s">
        <v>11</v>
      </c>
      <c r="B13" s="5" t="s">
        <v>21</v>
      </c>
      <c r="C13">
        <f t="shared" si="1"/>
        <v>-44805</v>
      </c>
      <c r="E13" t="s">
        <v>32</v>
      </c>
      <c r="F13" s="5" t="s">
        <v>39</v>
      </c>
      <c r="G13" s="3" t="str">
        <f t="shared" si="0"/>
        <v>0</v>
      </c>
      <c r="H13" s="3" t="str">
        <f t="shared" si="0"/>
        <v>1</v>
      </c>
      <c r="I13" s="3" t="str">
        <f t="shared" si="0"/>
        <v>0</v>
      </c>
      <c r="J13" s="3" t="str">
        <f t="shared" si="0"/>
        <v>1</v>
      </c>
      <c r="K13" s="3" t="str">
        <f t="shared" si="0"/>
        <v>.</v>
      </c>
      <c r="L13" s="3" t="str">
        <f t="shared" si="0"/>
        <v>0</v>
      </c>
      <c r="M13" s="3" t="str">
        <f t="shared" si="0"/>
        <v>0</v>
      </c>
      <c r="N13" s="3" t="str">
        <f t="shared" si="0"/>
        <v>0</v>
      </c>
      <c r="O13" s="3" t="str">
        <f t="shared" si="0"/>
        <v>0</v>
      </c>
      <c r="P13" s="3" t="str">
        <f t="shared" si="0"/>
        <v>.</v>
      </c>
      <c r="Q13" s="3" t="str">
        <f t="shared" si="0"/>
        <v>1</v>
      </c>
      <c r="R13" s="3" t="str">
        <f t="shared" si="0"/>
        <v>1</v>
      </c>
      <c r="S13" s="3" t="str">
        <f t="shared" si="0"/>
        <v>1</v>
      </c>
      <c r="T13" s="3" t="str">
        <f t="shared" si="0"/>
        <v>1</v>
      </c>
      <c r="U13" s="3" t="str">
        <f t="shared" si="0"/>
        <v>.</v>
      </c>
      <c r="V13" s="3" t="str">
        <f t="shared" si="0"/>
        <v>1</v>
      </c>
      <c r="W13" s="3" t="str">
        <f t="shared" si="0"/>
        <v>0</v>
      </c>
      <c r="X13" s="3" t="str">
        <f t="shared" si="0"/>
        <v>1</v>
      </c>
      <c r="Y13" s="3" t="str">
        <f t="shared" si="0"/>
        <v>1</v>
      </c>
    </row>
    <row r="14" spans="1:27" x14ac:dyDescent="0.2">
      <c r="A14" s="3" t="s">
        <v>12</v>
      </c>
      <c r="B14" s="5" t="s">
        <v>22</v>
      </c>
      <c r="C14">
        <f t="shared" si="1"/>
        <v>-3942</v>
      </c>
      <c r="E14" t="s">
        <v>33</v>
      </c>
      <c r="F14" s="5" t="s">
        <v>40</v>
      </c>
      <c r="G14" s="3" t="str">
        <f t="shared" si="0"/>
        <v>1</v>
      </c>
      <c r="H14" s="3" t="str">
        <f t="shared" si="0"/>
        <v>1</v>
      </c>
      <c r="I14" s="3" t="str">
        <f t="shared" si="0"/>
        <v>1</v>
      </c>
      <c r="J14" s="3" t="str">
        <f t="shared" si="0"/>
        <v>1</v>
      </c>
      <c r="K14" s="3" t="str">
        <f t="shared" si="0"/>
        <v>.</v>
      </c>
      <c r="L14" s="3" t="str">
        <f t="shared" si="0"/>
        <v>0</v>
      </c>
      <c r="M14" s="3" t="str">
        <f t="shared" si="0"/>
        <v>0</v>
      </c>
      <c r="N14" s="3" t="str">
        <f t="shared" si="0"/>
        <v>0</v>
      </c>
      <c r="O14" s="3" t="str">
        <f t="shared" si="0"/>
        <v>0</v>
      </c>
      <c r="P14" s="3" t="str">
        <f t="shared" si="0"/>
        <v>.</v>
      </c>
      <c r="Q14" s="3" t="str">
        <f t="shared" si="0"/>
        <v>1</v>
      </c>
      <c r="R14" s="3" t="str">
        <f t="shared" si="0"/>
        <v>0</v>
      </c>
      <c r="S14" s="3" t="str">
        <f t="shared" si="0"/>
        <v>0</v>
      </c>
      <c r="T14" s="3" t="str">
        <f t="shared" si="0"/>
        <v>1</v>
      </c>
      <c r="U14" s="3" t="str">
        <f t="shared" si="0"/>
        <v>.</v>
      </c>
      <c r="V14" s="3" t="str">
        <f t="shared" si="0"/>
        <v>1</v>
      </c>
      <c r="W14" s="3" t="str">
        <f t="shared" si="0"/>
        <v>0</v>
      </c>
      <c r="X14" s="3" t="str">
        <f t="shared" si="0"/>
        <v>1</v>
      </c>
      <c r="Y14" s="3" t="str">
        <f t="shared" si="0"/>
        <v>0</v>
      </c>
    </row>
    <row r="15" spans="1:27" x14ac:dyDescent="0.2">
      <c r="A15" s="3" t="s">
        <v>13</v>
      </c>
      <c r="B15" s="5" t="s">
        <v>23</v>
      </c>
      <c r="C15">
        <f t="shared" si="1"/>
        <v>-20731</v>
      </c>
      <c r="E15" t="s">
        <v>34</v>
      </c>
      <c r="F15" s="5" t="s">
        <v>41</v>
      </c>
      <c r="G15" s="3" t="str">
        <f t="shared" si="0"/>
        <v>1</v>
      </c>
      <c r="H15" s="3" t="str">
        <f t="shared" si="0"/>
        <v>0</v>
      </c>
      <c r="I15" s="3" t="str">
        <f t="shared" si="0"/>
        <v>1</v>
      </c>
      <c r="J15" s="3" t="str">
        <f t="shared" si="0"/>
        <v>0</v>
      </c>
      <c r="K15" s="3" t="str">
        <f t="shared" si="0"/>
        <v>.</v>
      </c>
      <c r="L15" s="3" t="str">
        <f t="shared" si="0"/>
        <v>1</v>
      </c>
      <c r="M15" s="3" t="str">
        <f t="shared" si="0"/>
        <v>1</v>
      </c>
      <c r="N15" s="3" t="str">
        <f t="shared" si="0"/>
        <v>1</v>
      </c>
      <c r="O15" s="3" t="str">
        <f t="shared" si="0"/>
        <v>1</v>
      </c>
      <c r="P15" s="3" t="str">
        <f t="shared" si="0"/>
        <v>.</v>
      </c>
      <c r="Q15" s="3" t="str">
        <f t="shared" si="0"/>
        <v>0</v>
      </c>
      <c r="R15" s="3" t="str">
        <f t="shared" si="0"/>
        <v>0</v>
      </c>
      <c r="S15" s="3" t="str">
        <f t="shared" si="0"/>
        <v>0</v>
      </c>
      <c r="T15" s="3" t="str">
        <f t="shared" si="0"/>
        <v>0</v>
      </c>
      <c r="U15" s="3" t="str">
        <f t="shared" si="0"/>
        <v>.</v>
      </c>
      <c r="V15" s="3" t="str">
        <f t="shared" si="0"/>
        <v>0</v>
      </c>
      <c r="W15" s="3" t="str">
        <f t="shared" si="0"/>
        <v>1</v>
      </c>
      <c r="X15" s="3" t="str">
        <f t="shared" si="0"/>
        <v>0</v>
      </c>
      <c r="Y15" s="3" t="str">
        <f t="shared" si="0"/>
        <v>1</v>
      </c>
    </row>
    <row r="16" spans="1:27" x14ac:dyDescent="0.2">
      <c r="E16" t="s">
        <v>35</v>
      </c>
    </row>
    <row r="17" spans="4:32" x14ac:dyDescent="0.2">
      <c r="E17" t="s">
        <v>47</v>
      </c>
      <c r="G17" s="11">
        <f t="shared" ref="G17:X17" si="2">IF(G18&lt;&gt;".",IF(G18+G19&lt;&gt;0,IF(G18+G19+H17=3,1,MOD(G18+G19+H17-1,2)),0),H17)</f>
        <v>0</v>
      </c>
      <c r="H17" s="11">
        <f t="shared" si="2"/>
        <v>0</v>
      </c>
      <c r="I17" s="11">
        <f t="shared" si="2"/>
        <v>1</v>
      </c>
      <c r="J17" s="11">
        <f t="shared" si="2"/>
        <v>1</v>
      </c>
      <c r="K17" s="11">
        <f t="shared" si="2"/>
        <v>0</v>
      </c>
      <c r="L17" s="11">
        <f t="shared" si="2"/>
        <v>0</v>
      </c>
      <c r="M17" s="11">
        <f t="shared" si="2"/>
        <v>0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1</v>
      </c>
      <c r="S17" s="11">
        <f t="shared" si="2"/>
        <v>1</v>
      </c>
      <c r="T17" s="11">
        <f t="shared" si="2"/>
        <v>1</v>
      </c>
      <c r="U17" s="11">
        <f t="shared" si="2"/>
        <v>0</v>
      </c>
      <c r="V17" s="11">
        <f t="shared" si="2"/>
        <v>0</v>
      </c>
      <c r="W17" s="11">
        <f t="shared" si="2"/>
        <v>0</v>
      </c>
      <c r="X17" s="11">
        <f t="shared" si="2"/>
        <v>1</v>
      </c>
      <c r="Y17" s="11">
        <f>IF(Y18&lt;&gt;".",IF(Y18+Y19&lt;&gt;0,IF(Y18+Y19+Z17=3,1,MOD(Y18+Y19+Z17-1,2)),0),Z17)</f>
        <v>1</v>
      </c>
    </row>
    <row r="18" spans="4:32" ht="18" x14ac:dyDescent="0.25">
      <c r="E18" s="6" t="s">
        <v>44</v>
      </c>
      <c r="G18" s="3" t="str">
        <f t="shared" ref="G18:X18" si="3">G4</f>
        <v>0</v>
      </c>
      <c r="H18" s="3" t="str">
        <f t="shared" si="3"/>
        <v>0</v>
      </c>
      <c r="I18" s="3" t="str">
        <f t="shared" si="3"/>
        <v>1</v>
      </c>
      <c r="J18" s="3" t="str">
        <f t="shared" si="3"/>
        <v>1</v>
      </c>
      <c r="K18" s="3" t="str">
        <f t="shared" si="3"/>
        <v>.</v>
      </c>
      <c r="L18" s="3" t="str">
        <f t="shared" si="3"/>
        <v>0</v>
      </c>
      <c r="M18" s="3" t="str">
        <f t="shared" si="3"/>
        <v>0</v>
      </c>
      <c r="N18" s="3" t="str">
        <f t="shared" si="3"/>
        <v>0</v>
      </c>
      <c r="O18" s="3" t="str">
        <f t="shared" si="3"/>
        <v>0</v>
      </c>
      <c r="P18" s="3" t="str">
        <f t="shared" si="3"/>
        <v>.</v>
      </c>
      <c r="Q18" s="3" t="str">
        <f t="shared" si="3"/>
        <v>0</v>
      </c>
      <c r="R18" s="3" t="str">
        <f t="shared" si="3"/>
        <v>0</v>
      </c>
      <c r="S18" s="3" t="str">
        <f t="shared" si="3"/>
        <v>0</v>
      </c>
      <c r="T18" s="3" t="str">
        <f t="shared" si="3"/>
        <v>1</v>
      </c>
      <c r="U18" s="3" t="str">
        <f t="shared" si="3"/>
        <v>.</v>
      </c>
      <c r="V18" s="3" t="str">
        <f t="shared" si="3"/>
        <v>0</v>
      </c>
      <c r="W18" s="3" t="str">
        <f t="shared" si="3"/>
        <v>0</v>
      </c>
      <c r="X18" s="3" t="str">
        <f t="shared" si="3"/>
        <v>1</v>
      </c>
      <c r="Y18" s="3" t="str">
        <f>Y4</f>
        <v>1</v>
      </c>
      <c r="AC18" t="s">
        <v>49</v>
      </c>
      <c r="AD18">
        <f>C4</f>
        <v>12307</v>
      </c>
    </row>
    <row r="19" spans="4:32" ht="18" x14ac:dyDescent="0.25">
      <c r="D19" t="s">
        <v>45</v>
      </c>
      <c r="E19" t="s">
        <v>46</v>
      </c>
      <c r="G19" s="3" t="str">
        <f>G5</f>
        <v>0</v>
      </c>
      <c r="H19" s="3" t="str">
        <f t="shared" ref="H19:W19" si="4">H5</f>
        <v>0</v>
      </c>
      <c r="I19" s="3" t="str">
        <f t="shared" si="4"/>
        <v>1</v>
      </c>
      <c r="J19" s="3" t="str">
        <f t="shared" si="4"/>
        <v>1</v>
      </c>
      <c r="K19" s="3" t="str">
        <f t="shared" si="4"/>
        <v>.</v>
      </c>
      <c r="L19" s="3" t="str">
        <f t="shared" si="4"/>
        <v>1</v>
      </c>
      <c r="M19" s="3" t="str">
        <f t="shared" si="4"/>
        <v>1</v>
      </c>
      <c r="N19" s="3" t="str">
        <f t="shared" si="4"/>
        <v>1</v>
      </c>
      <c r="O19" s="3" t="str">
        <f t="shared" si="4"/>
        <v>1</v>
      </c>
      <c r="P19" s="3" t="str">
        <f t="shared" si="4"/>
        <v>.</v>
      </c>
      <c r="Q19" s="3" t="str">
        <f t="shared" si="4"/>
        <v>0</v>
      </c>
      <c r="R19" s="3" t="str">
        <f t="shared" si="4"/>
        <v>1</v>
      </c>
      <c r="S19" s="3" t="str">
        <f t="shared" si="4"/>
        <v>1</v>
      </c>
      <c r="T19" s="3" t="str">
        <f t="shared" si="4"/>
        <v>1</v>
      </c>
      <c r="U19" s="3" t="str">
        <f t="shared" si="4"/>
        <v>.</v>
      </c>
      <c r="V19" s="3" t="str">
        <f t="shared" si="4"/>
        <v>1</v>
      </c>
      <c r="W19" s="3" t="str">
        <f t="shared" si="4"/>
        <v>0</v>
      </c>
      <c r="X19" s="3" t="str">
        <f>X5</f>
        <v>0</v>
      </c>
      <c r="Y19" s="3" t="str">
        <f>Y5</f>
        <v>1</v>
      </c>
      <c r="AB19" s="1" t="s">
        <v>45</v>
      </c>
      <c r="AC19" t="s">
        <v>50</v>
      </c>
      <c r="AD19">
        <f>C5</f>
        <v>16249</v>
      </c>
      <c r="AF19" t="s">
        <v>51</v>
      </c>
    </row>
    <row r="20" spans="4:32" ht="18" x14ac:dyDescent="0.25">
      <c r="G20" s="7">
        <f t="shared" ref="G20:X20" si="5">IF(G18&lt;&gt;".",MOD(G18+G19+H17,2),".")</f>
        <v>0</v>
      </c>
      <c r="H20" s="7">
        <f t="shared" si="5"/>
        <v>1</v>
      </c>
      <c r="I20" s="7">
        <f t="shared" si="5"/>
        <v>1</v>
      </c>
      <c r="J20" s="7">
        <f t="shared" si="5"/>
        <v>0</v>
      </c>
      <c r="K20" s="7" t="str">
        <f t="shared" si="5"/>
        <v>.</v>
      </c>
      <c r="L20" s="7">
        <f t="shared" si="5"/>
        <v>1</v>
      </c>
      <c r="M20" s="7">
        <f t="shared" si="5"/>
        <v>1</v>
      </c>
      <c r="N20" s="7">
        <f t="shared" si="5"/>
        <v>1</v>
      </c>
      <c r="O20" s="7">
        <f t="shared" si="5"/>
        <v>1</v>
      </c>
      <c r="P20" s="7" t="str">
        <f t="shared" si="5"/>
        <v>.</v>
      </c>
      <c r="Q20" s="7">
        <f t="shared" si="5"/>
        <v>1</v>
      </c>
      <c r="R20" s="7">
        <f t="shared" si="5"/>
        <v>0</v>
      </c>
      <c r="S20" s="7">
        <f t="shared" si="5"/>
        <v>0</v>
      </c>
      <c r="T20" s="7">
        <f t="shared" si="5"/>
        <v>0</v>
      </c>
      <c r="U20" s="7" t="str">
        <f t="shared" si="5"/>
        <v>.</v>
      </c>
      <c r="V20" s="7">
        <f t="shared" si="5"/>
        <v>1</v>
      </c>
      <c r="W20" s="7">
        <f t="shared" si="5"/>
        <v>1</v>
      </c>
      <c r="X20" s="7">
        <f t="shared" si="5"/>
        <v>0</v>
      </c>
      <c r="Y20" s="7">
        <f>IF(Y18&lt;&gt;".",MOD(Y18+Y19+Z17,2),".")</f>
        <v>0</v>
      </c>
      <c r="Z20" s="4" t="s">
        <v>65</v>
      </c>
      <c r="AA20" s="1">
        <f>IF(G20=0,_xlfn.DECIMAL(_xlfn.CONCAT(H20:J20,L20:O20,Q20:T20,V20:Y20),2),-_xlfn.DECIMAL(_xlfn.CONCAT(H21:J21,L21:O21,Q21:T21,V21:Y21),2))</f>
        <v>28556</v>
      </c>
      <c r="AB20" s="8" t="s">
        <v>48</v>
      </c>
      <c r="AC20" s="9"/>
      <c r="AD20" s="9">
        <f>AD18+AD19</f>
        <v>28556</v>
      </c>
      <c r="AE20" s="10" t="s">
        <v>48</v>
      </c>
    </row>
    <row r="21" spans="4:32" x14ac:dyDescent="0.2">
      <c r="D21" t="s">
        <v>58</v>
      </c>
      <c r="G21" s="3" t="str">
        <f>IF(G20=0,"",1)</f>
        <v/>
      </c>
      <c r="H21" s="3" t="str">
        <f t="shared" ref="H21:X21" si="6">IF(G21&lt;&gt;"",IF(H20&lt;&gt;".",IF($G$20=1,MID(_xlfn.BASE(ABS(_xlfn.DECIMAL(_xlfn.CONCAT($H20:$J20,$L20:$O20,$Q20:$T20,$V20:$Y20),2)-2^16),2,16),ABS(H$3-16),1),""),"."),"")</f>
        <v/>
      </c>
      <c r="I21" s="3" t="str">
        <f t="shared" si="6"/>
        <v/>
      </c>
      <c r="J21" s="3" t="str">
        <f t="shared" si="6"/>
        <v/>
      </c>
      <c r="K21" s="3" t="str">
        <f t="shared" si="6"/>
        <v/>
      </c>
      <c r="L21" s="3" t="str">
        <f t="shared" si="6"/>
        <v/>
      </c>
      <c r="M21" s="3" t="str">
        <f t="shared" si="6"/>
        <v/>
      </c>
      <c r="N21" s="3" t="str">
        <f t="shared" si="6"/>
        <v/>
      </c>
      <c r="O21" s="3" t="str">
        <f t="shared" si="6"/>
        <v/>
      </c>
      <c r="P21" s="3" t="str">
        <f t="shared" si="6"/>
        <v/>
      </c>
      <c r="Q21" s="3" t="str">
        <f t="shared" si="6"/>
        <v/>
      </c>
      <c r="R21" s="3" t="str">
        <f t="shared" si="6"/>
        <v/>
      </c>
      <c r="S21" s="3" t="str">
        <f t="shared" si="6"/>
        <v/>
      </c>
      <c r="T21" s="3" t="str">
        <f t="shared" si="6"/>
        <v/>
      </c>
      <c r="U21" s="3" t="str">
        <f t="shared" si="6"/>
        <v/>
      </c>
      <c r="V21" s="3" t="str">
        <f t="shared" si="6"/>
        <v/>
      </c>
      <c r="W21" s="3" t="str">
        <f t="shared" si="6"/>
        <v/>
      </c>
      <c r="X21" s="3" t="str">
        <f t="shared" si="6"/>
        <v/>
      </c>
      <c r="Y21" s="3" t="str">
        <f>IF(X21&lt;&gt;"",IF(Y20&lt;&gt;".",IF($G$20=1,MID(_xlfn.BASE(ABS(_xlfn.DECIMAL(_xlfn.CONCAT($H20:$J20,$L20:$O20,$Q20:$T20,$V20:$Y20),2)-2^16),2,16),ABS(Y$3-16),1),""),"."),"")</f>
        <v/>
      </c>
    </row>
    <row r="22" spans="4:32" x14ac:dyDescent="0.2">
      <c r="G22" t="s">
        <v>53</v>
      </c>
      <c r="H22" s="2">
        <f>G17</f>
        <v>0</v>
      </c>
      <c r="J22" t="s">
        <v>52</v>
      </c>
      <c r="K22" s="2">
        <f>MOD(SUM(Q20:T20)+SUM(V20:Y20)+1,2)</f>
        <v>0</v>
      </c>
      <c r="M22" t="s">
        <v>54</v>
      </c>
      <c r="N22" s="2">
        <f>U17</f>
        <v>0</v>
      </c>
      <c r="P22" t="s">
        <v>55</v>
      </c>
      <c r="Q22" s="2">
        <f>IF(AA20=0,1,0)</f>
        <v>0</v>
      </c>
      <c r="S22" t="s">
        <v>56</v>
      </c>
      <c r="T22" s="2">
        <f>G20</f>
        <v>0</v>
      </c>
      <c r="V22" t="s">
        <v>57</v>
      </c>
      <c r="W22" s="2">
        <f>MOD(H17+G17,2)</f>
        <v>0</v>
      </c>
    </row>
    <row r="24" spans="4:32" x14ac:dyDescent="0.2">
      <c r="E24" t="s">
        <v>47</v>
      </c>
      <c r="G24" s="11">
        <f t="shared" ref="G24:X24" si="7">IF(G25&lt;&gt;".",IF(G25+G26&lt;&gt;0,IF(G25+G26+H24=3,1,MOD(G25+G26+H24-1,2)),0),H24)</f>
        <v>0</v>
      </c>
      <c r="H24" s="11">
        <f t="shared" si="7"/>
        <v>1</v>
      </c>
      <c r="I24" s="11">
        <f t="shared" si="7"/>
        <v>1</v>
      </c>
      <c r="J24" s="11">
        <f t="shared" si="7"/>
        <v>1</v>
      </c>
      <c r="K24" s="11">
        <f t="shared" si="7"/>
        <v>1</v>
      </c>
      <c r="L24" s="11">
        <f t="shared" si="7"/>
        <v>1</v>
      </c>
      <c r="M24" s="11">
        <f t="shared" si="7"/>
        <v>1</v>
      </c>
      <c r="N24" s="11">
        <f t="shared" si="7"/>
        <v>1</v>
      </c>
      <c r="O24" s="11">
        <f t="shared" si="7"/>
        <v>1</v>
      </c>
      <c r="P24" s="11">
        <f t="shared" si="7"/>
        <v>1</v>
      </c>
      <c r="Q24" s="11">
        <f t="shared" si="7"/>
        <v>1</v>
      </c>
      <c r="R24" s="11">
        <f t="shared" si="7"/>
        <v>1</v>
      </c>
      <c r="S24" s="11">
        <f t="shared" si="7"/>
        <v>1</v>
      </c>
      <c r="T24" s="11">
        <f t="shared" si="7"/>
        <v>1</v>
      </c>
      <c r="U24" s="11">
        <f t="shared" si="7"/>
        <v>1</v>
      </c>
      <c r="V24" s="11">
        <f t="shared" si="7"/>
        <v>1</v>
      </c>
      <c r="W24" s="11">
        <f t="shared" si="7"/>
        <v>0</v>
      </c>
      <c r="X24" s="11">
        <f t="shared" si="7"/>
        <v>0</v>
      </c>
      <c r="Y24" s="11">
        <f>IF(Y25&lt;&gt;".",IF(Y25+Y26&lt;&gt;0,IF(Y25+Y26+Z24=3,1,MOD(Y25+Y26+Z24-1,2)),0),Z24)</f>
        <v>0</v>
      </c>
    </row>
    <row r="25" spans="4:32" ht="18" x14ac:dyDescent="0.25">
      <c r="E25" t="s">
        <v>46</v>
      </c>
      <c r="G25" s="3" t="str">
        <f t="shared" ref="G25:W25" si="8">G5</f>
        <v>0</v>
      </c>
      <c r="H25" s="3" t="str">
        <f t="shared" si="8"/>
        <v>0</v>
      </c>
      <c r="I25" s="3" t="str">
        <f t="shared" si="8"/>
        <v>1</v>
      </c>
      <c r="J25" s="3" t="str">
        <f t="shared" si="8"/>
        <v>1</v>
      </c>
      <c r="K25" s="3" t="str">
        <f t="shared" si="8"/>
        <v>.</v>
      </c>
      <c r="L25" s="3" t="str">
        <f t="shared" si="8"/>
        <v>1</v>
      </c>
      <c r="M25" s="3" t="str">
        <f t="shared" si="8"/>
        <v>1</v>
      </c>
      <c r="N25" s="3" t="str">
        <f t="shared" si="8"/>
        <v>1</v>
      </c>
      <c r="O25" s="3" t="str">
        <f t="shared" si="8"/>
        <v>1</v>
      </c>
      <c r="P25" s="3" t="str">
        <f t="shared" si="8"/>
        <v>.</v>
      </c>
      <c r="Q25" s="3" t="str">
        <f t="shared" si="8"/>
        <v>0</v>
      </c>
      <c r="R25" s="3" t="str">
        <f t="shared" si="8"/>
        <v>1</v>
      </c>
      <c r="S25" s="3" t="str">
        <f t="shared" si="8"/>
        <v>1</v>
      </c>
      <c r="T25" s="3" t="str">
        <f t="shared" si="8"/>
        <v>1</v>
      </c>
      <c r="U25" s="3" t="str">
        <f t="shared" si="8"/>
        <v>.</v>
      </c>
      <c r="V25" s="3" t="str">
        <f t="shared" si="8"/>
        <v>1</v>
      </c>
      <c r="W25" s="3" t="str">
        <f t="shared" si="8"/>
        <v>0</v>
      </c>
      <c r="X25" s="3" t="str">
        <f>X5</f>
        <v>0</v>
      </c>
      <c r="Y25" s="3" t="str">
        <f>Y5</f>
        <v>1</v>
      </c>
      <c r="AC25" t="s">
        <v>50</v>
      </c>
      <c r="AD25">
        <f>C5</f>
        <v>16249</v>
      </c>
    </row>
    <row r="26" spans="4:32" ht="18" x14ac:dyDescent="0.25">
      <c r="D26" t="s">
        <v>45</v>
      </c>
      <c r="E26" t="s">
        <v>59</v>
      </c>
      <c r="G26" s="3" t="str">
        <f t="shared" ref="G26:W26" si="9">G6</f>
        <v>0</v>
      </c>
      <c r="H26" s="3" t="str">
        <f t="shared" si="9"/>
        <v>1</v>
      </c>
      <c r="I26" s="3" t="str">
        <f t="shared" si="9"/>
        <v>1</v>
      </c>
      <c r="J26" s="3" t="str">
        <f t="shared" si="9"/>
        <v>0</v>
      </c>
      <c r="K26" s="3" t="str">
        <f t="shared" si="9"/>
        <v>.</v>
      </c>
      <c r="L26" s="3" t="str">
        <f t="shared" si="9"/>
        <v>1</v>
      </c>
      <c r="M26" s="3" t="str">
        <f t="shared" si="9"/>
        <v>1</v>
      </c>
      <c r="N26" s="3" t="str">
        <f t="shared" si="9"/>
        <v>1</v>
      </c>
      <c r="O26" s="3" t="str">
        <f t="shared" si="9"/>
        <v>1</v>
      </c>
      <c r="P26" s="3" t="str">
        <f t="shared" si="9"/>
        <v>.</v>
      </c>
      <c r="Q26" s="3" t="str">
        <f t="shared" si="9"/>
        <v>1</v>
      </c>
      <c r="R26" s="3" t="str">
        <f t="shared" si="9"/>
        <v>0</v>
      </c>
      <c r="S26" s="3" t="str">
        <f t="shared" si="9"/>
        <v>0</v>
      </c>
      <c r="T26" s="3" t="str">
        <f t="shared" si="9"/>
        <v>0</v>
      </c>
      <c r="U26" s="3" t="str">
        <f t="shared" si="9"/>
        <v>.</v>
      </c>
      <c r="V26" s="3" t="str">
        <f t="shared" si="9"/>
        <v>1</v>
      </c>
      <c r="W26" s="3" t="str">
        <f t="shared" si="9"/>
        <v>1</v>
      </c>
      <c r="X26" s="3" t="str">
        <f>X6</f>
        <v>0</v>
      </c>
      <c r="Y26" s="3" t="str">
        <f>Y6</f>
        <v>0</v>
      </c>
      <c r="AB26" s="1" t="s">
        <v>45</v>
      </c>
      <c r="AC26" t="s">
        <v>60</v>
      </c>
      <c r="AD26">
        <f>C6</f>
        <v>28556</v>
      </c>
      <c r="AF26" t="s">
        <v>61</v>
      </c>
    </row>
    <row r="27" spans="4:32" ht="18" x14ac:dyDescent="0.25">
      <c r="G27" s="7">
        <f>IF(G25&lt;&gt;".",MOD(G25+G26+H24,2),".")</f>
        <v>1</v>
      </c>
      <c r="H27" s="7">
        <f t="shared" ref="H27:X27" si="10">IF(H25&lt;&gt;".",MOD(H25+H26+I24,2),".")</f>
        <v>0</v>
      </c>
      <c r="I27" s="7">
        <f t="shared" si="10"/>
        <v>1</v>
      </c>
      <c r="J27" s="7">
        <f t="shared" si="10"/>
        <v>0</v>
      </c>
      <c r="K27" s="7" t="str">
        <f t="shared" si="10"/>
        <v>.</v>
      </c>
      <c r="L27" s="7">
        <f t="shared" si="10"/>
        <v>1</v>
      </c>
      <c r="M27" s="7">
        <f t="shared" si="10"/>
        <v>1</v>
      </c>
      <c r="N27" s="7">
        <f t="shared" si="10"/>
        <v>1</v>
      </c>
      <c r="O27" s="7">
        <f t="shared" si="10"/>
        <v>1</v>
      </c>
      <c r="P27" s="7" t="str">
        <f t="shared" si="10"/>
        <v>.</v>
      </c>
      <c r="Q27" s="7">
        <f t="shared" si="10"/>
        <v>0</v>
      </c>
      <c r="R27" s="7">
        <f t="shared" si="10"/>
        <v>0</v>
      </c>
      <c r="S27" s="7">
        <f t="shared" si="10"/>
        <v>0</v>
      </c>
      <c r="T27" s="7">
        <f t="shared" si="10"/>
        <v>0</v>
      </c>
      <c r="U27" s="7" t="str">
        <f t="shared" si="10"/>
        <v>.</v>
      </c>
      <c r="V27" s="7">
        <f t="shared" si="10"/>
        <v>0</v>
      </c>
      <c r="W27" s="7">
        <f t="shared" si="10"/>
        <v>1</v>
      </c>
      <c r="X27" s="7">
        <f t="shared" si="10"/>
        <v>0</v>
      </c>
      <c r="Y27" s="7">
        <f>IF(Y25&lt;&gt;".",MOD(Y25+Y26+Z24,2),".")</f>
        <v>1</v>
      </c>
      <c r="Z27" s="10" t="s">
        <v>64</v>
      </c>
      <c r="AA27" s="1">
        <f>IF(G27=0,_xlfn.DECIMAL(_xlfn.CONCAT(H27:J27,L27:O27,Q27:T27,V27:Y27),2),-_xlfn.DECIMAL(_xlfn.CONCAT(H28:J28,L28:O28,Q28:T28,V28:Y28),2))</f>
        <v>-20731</v>
      </c>
      <c r="AB27" s="8" t="s">
        <v>48</v>
      </c>
      <c r="AC27" s="9"/>
      <c r="AD27" s="9">
        <f>AD25+AD26</f>
        <v>44805</v>
      </c>
      <c r="AE27" s="10" t="s">
        <v>48</v>
      </c>
      <c r="AF27" t="s">
        <v>75</v>
      </c>
    </row>
    <row r="28" spans="4:32" x14ac:dyDescent="0.2">
      <c r="D28" t="s">
        <v>58</v>
      </c>
      <c r="G28" s="3">
        <f>IF(G27=0,"",1)</f>
        <v>1</v>
      </c>
      <c r="H28" s="3" t="str">
        <f t="shared" ref="H28:X28" si="11">IF(G28&lt;&gt;"",IF(H27&lt;&gt;".",IF($G$27=1,MID(_xlfn.BASE(ABS(_xlfn.DECIMAL(_xlfn.CONCAT($H27:$J27,$L27:$O27,$Q27:$T27,$V27:$Y27),2)-2^16),2,16),ABS(H$3-16),1),""),"."),"")</f>
        <v>1</v>
      </c>
      <c r="I28" s="3" t="str">
        <f t="shared" si="11"/>
        <v>0</v>
      </c>
      <c r="J28" s="3" t="str">
        <f t="shared" si="11"/>
        <v>1</v>
      </c>
      <c r="K28" s="3" t="str">
        <f t="shared" si="11"/>
        <v>.</v>
      </c>
      <c r="L28" s="3" t="str">
        <f t="shared" si="11"/>
        <v>0</v>
      </c>
      <c r="M28" s="3" t="str">
        <f t="shared" si="11"/>
        <v>0</v>
      </c>
      <c r="N28" s="3" t="str">
        <f t="shared" si="11"/>
        <v>0</v>
      </c>
      <c r="O28" s="3" t="str">
        <f t="shared" si="11"/>
        <v>0</v>
      </c>
      <c r="P28" s="3" t="str">
        <f t="shared" si="11"/>
        <v>.</v>
      </c>
      <c r="Q28" s="3" t="str">
        <f t="shared" si="11"/>
        <v>1</v>
      </c>
      <c r="R28" s="3" t="str">
        <f t="shared" si="11"/>
        <v>1</v>
      </c>
      <c r="S28" s="3" t="str">
        <f t="shared" si="11"/>
        <v>1</v>
      </c>
      <c r="T28" s="3" t="str">
        <f t="shared" si="11"/>
        <v>1</v>
      </c>
      <c r="U28" s="3" t="str">
        <f t="shared" si="11"/>
        <v>.</v>
      </c>
      <c r="V28" s="3" t="str">
        <f t="shared" si="11"/>
        <v>1</v>
      </c>
      <c r="W28" s="3" t="str">
        <f t="shared" si="11"/>
        <v>0</v>
      </c>
      <c r="X28" s="3" t="str">
        <f t="shared" si="11"/>
        <v>1</v>
      </c>
      <c r="Y28" s="3" t="str">
        <f>IF(X28&lt;&gt;"",IF(Y27&lt;&gt;".",IF($G$27=1,MID(_xlfn.BASE(ABS(_xlfn.DECIMAL(_xlfn.CONCAT($H27:$J27,$L27:$O27,$Q27:$T27,$V27:$Y27),2)-2^16),2,16),ABS(Y$3-16),1),""),"."),"")</f>
        <v>1</v>
      </c>
    </row>
    <row r="29" spans="4:32" x14ac:dyDescent="0.2">
      <c r="G29" t="s">
        <v>53</v>
      </c>
      <c r="H29" s="2">
        <f>G24</f>
        <v>0</v>
      </c>
      <c r="J29" t="s">
        <v>52</v>
      </c>
      <c r="K29" s="2">
        <f>MOD(SUM(Q27:T27)+SUM(V27:Y27)+1,2)</f>
        <v>1</v>
      </c>
      <c r="M29" t="s">
        <v>54</v>
      </c>
      <c r="N29" s="2">
        <f>U24</f>
        <v>1</v>
      </c>
      <c r="P29" t="s">
        <v>55</v>
      </c>
      <c r="Q29" s="2">
        <f>IF(AA27=0,1,0)</f>
        <v>0</v>
      </c>
      <c r="S29" t="s">
        <v>56</v>
      </c>
      <c r="T29" s="2">
        <f>G27</f>
        <v>1</v>
      </c>
      <c r="V29" t="s">
        <v>57</v>
      </c>
      <c r="W29" s="2">
        <f>MOD(G24+H24,2)</f>
        <v>1</v>
      </c>
    </row>
    <row r="31" spans="4:32" x14ac:dyDescent="0.2">
      <c r="E31" t="s">
        <v>47</v>
      </c>
      <c r="G31" s="11">
        <f t="shared" ref="G31:X31" si="12">IF(G32&lt;&gt;".",IF(G32+G33&lt;&gt;0,IF(G32+G33+H31=3,1,MOD(G32+G33+H31-1,2)),0),H31)</f>
        <v>1</v>
      </c>
      <c r="H31" s="11">
        <f t="shared" si="12"/>
        <v>1</v>
      </c>
      <c r="I31" s="11">
        <f t="shared" si="12"/>
        <v>1</v>
      </c>
      <c r="J31" s="11">
        <f t="shared" si="12"/>
        <v>1</v>
      </c>
      <c r="K31" s="11">
        <f t="shared" si="12"/>
        <v>1</v>
      </c>
      <c r="L31" s="11">
        <f t="shared" si="12"/>
        <v>1</v>
      </c>
      <c r="M31" s="11">
        <f t="shared" si="12"/>
        <v>1</v>
      </c>
      <c r="N31" s="11">
        <f t="shared" si="12"/>
        <v>1</v>
      </c>
      <c r="O31" s="11">
        <f t="shared" si="12"/>
        <v>1</v>
      </c>
      <c r="P31" s="11">
        <f t="shared" si="12"/>
        <v>1</v>
      </c>
      <c r="Q31" s="11">
        <f t="shared" si="12"/>
        <v>1</v>
      </c>
      <c r="R31" s="11">
        <f t="shared" si="12"/>
        <v>1</v>
      </c>
      <c r="S31" s="11">
        <f t="shared" si="12"/>
        <v>1</v>
      </c>
      <c r="T31" s="11">
        <f t="shared" si="12"/>
        <v>1</v>
      </c>
      <c r="U31" s="11">
        <f t="shared" si="12"/>
        <v>1</v>
      </c>
      <c r="V31" s="11">
        <f t="shared" si="12"/>
        <v>1</v>
      </c>
      <c r="W31" s="11">
        <f t="shared" si="12"/>
        <v>0</v>
      </c>
      <c r="X31" s="11">
        <f t="shared" si="12"/>
        <v>0</v>
      </c>
      <c r="Y31" s="11">
        <f>IF(Y32&lt;&gt;".",IF(Y32+Y33&lt;&gt;0,IF(Y32+Y33+Z31=3,1,MOD(Y32+Y33+Z31-1,2)),0),Z31)</f>
        <v>1</v>
      </c>
    </row>
    <row r="32" spans="4:32" ht="18" x14ac:dyDescent="0.25">
      <c r="E32" t="s">
        <v>46</v>
      </c>
      <c r="G32" s="3" t="str">
        <f t="shared" ref="G32:X32" si="13">G5</f>
        <v>0</v>
      </c>
      <c r="H32" s="3" t="str">
        <f t="shared" si="13"/>
        <v>0</v>
      </c>
      <c r="I32" s="3" t="str">
        <f t="shared" si="13"/>
        <v>1</v>
      </c>
      <c r="J32" s="3" t="str">
        <f t="shared" si="13"/>
        <v>1</v>
      </c>
      <c r="K32" s="3" t="str">
        <f t="shared" si="13"/>
        <v>.</v>
      </c>
      <c r="L32" s="3" t="str">
        <f t="shared" si="13"/>
        <v>1</v>
      </c>
      <c r="M32" s="3" t="str">
        <f t="shared" si="13"/>
        <v>1</v>
      </c>
      <c r="N32" s="3" t="str">
        <f t="shared" si="13"/>
        <v>1</v>
      </c>
      <c r="O32" s="3" t="str">
        <f t="shared" si="13"/>
        <v>1</v>
      </c>
      <c r="P32" s="3" t="str">
        <f t="shared" si="13"/>
        <v>.</v>
      </c>
      <c r="Q32" s="3" t="str">
        <f t="shared" si="13"/>
        <v>0</v>
      </c>
      <c r="R32" s="3" t="str">
        <f t="shared" si="13"/>
        <v>1</v>
      </c>
      <c r="S32" s="3" t="str">
        <f t="shared" si="13"/>
        <v>1</v>
      </c>
      <c r="T32" s="3" t="str">
        <f t="shared" si="13"/>
        <v>1</v>
      </c>
      <c r="U32" s="3" t="str">
        <f t="shared" si="13"/>
        <v>.</v>
      </c>
      <c r="V32" s="3" t="str">
        <f t="shared" si="13"/>
        <v>1</v>
      </c>
      <c r="W32" s="3" t="str">
        <f t="shared" si="13"/>
        <v>0</v>
      </c>
      <c r="X32" s="3" t="str">
        <f t="shared" si="13"/>
        <v>0</v>
      </c>
      <c r="Y32" s="3" t="str">
        <f>Y5</f>
        <v>1</v>
      </c>
      <c r="AC32" t="s">
        <v>50</v>
      </c>
      <c r="AD32">
        <f>C5</f>
        <v>16249</v>
      </c>
    </row>
    <row r="33" spans="4:32" ht="18" x14ac:dyDescent="0.25">
      <c r="D33" t="s">
        <v>45</v>
      </c>
      <c r="E33" t="s">
        <v>62</v>
      </c>
      <c r="G33" s="3" t="str">
        <f t="shared" ref="G33:X33" si="14">G10</f>
        <v>1</v>
      </c>
      <c r="H33" s="3" t="str">
        <f t="shared" si="14"/>
        <v>1</v>
      </c>
      <c r="I33" s="3" t="str">
        <f t="shared" si="14"/>
        <v>0</v>
      </c>
      <c r="J33" s="3" t="str">
        <f t="shared" si="14"/>
        <v>0</v>
      </c>
      <c r="K33" s="3" t="str">
        <f t="shared" si="14"/>
        <v>.</v>
      </c>
      <c r="L33" s="3" t="str">
        <f t="shared" si="14"/>
        <v>1</v>
      </c>
      <c r="M33" s="3" t="str">
        <f t="shared" si="14"/>
        <v>1</v>
      </c>
      <c r="N33" s="3" t="str">
        <f t="shared" si="14"/>
        <v>1</v>
      </c>
      <c r="O33" s="3" t="str">
        <f t="shared" si="14"/>
        <v>1</v>
      </c>
      <c r="P33" s="3" t="str">
        <f t="shared" si="14"/>
        <v>.</v>
      </c>
      <c r="Q33" s="3" t="str">
        <f t="shared" si="14"/>
        <v>1</v>
      </c>
      <c r="R33" s="3" t="str">
        <f t="shared" si="14"/>
        <v>1</v>
      </c>
      <c r="S33" s="3" t="str">
        <f t="shared" si="14"/>
        <v>1</v>
      </c>
      <c r="T33" s="3" t="str">
        <f t="shared" si="14"/>
        <v>0</v>
      </c>
      <c r="U33" s="3" t="str">
        <f t="shared" si="14"/>
        <v>.</v>
      </c>
      <c r="V33" s="3" t="str">
        <f t="shared" si="14"/>
        <v>1</v>
      </c>
      <c r="W33" s="3" t="str">
        <f t="shared" si="14"/>
        <v>1</v>
      </c>
      <c r="X33" s="3" t="str">
        <f t="shared" si="14"/>
        <v>0</v>
      </c>
      <c r="Y33" s="3" t="str">
        <f>Y10</f>
        <v>1</v>
      </c>
      <c r="AB33" s="1" t="s">
        <v>45</v>
      </c>
      <c r="AC33" t="s">
        <v>66</v>
      </c>
      <c r="AD33">
        <f>C10</f>
        <v>-12307</v>
      </c>
      <c r="AF33" t="s">
        <v>72</v>
      </c>
    </row>
    <row r="34" spans="4:32" ht="18" x14ac:dyDescent="0.25">
      <c r="G34" s="7">
        <f>IF(G32&lt;&gt;".",MOD(G32+G33+H31,2),".")</f>
        <v>0</v>
      </c>
      <c r="H34" s="7">
        <f t="shared" ref="H34:X34" si="15">IF(H32&lt;&gt;".",MOD(H32+H33+I31,2),".")</f>
        <v>0</v>
      </c>
      <c r="I34" s="7">
        <f t="shared" si="15"/>
        <v>0</v>
      </c>
      <c r="J34" s="7">
        <f t="shared" si="15"/>
        <v>0</v>
      </c>
      <c r="K34" s="7" t="str">
        <f t="shared" si="15"/>
        <v>.</v>
      </c>
      <c r="L34" s="7">
        <f t="shared" si="15"/>
        <v>1</v>
      </c>
      <c r="M34" s="7">
        <f t="shared" si="15"/>
        <v>1</v>
      </c>
      <c r="N34" s="7">
        <f t="shared" si="15"/>
        <v>1</v>
      </c>
      <c r="O34" s="7">
        <f t="shared" si="15"/>
        <v>1</v>
      </c>
      <c r="P34" s="7" t="str">
        <f t="shared" si="15"/>
        <v>.</v>
      </c>
      <c r="Q34" s="7">
        <f t="shared" si="15"/>
        <v>0</v>
      </c>
      <c r="R34" s="7">
        <f t="shared" si="15"/>
        <v>1</v>
      </c>
      <c r="S34" s="7">
        <f t="shared" si="15"/>
        <v>1</v>
      </c>
      <c r="T34" s="7">
        <f t="shared" si="15"/>
        <v>0</v>
      </c>
      <c r="U34" s="7" t="str">
        <f t="shared" si="15"/>
        <v>.</v>
      </c>
      <c r="V34" s="7">
        <f t="shared" si="15"/>
        <v>0</v>
      </c>
      <c r="W34" s="7">
        <f t="shared" si="15"/>
        <v>1</v>
      </c>
      <c r="X34" s="7">
        <f t="shared" si="15"/>
        <v>1</v>
      </c>
      <c r="Y34" s="7">
        <f>IF(Y32&lt;&gt;".",MOD(Y32+Y33+Z31,2),".")</f>
        <v>0</v>
      </c>
      <c r="Z34" s="4" t="s">
        <v>63</v>
      </c>
      <c r="AA34" s="1">
        <f>IF(G34=0,_xlfn.DECIMAL(_xlfn.CONCAT(H34:J34,L34:O34,Q34:T34,V34:Y34),2),-_xlfn.DECIMAL(_xlfn.CONCAT(H35:J35,L35:O35,Q35:T35,V35:Y35),2))</f>
        <v>3942</v>
      </c>
      <c r="AB34" s="8" t="s">
        <v>48</v>
      </c>
      <c r="AC34" s="9"/>
      <c r="AD34" s="9">
        <f>AD32+AD33</f>
        <v>3942</v>
      </c>
      <c r="AE34" s="10" t="s">
        <v>48</v>
      </c>
      <c r="AF34" t="s">
        <v>67</v>
      </c>
    </row>
    <row r="35" spans="4:32" x14ac:dyDescent="0.2">
      <c r="D35" t="s">
        <v>58</v>
      </c>
      <c r="G35" s="3" t="str">
        <f>IF(G34=0,"",1)</f>
        <v/>
      </c>
      <c r="H35" s="3" t="str">
        <f t="shared" ref="H35:X35" si="16">IF(G35&lt;&gt;"",IF(H34&lt;&gt;".",IF($G$35=1,MID(_xlfn.BASE(ABS(_xlfn.DECIMAL(_xlfn.CONCAT($H34:$J34,$L34:$O34,$Q34:$T34,$V34:$Y34),2)-2^16),2,16),ABS(H$3-16),1),""),"."),"")</f>
        <v/>
      </c>
      <c r="I35" s="3" t="str">
        <f t="shared" si="16"/>
        <v/>
      </c>
      <c r="J35" s="3" t="str">
        <f t="shared" si="16"/>
        <v/>
      </c>
      <c r="K35" s="3" t="str">
        <f t="shared" si="16"/>
        <v/>
      </c>
      <c r="L35" s="3" t="str">
        <f t="shared" si="16"/>
        <v/>
      </c>
      <c r="M35" s="3" t="str">
        <f t="shared" si="16"/>
        <v/>
      </c>
      <c r="N35" s="3" t="str">
        <f t="shared" si="16"/>
        <v/>
      </c>
      <c r="O35" s="3" t="str">
        <f t="shared" si="16"/>
        <v/>
      </c>
      <c r="P35" s="3" t="str">
        <f t="shared" si="16"/>
        <v/>
      </c>
      <c r="Q35" s="3" t="str">
        <f t="shared" si="16"/>
        <v/>
      </c>
      <c r="R35" s="3" t="str">
        <f t="shared" si="16"/>
        <v/>
      </c>
      <c r="S35" s="3" t="str">
        <f t="shared" si="16"/>
        <v/>
      </c>
      <c r="T35" s="3" t="str">
        <f t="shared" si="16"/>
        <v/>
      </c>
      <c r="U35" s="3" t="str">
        <f t="shared" si="16"/>
        <v/>
      </c>
      <c r="V35" s="3" t="str">
        <f t="shared" si="16"/>
        <v/>
      </c>
      <c r="W35" s="3" t="str">
        <f t="shared" si="16"/>
        <v/>
      </c>
      <c r="X35" s="3" t="str">
        <f t="shared" si="16"/>
        <v/>
      </c>
      <c r="Y35" s="3" t="str">
        <f>IF(X35&lt;&gt;"",IF(Y34&lt;&gt;".",IF($G$35=1,MID(_xlfn.BASE(ABS(_xlfn.DECIMAL(_xlfn.CONCAT($H34:$J34,$L34:$O34,$Q34:$T34,$V34:$Y34),2)-2^16),2,16),ABS(Y$3-16),1),""),"."),"")</f>
        <v/>
      </c>
    </row>
    <row r="36" spans="4:32" x14ac:dyDescent="0.2">
      <c r="G36" t="s">
        <v>53</v>
      </c>
      <c r="H36" s="2">
        <f>G31</f>
        <v>1</v>
      </c>
      <c r="J36" t="s">
        <v>52</v>
      </c>
      <c r="K36" s="2">
        <f>MOD(SUM(Q34:T34)+SUM(V34:Y34)+1,2)</f>
        <v>1</v>
      </c>
      <c r="M36" t="s">
        <v>54</v>
      </c>
      <c r="N36" s="2">
        <f>U31</f>
        <v>1</v>
      </c>
      <c r="P36" t="s">
        <v>55</v>
      </c>
      <c r="Q36" s="2">
        <f>IF(AA34=0,1,0)</f>
        <v>0</v>
      </c>
      <c r="S36" t="s">
        <v>56</v>
      </c>
      <c r="T36" s="2">
        <f>G34</f>
        <v>0</v>
      </c>
      <c r="V36" t="s">
        <v>57</v>
      </c>
      <c r="W36" s="2">
        <f>MOD(G31+H31,2)</f>
        <v>0</v>
      </c>
    </row>
    <row r="38" spans="4:32" x14ac:dyDescent="0.2">
      <c r="E38" t="s">
        <v>47</v>
      </c>
      <c r="G38" s="11">
        <f t="shared" ref="G38:X38" si="17">IF(G39&lt;&gt;".",IF(G39+G40&lt;&gt;0,IF(G39+G40+H38=3,1,MOD(G39+G40+H38-1,2)),0),H38)</f>
        <v>1</v>
      </c>
      <c r="H38" s="11">
        <f t="shared" si="17"/>
        <v>1</v>
      </c>
      <c r="I38" s="11">
        <f t="shared" si="17"/>
        <v>0</v>
      </c>
      <c r="J38" s="11">
        <f t="shared" si="17"/>
        <v>0</v>
      </c>
      <c r="K38" s="11">
        <f t="shared" si="17"/>
        <v>1</v>
      </c>
      <c r="L38" s="11">
        <f t="shared" si="17"/>
        <v>1</v>
      </c>
      <c r="M38" s="11">
        <f t="shared" si="17"/>
        <v>1</v>
      </c>
      <c r="N38" s="11">
        <f t="shared" si="17"/>
        <v>1</v>
      </c>
      <c r="O38" s="11">
        <f t="shared" si="17"/>
        <v>1</v>
      </c>
      <c r="P38" s="11">
        <f t="shared" si="17"/>
        <v>1</v>
      </c>
      <c r="Q38" s="11">
        <f t="shared" si="17"/>
        <v>1</v>
      </c>
      <c r="R38" s="11">
        <f t="shared" si="17"/>
        <v>0</v>
      </c>
      <c r="S38" s="11">
        <f t="shared" si="17"/>
        <v>0</v>
      </c>
      <c r="T38" s="11">
        <f t="shared" si="17"/>
        <v>0</v>
      </c>
      <c r="U38" s="11">
        <f t="shared" si="17"/>
        <v>1</v>
      </c>
      <c r="V38" s="11">
        <f t="shared" si="17"/>
        <v>1</v>
      </c>
      <c r="W38" s="11">
        <f t="shared" si="17"/>
        <v>1</v>
      </c>
      <c r="X38" s="11">
        <f t="shared" si="17"/>
        <v>1</v>
      </c>
      <c r="Y38" s="11">
        <f>IF(Y39&lt;&gt;".",IF(Y39+Y40&lt;&gt;0,IF(Y39+Y40+Z38=3,1,MOD(Y39+Y40+Z38-1,2)),0),Z38)</f>
        <v>1</v>
      </c>
    </row>
    <row r="39" spans="4:32" ht="18" x14ac:dyDescent="0.25">
      <c r="E39" t="s">
        <v>62</v>
      </c>
      <c r="G39" s="3" t="str">
        <f t="shared" ref="G39:W39" si="18">G10</f>
        <v>1</v>
      </c>
      <c r="H39" s="3" t="str">
        <f t="shared" si="18"/>
        <v>1</v>
      </c>
      <c r="I39" s="3" t="str">
        <f t="shared" si="18"/>
        <v>0</v>
      </c>
      <c r="J39" s="3" t="str">
        <f t="shared" si="18"/>
        <v>0</v>
      </c>
      <c r="K39" s="3" t="str">
        <f t="shared" si="18"/>
        <v>.</v>
      </c>
      <c r="L39" s="3" t="str">
        <f t="shared" si="18"/>
        <v>1</v>
      </c>
      <c r="M39" s="3" t="str">
        <f t="shared" si="18"/>
        <v>1</v>
      </c>
      <c r="N39" s="3" t="str">
        <f t="shared" si="18"/>
        <v>1</v>
      </c>
      <c r="O39" s="3" t="str">
        <f t="shared" si="18"/>
        <v>1</v>
      </c>
      <c r="P39" s="3" t="str">
        <f t="shared" si="18"/>
        <v>.</v>
      </c>
      <c r="Q39" s="3" t="str">
        <f t="shared" si="18"/>
        <v>1</v>
      </c>
      <c r="R39" s="3" t="str">
        <f t="shared" si="18"/>
        <v>1</v>
      </c>
      <c r="S39" s="3" t="str">
        <f t="shared" si="18"/>
        <v>1</v>
      </c>
      <c r="T39" s="3" t="str">
        <f t="shared" si="18"/>
        <v>0</v>
      </c>
      <c r="U39" s="3" t="str">
        <f t="shared" si="18"/>
        <v>.</v>
      </c>
      <c r="V39" s="3" t="str">
        <f t="shared" si="18"/>
        <v>1</v>
      </c>
      <c r="W39" s="3" t="str">
        <f t="shared" si="18"/>
        <v>1</v>
      </c>
      <c r="X39" s="3" t="str">
        <f>X10</f>
        <v>0</v>
      </c>
      <c r="Y39" s="3" t="str">
        <f>Y10</f>
        <v>1</v>
      </c>
      <c r="AC39" t="s">
        <v>66</v>
      </c>
      <c r="AD39">
        <f>C10</f>
        <v>-12307</v>
      </c>
    </row>
    <row r="40" spans="4:32" ht="18" x14ac:dyDescent="0.25">
      <c r="D40" t="s">
        <v>45</v>
      </c>
      <c r="E40" t="s">
        <v>68</v>
      </c>
      <c r="G40" s="3" t="str">
        <f t="shared" ref="G40:X40" si="19">G11</f>
        <v>1</v>
      </c>
      <c r="H40" s="3" t="str">
        <f t="shared" si="19"/>
        <v>1</v>
      </c>
      <c r="I40" s="3" t="str">
        <f t="shared" si="19"/>
        <v>0</v>
      </c>
      <c r="J40" s="3" t="str">
        <f t="shared" si="19"/>
        <v>0</v>
      </c>
      <c r="K40" s="3" t="str">
        <f t="shared" si="19"/>
        <v>.</v>
      </c>
      <c r="L40" s="3" t="str">
        <f t="shared" si="19"/>
        <v>0</v>
      </c>
      <c r="M40" s="3" t="str">
        <f t="shared" si="19"/>
        <v>0</v>
      </c>
      <c r="N40" s="3" t="str">
        <f t="shared" si="19"/>
        <v>0</v>
      </c>
      <c r="O40" s="3" t="str">
        <f t="shared" si="19"/>
        <v>0</v>
      </c>
      <c r="P40" s="3" t="str">
        <f t="shared" si="19"/>
        <v>.</v>
      </c>
      <c r="Q40" s="3" t="str">
        <f t="shared" si="19"/>
        <v>1</v>
      </c>
      <c r="R40" s="3" t="str">
        <f t="shared" si="19"/>
        <v>0</v>
      </c>
      <c r="S40" s="3" t="str">
        <f t="shared" si="19"/>
        <v>0</v>
      </c>
      <c r="T40" s="3" t="str">
        <f t="shared" si="19"/>
        <v>0</v>
      </c>
      <c r="U40" s="3" t="str">
        <f t="shared" si="19"/>
        <v>.</v>
      </c>
      <c r="V40" s="3" t="str">
        <f t="shared" si="19"/>
        <v>0</v>
      </c>
      <c r="W40" s="3" t="str">
        <f t="shared" si="19"/>
        <v>1</v>
      </c>
      <c r="X40" s="3" t="str">
        <f t="shared" si="19"/>
        <v>1</v>
      </c>
      <c r="Y40" s="3" t="str">
        <f>Y11</f>
        <v>1</v>
      </c>
      <c r="AB40" s="1" t="s">
        <v>45</v>
      </c>
      <c r="AC40" t="s">
        <v>69</v>
      </c>
      <c r="AD40">
        <f>C11</f>
        <v>-16249</v>
      </c>
      <c r="AF40" t="s">
        <v>71</v>
      </c>
    </row>
    <row r="41" spans="4:32" ht="18" x14ac:dyDescent="0.25">
      <c r="G41" s="7">
        <f t="shared" ref="G41:X41" si="20">IF(G39&lt;&gt;".",MOD(G39+G40+H38,2),".")</f>
        <v>1</v>
      </c>
      <c r="H41" s="7">
        <f t="shared" si="20"/>
        <v>0</v>
      </c>
      <c r="I41" s="7">
        <f t="shared" si="20"/>
        <v>0</v>
      </c>
      <c r="J41" s="7">
        <f t="shared" si="20"/>
        <v>1</v>
      </c>
      <c r="K41" s="7" t="str">
        <f t="shared" si="20"/>
        <v>.</v>
      </c>
      <c r="L41" s="7">
        <f t="shared" si="20"/>
        <v>0</v>
      </c>
      <c r="M41" s="7">
        <f t="shared" si="20"/>
        <v>0</v>
      </c>
      <c r="N41" s="7">
        <f t="shared" si="20"/>
        <v>0</v>
      </c>
      <c r="O41" s="7">
        <f t="shared" si="20"/>
        <v>0</v>
      </c>
      <c r="P41" s="7" t="str">
        <f t="shared" si="20"/>
        <v>.</v>
      </c>
      <c r="Q41" s="7">
        <f t="shared" si="20"/>
        <v>0</v>
      </c>
      <c r="R41" s="7">
        <f t="shared" si="20"/>
        <v>1</v>
      </c>
      <c r="S41" s="7">
        <f t="shared" si="20"/>
        <v>1</v>
      </c>
      <c r="T41" s="7">
        <f t="shared" si="20"/>
        <v>1</v>
      </c>
      <c r="U41" s="7" t="str">
        <f t="shared" si="20"/>
        <v>.</v>
      </c>
      <c r="V41" s="7">
        <f t="shared" si="20"/>
        <v>0</v>
      </c>
      <c r="W41" s="7">
        <f t="shared" si="20"/>
        <v>1</v>
      </c>
      <c r="X41" s="7">
        <f t="shared" si="20"/>
        <v>0</v>
      </c>
      <c r="Y41" s="7">
        <f>IF(Y39&lt;&gt;".",MOD(Y39+Y40+Z38,2),".")</f>
        <v>0</v>
      </c>
      <c r="Z41" s="4" t="s">
        <v>70</v>
      </c>
      <c r="AA41" s="1">
        <f>IF(G41=0,_xlfn.DECIMAL(_xlfn.CONCAT(H41:J41,L41:O41,Q41:T41,V41:Y41),2),-_xlfn.DECIMAL(_xlfn.CONCAT(H42:J42,L42:O42,Q42:T42,V42:Y42),2))</f>
        <v>-28556</v>
      </c>
      <c r="AB41" s="10" t="s">
        <v>48</v>
      </c>
      <c r="AC41" s="9"/>
      <c r="AD41" s="9">
        <f>AD39+AD40</f>
        <v>-28556</v>
      </c>
      <c r="AE41" s="10" t="s">
        <v>48</v>
      </c>
      <c r="AF41" t="s">
        <v>51</v>
      </c>
    </row>
    <row r="42" spans="4:32" x14ac:dyDescent="0.2">
      <c r="D42" t="s">
        <v>58</v>
      </c>
      <c r="G42" s="3">
        <f>IF(G41=0,"",1)</f>
        <v>1</v>
      </c>
      <c r="H42" s="3" t="str">
        <f t="shared" ref="H42:X42" si="21">IF(G42&lt;&gt;"",IF(H41&lt;&gt;".",IF($G$41=1,MID(_xlfn.BASE(ABS(_xlfn.DECIMAL(_xlfn.CONCAT($H41:$J41,$L41:$O41,$Q41:$T41,$V41:$Y41),2)-2^16),2,16),ABS(H$3-16),1),""),"."),"")</f>
        <v>1</v>
      </c>
      <c r="I42" s="3" t="str">
        <f t="shared" si="21"/>
        <v>1</v>
      </c>
      <c r="J42" s="3" t="str">
        <f t="shared" si="21"/>
        <v>0</v>
      </c>
      <c r="K42" s="3" t="str">
        <f t="shared" si="21"/>
        <v>.</v>
      </c>
      <c r="L42" s="3" t="str">
        <f t="shared" si="21"/>
        <v>1</v>
      </c>
      <c r="M42" s="3" t="str">
        <f t="shared" si="21"/>
        <v>1</v>
      </c>
      <c r="N42" s="3" t="str">
        <f t="shared" si="21"/>
        <v>1</v>
      </c>
      <c r="O42" s="3" t="str">
        <f t="shared" si="21"/>
        <v>1</v>
      </c>
      <c r="P42" s="3" t="str">
        <f t="shared" si="21"/>
        <v>.</v>
      </c>
      <c r="Q42" s="3" t="str">
        <f t="shared" si="21"/>
        <v>1</v>
      </c>
      <c r="R42" s="3" t="str">
        <f t="shared" si="21"/>
        <v>0</v>
      </c>
      <c r="S42" s="3" t="str">
        <f t="shared" si="21"/>
        <v>0</v>
      </c>
      <c r="T42" s="3" t="str">
        <f t="shared" si="21"/>
        <v>0</v>
      </c>
      <c r="U42" s="3" t="str">
        <f t="shared" si="21"/>
        <v>.</v>
      </c>
      <c r="V42" s="3" t="str">
        <f t="shared" si="21"/>
        <v>1</v>
      </c>
      <c r="W42" s="3" t="str">
        <f t="shared" si="21"/>
        <v>1</v>
      </c>
      <c r="X42" s="3" t="str">
        <f t="shared" si="21"/>
        <v>0</v>
      </c>
      <c r="Y42" s="3" t="str">
        <f>IF(X42&lt;&gt;"",IF(Y41&lt;&gt;".",IF($G$41=1,MID(_xlfn.BASE(ABS(_xlfn.DECIMAL(_xlfn.CONCAT($H41:$J41,$L41:$O41,$Q41:$T41,$V41:$Y41),2)-2^16),2,16),ABS(Y$3-16),1),""),"."),"")</f>
        <v>0</v>
      </c>
    </row>
    <row r="43" spans="4:32" x14ac:dyDescent="0.2">
      <c r="G43" t="s">
        <v>53</v>
      </c>
      <c r="H43" s="2">
        <f>G38</f>
        <v>1</v>
      </c>
      <c r="J43" t="s">
        <v>52</v>
      </c>
      <c r="K43" s="2">
        <f>MOD(SUM(Q41:T41)+SUM(V41:Y41)+1,2)</f>
        <v>1</v>
      </c>
      <c r="M43" t="s">
        <v>54</v>
      </c>
      <c r="N43" s="2">
        <f>U38</f>
        <v>1</v>
      </c>
      <c r="P43" t="s">
        <v>55</v>
      </c>
      <c r="Q43" s="2">
        <f>IF(AA41=0,1,0)</f>
        <v>0</v>
      </c>
      <c r="S43" t="s">
        <v>56</v>
      </c>
      <c r="T43" s="2">
        <f>G41</f>
        <v>1</v>
      </c>
      <c r="V43" t="s">
        <v>57</v>
      </c>
      <c r="W43" s="2">
        <f>MOD(G38+H38,2)</f>
        <v>0</v>
      </c>
    </row>
    <row r="45" spans="4:32" x14ac:dyDescent="0.2">
      <c r="E45" t="s">
        <v>47</v>
      </c>
      <c r="G45" s="11">
        <f t="shared" ref="G45:X45" si="22">IF(G46&lt;&gt;".",IF(G46+G47&lt;&gt;0,IF(G46+G47+H45=3,1,MOD(G46+G47+H45-1,2)),0),H45)</f>
        <v>1</v>
      </c>
      <c r="H45" s="11">
        <f t="shared" si="22"/>
        <v>0</v>
      </c>
      <c r="I45" s="11">
        <f t="shared" si="22"/>
        <v>0</v>
      </c>
      <c r="J45" s="11">
        <f t="shared" si="22"/>
        <v>0</v>
      </c>
      <c r="K45" s="11">
        <f t="shared" si="22"/>
        <v>0</v>
      </c>
      <c r="L45" s="11">
        <f t="shared" si="22"/>
        <v>0</v>
      </c>
      <c r="M45" s="11">
        <f t="shared" si="22"/>
        <v>0</v>
      </c>
      <c r="N45" s="11">
        <f t="shared" si="22"/>
        <v>0</v>
      </c>
      <c r="O45" s="11">
        <f t="shared" si="22"/>
        <v>0</v>
      </c>
      <c r="P45" s="11">
        <f t="shared" si="22"/>
        <v>0</v>
      </c>
      <c r="Q45" s="11">
        <f t="shared" si="22"/>
        <v>0</v>
      </c>
      <c r="R45" s="11">
        <f t="shared" si="22"/>
        <v>0</v>
      </c>
      <c r="S45" s="11">
        <f t="shared" si="22"/>
        <v>0</v>
      </c>
      <c r="T45" s="11">
        <f t="shared" si="22"/>
        <v>0</v>
      </c>
      <c r="U45" s="11">
        <f t="shared" si="22"/>
        <v>0</v>
      </c>
      <c r="V45" s="11">
        <f t="shared" si="22"/>
        <v>0</v>
      </c>
      <c r="W45" s="11">
        <f t="shared" si="22"/>
        <v>1</v>
      </c>
      <c r="X45" s="11">
        <f t="shared" si="22"/>
        <v>0</v>
      </c>
      <c r="Y45" s="11">
        <f>IF(Y46&lt;&gt;".",IF(Y46+Y47&lt;&gt;0,IF(Y46+Y47+Z45=3,1,MOD(Y46+Y47+Z45-1,2)),0),Z45)</f>
        <v>0</v>
      </c>
    </row>
    <row r="46" spans="4:32" ht="18" x14ac:dyDescent="0.25">
      <c r="E46" t="s">
        <v>68</v>
      </c>
      <c r="G46" s="3" t="str">
        <f t="shared" ref="G46:X46" si="23">G11</f>
        <v>1</v>
      </c>
      <c r="H46" s="3" t="str">
        <f t="shared" si="23"/>
        <v>1</v>
      </c>
      <c r="I46" s="3" t="str">
        <f t="shared" si="23"/>
        <v>0</v>
      </c>
      <c r="J46" s="3" t="str">
        <f t="shared" si="23"/>
        <v>0</v>
      </c>
      <c r="K46" s="3" t="str">
        <f t="shared" si="23"/>
        <v>.</v>
      </c>
      <c r="L46" s="3" t="str">
        <f t="shared" si="23"/>
        <v>0</v>
      </c>
      <c r="M46" s="3" t="str">
        <f t="shared" si="23"/>
        <v>0</v>
      </c>
      <c r="N46" s="3" t="str">
        <f t="shared" si="23"/>
        <v>0</v>
      </c>
      <c r="O46" s="3" t="str">
        <f t="shared" si="23"/>
        <v>0</v>
      </c>
      <c r="P46" s="3" t="str">
        <f t="shared" si="23"/>
        <v>.</v>
      </c>
      <c r="Q46" s="3" t="str">
        <f t="shared" si="23"/>
        <v>1</v>
      </c>
      <c r="R46" s="3" t="str">
        <f t="shared" si="23"/>
        <v>0</v>
      </c>
      <c r="S46" s="3" t="str">
        <f t="shared" si="23"/>
        <v>0</v>
      </c>
      <c r="T46" s="3" t="str">
        <f t="shared" si="23"/>
        <v>0</v>
      </c>
      <c r="U46" s="3" t="str">
        <f t="shared" si="23"/>
        <v>.</v>
      </c>
      <c r="V46" s="3" t="str">
        <f t="shared" si="23"/>
        <v>0</v>
      </c>
      <c r="W46" s="3" t="str">
        <f t="shared" si="23"/>
        <v>1</v>
      </c>
      <c r="X46" s="3" t="str">
        <f t="shared" si="23"/>
        <v>1</v>
      </c>
      <c r="Y46" s="3" t="str">
        <f>Y11</f>
        <v>1</v>
      </c>
      <c r="AC46" t="s">
        <v>69</v>
      </c>
      <c r="AD46">
        <f>C11</f>
        <v>-16249</v>
      </c>
    </row>
    <row r="47" spans="4:32" ht="18" x14ac:dyDescent="0.25">
      <c r="D47" t="s">
        <v>45</v>
      </c>
      <c r="E47" t="s">
        <v>73</v>
      </c>
      <c r="G47" s="3" t="str">
        <f t="shared" ref="G47:V47" si="24">G12</f>
        <v>1</v>
      </c>
      <c r="H47" s="3" t="str">
        <f t="shared" si="24"/>
        <v>0</v>
      </c>
      <c r="I47" s="3" t="str">
        <f t="shared" si="24"/>
        <v>0</v>
      </c>
      <c r="J47" s="3" t="str">
        <f t="shared" si="24"/>
        <v>1</v>
      </c>
      <c r="K47" s="3" t="str">
        <f t="shared" si="24"/>
        <v>.</v>
      </c>
      <c r="L47" s="3" t="str">
        <f t="shared" si="24"/>
        <v>0</v>
      </c>
      <c r="M47" s="3" t="str">
        <f t="shared" si="24"/>
        <v>0</v>
      </c>
      <c r="N47" s="3" t="str">
        <f t="shared" si="24"/>
        <v>0</v>
      </c>
      <c r="O47" s="3" t="str">
        <f t="shared" si="24"/>
        <v>0</v>
      </c>
      <c r="P47" s="3" t="str">
        <f t="shared" si="24"/>
        <v>.</v>
      </c>
      <c r="Q47" s="3" t="str">
        <f t="shared" si="24"/>
        <v>0</v>
      </c>
      <c r="R47" s="3" t="str">
        <f t="shared" si="24"/>
        <v>1</v>
      </c>
      <c r="S47" s="3" t="str">
        <f t="shared" si="24"/>
        <v>1</v>
      </c>
      <c r="T47" s="3" t="str">
        <f t="shared" si="24"/>
        <v>1</v>
      </c>
      <c r="U47" s="3" t="str">
        <f t="shared" si="24"/>
        <v>.</v>
      </c>
      <c r="V47" s="3" t="str">
        <f t="shared" si="24"/>
        <v>0</v>
      </c>
      <c r="W47" s="3" t="str">
        <f>W12</f>
        <v>1</v>
      </c>
      <c r="X47" s="3" t="str">
        <f>X12</f>
        <v>0</v>
      </c>
      <c r="Y47" s="3" t="str">
        <f>Y12</f>
        <v>0</v>
      </c>
      <c r="AB47" s="1" t="s">
        <v>45</v>
      </c>
      <c r="AC47" t="s">
        <v>74</v>
      </c>
      <c r="AD47">
        <f>C12</f>
        <v>-28556</v>
      </c>
      <c r="AF47" t="s">
        <v>77</v>
      </c>
    </row>
    <row r="48" spans="4:32" ht="18" x14ac:dyDescent="0.25">
      <c r="G48" s="7">
        <f t="shared" ref="G48:X48" si="25">IF(G46&lt;&gt;".",MOD(G46+G47+H45,2),".")</f>
        <v>0</v>
      </c>
      <c r="H48" s="7">
        <f t="shared" si="25"/>
        <v>1</v>
      </c>
      <c r="I48" s="7">
        <f t="shared" si="25"/>
        <v>0</v>
      </c>
      <c r="J48" s="7">
        <f t="shared" si="25"/>
        <v>1</v>
      </c>
      <c r="K48" s="7" t="str">
        <f t="shared" si="25"/>
        <v>.</v>
      </c>
      <c r="L48" s="7">
        <f t="shared" si="25"/>
        <v>0</v>
      </c>
      <c r="M48" s="7">
        <f t="shared" si="25"/>
        <v>0</v>
      </c>
      <c r="N48" s="7">
        <f t="shared" si="25"/>
        <v>0</v>
      </c>
      <c r="O48" s="7">
        <f t="shared" si="25"/>
        <v>0</v>
      </c>
      <c r="P48" s="7" t="str">
        <f t="shared" si="25"/>
        <v>.</v>
      </c>
      <c r="Q48" s="7">
        <f t="shared" si="25"/>
        <v>1</v>
      </c>
      <c r="R48" s="7">
        <f t="shared" si="25"/>
        <v>1</v>
      </c>
      <c r="S48" s="7">
        <f t="shared" si="25"/>
        <v>1</v>
      </c>
      <c r="T48" s="7">
        <f t="shared" si="25"/>
        <v>1</v>
      </c>
      <c r="U48" s="7" t="str">
        <f t="shared" si="25"/>
        <v>.</v>
      </c>
      <c r="V48" s="7">
        <f t="shared" si="25"/>
        <v>1</v>
      </c>
      <c r="W48" s="7">
        <f t="shared" si="25"/>
        <v>0</v>
      </c>
      <c r="X48" s="7">
        <f t="shared" si="25"/>
        <v>1</v>
      </c>
      <c r="Y48" s="7">
        <f>IF(Y46&lt;&gt;".",MOD(Y46+Y47+Z45,2),".")</f>
        <v>1</v>
      </c>
      <c r="Z48" s="4" t="s">
        <v>63</v>
      </c>
      <c r="AA48" s="1">
        <f>IF(G48=0,_xlfn.DECIMAL(_xlfn.CONCAT(H48:J48,L48:O48,Q48:T48,V48:Y48),2),-_xlfn.DECIMAL(_xlfn.CONCAT(H49:J49,L49:O49,Q49:T49,V49:Y49),2))</f>
        <v>20731</v>
      </c>
      <c r="AB48" s="10" t="s">
        <v>48</v>
      </c>
      <c r="AC48" s="9"/>
      <c r="AD48" s="9">
        <f>AD46+AD47</f>
        <v>-44805</v>
      </c>
      <c r="AE48" s="10" t="s">
        <v>48</v>
      </c>
      <c r="AF48" t="s">
        <v>75</v>
      </c>
    </row>
    <row r="49" spans="4:32" x14ac:dyDescent="0.2">
      <c r="D49" t="s">
        <v>58</v>
      </c>
      <c r="G49" s="3" t="str">
        <f>IF(G48=0,"",1)</f>
        <v/>
      </c>
      <c r="H49" s="3" t="str">
        <f t="shared" ref="H49:X49" si="26">IF(G49&lt;&gt;"",IF(H48&lt;&gt;".",IF($G$48=1,MID(_xlfn.BASE(ABS(_xlfn.DECIMAL(_xlfn.CONCAT($H48:$J48,$L48:$O48,$Q48:$T48,$V48:$Y48),2)-2^16),2,16),ABS(H$3-16),1),""),"."),"")</f>
        <v/>
      </c>
      <c r="I49" s="3" t="str">
        <f t="shared" si="26"/>
        <v/>
      </c>
      <c r="J49" s="3" t="str">
        <f t="shared" si="26"/>
        <v/>
      </c>
      <c r="K49" s="3" t="str">
        <f t="shared" si="26"/>
        <v/>
      </c>
      <c r="L49" s="3" t="str">
        <f t="shared" si="26"/>
        <v/>
      </c>
      <c r="M49" s="3" t="str">
        <f t="shared" si="26"/>
        <v/>
      </c>
      <c r="N49" s="3" t="str">
        <f t="shared" si="26"/>
        <v/>
      </c>
      <c r="O49" s="3" t="str">
        <f t="shared" si="26"/>
        <v/>
      </c>
      <c r="P49" s="3" t="str">
        <f t="shared" si="26"/>
        <v/>
      </c>
      <c r="Q49" s="3" t="str">
        <f t="shared" si="26"/>
        <v/>
      </c>
      <c r="R49" s="3" t="str">
        <f t="shared" si="26"/>
        <v/>
      </c>
      <c r="S49" s="3" t="str">
        <f t="shared" si="26"/>
        <v/>
      </c>
      <c r="T49" s="3" t="str">
        <f t="shared" si="26"/>
        <v/>
      </c>
      <c r="U49" s="3" t="str">
        <f t="shared" si="26"/>
        <v/>
      </c>
      <c r="V49" s="3" t="str">
        <f t="shared" si="26"/>
        <v/>
      </c>
      <c r="W49" s="3" t="str">
        <f t="shared" si="26"/>
        <v/>
      </c>
      <c r="X49" s="3" t="str">
        <f t="shared" si="26"/>
        <v/>
      </c>
      <c r="Y49" s="3" t="str">
        <f>IF(X49&lt;&gt;"",IF(Y48&lt;&gt;".",IF($G$48=1,MID(_xlfn.BASE(ABS(_xlfn.DECIMAL(_xlfn.CONCAT($H48:$J48,$L48:$O48,$Q48:$T48,$V48:$Y48),2)-2^16),2,16),ABS(Y$3-16),1),""),"."),"")</f>
        <v/>
      </c>
    </row>
    <row r="50" spans="4:32" x14ac:dyDescent="0.2">
      <c r="G50" t="s">
        <v>53</v>
      </c>
      <c r="H50" s="2">
        <f>G45</f>
        <v>1</v>
      </c>
      <c r="J50" t="s">
        <v>52</v>
      </c>
      <c r="K50" s="2">
        <f>MOD(SUM(Q48:T48)+SUM(V48:Y48)+1,2)</f>
        <v>0</v>
      </c>
      <c r="M50" t="s">
        <v>54</v>
      </c>
      <c r="N50" s="2">
        <f>U45</f>
        <v>0</v>
      </c>
      <c r="P50" t="s">
        <v>55</v>
      </c>
      <c r="Q50" s="2">
        <f>IF(AA48=0,1,0)</f>
        <v>0</v>
      </c>
      <c r="S50" t="s">
        <v>56</v>
      </c>
      <c r="T50" s="2">
        <f>G48</f>
        <v>0</v>
      </c>
      <c r="V50" t="s">
        <v>57</v>
      </c>
      <c r="W50" s="2">
        <f>MOD(G45+H45,2)</f>
        <v>1</v>
      </c>
    </row>
    <row r="52" spans="4:32" x14ac:dyDescent="0.2">
      <c r="E52" t="s">
        <v>47</v>
      </c>
      <c r="G52" s="11">
        <f t="shared" ref="G52:X52" si="27">IF(G53&lt;&gt;".",IF(G53+G54&lt;&gt;0,IF(G53+G54+H52=3,1,MOD(G53+G54+H52-1,2)),0),H52)</f>
        <v>0</v>
      </c>
      <c r="H52" s="11">
        <f t="shared" si="27"/>
        <v>0</v>
      </c>
      <c r="I52" s="11">
        <f t="shared" si="27"/>
        <v>0</v>
      </c>
      <c r="J52" s="11">
        <f t="shared" si="27"/>
        <v>0</v>
      </c>
      <c r="K52" s="11">
        <f t="shared" si="27"/>
        <v>0</v>
      </c>
      <c r="L52" s="11">
        <f t="shared" si="27"/>
        <v>0</v>
      </c>
      <c r="M52" s="11">
        <f t="shared" si="27"/>
        <v>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1</v>
      </c>
      <c r="X52" s="11">
        <f t="shared" si="27"/>
        <v>1</v>
      </c>
      <c r="Y52" s="11">
        <f>IF(Y53&lt;&gt;".",IF(Y53+Y54&lt;&gt;0,IF(Y53+Y54+Z52=3,1,MOD(Y53+Y54+Z52-1,2)),0),Z52)</f>
        <v>1</v>
      </c>
    </row>
    <row r="53" spans="4:32" ht="18" x14ac:dyDescent="0.25">
      <c r="E53" t="s">
        <v>76</v>
      </c>
      <c r="G53" s="3" t="str">
        <f t="shared" ref="G53:W53" si="28">G4</f>
        <v>0</v>
      </c>
      <c r="H53" s="3" t="str">
        <f t="shared" si="28"/>
        <v>0</v>
      </c>
      <c r="I53" s="3" t="str">
        <f t="shared" si="28"/>
        <v>1</v>
      </c>
      <c r="J53" s="3" t="str">
        <f t="shared" si="28"/>
        <v>1</v>
      </c>
      <c r="K53" s="3" t="str">
        <f t="shared" si="28"/>
        <v>.</v>
      </c>
      <c r="L53" s="3" t="str">
        <f t="shared" si="28"/>
        <v>0</v>
      </c>
      <c r="M53" s="3" t="str">
        <f t="shared" si="28"/>
        <v>0</v>
      </c>
      <c r="N53" s="3" t="str">
        <f t="shared" si="28"/>
        <v>0</v>
      </c>
      <c r="O53" s="3" t="str">
        <f t="shared" si="28"/>
        <v>0</v>
      </c>
      <c r="P53" s="3" t="str">
        <f t="shared" si="28"/>
        <v>.</v>
      </c>
      <c r="Q53" s="3" t="str">
        <f t="shared" si="28"/>
        <v>0</v>
      </c>
      <c r="R53" s="3" t="str">
        <f t="shared" si="28"/>
        <v>0</v>
      </c>
      <c r="S53" s="3" t="str">
        <f t="shared" si="28"/>
        <v>0</v>
      </c>
      <c r="T53" s="3" t="str">
        <f t="shared" si="28"/>
        <v>1</v>
      </c>
      <c r="U53" s="3" t="str">
        <f t="shared" si="28"/>
        <v>.</v>
      </c>
      <c r="V53" s="3" t="str">
        <f t="shared" si="28"/>
        <v>0</v>
      </c>
      <c r="W53" s="3" t="str">
        <f t="shared" si="28"/>
        <v>0</v>
      </c>
      <c r="X53" s="3" t="str">
        <f>X4</f>
        <v>1</v>
      </c>
      <c r="Y53" s="3" t="str">
        <f>Y4</f>
        <v>1</v>
      </c>
      <c r="AC53" t="s">
        <v>49</v>
      </c>
      <c r="AD53">
        <f>C4</f>
        <v>12307</v>
      </c>
    </row>
    <row r="54" spans="4:32" ht="18" x14ac:dyDescent="0.25">
      <c r="D54" t="s">
        <v>45</v>
      </c>
      <c r="E54" t="s">
        <v>68</v>
      </c>
      <c r="G54" s="3" t="str">
        <f t="shared" ref="G54:W54" si="29">G11</f>
        <v>1</v>
      </c>
      <c r="H54" s="3" t="str">
        <f t="shared" si="29"/>
        <v>1</v>
      </c>
      <c r="I54" s="3" t="str">
        <f t="shared" si="29"/>
        <v>0</v>
      </c>
      <c r="J54" s="3" t="str">
        <f t="shared" si="29"/>
        <v>0</v>
      </c>
      <c r="K54" s="3" t="str">
        <f t="shared" si="29"/>
        <v>.</v>
      </c>
      <c r="L54" s="3" t="str">
        <f t="shared" si="29"/>
        <v>0</v>
      </c>
      <c r="M54" s="3" t="str">
        <f t="shared" si="29"/>
        <v>0</v>
      </c>
      <c r="N54" s="3" t="str">
        <f t="shared" si="29"/>
        <v>0</v>
      </c>
      <c r="O54" s="3" t="str">
        <f t="shared" si="29"/>
        <v>0</v>
      </c>
      <c r="P54" s="3" t="str">
        <f t="shared" si="29"/>
        <v>.</v>
      </c>
      <c r="Q54" s="3" t="str">
        <f t="shared" si="29"/>
        <v>1</v>
      </c>
      <c r="R54" s="3" t="str">
        <f t="shared" si="29"/>
        <v>0</v>
      </c>
      <c r="S54" s="3" t="str">
        <f t="shared" si="29"/>
        <v>0</v>
      </c>
      <c r="T54" s="3" t="str">
        <f t="shared" si="29"/>
        <v>0</v>
      </c>
      <c r="U54" s="3" t="str">
        <f t="shared" si="29"/>
        <v>.</v>
      </c>
      <c r="V54" s="3" t="str">
        <f t="shared" si="29"/>
        <v>0</v>
      </c>
      <c r="W54" s="3" t="str">
        <f t="shared" si="29"/>
        <v>1</v>
      </c>
      <c r="X54" s="3" t="str">
        <f>X11</f>
        <v>1</v>
      </c>
      <c r="Y54" s="3" t="str">
        <f>Y11</f>
        <v>1</v>
      </c>
      <c r="AB54" s="1" t="s">
        <v>45</v>
      </c>
      <c r="AC54" t="s">
        <v>69</v>
      </c>
      <c r="AD54">
        <f>C11</f>
        <v>-16249</v>
      </c>
      <c r="AF54" t="s">
        <v>78</v>
      </c>
    </row>
    <row r="55" spans="4:32" ht="18" x14ac:dyDescent="0.25">
      <c r="G55" s="7">
        <f t="shared" ref="G55:X55" si="30">IF(G53&lt;&gt;".",MOD(G53+G54+H52,2),".")</f>
        <v>1</v>
      </c>
      <c r="H55" s="7">
        <f t="shared" si="30"/>
        <v>1</v>
      </c>
      <c r="I55" s="7">
        <f t="shared" si="30"/>
        <v>1</v>
      </c>
      <c r="J55" s="7">
        <f t="shared" si="30"/>
        <v>1</v>
      </c>
      <c r="K55" s="7" t="str">
        <f t="shared" si="30"/>
        <v>.</v>
      </c>
      <c r="L55" s="7">
        <f t="shared" si="30"/>
        <v>0</v>
      </c>
      <c r="M55" s="7">
        <f t="shared" si="30"/>
        <v>0</v>
      </c>
      <c r="N55" s="7">
        <f t="shared" si="30"/>
        <v>0</v>
      </c>
      <c r="O55" s="7">
        <f t="shared" si="30"/>
        <v>0</v>
      </c>
      <c r="P55" s="7" t="str">
        <f t="shared" si="30"/>
        <v>.</v>
      </c>
      <c r="Q55" s="7">
        <f t="shared" si="30"/>
        <v>1</v>
      </c>
      <c r="R55" s="7">
        <f t="shared" si="30"/>
        <v>0</v>
      </c>
      <c r="S55" s="7">
        <f t="shared" si="30"/>
        <v>0</v>
      </c>
      <c r="T55" s="7">
        <f t="shared" si="30"/>
        <v>1</v>
      </c>
      <c r="U55" s="7" t="str">
        <f t="shared" si="30"/>
        <v>.</v>
      </c>
      <c r="V55" s="7">
        <f t="shared" si="30"/>
        <v>1</v>
      </c>
      <c r="W55" s="7">
        <f t="shared" si="30"/>
        <v>0</v>
      </c>
      <c r="X55" s="7">
        <f t="shared" si="30"/>
        <v>1</v>
      </c>
      <c r="Y55" s="7">
        <f>IF(Y53&lt;&gt;".",MOD(Y53+Y54+Z52,2),".")</f>
        <v>0</v>
      </c>
      <c r="Z55" s="4" t="s">
        <v>63</v>
      </c>
      <c r="AA55" s="1">
        <f>IF(G55=0,_xlfn.DECIMAL(_xlfn.CONCAT(H55:J55,L55:O55,Q55:T55,V55:Y55),2),-_xlfn.DECIMAL(_xlfn.CONCAT(H56:J56,L56:O56,Q56:T56,V56:Y56),2))</f>
        <v>-3942</v>
      </c>
      <c r="AB55" s="10" t="s">
        <v>48</v>
      </c>
      <c r="AC55" s="9"/>
      <c r="AD55" s="9">
        <f>AD53+AD54</f>
        <v>-3942</v>
      </c>
      <c r="AE55" s="10" t="s">
        <v>48</v>
      </c>
      <c r="AF55" t="s">
        <v>51</v>
      </c>
    </row>
    <row r="56" spans="4:32" x14ac:dyDescent="0.2">
      <c r="D56" t="s">
        <v>58</v>
      </c>
      <c r="G56" s="3">
        <f>IF(G55=0,"",1)</f>
        <v>1</v>
      </c>
      <c r="H56" s="3" t="str">
        <f t="shared" ref="H56:X56" si="31">IF(G56&lt;&gt;"",IF(H55&lt;&gt;".",IF($G$55=1,MID(_xlfn.BASE(ABS(_xlfn.DECIMAL(_xlfn.CONCAT($H55:$J55,$L55:$O55,$Q55:$T55,$V55:$Y55),2)-2^16),2,16),ABS(H$3-16),1),""),"."),"")</f>
        <v>0</v>
      </c>
      <c r="I56" s="3" t="str">
        <f t="shared" si="31"/>
        <v>0</v>
      </c>
      <c r="J56" s="3" t="str">
        <f t="shared" si="31"/>
        <v>0</v>
      </c>
      <c r="K56" s="3" t="str">
        <f t="shared" si="31"/>
        <v>.</v>
      </c>
      <c r="L56" s="3" t="str">
        <f t="shared" si="31"/>
        <v>1</v>
      </c>
      <c r="M56" s="3" t="str">
        <f t="shared" si="31"/>
        <v>1</v>
      </c>
      <c r="N56" s="3" t="str">
        <f t="shared" si="31"/>
        <v>1</v>
      </c>
      <c r="O56" s="3" t="str">
        <f t="shared" si="31"/>
        <v>1</v>
      </c>
      <c r="P56" s="3" t="str">
        <f t="shared" si="31"/>
        <v>.</v>
      </c>
      <c r="Q56" s="3" t="str">
        <f t="shared" si="31"/>
        <v>0</v>
      </c>
      <c r="R56" s="3" t="str">
        <f t="shared" si="31"/>
        <v>1</v>
      </c>
      <c r="S56" s="3" t="str">
        <f t="shared" si="31"/>
        <v>1</v>
      </c>
      <c r="T56" s="3" t="str">
        <f t="shared" si="31"/>
        <v>0</v>
      </c>
      <c r="U56" s="3" t="str">
        <f t="shared" si="31"/>
        <v>.</v>
      </c>
      <c r="V56" s="3" t="str">
        <f t="shared" si="31"/>
        <v>0</v>
      </c>
      <c r="W56" s="3" t="str">
        <f t="shared" si="31"/>
        <v>1</v>
      </c>
      <c r="X56" s="3" t="str">
        <f t="shared" si="31"/>
        <v>1</v>
      </c>
      <c r="Y56" s="3" t="str">
        <f>IF(X56&lt;&gt;"",IF(Y55&lt;&gt;".",IF($G$55=1,MID(_xlfn.BASE(ABS(_xlfn.DECIMAL(_xlfn.CONCAT($H55:$J55,$L55:$O55,$Q55:$T55,$V55:$Y55),2)-2^16),2,16),ABS(Y$3-16),1),""),"."),"")</f>
        <v>0</v>
      </c>
    </row>
    <row r="57" spans="4:32" x14ac:dyDescent="0.2">
      <c r="G57" t="s">
        <v>53</v>
      </c>
      <c r="H57" s="2">
        <f>G52</f>
        <v>0</v>
      </c>
      <c r="J57" t="s">
        <v>52</v>
      </c>
      <c r="K57" s="2">
        <f>MOD(SUM(Q55:T55)+SUM(V55:Y55)+1,2)</f>
        <v>1</v>
      </c>
      <c r="M57" t="s">
        <v>54</v>
      </c>
      <c r="N57" s="2">
        <f>U52</f>
        <v>0</v>
      </c>
      <c r="P57" t="s">
        <v>55</v>
      </c>
      <c r="Q57" s="2">
        <f>IF(AA55=0,1,0)</f>
        <v>0</v>
      </c>
      <c r="S57" t="s">
        <v>56</v>
      </c>
      <c r="T57" s="2">
        <f>G55</f>
        <v>1</v>
      </c>
      <c r="V57" t="s">
        <v>57</v>
      </c>
      <c r="W57" s="2">
        <f>MOD(G52+H52,2)</f>
        <v>0</v>
      </c>
    </row>
    <row r="59" spans="4:32" x14ac:dyDescent="0.2">
      <c r="E59" t="s">
        <v>47</v>
      </c>
      <c r="G59" s="11">
        <f t="shared" ref="G59:X59" si="32">IF(G60&lt;&gt;".",IF(G60+G61&lt;&gt;0,IF(G60+G61+H59=3,1,MOD(G60+G61+H59-1,2)),0),H59)</f>
        <v>1</v>
      </c>
      <c r="H59" s="11">
        <f t="shared" si="32"/>
        <v>1</v>
      </c>
      <c r="I59" s="11">
        <f t="shared" si="32"/>
        <v>1</v>
      </c>
      <c r="J59" s="11">
        <f t="shared" si="32"/>
        <v>1</v>
      </c>
      <c r="K59" s="11">
        <f t="shared" si="32"/>
        <v>1</v>
      </c>
      <c r="L59" s="11">
        <f t="shared" si="32"/>
        <v>1</v>
      </c>
      <c r="M59" s="11">
        <f t="shared" si="32"/>
        <v>1</v>
      </c>
      <c r="N59" s="11">
        <f t="shared" si="32"/>
        <v>1</v>
      </c>
      <c r="O59" s="11">
        <f t="shared" si="32"/>
        <v>1</v>
      </c>
      <c r="P59" s="11">
        <f t="shared" si="32"/>
        <v>1</v>
      </c>
      <c r="Q59" s="11">
        <f t="shared" si="32"/>
        <v>1</v>
      </c>
      <c r="R59" s="11">
        <f t="shared" si="32"/>
        <v>0</v>
      </c>
      <c r="S59" s="11">
        <f t="shared" si="32"/>
        <v>0</v>
      </c>
      <c r="T59" s="11">
        <f t="shared" si="32"/>
        <v>1</v>
      </c>
      <c r="U59" s="11">
        <f t="shared" si="32"/>
        <v>1</v>
      </c>
      <c r="V59" s="11">
        <f t="shared" si="32"/>
        <v>1</v>
      </c>
      <c r="W59" s="11">
        <f t="shared" si="32"/>
        <v>0</v>
      </c>
      <c r="X59" s="11">
        <f t="shared" si="32"/>
        <v>0</v>
      </c>
      <c r="Y59" s="11">
        <f>IF(Y60&lt;&gt;".",IF(Y60+Y61&lt;&gt;0,IF(Y60+Y61+Z59=3,1,MOD(Y60+Y61+Z59-1,2)),0),Z59)</f>
        <v>0</v>
      </c>
    </row>
    <row r="60" spans="4:32" ht="18" x14ac:dyDescent="0.25">
      <c r="E60" t="s">
        <v>79</v>
      </c>
      <c r="G60" s="3" t="str">
        <f t="shared" ref="G60:W60" si="33">G14</f>
        <v>1</v>
      </c>
      <c r="H60" s="3" t="str">
        <f t="shared" si="33"/>
        <v>1</v>
      </c>
      <c r="I60" s="3" t="str">
        <f t="shared" si="33"/>
        <v>1</v>
      </c>
      <c r="J60" s="3" t="str">
        <f t="shared" si="33"/>
        <v>1</v>
      </c>
      <c r="K60" s="3" t="str">
        <f t="shared" si="33"/>
        <v>.</v>
      </c>
      <c r="L60" s="3" t="str">
        <f t="shared" si="33"/>
        <v>0</v>
      </c>
      <c r="M60" s="3" t="str">
        <f t="shared" si="33"/>
        <v>0</v>
      </c>
      <c r="N60" s="3" t="str">
        <f t="shared" si="33"/>
        <v>0</v>
      </c>
      <c r="O60" s="3" t="str">
        <f t="shared" si="33"/>
        <v>0</v>
      </c>
      <c r="P60" s="3" t="str">
        <f t="shared" si="33"/>
        <v>.</v>
      </c>
      <c r="Q60" s="3" t="str">
        <f t="shared" si="33"/>
        <v>1</v>
      </c>
      <c r="R60" s="3" t="str">
        <f t="shared" si="33"/>
        <v>0</v>
      </c>
      <c r="S60" s="3" t="str">
        <f t="shared" si="33"/>
        <v>0</v>
      </c>
      <c r="T60" s="3" t="str">
        <f t="shared" si="33"/>
        <v>1</v>
      </c>
      <c r="U60" s="3" t="str">
        <f t="shared" si="33"/>
        <v>.</v>
      </c>
      <c r="V60" s="3" t="str">
        <f t="shared" si="33"/>
        <v>1</v>
      </c>
      <c r="W60" s="3" t="str">
        <f t="shared" si="33"/>
        <v>0</v>
      </c>
      <c r="X60" s="3" t="str">
        <f>X14</f>
        <v>1</v>
      </c>
      <c r="Y60" s="3" t="str">
        <f>Y14</f>
        <v>0</v>
      </c>
      <c r="AC60" t="s">
        <v>81</v>
      </c>
      <c r="AD60">
        <f>C14</f>
        <v>-3942</v>
      </c>
    </row>
    <row r="61" spans="4:32" ht="18" x14ac:dyDescent="0.25">
      <c r="D61" t="s">
        <v>45</v>
      </c>
      <c r="E61" s="13" t="s">
        <v>80</v>
      </c>
      <c r="G61" s="3" t="str">
        <f t="shared" ref="G61:W61" si="34">G6</f>
        <v>0</v>
      </c>
      <c r="H61" s="3" t="str">
        <f t="shared" si="34"/>
        <v>1</v>
      </c>
      <c r="I61" s="3" t="str">
        <f t="shared" si="34"/>
        <v>1</v>
      </c>
      <c r="J61" s="3" t="str">
        <f t="shared" si="34"/>
        <v>0</v>
      </c>
      <c r="K61" s="3" t="str">
        <f t="shared" si="34"/>
        <v>.</v>
      </c>
      <c r="L61" s="3" t="str">
        <f t="shared" si="34"/>
        <v>1</v>
      </c>
      <c r="M61" s="3" t="str">
        <f t="shared" si="34"/>
        <v>1</v>
      </c>
      <c r="N61" s="3" t="str">
        <f t="shared" si="34"/>
        <v>1</v>
      </c>
      <c r="O61" s="3" t="str">
        <f t="shared" si="34"/>
        <v>1</v>
      </c>
      <c r="P61" s="3" t="str">
        <f t="shared" si="34"/>
        <v>.</v>
      </c>
      <c r="Q61" s="3" t="str">
        <f t="shared" si="34"/>
        <v>1</v>
      </c>
      <c r="R61" s="3" t="str">
        <f t="shared" si="34"/>
        <v>0</v>
      </c>
      <c r="S61" s="3" t="str">
        <f t="shared" si="34"/>
        <v>0</v>
      </c>
      <c r="T61" s="3" t="str">
        <f t="shared" si="34"/>
        <v>0</v>
      </c>
      <c r="U61" s="3" t="str">
        <f t="shared" si="34"/>
        <v>.</v>
      </c>
      <c r="V61" s="3" t="str">
        <f t="shared" si="34"/>
        <v>1</v>
      </c>
      <c r="W61" s="3" t="str">
        <f t="shared" si="34"/>
        <v>1</v>
      </c>
      <c r="X61" s="3" t="str">
        <f>X6</f>
        <v>0</v>
      </c>
      <c r="Y61" s="3" t="str">
        <f>Y6</f>
        <v>0</v>
      </c>
      <c r="AB61" s="1" t="s">
        <v>45</v>
      </c>
      <c r="AC61" t="s">
        <v>82</v>
      </c>
      <c r="AD61">
        <f>C6</f>
        <v>28556</v>
      </c>
      <c r="AF61" t="s">
        <v>83</v>
      </c>
    </row>
    <row r="62" spans="4:32" ht="18" x14ac:dyDescent="0.25">
      <c r="E62" s="13"/>
      <c r="G62" s="7">
        <f t="shared" ref="G62:X62" si="35">IF(G60&lt;&gt;".",MOD(G60+G61+H59,2),".")</f>
        <v>0</v>
      </c>
      <c r="H62" s="7">
        <f t="shared" si="35"/>
        <v>1</v>
      </c>
      <c r="I62" s="7">
        <f t="shared" si="35"/>
        <v>1</v>
      </c>
      <c r="J62" s="7">
        <f t="shared" si="35"/>
        <v>0</v>
      </c>
      <c r="K62" s="7" t="str">
        <f t="shared" si="35"/>
        <v>.</v>
      </c>
      <c r="L62" s="7">
        <f t="shared" si="35"/>
        <v>0</v>
      </c>
      <c r="M62" s="7">
        <f t="shared" si="35"/>
        <v>0</v>
      </c>
      <c r="N62" s="7">
        <f t="shared" si="35"/>
        <v>0</v>
      </c>
      <c r="O62" s="7">
        <f t="shared" si="35"/>
        <v>0</v>
      </c>
      <c r="P62" s="7" t="str">
        <f t="shared" si="35"/>
        <v>.</v>
      </c>
      <c r="Q62" s="7">
        <f t="shared" si="35"/>
        <v>0</v>
      </c>
      <c r="R62" s="7">
        <f t="shared" si="35"/>
        <v>0</v>
      </c>
      <c r="S62" s="7">
        <f t="shared" si="35"/>
        <v>1</v>
      </c>
      <c r="T62" s="7">
        <f t="shared" si="35"/>
        <v>0</v>
      </c>
      <c r="U62" s="7" t="str">
        <f t="shared" si="35"/>
        <v>.</v>
      </c>
      <c r="V62" s="7">
        <f t="shared" si="35"/>
        <v>0</v>
      </c>
      <c r="W62" s="7">
        <f t="shared" si="35"/>
        <v>1</v>
      </c>
      <c r="X62" s="7">
        <f t="shared" si="35"/>
        <v>1</v>
      </c>
      <c r="Y62" s="7">
        <f>IF(Y60&lt;&gt;".",MOD(Y60+Y61+Z59,2),".")</f>
        <v>0</v>
      </c>
      <c r="Z62" s="4" t="s">
        <v>63</v>
      </c>
      <c r="AA62" s="1">
        <f>IF(G62=0,_xlfn.DECIMAL(_xlfn.CONCAT(H62:J62,L62:O62,Q62:T62,V62:Y62),2),-_xlfn.DECIMAL(_xlfn.CONCAT(H63:J63,L63:O63,Q63:T63,V63:Y63),2))</f>
        <v>24614</v>
      </c>
      <c r="AB62" s="10" t="s">
        <v>48</v>
      </c>
      <c r="AC62" s="9"/>
      <c r="AD62" s="9">
        <f>AD60+AD61</f>
        <v>24614</v>
      </c>
      <c r="AF62" t="s">
        <v>84</v>
      </c>
    </row>
    <row r="63" spans="4:32" x14ac:dyDescent="0.2">
      <c r="D63" t="s">
        <v>58</v>
      </c>
      <c r="G63" t="str">
        <f>IF(G62=0,"",1)</f>
        <v/>
      </c>
      <c r="H63" t="str">
        <f t="shared" ref="H63:X63" si="36">IF(G63&lt;&gt;"",IF(H62&lt;&gt;".",IF($G$62=1,MID(_xlfn.BASE(ABS(_xlfn.DECIMAL(_xlfn.CONCAT($H62:$J62,$L62:$O62,$Q62:$T62,$V62:$Y62),2)-2^16),2,16),ABS(H$3-16),1),""),"."),"")</f>
        <v/>
      </c>
      <c r="I63" t="str">
        <f t="shared" si="36"/>
        <v/>
      </c>
      <c r="J63" t="str">
        <f t="shared" si="36"/>
        <v/>
      </c>
      <c r="K63" t="str">
        <f t="shared" si="36"/>
        <v/>
      </c>
      <c r="L63" t="str">
        <f t="shared" si="36"/>
        <v/>
      </c>
      <c r="M63" t="str">
        <f t="shared" si="36"/>
        <v/>
      </c>
      <c r="N63" t="str">
        <f t="shared" si="36"/>
        <v/>
      </c>
      <c r="O63" t="str">
        <f t="shared" si="36"/>
        <v/>
      </c>
      <c r="P63" t="str">
        <f t="shared" si="36"/>
        <v/>
      </c>
      <c r="Q63" t="str">
        <f t="shared" si="36"/>
        <v/>
      </c>
      <c r="R63" t="str">
        <f t="shared" si="36"/>
        <v/>
      </c>
      <c r="S63" t="str">
        <f t="shared" si="36"/>
        <v/>
      </c>
      <c r="T63" t="str">
        <f t="shared" si="36"/>
        <v/>
      </c>
      <c r="U63" t="str">
        <f t="shared" si="36"/>
        <v/>
      </c>
      <c r="V63" t="str">
        <f t="shared" si="36"/>
        <v/>
      </c>
      <c r="W63" t="str">
        <f t="shared" si="36"/>
        <v/>
      </c>
      <c r="X63" t="str">
        <f t="shared" si="36"/>
        <v/>
      </c>
      <c r="Y63" t="str">
        <f>IF(X63&lt;&gt;"",IF(Y62&lt;&gt;".",IF($G$62=1,MID(_xlfn.BASE(ABS(_xlfn.DECIMAL(_xlfn.CONCAT($H62:$J62,$L62:$O62,$Q62:$T62,$V62:$Y62),2)-2^16),2,16),ABS(Y$3-16),1),""),"."),"")</f>
        <v/>
      </c>
    </row>
    <row r="64" spans="4:32" x14ac:dyDescent="0.2">
      <c r="G64" t="s">
        <v>53</v>
      </c>
      <c r="H64" s="2">
        <f>G59</f>
        <v>1</v>
      </c>
      <c r="J64" t="s">
        <v>52</v>
      </c>
      <c r="K64" s="2">
        <f>MOD(SUM(Q62:T62)+SUM(V62:Y62)+1,2)</f>
        <v>0</v>
      </c>
      <c r="M64" t="s">
        <v>54</v>
      </c>
      <c r="N64" s="2">
        <f>U59</f>
        <v>1</v>
      </c>
      <c r="P64" t="s">
        <v>55</v>
      </c>
      <c r="Q64" s="2">
        <f>IF(AA62=0,1,0)</f>
        <v>0</v>
      </c>
      <c r="S64" t="s">
        <v>56</v>
      </c>
      <c r="T64" s="2">
        <f>G62</f>
        <v>0</v>
      </c>
      <c r="V64" t="s">
        <v>57</v>
      </c>
      <c r="W64" s="2">
        <f>MOD(G59+H59,2)</f>
        <v>0</v>
      </c>
    </row>
  </sheetData>
  <conditionalFormatting sqref="G4:Y15">
    <cfRule type="containsText" dxfId="1" priority="1" operator="containsText" text="1">
      <formula>NOT(ISERROR(SEARCH("1",G4)))</formula>
    </cfRule>
    <cfRule type="containsText" dxfId="0" priority="2" operator="containsText" text="0">
      <formula>NOT(ISERROR(SEARCH("0",G4)))</formula>
    </cfRule>
  </conditionalFormatting>
  <pageMargins left="0.7" right="0.7" top="0.75" bottom="0.75" header="0.3" footer="0.3"/>
  <pageSetup paperSize="9" orientation="portrait" horizontalDpi="0" verticalDpi="0"/>
  <headerFooter>
    <oddHeader>&amp;L&amp;"Aptos Narrow,Regular"&amp;K000000Абдуллаева София Улугбековна&amp;C&amp;"Aptos Narrow,Regular"&amp;K000000вариант 0&amp;R&amp;"Aptos Narrow,Regular"&amp;K000000&amp;F</oddHeader>
    <oddFooter>&amp;R&amp;"Aptos Narrow,Regular"&amp;K000000&amp;D &amp;T</oddFooter>
  </headerFooter>
  <ignoredErrors>
    <ignoredError sqref="AB20 AE20 AB27 AE27 AB34 AE34 AB41 AB48 AE41 AE48 AB55 AE55 AB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Абдуллаева София Улугбековна</dc:creator>
  <cp:lastModifiedBy>Абдуллаева София Улугбековна</cp:lastModifiedBy>
  <dcterms:created xsi:type="dcterms:W3CDTF">2024-11-20T11:58:37Z</dcterms:created>
  <dcterms:modified xsi:type="dcterms:W3CDTF">2024-11-29T20:38:28Z</dcterms:modified>
</cp:coreProperties>
</file>