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2021-Fall\SCIE 529\SCIE529-MORC\OptiCE v3\OptiCE v3\"/>
    </mc:Choice>
  </mc:AlternateContent>
  <xr:revisionPtr revIDLastSave="0" documentId="13_ncr:1_{782DBA92-876A-44C3-84A0-3F0F1EB4BD6B}" xr6:coauthVersionLast="47" xr6:coauthVersionMax="47" xr10:uidLastSave="{00000000-0000-0000-0000-000000000000}"/>
  <bookViews>
    <workbookView xWindow="1920" yWindow="1920" windowWidth="17280" windowHeight="8964" xr2:uid="{0782EEB6-1976-44FA-B5D8-44E5965020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M6" i="1"/>
  <c r="M5" i="1"/>
  <c r="M4" i="1"/>
  <c r="M3" i="1"/>
  <c r="L6" i="1"/>
  <c r="L5" i="1"/>
  <c r="L4" i="1"/>
  <c r="L3" i="1"/>
  <c r="K6" i="1"/>
  <c r="K5" i="1"/>
  <c r="K4" i="1"/>
  <c r="K3" i="1"/>
</calcChain>
</file>

<file path=xl/sharedStrings.xml><?xml version="1.0" encoding="utf-8"?>
<sst xmlns="http://schemas.openxmlformats.org/spreadsheetml/2006/main" count="17" uniqueCount="17">
  <si>
    <t>Minimum lifecycle cost</t>
  </si>
  <si>
    <t>Minimum lifecycle CO2</t>
  </si>
  <si>
    <t>Max reliability</t>
  </si>
  <si>
    <t>PV Azimuth (degrees)</t>
  </si>
  <si>
    <t>PV Tilt (degrees)</t>
  </si>
  <si>
    <t>Installed Wind Capacity (W)</t>
  </si>
  <si>
    <t>Wind Installed Capacity (W)</t>
  </si>
  <si>
    <t>Wind Tower Height (m)</t>
  </si>
  <si>
    <t>Battery Installed Capacity (Wh)</t>
  </si>
  <si>
    <t>Lifecycle Cost ($)</t>
  </si>
  <si>
    <t>Reliability (h/yr)</t>
  </si>
  <si>
    <t>Lifecycle CO2 emissions (kg)</t>
  </si>
  <si>
    <t>Diesel</t>
  </si>
  <si>
    <t>1*</t>
  </si>
  <si>
    <t>* Must be &gt;0 for fitness function simulation to run</t>
  </si>
  <si>
    <t>Design parameters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</si>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</sst>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NumberFormat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30B6-D640-4C18-BF21-D56CD5420E83}">
  <dimension ref="A1:N8"/>
  <sheetViews>
    <sheetView tabSelected="1" topLeftCell="D1" workbookViewId="0">
      <selection activeCell="J8" sqref="J8"/>
    </sheetView>
  </sheetViews>
  <sheetFormatPr defaultRowHeight="14.4" x14ac:dyDescent="0.3"/>
  <cols>
    <col min="1" max="1" width="19.88671875" bestFit="1" customWidth="1"/>
    <col min="2" max="2" width="9" bestFit="1" customWidth="1"/>
    <col min="3" max="3" width="9.21875" bestFit="1" customWidth="1"/>
    <col min="4" max="9" width="9" bestFit="1" customWidth="1"/>
    <col min="10" max="10" width="8.88671875" customWidth="1"/>
    <col min="11" max="13" width="11.5546875" bestFit="1" customWidth="1"/>
  </cols>
  <sheetData>
    <row r="1" spans="1:14" x14ac:dyDescent="0.3">
      <c r="B1" s="4" t="s">
        <v>15</v>
      </c>
      <c r="C1" s="4"/>
      <c r="D1" s="4"/>
      <c r="E1" s="4"/>
      <c r="F1" s="4"/>
      <c r="G1" s="4"/>
      <c r="H1" s="4" t="s">
        <v>16</v>
      </c>
      <c r="I1" s="4"/>
      <c r="J1" s="4"/>
    </row>
    <row r="2" spans="1:14" ht="57.6" x14ac:dyDescent="0.3">
      <c r="A2" s="1"/>
      <c r="B2" s="1" t="s">
        <v>4</v>
      </c>
      <c r="C2" s="1" t="s">
        <v>3</v>
      </c>
      <c r="D2" s="1" t="s">
        <v>5</v>
      </c>
      <c r="E2" s="1" t="s">
        <v>7</v>
      </c>
      <c r="F2" s="1" t="s">
        <v>6</v>
      </c>
      <c r="G2" s="1" t="s">
        <v>8</v>
      </c>
      <c r="H2" s="1" t="s">
        <v>9</v>
      </c>
      <c r="I2" s="1" t="s">
        <v>10</v>
      </c>
      <c r="J2" s="1" t="s">
        <v>11</v>
      </c>
      <c r="K2" s="1"/>
    </row>
    <row r="3" spans="1:14" x14ac:dyDescent="0.3">
      <c r="A3" s="1" t="s">
        <v>0</v>
      </c>
      <c r="B3" s="2">
        <v>53.979806623477799</v>
      </c>
      <c r="C3" s="2">
        <v>4.5871635010807204</v>
      </c>
      <c r="D3" s="2">
        <v>294259.237295923</v>
      </c>
      <c r="E3" s="2">
        <v>10</v>
      </c>
      <c r="F3" s="2">
        <v>247077.033453273</v>
      </c>
      <c r="G3" s="2">
        <v>5196.2888216994897</v>
      </c>
      <c r="H3" s="2">
        <v>5431724.5483935801</v>
      </c>
      <c r="I3" s="2">
        <v>3650</v>
      </c>
      <c r="J3" s="2">
        <v>17313341.073994301</v>
      </c>
      <c r="K3" s="5">
        <f>$N$3*H3/MAX(H:H)</f>
        <v>0.15278983233972041</v>
      </c>
      <c r="L3" s="5">
        <f>$N$3*I3/MAX(I:I)</f>
        <v>0.45619297587801527</v>
      </c>
      <c r="M3" s="5">
        <f>$N$3*J3/MAX(J:J)</f>
        <v>0.59559407017077537</v>
      </c>
      <c r="N3">
        <v>1</v>
      </c>
    </row>
    <row r="4" spans="1:14" x14ac:dyDescent="0.3">
      <c r="A4" s="1" t="s">
        <v>1</v>
      </c>
      <c r="B4" s="2">
        <v>52.249994149672197</v>
      </c>
      <c r="C4" s="2">
        <v>1.2207444934432801</v>
      </c>
      <c r="D4" s="2">
        <v>124879.896664966</v>
      </c>
      <c r="E4" s="2">
        <v>10</v>
      </c>
      <c r="F4" s="2">
        <v>645966.03274870105</v>
      </c>
      <c r="G4" s="2">
        <v>397394.47902253602</v>
      </c>
      <c r="H4" s="2">
        <v>7694518.7524872003</v>
      </c>
      <c r="I4" s="2">
        <v>5686</v>
      </c>
      <c r="J4" s="2">
        <v>14154410.897725301</v>
      </c>
      <c r="K4" s="5">
        <f>$N$3*H4/MAX(H:H)</f>
        <v>0.21644032565588178</v>
      </c>
      <c r="L4" s="5">
        <f>$N$3*I4/MAX(I:I)</f>
        <v>0.71066116735408069</v>
      </c>
      <c r="M4" s="5">
        <f>$N$3*J4/MAX(J:J)</f>
        <v>0.4869241102232193</v>
      </c>
    </row>
    <row r="5" spans="1:14" x14ac:dyDescent="0.3">
      <c r="A5" s="1" t="s">
        <v>2</v>
      </c>
      <c r="B5" s="2">
        <v>53.841519764709801</v>
      </c>
      <c r="C5" s="2">
        <v>-2.6668710261664699</v>
      </c>
      <c r="D5" s="2">
        <v>782854.96633396705</v>
      </c>
      <c r="E5" s="2">
        <v>10</v>
      </c>
      <c r="F5" s="2">
        <v>981124.77139546501</v>
      </c>
      <c r="G5" s="2">
        <v>5955172.7441106299</v>
      </c>
      <c r="H5" s="2">
        <v>35550301.124203198</v>
      </c>
      <c r="I5" s="2">
        <v>8001</v>
      </c>
      <c r="J5" s="2">
        <v>29069028.623857901</v>
      </c>
      <c r="K5" s="5">
        <f>$N$3*H5/MAX(H:H)</f>
        <v>1</v>
      </c>
      <c r="L5" s="5">
        <f>$N$3*I5/MAX(I:I)</f>
        <v>1</v>
      </c>
      <c r="M5" s="5">
        <f>$N$3*J5/MAX(J:J)</f>
        <v>1</v>
      </c>
    </row>
    <row r="6" spans="1:14" x14ac:dyDescent="0.3">
      <c r="A6" s="1" t="s">
        <v>12</v>
      </c>
      <c r="B6" s="2">
        <v>45</v>
      </c>
      <c r="C6" s="2">
        <v>0</v>
      </c>
      <c r="D6" s="2">
        <v>0</v>
      </c>
      <c r="E6" s="2">
        <v>10</v>
      </c>
      <c r="F6" s="2">
        <v>0</v>
      </c>
      <c r="G6" s="2" t="s">
        <v>13</v>
      </c>
      <c r="H6" s="2">
        <v>6303850.4468928697</v>
      </c>
      <c r="I6" s="2">
        <v>1</v>
      </c>
      <c r="J6" s="2">
        <v>25997368.724888898</v>
      </c>
      <c r="K6" s="5">
        <f>$N$3*H6/MAX(H:H)</f>
        <v>0.17732199862017795</v>
      </c>
      <c r="L6" s="5">
        <f>$N$3*I6/MAX(I:I)</f>
        <v>1.2498437695288088E-4</v>
      </c>
      <c r="M6" s="5">
        <f>$N$3*J6/MAX(J:J)</f>
        <v>0.89433221389283057</v>
      </c>
    </row>
    <row r="7" spans="1:14" x14ac:dyDescent="0.3">
      <c r="A7" s="1"/>
      <c r="B7" s="1"/>
      <c r="C7" s="1"/>
      <c r="D7" s="1"/>
      <c r="E7" s="1"/>
      <c r="F7" s="1"/>
      <c r="G7" s="3" t="s">
        <v>14</v>
      </c>
      <c r="H7" s="1"/>
      <c r="I7" s="1"/>
      <c r="J7" s="1"/>
      <c r="K7" s="1"/>
    </row>
    <row r="8" spans="1:14" x14ac:dyDescent="0.3">
      <c r="J8" s="6">
        <f>J6/1000</f>
        <v>25997.3687248889</v>
      </c>
    </row>
  </sheetData>
  <mergeCells count="2">
    <mergeCell ref="H1:J1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Bernier</dc:creator>
  <cp:lastModifiedBy>Sebastien Bernier</cp:lastModifiedBy>
  <dcterms:created xsi:type="dcterms:W3CDTF">2021-11-29T04:07:45Z</dcterms:created>
  <dcterms:modified xsi:type="dcterms:W3CDTF">2021-11-29T22:03:39Z</dcterms:modified>
</cp:coreProperties>
</file>