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nryan/ds4200-d7-project/Data/"/>
    </mc:Choice>
  </mc:AlternateContent>
  <xr:revisionPtr revIDLastSave="0" documentId="13_ncr:1_{BDD0533E-521C-DC4E-90E5-890CA6384217}" xr6:coauthVersionLast="47" xr6:coauthVersionMax="47" xr10:uidLastSave="{00000000-0000-0000-0000-000000000000}"/>
  <bookViews>
    <workbookView xWindow="7020" yWindow="1960" windowWidth="27240" windowHeight="15420" xr2:uid="{29B2A64E-36A1-8B47-BFEB-E5388C462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10" i="1"/>
  <c r="D11" i="1"/>
  <c r="D12" i="1"/>
  <c r="D13" i="1"/>
  <c r="D14" i="1"/>
  <c r="D15" i="1"/>
  <c r="D17" i="1"/>
  <c r="D18" i="1"/>
  <c r="D19" i="1"/>
  <c r="D20" i="1"/>
  <c r="D21" i="1"/>
  <c r="D22" i="1"/>
  <c r="D24" i="1"/>
  <c r="D25" i="1"/>
  <c r="D26" i="1"/>
  <c r="D27" i="1"/>
  <c r="D28" i="1"/>
  <c r="D29" i="1"/>
  <c r="D31" i="1"/>
  <c r="D32" i="1"/>
  <c r="D33" i="1"/>
  <c r="D34" i="1"/>
  <c r="D35" i="1"/>
  <c r="D36" i="1"/>
  <c r="D38" i="1"/>
  <c r="D39" i="1"/>
  <c r="D40" i="1"/>
  <c r="D41" i="1"/>
  <c r="D42" i="1"/>
  <c r="D43" i="1"/>
  <c r="D45" i="1"/>
  <c r="D46" i="1"/>
  <c r="D47" i="1"/>
  <c r="D48" i="1"/>
  <c r="D49" i="1"/>
  <c r="D50" i="1"/>
  <c r="D52" i="1"/>
  <c r="D53" i="1"/>
  <c r="D54" i="1"/>
  <c r="D55" i="1"/>
  <c r="D56" i="1"/>
  <c r="D57" i="1"/>
  <c r="D59" i="1"/>
  <c r="D60" i="1"/>
  <c r="D61" i="1"/>
  <c r="D62" i="1"/>
  <c r="D63" i="1"/>
  <c r="D64" i="1"/>
  <c r="D4" i="1"/>
  <c r="D3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P22" i="1"/>
  <c r="Q22" i="1"/>
  <c r="K23" i="1"/>
  <c r="L23" i="1"/>
  <c r="M23" i="1"/>
  <c r="N23" i="1"/>
  <c r="O23" i="1"/>
  <c r="K24" i="1"/>
  <c r="J4" i="1" s="1" a="1"/>
  <c r="J4" i="1" s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C15" i="1"/>
  <c r="C14" i="1"/>
  <c r="C13" i="1"/>
  <c r="C6" i="1"/>
  <c r="C12" i="1"/>
  <c r="C5" i="1"/>
  <c r="C11" i="1"/>
  <c r="C4" i="1"/>
  <c r="C10" i="1"/>
  <c r="C3" i="1"/>
  <c r="C9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<sst xmlns="http://schemas.openxmlformats.org/spreadsheetml/2006/main" count="240" uniqueCount="50">
  <si>
    <t>Aggravated Assault</t>
  </si>
  <si>
    <t>Auto Theft</t>
  </si>
  <si>
    <t>Harassment</t>
  </si>
  <si>
    <t>Homicide</t>
  </si>
  <si>
    <t>Larceny</t>
  </si>
  <si>
    <t>Missing Person Reported</t>
  </si>
  <si>
    <t>Property Lost</t>
  </si>
  <si>
    <t>Residential Burglary</t>
  </si>
  <si>
    <t>Robbery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</si>
  <si>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</si>
  <si>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</si>
  <si>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</si>
  <si>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</si>
  <si>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</si>
  <si>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RESIDENTIAL - ATTEMPT</t>
  </si>
  <si>
    <t>CRIMINAL HARASSMENT</t>
  </si>
  <si>
    <t>HARASSMENT</t>
  </si>
  <si>
    <t>LARCENY ALL OTHERS</t>
  </si>
  <si>
    <t>LARCENY PICK-POCKET</t>
  </si>
  <si>
    <t xml:space="preserve">LARCENY PURSE SNATCH - NO FORCE </t>
  </si>
  <si>
    <t>LARCENY SHOPLIFTING</t>
  </si>
  <si>
    <t>LARCENY SHOPLIFTING $200 &amp; OVER</t>
  </si>
  <si>
    <t>LARCENY SHOPLIFTING $50 TO $199</t>
  </si>
  <si>
    <t>LARCENY THEFT FROM BUILDING</t>
  </si>
  <si>
    <t>LARCENY THEFT FROM COIN-OP MACHINE</t>
  </si>
  <si>
    <t>LARCENY THEFT FROM MV - NON-ACCESSORY</t>
  </si>
  <si>
    <t>LARCENY THEFT OF BICYCLE</t>
  </si>
  <si>
    <t>LARCENY THEFT OF MV PARTS &amp; ACCESSORIES</t>
  </si>
  <si>
    <t>MISSING PERSON</t>
  </si>
  <si>
    <t>MURDER, NON-NEGLIGIENT MANSLAUGHTER</t>
  </si>
  <si>
    <t>PROPERTY - LOST</t>
  </si>
  <si>
    <t>ROBBERY - BANK</t>
  </si>
  <si>
    <t>ROBBERY - CAR JACKING</t>
  </si>
  <si>
    <t>ROBBERY - COMMERCIAL</t>
  </si>
  <si>
    <t>ROBBERY - HOME INVASION</t>
  </si>
  <si>
    <t>ROBBERY - OTHER</t>
  </si>
  <si>
    <t>ROBBERY - STREET</t>
  </si>
  <si>
    <t>AUTO THEFT - RECOVERED IN BY POLICE</t>
  </si>
  <si>
    <t>LARCENY OTHER $200 &amp; OVER</t>
  </si>
  <si>
    <t>LARCENY IN A BUILDING UNDER $50</t>
  </si>
  <si>
    <t>BURGLARY - RESIDENTIAL</t>
  </si>
  <si>
    <t>HARASSMENT/ CRIMINAL HARASSMENT</t>
  </si>
  <si>
    <t>ROBBERY</t>
  </si>
  <si>
    <t>LARCENY PURSE SNATCH - NO FORCE</t>
  </si>
  <si>
    <t>PROPERTY - LOST/ MISSING</t>
  </si>
  <si>
    <t>Offense</t>
  </si>
  <si>
    <t>Year</t>
  </si>
  <si>
    <t>Count</t>
  </si>
  <si>
    <t>Missing Person</t>
  </si>
  <si>
    <t>YTY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</si>
</sst>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77C6-5BC3-634D-9366-575DC17F65E2}">
  <dimension ref="A1:T87"/>
  <sheetViews>
    <sheetView tabSelected="1" topLeftCell="A33" workbookViewId="0">
      <selection activeCell="C41" sqref="C41"/>
    </sheetView>
  </sheetViews>
  <sheetFormatPr baseColWidth="10" defaultRowHeight="16" x14ac:dyDescent="0.2"/>
  <cols>
    <col min="1" max="1" width="40.6640625" bestFit="1" customWidth="1"/>
    <col min="2" max="2" width="39.83203125" customWidth="1"/>
    <col min="4" max="4" width="18.1640625" customWidth="1"/>
    <col min="15" max="15" width="29.5" customWidth="1"/>
  </cols>
  <sheetData>
    <row r="1" spans="1:16" s="1" customFormat="1" x14ac:dyDescent="0.2">
      <c r="A1" s="1" t="s">
        <v>45</v>
      </c>
      <c r="B1" s="1" t="s">
        <v>46</v>
      </c>
      <c r="C1" s="1" t="s">
        <v>47</v>
      </c>
      <c r="D1" s="1" t="s">
        <v>49</v>
      </c>
    </row>
    <row r="2" spans="1:16" x14ac:dyDescent="0.2">
      <c r="A2" t="s">
        <v>0</v>
      </c>
      <c r="B2">
        <v>2015</v>
      </c>
      <c r="C2">
        <f>SUM(H50:H51)</f>
        <v>333</v>
      </c>
      <c r="D2">
        <v>0</v>
      </c>
    </row>
    <row r="3" spans="1:16" x14ac:dyDescent="0.2">
      <c r="A3" t="s">
        <v>0</v>
      </c>
      <c r="B3">
        <v>2016</v>
      </c>
      <c r="C3">
        <f>SUM(J50:J51)</f>
        <v>520</v>
      </c>
      <c r="D3" s="3">
        <f>(C3-C2)/C2</f>
        <v>0.56156156156156156</v>
      </c>
    </row>
    <row r="4" spans="1:16" x14ac:dyDescent="0.2">
      <c r="A4" t="s">
        <v>0</v>
      </c>
      <c r="B4">
        <v>2017</v>
      </c>
      <c r="C4">
        <f>SUM(L50:L51)</f>
        <v>505</v>
      </c>
      <c r="D4" s="3">
        <f>(C4-C3)/C3</f>
        <v>-2.8846153846153848E-2</v>
      </c>
      <c r="J4" t="str" cm="1">
        <f t="array" ref="J4:P11">TRANSPOSE(J20:Q26)</f>
        <v>Harassment</v>
      </c>
      <c r="K4" t="str">
        <v>Homicide</v>
      </c>
      <c r="L4" t="str">
        <v>Larceny</v>
      </c>
      <c r="M4" t="str">
        <v>Missing Person Reported</v>
      </c>
      <c r="N4" t="str">
        <v>Property Lost</v>
      </c>
      <c r="O4" t="str">
        <v>Residential Burglary</v>
      </c>
      <c r="P4" t="str">
        <v>Robbery</v>
      </c>
    </row>
    <row r="5" spans="1:16" x14ac:dyDescent="0.2">
      <c r="A5" t="s">
        <v>0</v>
      </c>
      <c r="B5">
        <v>2018</v>
      </c>
      <c r="C5">
        <f>SUM(N50:N51)</f>
        <v>531</v>
      </c>
      <c r="D5" s="3">
        <f t="shared" ref="D5:D64" si="0">(C5-C4)/C4</f>
        <v>5.1485148514851482E-2</v>
      </c>
      <c r="J5">
        <v>55</v>
      </c>
      <c r="K5">
        <v>13</v>
      </c>
      <c r="L5">
        <v>921</v>
      </c>
      <c r="M5">
        <v>125</v>
      </c>
      <c r="N5">
        <v>170</v>
      </c>
      <c r="O5">
        <v>27</v>
      </c>
      <c r="P5">
        <v>122</v>
      </c>
    </row>
    <row r="6" spans="1:16" x14ac:dyDescent="0.2">
      <c r="A6" t="s">
        <v>0</v>
      </c>
      <c r="B6">
        <v>2019</v>
      </c>
      <c r="C6">
        <f>SUM(P50:P51)</f>
        <v>417</v>
      </c>
      <c r="D6" s="3">
        <f t="shared" si="0"/>
        <v>-0.21468926553672316</v>
      </c>
      <c r="J6">
        <v>250</v>
      </c>
      <c r="K6">
        <v>19</v>
      </c>
      <c r="L6">
        <v>1286</v>
      </c>
      <c r="M6">
        <v>220</v>
      </c>
      <c r="N6">
        <v>350</v>
      </c>
      <c r="O6">
        <v>27</v>
      </c>
      <c r="P6">
        <v>323</v>
      </c>
    </row>
    <row r="7" spans="1:16" x14ac:dyDescent="0.2">
      <c r="A7" t="s">
        <v>0</v>
      </c>
      <c r="B7">
        <v>2020</v>
      </c>
      <c r="C7">
        <v>373</v>
      </c>
      <c r="D7" s="3">
        <f t="shared" si="0"/>
        <v>-0.10551558752997602</v>
      </c>
      <c r="J7">
        <v>255</v>
      </c>
      <c r="K7">
        <v>19</v>
      </c>
      <c r="L7">
        <v>838</v>
      </c>
      <c r="M7">
        <v>176</v>
      </c>
      <c r="N7">
        <v>319</v>
      </c>
      <c r="O7">
        <v>24</v>
      </c>
      <c r="P7">
        <v>246</v>
      </c>
    </row>
    <row r="8" spans="1:16" x14ac:dyDescent="0.2">
      <c r="A8" t="s">
        <v>0</v>
      </c>
      <c r="B8">
        <v>2021</v>
      </c>
      <c r="C8">
        <v>287</v>
      </c>
      <c r="D8" s="3">
        <f t="shared" si="0"/>
        <v>-0.23056300268096513</v>
      </c>
      <c r="J8">
        <v>244</v>
      </c>
      <c r="K8">
        <v>18</v>
      </c>
      <c r="L8">
        <v>1292</v>
      </c>
      <c r="M8">
        <v>178</v>
      </c>
      <c r="N8">
        <v>457</v>
      </c>
      <c r="O8">
        <v>34</v>
      </c>
      <c r="P8">
        <v>185</v>
      </c>
    </row>
    <row r="9" spans="1:16" x14ac:dyDescent="0.2">
      <c r="A9" t="s">
        <v>1</v>
      </c>
      <c r="B9">
        <v>2015</v>
      </c>
      <c r="C9">
        <f>SUM(H52:H54)</f>
        <v>142</v>
      </c>
      <c r="D9" s="3">
        <v>0</v>
      </c>
      <c r="J9">
        <v>256</v>
      </c>
      <c r="K9">
        <v>5</v>
      </c>
      <c r="L9">
        <v>1007</v>
      </c>
      <c r="M9">
        <v>59</v>
      </c>
      <c r="N9">
        <v>304</v>
      </c>
      <c r="O9">
        <v>89</v>
      </c>
      <c r="P9">
        <v>128</v>
      </c>
    </row>
    <row r="10" spans="1:16" x14ac:dyDescent="0.2">
      <c r="A10" t="s">
        <v>1</v>
      </c>
      <c r="B10">
        <v>2016</v>
      </c>
      <c r="C10">
        <f>SUM(J52:J55)</f>
        <v>285</v>
      </c>
      <c r="D10" s="3">
        <f t="shared" si="0"/>
        <v>1.0070422535211268</v>
      </c>
      <c r="J10">
        <v>189</v>
      </c>
      <c r="K10">
        <v>13</v>
      </c>
      <c r="L10">
        <v>966</v>
      </c>
      <c r="M10">
        <v>348</v>
      </c>
      <c r="N10">
        <v>284</v>
      </c>
      <c r="O10">
        <v>127</v>
      </c>
      <c r="P10">
        <v>127</v>
      </c>
    </row>
    <row r="11" spans="1:16" x14ac:dyDescent="0.2">
      <c r="A11" t="s">
        <v>1</v>
      </c>
      <c r="B11">
        <v>2017</v>
      </c>
      <c r="C11">
        <f>SUM(L52:L54)</f>
        <v>272</v>
      </c>
      <c r="D11" s="3">
        <f t="shared" si="0"/>
        <v>-4.5614035087719301E-2</v>
      </c>
      <c r="J11">
        <v>153</v>
      </c>
      <c r="K11">
        <v>7</v>
      </c>
      <c r="L11">
        <v>853</v>
      </c>
      <c r="M11">
        <v>223</v>
      </c>
      <c r="N11">
        <v>225</v>
      </c>
      <c r="O11">
        <v>103</v>
      </c>
      <c r="P11">
        <v>76</v>
      </c>
    </row>
    <row r="12" spans="1:16" x14ac:dyDescent="0.2">
      <c r="A12" t="s">
        <v>1</v>
      </c>
      <c r="B12">
        <v>2018</v>
      </c>
      <c r="C12">
        <f>SUM(N52:N54)</f>
        <v>237</v>
      </c>
      <c r="D12" s="3">
        <f t="shared" si="0"/>
        <v>-0.12867647058823528</v>
      </c>
      <c r="E12" s="1"/>
      <c r="F12" s="1"/>
      <c r="G12" s="1"/>
      <c r="H12" s="1"/>
    </row>
    <row r="13" spans="1:16" x14ac:dyDescent="0.2">
      <c r="A13" t="s">
        <v>1</v>
      </c>
      <c r="B13">
        <v>2019</v>
      </c>
      <c r="C13">
        <f>SUM(P52:P54)</f>
        <v>147</v>
      </c>
      <c r="D13" s="3">
        <f t="shared" si="0"/>
        <v>-0.379746835443038</v>
      </c>
    </row>
    <row r="14" spans="1:16" x14ac:dyDescent="0.2">
      <c r="A14" t="s">
        <v>1</v>
      </c>
      <c r="B14">
        <v>2020</v>
      </c>
      <c r="C14">
        <f>SUM(R51:R53)</f>
        <v>254</v>
      </c>
      <c r="D14" s="3">
        <f t="shared" si="0"/>
        <v>0.72789115646258506</v>
      </c>
    </row>
    <row r="15" spans="1:16" x14ac:dyDescent="0.2">
      <c r="A15" t="s">
        <v>1</v>
      </c>
      <c r="B15">
        <v>2021</v>
      </c>
      <c r="C15">
        <f>SUM(T51:T53)</f>
        <v>220</v>
      </c>
      <c r="D15" s="3">
        <f t="shared" si="0"/>
        <v>-0.13385826771653545</v>
      </c>
    </row>
    <row r="16" spans="1:16" x14ac:dyDescent="0.2">
      <c r="A16" t="s">
        <v>2</v>
      </c>
      <c r="B16">
        <v>2015</v>
      </c>
      <c r="C16">
        <v>55</v>
      </c>
      <c r="D16" s="3">
        <v>0</v>
      </c>
    </row>
    <row r="17" spans="1:17" x14ac:dyDescent="0.2">
      <c r="A17" t="s">
        <v>2</v>
      </c>
      <c r="B17">
        <v>2016</v>
      </c>
      <c r="C17">
        <v>250</v>
      </c>
      <c r="D17" s="3">
        <f t="shared" si="0"/>
        <v>3.5454545454545454</v>
      </c>
    </row>
    <row r="18" spans="1:17" x14ac:dyDescent="0.2">
      <c r="A18" t="s">
        <v>2</v>
      </c>
      <c r="B18">
        <v>2017</v>
      </c>
      <c r="C18">
        <v>255</v>
      </c>
      <c r="D18" s="3">
        <f t="shared" si="0"/>
        <v>0.02</v>
      </c>
    </row>
    <row r="19" spans="1:17" x14ac:dyDescent="0.2">
      <c r="A19" t="s">
        <v>2</v>
      </c>
      <c r="B19">
        <v>2018</v>
      </c>
      <c r="C19">
        <v>244</v>
      </c>
      <c r="D19" s="3">
        <f t="shared" si="0"/>
        <v>-4.3137254901960784E-2</v>
      </c>
    </row>
    <row r="20" spans="1:17" x14ac:dyDescent="0.2">
      <c r="A20" t="s">
        <v>2</v>
      </c>
      <c r="B20">
        <v>2019</v>
      </c>
      <c r="C20">
        <v>256</v>
      </c>
      <c r="D20" s="3">
        <f t="shared" si="0"/>
        <v>4.9180327868852458E-2</v>
      </c>
      <c r="J20" t="s">
        <v>2</v>
      </c>
      <c r="K20">
        <f>SUM(H56:H57)</f>
        <v>55</v>
      </c>
      <c r="L20">
        <f>SUM(J57:J58)</f>
        <v>250</v>
      </c>
      <c r="M20">
        <f>SUM(L56:L57)</f>
        <v>255</v>
      </c>
      <c r="N20">
        <f>SUM(N56:N57)</f>
        <v>244</v>
      </c>
      <c r="O20">
        <f>SUM(P57:P58)</f>
        <v>256</v>
      </c>
      <c r="P20">
        <v>189</v>
      </c>
      <c r="Q20">
        <v>153</v>
      </c>
    </row>
    <row r="21" spans="1:17" x14ac:dyDescent="0.2">
      <c r="A21" t="s">
        <v>2</v>
      </c>
      <c r="B21">
        <v>2020</v>
      </c>
      <c r="C21">
        <v>189</v>
      </c>
      <c r="D21" s="3">
        <f t="shared" si="0"/>
        <v>-0.26171875</v>
      </c>
      <c r="J21" t="s">
        <v>3</v>
      </c>
      <c r="K21">
        <f>H70</f>
        <v>13</v>
      </c>
      <c r="L21">
        <f>J69</f>
        <v>19</v>
      </c>
      <c r="M21">
        <f>L65</f>
        <v>19</v>
      </c>
      <c r="N21">
        <f>N68</f>
        <v>18</v>
      </c>
      <c r="O21">
        <f>P68</f>
        <v>5</v>
      </c>
      <c r="P21">
        <v>13</v>
      </c>
      <c r="Q21">
        <v>7</v>
      </c>
    </row>
    <row r="22" spans="1:17" x14ac:dyDescent="0.2">
      <c r="A22" t="s">
        <v>2</v>
      </c>
      <c r="B22">
        <v>2021</v>
      </c>
      <c r="C22">
        <v>153</v>
      </c>
      <c r="D22" s="3">
        <f t="shared" si="0"/>
        <v>-0.19047619047619047</v>
      </c>
      <c r="J22" t="s">
        <v>4</v>
      </c>
      <c r="K22">
        <f>SUM(H58:H68)</f>
        <v>921</v>
      </c>
      <c r="L22">
        <f>SUM(J59:J67)</f>
        <v>1286</v>
      </c>
      <c r="M22">
        <f>SUM(L58:L63)</f>
        <v>838</v>
      </c>
      <c r="N22">
        <f>SUM(N58:N66)</f>
        <v>1292</v>
      </c>
      <c r="O22">
        <f>SUM(P59:P66)</f>
        <v>1007</v>
      </c>
      <c r="P22">
        <f>SUM(R56:R63)</f>
        <v>966</v>
      </c>
      <c r="Q22">
        <f>SUM(T56:T63)</f>
        <v>853</v>
      </c>
    </row>
    <row r="23" spans="1:17" x14ac:dyDescent="0.2">
      <c r="A23" t="s">
        <v>3</v>
      </c>
      <c r="B23">
        <v>2015</v>
      </c>
      <c r="C23">
        <v>13</v>
      </c>
      <c r="D23" s="3">
        <v>0</v>
      </c>
      <c r="J23" t="s">
        <v>5</v>
      </c>
      <c r="K23">
        <f>H69</f>
        <v>125</v>
      </c>
      <c r="L23">
        <f>J68</f>
        <v>220</v>
      </c>
      <c r="M23">
        <f>L64</f>
        <v>176</v>
      </c>
      <c r="N23">
        <f>N67</f>
        <v>178</v>
      </c>
      <c r="O23">
        <f>P67</f>
        <v>59</v>
      </c>
      <c r="P23">
        <v>348</v>
      </c>
      <c r="Q23">
        <v>223</v>
      </c>
    </row>
    <row r="24" spans="1:17" x14ac:dyDescent="0.2">
      <c r="A24" t="s">
        <v>3</v>
      </c>
      <c r="B24">
        <v>2016</v>
      </c>
      <c r="C24">
        <v>19</v>
      </c>
      <c r="D24" s="3">
        <f t="shared" si="0"/>
        <v>0.46153846153846156</v>
      </c>
      <c r="J24" t="s">
        <v>6</v>
      </c>
      <c r="K24">
        <f>H71</f>
        <v>170</v>
      </c>
      <c r="L24">
        <f>J70</f>
        <v>350</v>
      </c>
      <c r="M24">
        <f>SUM(L66)</f>
        <v>319</v>
      </c>
      <c r="N24">
        <f>N69</f>
        <v>457</v>
      </c>
      <c r="O24">
        <f>P69</f>
        <v>304</v>
      </c>
      <c r="P24">
        <v>284</v>
      </c>
      <c r="Q24">
        <v>225</v>
      </c>
    </row>
    <row r="25" spans="1:17" x14ac:dyDescent="0.2">
      <c r="A25" t="s">
        <v>3</v>
      </c>
      <c r="B25">
        <v>2017</v>
      </c>
      <c r="C25">
        <v>19</v>
      </c>
      <c r="D25" s="3">
        <f t="shared" si="0"/>
        <v>0</v>
      </c>
      <c r="J25" t="s">
        <v>7</v>
      </c>
      <c r="K25">
        <f>SUM(H55)</f>
        <v>27</v>
      </c>
      <c r="L25">
        <f>J56</f>
        <v>27</v>
      </c>
      <c r="M25">
        <f>L55</f>
        <v>24</v>
      </c>
      <c r="N25">
        <f>N55</f>
        <v>34</v>
      </c>
      <c r="O25">
        <f>SUM(P55:P56)</f>
        <v>89</v>
      </c>
      <c r="P25">
        <v>127</v>
      </c>
      <c r="Q25">
        <v>103</v>
      </c>
    </row>
    <row r="26" spans="1:17" x14ac:dyDescent="0.2">
      <c r="A26" t="s">
        <v>3</v>
      </c>
      <c r="B26">
        <v>2018</v>
      </c>
      <c r="C26">
        <v>18</v>
      </c>
      <c r="D26" s="3">
        <f t="shared" si="0"/>
        <v>-5.2631578947368418E-2</v>
      </c>
      <c r="J26" t="s">
        <v>8</v>
      </c>
      <c r="K26">
        <f>SUM(B80:B87)</f>
        <v>122</v>
      </c>
      <c r="L26">
        <f>SUM(J71:J76)</f>
        <v>323</v>
      </c>
      <c r="M26">
        <f>SUM(L67:L72)</f>
        <v>246</v>
      </c>
      <c r="N26">
        <f>SUM(N70:N74)</f>
        <v>185</v>
      </c>
      <c r="O26">
        <f>SUM(P70:P76)</f>
        <v>128</v>
      </c>
      <c r="P26">
        <v>127</v>
      </c>
      <c r="Q26">
        <v>76</v>
      </c>
    </row>
    <row r="27" spans="1:17" x14ac:dyDescent="0.2">
      <c r="A27" t="s">
        <v>3</v>
      </c>
      <c r="B27">
        <v>2019</v>
      </c>
      <c r="C27">
        <v>5</v>
      </c>
      <c r="D27" s="3">
        <f t="shared" si="0"/>
        <v>-0.72222222222222221</v>
      </c>
    </row>
    <row r="28" spans="1:17" x14ac:dyDescent="0.2">
      <c r="A28" t="s">
        <v>3</v>
      </c>
      <c r="B28">
        <v>2020</v>
      </c>
      <c r="C28">
        <v>13</v>
      </c>
      <c r="D28" s="3">
        <f t="shared" si="0"/>
        <v>1.6</v>
      </c>
    </row>
    <row r="29" spans="1:17" x14ac:dyDescent="0.2">
      <c r="A29" t="s">
        <v>3</v>
      </c>
      <c r="B29">
        <v>2021</v>
      </c>
      <c r="C29">
        <v>7</v>
      </c>
      <c r="D29" s="3">
        <f t="shared" si="0"/>
        <v>-0.46153846153846156</v>
      </c>
    </row>
    <row r="30" spans="1:17" x14ac:dyDescent="0.2">
      <c r="A30" t="s">
        <v>4</v>
      </c>
      <c r="B30">
        <v>2015</v>
      </c>
      <c r="C30">
        <v>921</v>
      </c>
      <c r="D30" s="3">
        <v>0</v>
      </c>
    </row>
    <row r="31" spans="1:17" x14ac:dyDescent="0.2">
      <c r="A31" t="s">
        <v>4</v>
      </c>
      <c r="B31">
        <v>2016</v>
      </c>
      <c r="C31">
        <v>1286</v>
      </c>
      <c r="D31" s="3">
        <f t="shared" si="0"/>
        <v>0.39630836047774159</v>
      </c>
    </row>
    <row r="32" spans="1:17" x14ac:dyDescent="0.2">
      <c r="A32" t="s">
        <v>4</v>
      </c>
      <c r="B32">
        <v>2017</v>
      </c>
      <c r="C32">
        <v>838</v>
      </c>
      <c r="D32" s="3">
        <f t="shared" si="0"/>
        <v>-0.34836702954898913</v>
      </c>
    </row>
    <row r="33" spans="1:4" x14ac:dyDescent="0.2">
      <c r="A33" t="s">
        <v>4</v>
      </c>
      <c r="B33">
        <v>2018</v>
      </c>
      <c r="C33">
        <v>1292</v>
      </c>
      <c r="D33" s="3">
        <f t="shared" si="0"/>
        <v>0.5417661097852029</v>
      </c>
    </row>
    <row r="34" spans="1:4" x14ac:dyDescent="0.2">
      <c r="A34" t="s">
        <v>4</v>
      </c>
      <c r="B34">
        <v>2019</v>
      </c>
      <c r="C34">
        <v>1007</v>
      </c>
      <c r="D34" s="3">
        <f t="shared" si="0"/>
        <v>-0.22058823529411764</v>
      </c>
    </row>
    <row r="35" spans="1:4" x14ac:dyDescent="0.2">
      <c r="A35" t="s">
        <v>4</v>
      </c>
      <c r="B35">
        <v>2020</v>
      </c>
      <c r="C35">
        <v>966</v>
      </c>
      <c r="D35" s="3">
        <f t="shared" si="0"/>
        <v>-4.0714995034756701E-2</v>
      </c>
    </row>
    <row r="36" spans="1:4" x14ac:dyDescent="0.2">
      <c r="A36" t="s">
        <v>4</v>
      </c>
      <c r="B36">
        <v>2021</v>
      </c>
      <c r="C36">
        <v>853</v>
      </c>
      <c r="D36" s="3">
        <f t="shared" si="0"/>
        <v>-0.11697722567287784</v>
      </c>
    </row>
    <row r="37" spans="1:4" x14ac:dyDescent="0.2">
      <c r="A37" t="s">
        <v>48</v>
      </c>
      <c r="B37">
        <v>2015</v>
      </c>
      <c r="C37">
        <v>125</v>
      </c>
      <c r="D37" s="3">
        <v>0</v>
      </c>
    </row>
    <row r="38" spans="1:4" x14ac:dyDescent="0.2">
      <c r="A38" t="s">
        <v>48</v>
      </c>
      <c r="B38">
        <v>2016</v>
      </c>
      <c r="C38">
        <v>220</v>
      </c>
      <c r="D38" s="3">
        <f t="shared" si="0"/>
        <v>0.76</v>
      </c>
    </row>
    <row r="39" spans="1:4" x14ac:dyDescent="0.2">
      <c r="A39" t="s">
        <v>48</v>
      </c>
      <c r="B39">
        <v>2017</v>
      </c>
      <c r="C39">
        <v>176</v>
      </c>
      <c r="D39" s="3">
        <f t="shared" si="0"/>
        <v>-0.2</v>
      </c>
    </row>
    <row r="40" spans="1:4" x14ac:dyDescent="0.2">
      <c r="A40" t="s">
        <v>48</v>
      </c>
      <c r="B40">
        <v>2018</v>
      </c>
      <c r="C40">
        <v>178</v>
      </c>
      <c r="D40" s="3">
        <f t="shared" si="0"/>
        <v>1.1363636363636364E-2</v>
      </c>
    </row>
    <row r="41" spans="1:4" x14ac:dyDescent="0.2">
      <c r="A41" t="s">
        <v>48</v>
      </c>
      <c r="B41">
        <v>2019</v>
      </c>
      <c r="C41">
        <v>59</v>
      </c>
      <c r="D41" s="3">
        <f t="shared" si="0"/>
        <v>-0.6685393258426966</v>
      </c>
    </row>
    <row r="42" spans="1:4" x14ac:dyDescent="0.2">
      <c r="A42" t="s">
        <v>48</v>
      </c>
      <c r="B42">
        <v>2020</v>
      </c>
      <c r="C42">
        <v>348</v>
      </c>
      <c r="D42" s="3">
        <f t="shared" si="0"/>
        <v>4.898305084745763</v>
      </c>
    </row>
    <row r="43" spans="1:4" x14ac:dyDescent="0.2">
      <c r="A43" t="s">
        <v>48</v>
      </c>
      <c r="B43">
        <v>2021</v>
      </c>
      <c r="C43">
        <v>223</v>
      </c>
      <c r="D43" s="3">
        <f t="shared" si="0"/>
        <v>-0.35919540229885055</v>
      </c>
    </row>
    <row r="44" spans="1:4" x14ac:dyDescent="0.2">
      <c r="A44" t="s">
        <v>6</v>
      </c>
      <c r="B44">
        <v>2015</v>
      </c>
      <c r="C44">
        <v>170</v>
      </c>
      <c r="D44" s="3">
        <v>0</v>
      </c>
    </row>
    <row r="45" spans="1:4" x14ac:dyDescent="0.2">
      <c r="A45" t="s">
        <v>6</v>
      </c>
      <c r="B45">
        <v>2016</v>
      </c>
      <c r="C45">
        <v>350</v>
      </c>
      <c r="D45" s="3">
        <f t="shared" si="0"/>
        <v>1.0588235294117647</v>
      </c>
    </row>
    <row r="46" spans="1:4" x14ac:dyDescent="0.2">
      <c r="A46" t="s">
        <v>6</v>
      </c>
      <c r="B46">
        <v>2017</v>
      </c>
      <c r="C46">
        <v>319</v>
      </c>
      <c r="D46" s="3">
        <f t="shared" si="0"/>
        <v>-8.8571428571428565E-2</v>
      </c>
    </row>
    <row r="47" spans="1:4" x14ac:dyDescent="0.2">
      <c r="A47" t="s">
        <v>6</v>
      </c>
      <c r="B47">
        <v>2018</v>
      </c>
      <c r="C47">
        <v>457</v>
      </c>
      <c r="D47" s="3">
        <f t="shared" si="0"/>
        <v>0.43260188087774293</v>
      </c>
    </row>
    <row r="48" spans="1:4" x14ac:dyDescent="0.2">
      <c r="A48" t="s">
        <v>6</v>
      </c>
      <c r="B48">
        <v>2019</v>
      </c>
      <c r="C48">
        <v>304</v>
      </c>
      <c r="D48" s="3">
        <f t="shared" si="0"/>
        <v>-0.33479212253829321</v>
      </c>
    </row>
    <row r="49" spans="1:20" x14ac:dyDescent="0.2">
      <c r="A49" t="s">
        <v>6</v>
      </c>
      <c r="B49">
        <v>2020</v>
      </c>
      <c r="C49">
        <v>284</v>
      </c>
      <c r="D49" s="3">
        <f t="shared" si="0"/>
        <v>-6.5789473684210523E-2</v>
      </c>
    </row>
    <row r="50" spans="1:20" x14ac:dyDescent="0.2">
      <c r="A50" t="s">
        <v>6</v>
      </c>
      <c r="B50">
        <v>2021</v>
      </c>
      <c r="C50">
        <v>225</v>
      </c>
      <c r="D50" s="3">
        <f t="shared" si="0"/>
        <v>-0.20774647887323944</v>
      </c>
      <c r="G50" s="2" t="s">
        <v>9</v>
      </c>
      <c r="H50">
        <v>106</v>
      </c>
      <c r="I50" s="2" t="s">
        <v>9</v>
      </c>
      <c r="J50">
        <v>192</v>
      </c>
      <c r="K50" s="2" t="s">
        <v>9</v>
      </c>
      <c r="L50">
        <v>188</v>
      </c>
      <c r="M50" s="2" t="s">
        <v>9</v>
      </c>
      <c r="N50">
        <v>209</v>
      </c>
      <c r="O50" s="2" t="s">
        <v>9</v>
      </c>
      <c r="P50">
        <v>195</v>
      </c>
      <c r="Q50" s="2" t="s">
        <v>9</v>
      </c>
      <c r="R50">
        <v>373</v>
      </c>
      <c r="S50" s="2" t="s">
        <v>9</v>
      </c>
      <c r="T50">
        <v>287</v>
      </c>
    </row>
    <row r="51" spans="1:20" x14ac:dyDescent="0.2">
      <c r="A51" t="s">
        <v>7</v>
      </c>
      <c r="B51">
        <v>2015</v>
      </c>
      <c r="C51">
        <v>27</v>
      </c>
      <c r="D51" s="3">
        <v>0</v>
      </c>
      <c r="G51" s="2" t="s">
        <v>10</v>
      </c>
      <c r="H51">
        <v>227</v>
      </c>
      <c r="I51" s="2" t="s">
        <v>10</v>
      </c>
      <c r="J51">
        <v>328</v>
      </c>
      <c r="K51" s="2" t="s">
        <v>10</v>
      </c>
      <c r="L51">
        <v>317</v>
      </c>
      <c r="M51" s="2" t="s">
        <v>10</v>
      </c>
      <c r="N51">
        <v>322</v>
      </c>
      <c r="O51" s="2" t="s">
        <v>10</v>
      </c>
      <c r="P51">
        <v>222</v>
      </c>
      <c r="Q51" s="2" t="s">
        <v>11</v>
      </c>
      <c r="R51">
        <v>213</v>
      </c>
      <c r="S51" s="2" t="s">
        <v>11</v>
      </c>
      <c r="T51">
        <v>173</v>
      </c>
    </row>
    <row r="52" spans="1:20" x14ac:dyDescent="0.2">
      <c r="A52" t="s">
        <v>7</v>
      </c>
      <c r="B52">
        <v>2016</v>
      </c>
      <c r="C52">
        <v>27</v>
      </c>
      <c r="D52" s="3">
        <f t="shared" si="0"/>
        <v>0</v>
      </c>
      <c r="G52" s="2" t="s">
        <v>11</v>
      </c>
      <c r="H52">
        <v>111</v>
      </c>
      <c r="I52" s="2" t="s">
        <v>11</v>
      </c>
      <c r="J52">
        <v>219</v>
      </c>
      <c r="K52" s="2" t="s">
        <v>11</v>
      </c>
      <c r="L52">
        <v>225</v>
      </c>
      <c r="M52" s="2" t="s">
        <v>11</v>
      </c>
      <c r="N52">
        <v>186</v>
      </c>
      <c r="O52" s="2" t="s">
        <v>11</v>
      </c>
      <c r="P52">
        <v>114</v>
      </c>
      <c r="Q52" s="2" t="s">
        <v>12</v>
      </c>
      <c r="R52">
        <v>10</v>
      </c>
      <c r="S52" s="2" t="s">
        <v>12</v>
      </c>
      <c r="T52">
        <v>4</v>
      </c>
    </row>
    <row r="53" spans="1:20" x14ac:dyDescent="0.2">
      <c r="A53" t="s">
        <v>7</v>
      </c>
      <c r="B53">
        <v>2017</v>
      </c>
      <c r="C53">
        <v>24</v>
      </c>
      <c r="D53" s="3">
        <f t="shared" si="0"/>
        <v>-0.1111111111111111</v>
      </c>
      <c r="G53" s="2" t="s">
        <v>12</v>
      </c>
      <c r="H53">
        <v>7</v>
      </c>
      <c r="I53" s="2" t="s">
        <v>12</v>
      </c>
      <c r="J53">
        <v>22</v>
      </c>
      <c r="K53" s="2" t="s">
        <v>12</v>
      </c>
      <c r="L53">
        <v>10</v>
      </c>
      <c r="M53" s="2" t="s">
        <v>12</v>
      </c>
      <c r="N53">
        <v>14</v>
      </c>
      <c r="O53" s="2" t="s">
        <v>12</v>
      </c>
      <c r="P53">
        <v>8</v>
      </c>
      <c r="Q53" s="2" t="s">
        <v>13</v>
      </c>
      <c r="R53">
        <v>31</v>
      </c>
      <c r="S53" s="2" t="s">
        <v>13</v>
      </c>
      <c r="T53">
        <v>43</v>
      </c>
    </row>
    <row r="54" spans="1:20" x14ac:dyDescent="0.2">
      <c r="A54" t="s">
        <v>7</v>
      </c>
      <c r="B54">
        <v>2018</v>
      </c>
      <c r="C54">
        <v>34</v>
      </c>
      <c r="D54" s="3">
        <f t="shared" si="0"/>
        <v>0.41666666666666669</v>
      </c>
      <c r="G54" s="2" t="s">
        <v>13</v>
      </c>
      <c r="H54">
        <v>24</v>
      </c>
      <c r="I54" s="2" t="s">
        <v>13</v>
      </c>
      <c r="J54">
        <v>42</v>
      </c>
      <c r="K54" s="2" t="s">
        <v>13</v>
      </c>
      <c r="L54">
        <v>37</v>
      </c>
      <c r="M54" s="2" t="s">
        <v>13</v>
      </c>
      <c r="N54">
        <v>37</v>
      </c>
      <c r="O54" s="2" t="s">
        <v>13</v>
      </c>
      <c r="P54">
        <v>25</v>
      </c>
      <c r="Q54" s="2" t="s">
        <v>40</v>
      </c>
      <c r="R54">
        <v>127</v>
      </c>
      <c r="S54" s="2" t="s">
        <v>40</v>
      </c>
      <c r="T54">
        <v>103</v>
      </c>
    </row>
    <row r="55" spans="1:20" x14ac:dyDescent="0.2">
      <c r="A55" t="s">
        <v>7</v>
      </c>
      <c r="B55">
        <v>2019</v>
      </c>
      <c r="C55">
        <v>89</v>
      </c>
      <c r="D55" s="3">
        <f t="shared" si="0"/>
        <v>1.6176470588235294</v>
      </c>
      <c r="G55" s="2" t="s">
        <v>14</v>
      </c>
      <c r="H55">
        <v>27</v>
      </c>
      <c r="I55" s="2" t="s">
        <v>37</v>
      </c>
      <c r="J55">
        <v>2</v>
      </c>
      <c r="K55" s="2" t="s">
        <v>14</v>
      </c>
      <c r="L55">
        <v>24</v>
      </c>
      <c r="M55" s="2" t="s">
        <v>14</v>
      </c>
      <c r="N55">
        <v>34</v>
      </c>
      <c r="O55" s="2" t="s">
        <v>40</v>
      </c>
      <c r="P55">
        <v>70</v>
      </c>
      <c r="Q55" s="2" t="s">
        <v>41</v>
      </c>
      <c r="R55">
        <v>189</v>
      </c>
      <c r="S55" s="2" t="s">
        <v>41</v>
      </c>
      <c r="T55">
        <v>153</v>
      </c>
    </row>
    <row r="56" spans="1:20" x14ac:dyDescent="0.2">
      <c r="A56" t="s">
        <v>7</v>
      </c>
      <c r="B56">
        <v>2020</v>
      </c>
      <c r="C56">
        <v>127</v>
      </c>
      <c r="D56" s="3">
        <f t="shared" si="0"/>
        <v>0.42696629213483145</v>
      </c>
      <c r="G56" s="2" t="s">
        <v>15</v>
      </c>
      <c r="H56">
        <v>7</v>
      </c>
      <c r="I56" s="2" t="s">
        <v>14</v>
      </c>
      <c r="J56">
        <v>27</v>
      </c>
      <c r="K56" s="2" t="s">
        <v>15</v>
      </c>
      <c r="L56">
        <v>5</v>
      </c>
      <c r="M56" s="2" t="s">
        <v>15</v>
      </c>
      <c r="N56">
        <v>4</v>
      </c>
      <c r="O56" s="2" t="s">
        <v>14</v>
      </c>
      <c r="P56">
        <v>19</v>
      </c>
      <c r="Q56" s="2" t="s">
        <v>17</v>
      </c>
      <c r="R56">
        <v>205</v>
      </c>
      <c r="S56" s="2" t="s">
        <v>17</v>
      </c>
      <c r="T56">
        <v>164</v>
      </c>
    </row>
    <row r="57" spans="1:20" x14ac:dyDescent="0.2">
      <c r="A57" t="s">
        <v>7</v>
      </c>
      <c r="B57">
        <v>2021</v>
      </c>
      <c r="C57">
        <v>103</v>
      </c>
      <c r="D57" s="3">
        <f t="shared" si="0"/>
        <v>-0.1889763779527559</v>
      </c>
      <c r="G57" s="2" t="s">
        <v>16</v>
      </c>
      <c r="H57">
        <v>48</v>
      </c>
      <c r="I57" s="2" t="s">
        <v>15</v>
      </c>
      <c r="J57">
        <v>7</v>
      </c>
      <c r="K57" s="2" t="s">
        <v>16</v>
      </c>
      <c r="L57">
        <v>250</v>
      </c>
      <c r="M57" s="2" t="s">
        <v>16</v>
      </c>
      <c r="N57">
        <v>240</v>
      </c>
      <c r="O57" s="2" t="s">
        <v>16</v>
      </c>
      <c r="P57">
        <v>181</v>
      </c>
      <c r="Q57" s="2" t="s">
        <v>18</v>
      </c>
      <c r="R57">
        <v>6</v>
      </c>
      <c r="S57" s="2" t="s">
        <v>18</v>
      </c>
      <c r="T57">
        <v>5</v>
      </c>
    </row>
    <row r="58" spans="1:20" x14ac:dyDescent="0.2">
      <c r="A58" t="s">
        <v>8</v>
      </c>
      <c r="B58">
        <v>2015</v>
      </c>
      <c r="C58">
        <v>122</v>
      </c>
      <c r="D58" s="3">
        <v>0</v>
      </c>
      <c r="G58" s="2" t="s">
        <v>17</v>
      </c>
      <c r="H58">
        <v>195</v>
      </c>
      <c r="I58" s="2" t="s">
        <v>16</v>
      </c>
      <c r="J58">
        <v>243</v>
      </c>
      <c r="K58" s="2" t="s">
        <v>17</v>
      </c>
      <c r="L58">
        <v>242</v>
      </c>
      <c r="M58" s="2" t="s">
        <v>17</v>
      </c>
      <c r="N58">
        <v>265</v>
      </c>
      <c r="O58" s="2" t="s">
        <v>41</v>
      </c>
      <c r="P58">
        <v>75</v>
      </c>
      <c r="Q58" s="2" t="s">
        <v>43</v>
      </c>
      <c r="R58">
        <v>1</v>
      </c>
      <c r="S58" s="2" t="s">
        <v>43</v>
      </c>
      <c r="T58">
        <v>1</v>
      </c>
    </row>
    <row r="59" spans="1:20" x14ac:dyDescent="0.2">
      <c r="A59" t="s">
        <v>8</v>
      </c>
      <c r="B59">
        <v>2016</v>
      </c>
      <c r="C59">
        <v>323</v>
      </c>
      <c r="D59" s="3">
        <f t="shared" si="0"/>
        <v>1.6475409836065573</v>
      </c>
      <c r="G59" s="2" t="s">
        <v>18</v>
      </c>
      <c r="H59">
        <v>9</v>
      </c>
      <c r="I59" s="2" t="s">
        <v>17</v>
      </c>
      <c r="J59">
        <v>265</v>
      </c>
      <c r="K59" s="2" t="s">
        <v>18</v>
      </c>
      <c r="L59">
        <v>11</v>
      </c>
      <c r="M59" s="2" t="s">
        <v>39</v>
      </c>
      <c r="N59">
        <v>3</v>
      </c>
      <c r="O59" s="2" t="s">
        <v>17</v>
      </c>
      <c r="P59">
        <v>240</v>
      </c>
      <c r="Q59" s="2" t="s">
        <v>20</v>
      </c>
      <c r="R59">
        <v>91</v>
      </c>
      <c r="S59" s="2" t="s">
        <v>20</v>
      </c>
      <c r="T59">
        <v>151</v>
      </c>
    </row>
    <row r="60" spans="1:20" x14ac:dyDescent="0.2">
      <c r="A60" t="s">
        <v>8</v>
      </c>
      <c r="B60">
        <v>2017</v>
      </c>
      <c r="C60">
        <v>246</v>
      </c>
      <c r="D60" s="3">
        <f t="shared" si="0"/>
        <v>-0.23839009287925697</v>
      </c>
      <c r="G60" s="2" t="s">
        <v>19</v>
      </c>
      <c r="H60">
        <v>9</v>
      </c>
      <c r="I60" s="2" t="s">
        <v>38</v>
      </c>
      <c r="J60">
        <v>2</v>
      </c>
      <c r="K60" s="2" t="s">
        <v>19</v>
      </c>
      <c r="L60">
        <v>7</v>
      </c>
      <c r="M60" s="2" t="s">
        <v>18</v>
      </c>
      <c r="N60">
        <v>11</v>
      </c>
      <c r="O60" s="2" t="s">
        <v>18</v>
      </c>
      <c r="P60">
        <v>6</v>
      </c>
      <c r="Q60" s="2" t="s">
        <v>23</v>
      </c>
      <c r="R60">
        <v>152</v>
      </c>
      <c r="S60" s="2" t="s">
        <v>23</v>
      </c>
      <c r="T60">
        <v>153</v>
      </c>
    </row>
    <row r="61" spans="1:20" x14ac:dyDescent="0.2">
      <c r="A61" t="s">
        <v>8</v>
      </c>
      <c r="B61">
        <v>2018</v>
      </c>
      <c r="C61">
        <v>185</v>
      </c>
      <c r="D61" s="3">
        <f t="shared" si="0"/>
        <v>-0.24796747967479674</v>
      </c>
      <c r="G61" s="2" t="s">
        <v>20</v>
      </c>
      <c r="H61">
        <v>100</v>
      </c>
      <c r="I61" s="2" t="s">
        <v>18</v>
      </c>
      <c r="J61">
        <v>10</v>
      </c>
      <c r="K61" s="2" t="s">
        <v>20</v>
      </c>
      <c r="L61">
        <v>243</v>
      </c>
      <c r="M61" s="2" t="s">
        <v>19</v>
      </c>
      <c r="N61">
        <v>7</v>
      </c>
      <c r="O61" s="2" t="s">
        <v>19</v>
      </c>
      <c r="P61">
        <v>3</v>
      </c>
      <c r="Q61" s="2" t="s">
        <v>25</v>
      </c>
      <c r="R61">
        <v>400</v>
      </c>
      <c r="S61" s="2" t="s">
        <v>25</v>
      </c>
      <c r="T61">
        <v>279</v>
      </c>
    </row>
    <row r="62" spans="1:20" x14ac:dyDescent="0.2">
      <c r="A62" t="s">
        <v>8</v>
      </c>
      <c r="B62">
        <v>2019</v>
      </c>
      <c r="C62">
        <v>128</v>
      </c>
      <c r="D62" s="3">
        <f t="shared" si="0"/>
        <v>-0.30810810810810813</v>
      </c>
      <c r="G62" s="2" t="s">
        <v>21</v>
      </c>
      <c r="H62">
        <v>2</v>
      </c>
      <c r="I62" s="2" t="s">
        <v>19</v>
      </c>
      <c r="J62">
        <v>5</v>
      </c>
      <c r="K62" s="2" t="s">
        <v>23</v>
      </c>
      <c r="L62">
        <v>334</v>
      </c>
      <c r="M62" s="2" t="s">
        <v>20</v>
      </c>
      <c r="N62">
        <v>209</v>
      </c>
      <c r="O62" s="2" t="s">
        <v>20</v>
      </c>
      <c r="P62">
        <v>136</v>
      </c>
      <c r="Q62" s="2" t="s">
        <v>26</v>
      </c>
      <c r="R62">
        <v>56</v>
      </c>
      <c r="S62" s="2" t="s">
        <v>26</v>
      </c>
      <c r="T62">
        <v>31</v>
      </c>
    </row>
    <row r="63" spans="1:20" x14ac:dyDescent="0.2">
      <c r="A63" t="s">
        <v>8</v>
      </c>
      <c r="B63">
        <v>2020</v>
      </c>
      <c r="C63">
        <v>127</v>
      </c>
      <c r="D63" s="3">
        <f t="shared" si="0"/>
        <v>-7.8125E-3</v>
      </c>
      <c r="G63" s="2" t="s">
        <v>22</v>
      </c>
      <c r="H63">
        <v>3</v>
      </c>
      <c r="I63" s="2" t="s">
        <v>20</v>
      </c>
      <c r="J63">
        <v>178</v>
      </c>
      <c r="K63" s="2" t="s">
        <v>24</v>
      </c>
      <c r="L63">
        <v>1</v>
      </c>
      <c r="M63" s="2" t="s">
        <v>23</v>
      </c>
      <c r="N63">
        <v>295</v>
      </c>
      <c r="O63" s="2" t="s">
        <v>23</v>
      </c>
      <c r="P63">
        <v>253</v>
      </c>
      <c r="Q63" s="2" t="s">
        <v>27</v>
      </c>
      <c r="R63">
        <v>55</v>
      </c>
      <c r="S63" s="2" t="s">
        <v>27</v>
      </c>
      <c r="T63">
        <v>69</v>
      </c>
    </row>
    <row r="64" spans="1:20" x14ac:dyDescent="0.2">
      <c r="A64" t="s">
        <v>8</v>
      </c>
      <c r="B64">
        <v>2021</v>
      </c>
      <c r="C64">
        <v>76</v>
      </c>
      <c r="D64" s="3">
        <f t="shared" si="0"/>
        <v>-0.40157480314960631</v>
      </c>
      <c r="G64" s="2" t="s">
        <v>23</v>
      </c>
      <c r="H64">
        <v>237</v>
      </c>
      <c r="I64" s="2" t="s">
        <v>23</v>
      </c>
      <c r="J64">
        <v>338</v>
      </c>
      <c r="K64" s="2" t="s">
        <v>28</v>
      </c>
      <c r="L64">
        <v>176</v>
      </c>
      <c r="M64" s="2" t="s">
        <v>25</v>
      </c>
      <c r="N64">
        <v>340</v>
      </c>
      <c r="O64" s="2" t="s">
        <v>25</v>
      </c>
      <c r="P64">
        <v>246</v>
      </c>
      <c r="Q64" s="2" t="s">
        <v>28</v>
      </c>
      <c r="R64">
        <v>348</v>
      </c>
      <c r="S64" s="2" t="s">
        <v>28</v>
      </c>
      <c r="T64">
        <v>11</v>
      </c>
    </row>
    <row r="65" spans="7:20" x14ac:dyDescent="0.2">
      <c r="G65" s="2" t="s">
        <v>24</v>
      </c>
      <c r="H65">
        <v>1</v>
      </c>
      <c r="I65" s="2" t="s">
        <v>25</v>
      </c>
      <c r="J65">
        <v>337</v>
      </c>
      <c r="K65" s="2" t="s">
        <v>29</v>
      </c>
      <c r="L65">
        <v>19</v>
      </c>
      <c r="M65" s="2" t="s">
        <v>26</v>
      </c>
      <c r="N65">
        <v>72</v>
      </c>
      <c r="O65" s="2" t="s">
        <v>26</v>
      </c>
      <c r="P65">
        <v>61</v>
      </c>
      <c r="Q65" s="2" t="s">
        <v>29</v>
      </c>
      <c r="R65">
        <v>13</v>
      </c>
      <c r="S65" s="2" t="s">
        <v>29</v>
      </c>
      <c r="T65">
        <v>7</v>
      </c>
    </row>
    <row r="66" spans="7:20" x14ac:dyDescent="0.2">
      <c r="G66" s="2" t="s">
        <v>25</v>
      </c>
      <c r="H66">
        <v>239</v>
      </c>
      <c r="I66" s="2" t="s">
        <v>26</v>
      </c>
      <c r="J66">
        <v>50</v>
      </c>
      <c r="K66" s="2" t="s">
        <v>30</v>
      </c>
      <c r="L66">
        <v>319</v>
      </c>
      <c r="M66" s="2" t="s">
        <v>27</v>
      </c>
      <c r="N66">
        <v>90</v>
      </c>
      <c r="O66" s="2" t="s">
        <v>27</v>
      </c>
      <c r="P66">
        <v>62</v>
      </c>
      <c r="Q66" s="2" t="s">
        <v>44</v>
      </c>
      <c r="R66">
        <v>284</v>
      </c>
      <c r="S66" s="2" t="s">
        <v>44</v>
      </c>
      <c r="T66">
        <v>225</v>
      </c>
    </row>
    <row r="67" spans="7:20" x14ac:dyDescent="0.2">
      <c r="G67" s="2" t="s">
        <v>26</v>
      </c>
      <c r="H67">
        <v>52</v>
      </c>
      <c r="I67" s="2" t="s">
        <v>27</v>
      </c>
      <c r="J67">
        <v>101</v>
      </c>
      <c r="K67" s="2" t="s">
        <v>31</v>
      </c>
      <c r="L67">
        <v>2</v>
      </c>
      <c r="M67" s="2" t="s">
        <v>28</v>
      </c>
      <c r="N67">
        <v>178</v>
      </c>
      <c r="O67" s="2" t="s">
        <v>28</v>
      </c>
      <c r="P67">
        <v>59</v>
      </c>
      <c r="Q67" s="2" t="s">
        <v>42</v>
      </c>
      <c r="R67">
        <v>127</v>
      </c>
      <c r="S67" s="2" t="s">
        <v>42</v>
      </c>
      <c r="T67">
        <v>76</v>
      </c>
    </row>
    <row r="68" spans="7:20" x14ac:dyDescent="0.2">
      <c r="G68" s="2" t="s">
        <v>27</v>
      </c>
      <c r="H68">
        <v>74</v>
      </c>
      <c r="I68" s="2" t="s">
        <v>28</v>
      </c>
      <c r="J68">
        <v>220</v>
      </c>
      <c r="K68" s="2" t="s">
        <v>32</v>
      </c>
      <c r="L68">
        <v>8</v>
      </c>
      <c r="M68" s="2" t="s">
        <v>29</v>
      </c>
      <c r="N68">
        <v>18</v>
      </c>
      <c r="O68" s="2" t="s">
        <v>29</v>
      </c>
      <c r="P68">
        <v>5</v>
      </c>
    </row>
    <row r="69" spans="7:20" x14ac:dyDescent="0.2">
      <c r="G69" s="2" t="s">
        <v>28</v>
      </c>
      <c r="H69">
        <v>125</v>
      </c>
      <c r="I69" s="2" t="s">
        <v>29</v>
      </c>
      <c r="J69">
        <v>19</v>
      </c>
      <c r="K69" s="2" t="s">
        <v>33</v>
      </c>
      <c r="L69">
        <v>25</v>
      </c>
      <c r="M69" s="2" t="s">
        <v>30</v>
      </c>
      <c r="N69">
        <v>457</v>
      </c>
      <c r="O69" s="2" t="s">
        <v>30</v>
      </c>
      <c r="P69">
        <v>304</v>
      </c>
    </row>
    <row r="70" spans="7:20" x14ac:dyDescent="0.2">
      <c r="G70" s="2" t="s">
        <v>29</v>
      </c>
      <c r="H70">
        <v>13</v>
      </c>
      <c r="I70" s="2" t="s">
        <v>30</v>
      </c>
      <c r="J70">
        <v>350</v>
      </c>
      <c r="K70" s="2" t="s">
        <v>34</v>
      </c>
      <c r="L70">
        <v>2</v>
      </c>
      <c r="M70" s="2" t="s">
        <v>32</v>
      </c>
      <c r="N70">
        <v>5</v>
      </c>
      <c r="O70" s="2" t="s">
        <v>42</v>
      </c>
      <c r="P70">
        <v>29</v>
      </c>
    </row>
    <row r="71" spans="7:20" x14ac:dyDescent="0.2">
      <c r="G71" s="2" t="s">
        <v>30</v>
      </c>
      <c r="H71">
        <v>170</v>
      </c>
      <c r="I71" s="2" t="s">
        <v>31</v>
      </c>
      <c r="J71">
        <v>7</v>
      </c>
      <c r="K71" s="2" t="s">
        <v>35</v>
      </c>
      <c r="L71">
        <v>42</v>
      </c>
      <c r="M71" s="2" t="s">
        <v>33</v>
      </c>
      <c r="N71">
        <v>11</v>
      </c>
      <c r="O71" s="2" t="s">
        <v>31</v>
      </c>
      <c r="P71">
        <v>1</v>
      </c>
    </row>
    <row r="72" spans="7:20" x14ac:dyDescent="0.2">
      <c r="G72" s="2" t="s">
        <v>31</v>
      </c>
      <c r="H72">
        <v>1</v>
      </c>
      <c r="I72" s="2" t="s">
        <v>32</v>
      </c>
      <c r="J72">
        <v>7</v>
      </c>
      <c r="K72" s="2" t="s">
        <v>36</v>
      </c>
      <c r="L72">
        <v>167</v>
      </c>
      <c r="M72" s="2" t="s">
        <v>34</v>
      </c>
      <c r="N72">
        <v>2</v>
      </c>
      <c r="O72" s="2" t="s">
        <v>32</v>
      </c>
      <c r="P72">
        <v>1</v>
      </c>
    </row>
    <row r="73" spans="7:20" x14ac:dyDescent="0.2">
      <c r="G73" s="2" t="s">
        <v>32</v>
      </c>
      <c r="H73">
        <v>2</v>
      </c>
      <c r="I73" s="2" t="s">
        <v>33</v>
      </c>
      <c r="J73">
        <v>27</v>
      </c>
      <c r="M73" s="2" t="s">
        <v>35</v>
      </c>
      <c r="N73">
        <v>36</v>
      </c>
      <c r="O73" s="2" t="s">
        <v>33</v>
      </c>
      <c r="P73">
        <v>13</v>
      </c>
    </row>
    <row r="74" spans="7:20" x14ac:dyDescent="0.2">
      <c r="G74" s="2" t="s">
        <v>33</v>
      </c>
      <c r="H74">
        <v>10</v>
      </c>
      <c r="I74" s="2" t="s">
        <v>34</v>
      </c>
      <c r="J74">
        <v>11</v>
      </c>
      <c r="M74" s="2" t="s">
        <v>36</v>
      </c>
      <c r="N74">
        <v>131</v>
      </c>
      <c r="O74" s="2" t="s">
        <v>34</v>
      </c>
      <c r="P74">
        <v>1</v>
      </c>
    </row>
    <row r="75" spans="7:20" x14ac:dyDescent="0.2">
      <c r="G75" s="2" t="s">
        <v>34</v>
      </c>
      <c r="H75">
        <v>8</v>
      </c>
      <c r="I75" s="2" t="s">
        <v>35</v>
      </c>
      <c r="J75">
        <v>64</v>
      </c>
      <c r="O75" s="2" t="s">
        <v>35</v>
      </c>
      <c r="P75">
        <v>16</v>
      </c>
    </row>
    <row r="76" spans="7:20" x14ac:dyDescent="0.2">
      <c r="G76" s="2" t="s">
        <v>35</v>
      </c>
      <c r="H76">
        <v>30</v>
      </c>
      <c r="I76" s="2" t="s">
        <v>36</v>
      </c>
      <c r="J76">
        <v>207</v>
      </c>
      <c r="O76" s="2" t="s">
        <v>36</v>
      </c>
      <c r="P76">
        <v>67</v>
      </c>
    </row>
    <row r="87" spans="1:2" x14ac:dyDescent="0.2">
      <c r="A87" s="2" t="s">
        <v>36</v>
      </c>
      <c r="B8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2023-04-11T21:53:17Z</dcterms:created>
  <dcterms:modified xsi:type="dcterms:W3CDTF">2023-04-12T02:59:20Z</dcterms:modified>
</cp:coreProperties>
</file>