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saget/Downloads/"/>
    </mc:Choice>
  </mc:AlternateContent>
  <xr:revisionPtr revIDLastSave="0" documentId="8_{BECD11CF-885E-384C-883B-D4233FB3EFB7}" xr6:coauthVersionLast="47" xr6:coauthVersionMax="47" xr10:uidLastSave="{00000000-0000-0000-0000-000000000000}"/>
  <bookViews>
    <workbookView xWindow="0" yWindow="500" windowWidth="20480" windowHeight="12300" xr2:uid="{0E0D6AAB-865B-E747-AB81-785B51671FE6}"/>
  </bookViews>
  <sheets>
    <sheet name="Summary" sheetId="30" r:id="rId1"/>
    <sheet name="remaining balances" sheetId="31" r:id="rId2"/>
    <sheet name="all rotations" sheetId="1" r:id="rId3"/>
    <sheet name="linear opt HighProc" sheetId="26" r:id="rId4"/>
    <sheet name="linear opt MildProc_kcal" sheetId="16" r:id="rId5"/>
    <sheet name="linear opt MildProc_prot" sheetId="25" r:id="rId6"/>
    <sheet name="linear opt MildCap" sheetId="29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1" l="1"/>
  <c r="D3" i="31"/>
  <c r="E3" i="31"/>
  <c r="F3" i="31"/>
  <c r="G3" i="31"/>
  <c r="H3" i="31"/>
  <c r="I3" i="31"/>
  <c r="J3" i="31"/>
  <c r="K3" i="31"/>
  <c r="L3" i="31"/>
  <c r="M3" i="31"/>
  <c r="N3" i="31"/>
  <c r="C4" i="31"/>
  <c r="D4" i="31"/>
  <c r="E4" i="31"/>
  <c r="F4" i="31"/>
  <c r="G4" i="31"/>
  <c r="H4" i="31"/>
  <c r="I4" i="31"/>
  <c r="J4" i="31"/>
  <c r="K4" i="31"/>
  <c r="K6" i="31" s="1"/>
  <c r="K7" i="31" s="1"/>
  <c r="L4" i="31"/>
  <c r="M4" i="31"/>
  <c r="M6" i="31" s="1"/>
  <c r="M7" i="31" s="1"/>
  <c r="N4" i="31"/>
  <c r="C5" i="31"/>
  <c r="D5" i="31"/>
  <c r="E5" i="31"/>
  <c r="F5" i="31"/>
  <c r="G5" i="31"/>
  <c r="G6" i="31" s="1"/>
  <c r="G7" i="31" s="1"/>
  <c r="H5" i="31"/>
  <c r="H6" i="31" s="1"/>
  <c r="H7" i="31" s="1"/>
  <c r="I5" i="31"/>
  <c r="I6" i="31" s="1"/>
  <c r="I7" i="31" s="1"/>
  <c r="J5" i="31"/>
  <c r="J6" i="31" s="1"/>
  <c r="J7" i="31" s="1"/>
  <c r="K5" i="31"/>
  <c r="L5" i="31"/>
  <c r="M5" i="31"/>
  <c r="N5" i="31"/>
  <c r="N6" i="31" s="1"/>
  <c r="N7" i="31" s="1"/>
  <c r="C6" i="31"/>
  <c r="C7" i="31" s="1"/>
  <c r="D6" i="31"/>
  <c r="D7" i="31" s="1"/>
  <c r="E6" i="31"/>
  <c r="E7" i="31" s="1"/>
  <c r="F6" i="31"/>
  <c r="F7" i="31" s="1"/>
  <c r="L6" i="31"/>
  <c r="L7" i="31" s="1"/>
  <c r="C8" i="31"/>
  <c r="D8" i="31"/>
  <c r="D10" i="31" s="1"/>
  <c r="D11" i="31" s="1"/>
  <c r="E8" i="31"/>
  <c r="F8" i="31"/>
  <c r="G8" i="31"/>
  <c r="H8" i="31"/>
  <c r="I8" i="31"/>
  <c r="J8" i="31"/>
  <c r="K8" i="31"/>
  <c r="L8" i="31"/>
  <c r="L10" i="31" s="1"/>
  <c r="L11" i="31" s="1"/>
  <c r="M8" i="31"/>
  <c r="N8" i="31"/>
  <c r="C9" i="31"/>
  <c r="C10" i="31" s="1"/>
  <c r="C11" i="31" s="1"/>
  <c r="D9" i="31"/>
  <c r="E9" i="31"/>
  <c r="E10" i="31" s="1"/>
  <c r="E11" i="31" s="1"/>
  <c r="F9" i="31"/>
  <c r="G9" i="31"/>
  <c r="H9" i="31"/>
  <c r="H10" i="31" s="1"/>
  <c r="H11" i="31" s="1"/>
  <c r="I9" i="31"/>
  <c r="J9" i="31"/>
  <c r="J10" i="31" s="1"/>
  <c r="J11" i="31" s="1"/>
  <c r="K9" i="31"/>
  <c r="K10" i="31" s="1"/>
  <c r="K11" i="31" s="1"/>
  <c r="L9" i="31"/>
  <c r="M9" i="31"/>
  <c r="M10" i="31" s="1"/>
  <c r="M11" i="31" s="1"/>
  <c r="N9" i="31"/>
  <c r="F10" i="31"/>
  <c r="F11" i="31" s="1"/>
  <c r="C12" i="31"/>
  <c r="D12" i="31"/>
  <c r="E12" i="31"/>
  <c r="F12" i="31"/>
  <c r="G12" i="31"/>
  <c r="H12" i="31"/>
  <c r="I12" i="31"/>
  <c r="J12" i="31"/>
  <c r="K12" i="31"/>
  <c r="K14" i="31" s="1"/>
  <c r="K15" i="31" s="1"/>
  <c r="L12" i="31"/>
  <c r="M12" i="31"/>
  <c r="N12" i="31"/>
  <c r="C13" i="31"/>
  <c r="D13" i="31"/>
  <c r="E13" i="31"/>
  <c r="F13" i="31"/>
  <c r="F14" i="31" s="1"/>
  <c r="F15" i="31" s="1"/>
  <c r="G13" i="31"/>
  <c r="G14" i="31" s="1"/>
  <c r="G15" i="31" s="1"/>
  <c r="H13" i="31"/>
  <c r="H14" i="31" s="1"/>
  <c r="H15" i="31" s="1"/>
  <c r="I13" i="31"/>
  <c r="J13" i="31"/>
  <c r="K13" i="31"/>
  <c r="L13" i="31"/>
  <c r="M13" i="31"/>
  <c r="M14" i="31" s="1"/>
  <c r="M15" i="31" s="1"/>
  <c r="N13" i="31"/>
  <c r="N14" i="31" s="1"/>
  <c r="N15" i="31" s="1"/>
  <c r="C14" i="31"/>
  <c r="C15" i="31" s="1"/>
  <c r="E14" i="31"/>
  <c r="E15" i="31" s="1"/>
  <c r="C16" i="31"/>
  <c r="D16" i="31"/>
  <c r="E16" i="31"/>
  <c r="F16" i="31"/>
  <c r="F18" i="31" s="1"/>
  <c r="F19" i="31" s="1"/>
  <c r="G16" i="31"/>
  <c r="H16" i="31"/>
  <c r="I16" i="31"/>
  <c r="J16" i="31"/>
  <c r="K16" i="31"/>
  <c r="L16" i="31"/>
  <c r="M16" i="31"/>
  <c r="N16" i="31"/>
  <c r="C17" i="31"/>
  <c r="C18" i="31" s="1"/>
  <c r="C19" i="31" s="1"/>
  <c r="D17" i="31"/>
  <c r="D18" i="31" s="1"/>
  <c r="D19" i="31" s="1"/>
  <c r="E17" i="31"/>
  <c r="E18" i="31" s="1"/>
  <c r="E19" i="31" s="1"/>
  <c r="F17" i="31"/>
  <c r="G17" i="31"/>
  <c r="H17" i="31"/>
  <c r="I17" i="31"/>
  <c r="J17" i="31"/>
  <c r="J18" i="31" s="1"/>
  <c r="J19" i="31" s="1"/>
  <c r="K17" i="31"/>
  <c r="L17" i="31"/>
  <c r="L18" i="31" s="1"/>
  <c r="L19" i="31" s="1"/>
  <c r="M17" i="31"/>
  <c r="N17" i="31"/>
  <c r="K18" i="31"/>
  <c r="K19" i="31" s="1"/>
  <c r="M18" i="31"/>
  <c r="M19" i="31" s="1"/>
  <c r="N18" i="31"/>
  <c r="N19" i="31" s="1"/>
  <c r="P11" i="25"/>
  <c r="P6" i="25"/>
  <c r="I10" i="31" l="1"/>
  <c r="I11" i="31" s="1"/>
  <c r="I18" i="31"/>
  <c r="I19" i="31" s="1"/>
  <c r="L14" i="31"/>
  <c r="L15" i="31" s="1"/>
  <c r="G10" i="31"/>
  <c r="G11" i="31" s="1"/>
  <c r="G18" i="31"/>
  <c r="G19" i="31" s="1"/>
  <c r="J14" i="31"/>
  <c r="J15" i="31" s="1"/>
  <c r="D14" i="31"/>
  <c r="D15" i="31" s="1"/>
  <c r="H18" i="31"/>
  <c r="H19" i="31" s="1"/>
  <c r="N10" i="31"/>
  <c r="N11" i="31" s="1"/>
  <c r="I14" i="31"/>
  <c r="I15" i="31" s="1"/>
  <c r="P11" i="26"/>
  <c r="P6" i="26"/>
  <c r="S8" i="26"/>
  <c r="J23" i="31" l="1"/>
  <c r="J36" i="31" s="1"/>
  <c r="N23" i="31"/>
  <c r="M23" i="31"/>
  <c r="L23" i="31"/>
  <c r="K23" i="31"/>
  <c r="I23" i="31"/>
  <c r="H23" i="31"/>
  <c r="H36" i="31" s="1"/>
  <c r="G23" i="31"/>
  <c r="F23" i="31"/>
  <c r="E23" i="31"/>
  <c r="D23" i="31"/>
  <c r="C23" i="31"/>
  <c r="C25" i="31" l="1"/>
  <c r="F37" i="31"/>
  <c r="F33" i="31"/>
  <c r="F29" i="31"/>
  <c r="F25" i="31"/>
  <c r="F36" i="31"/>
  <c r="F28" i="31"/>
  <c r="F24" i="31"/>
  <c r="F32" i="31"/>
  <c r="G36" i="31"/>
  <c r="G32" i="31"/>
  <c r="G28" i="31"/>
  <c r="G24" i="31"/>
  <c r="G37" i="31"/>
  <c r="G33" i="31"/>
  <c r="G29" i="31"/>
  <c r="G25" i="31"/>
  <c r="D37" i="31"/>
  <c r="D33" i="31"/>
  <c r="D29" i="31"/>
  <c r="D25" i="31"/>
  <c r="D26" i="31" s="1"/>
  <c r="D27" i="31" s="1"/>
  <c r="D36" i="31"/>
  <c r="D32" i="31"/>
  <c r="D28" i="31"/>
  <c r="D24" i="31"/>
  <c r="E37" i="31"/>
  <c r="E33" i="31"/>
  <c r="E29" i="31"/>
  <c r="E25" i="31"/>
  <c r="E26" i="31" s="1"/>
  <c r="E27" i="31" s="1"/>
  <c r="E36" i="31"/>
  <c r="E32" i="31"/>
  <c r="E28" i="31"/>
  <c r="E24" i="31"/>
  <c r="N37" i="31"/>
  <c r="N33" i="31"/>
  <c r="N29" i="31"/>
  <c r="N25" i="31"/>
  <c r="N26" i="31" s="1"/>
  <c r="N27" i="31" s="1"/>
  <c r="N36" i="31"/>
  <c r="N32" i="31"/>
  <c r="N28" i="31"/>
  <c r="N24" i="31"/>
  <c r="I36" i="31"/>
  <c r="I32" i="31"/>
  <c r="I28" i="31"/>
  <c r="I24" i="31"/>
  <c r="I37" i="31"/>
  <c r="I33" i="31"/>
  <c r="I29" i="31"/>
  <c r="I25" i="31"/>
  <c r="L37" i="31"/>
  <c r="L33" i="31"/>
  <c r="L29" i="31"/>
  <c r="L25" i="31"/>
  <c r="L26" i="31" s="1"/>
  <c r="L27" i="31" s="1"/>
  <c r="L36" i="31"/>
  <c r="L32" i="31"/>
  <c r="L28" i="31"/>
  <c r="L24" i="31"/>
  <c r="M37" i="31"/>
  <c r="M33" i="31"/>
  <c r="M29" i="31"/>
  <c r="M25" i="31"/>
  <c r="M26" i="31" s="1"/>
  <c r="M27" i="31" s="1"/>
  <c r="M36" i="31"/>
  <c r="M32" i="31"/>
  <c r="M28" i="31"/>
  <c r="M24" i="31"/>
  <c r="C37" i="31"/>
  <c r="C33" i="31"/>
  <c r="C29" i="31"/>
  <c r="C26" i="31"/>
  <c r="C27" i="31" s="1"/>
  <c r="C36" i="31"/>
  <c r="C32" i="31"/>
  <c r="C28" i="31"/>
  <c r="C24" i="31"/>
  <c r="K37" i="31"/>
  <c r="K25" i="31"/>
  <c r="K33" i="31"/>
  <c r="K29" i="31"/>
  <c r="K36" i="31"/>
  <c r="K32" i="31"/>
  <c r="K28" i="31"/>
  <c r="K24" i="31"/>
  <c r="H25" i="31"/>
  <c r="H29" i="31"/>
  <c r="H33" i="31"/>
  <c r="H37" i="31"/>
  <c r="H38" i="31" s="1"/>
  <c r="H39" i="31" s="1"/>
  <c r="H24" i="31"/>
  <c r="H28" i="31"/>
  <c r="H32" i="31"/>
  <c r="J33" i="31"/>
  <c r="J25" i="31"/>
  <c r="J29" i="31"/>
  <c r="J37" i="31"/>
  <c r="J38" i="31" s="1"/>
  <c r="J39" i="31" s="1"/>
  <c r="J24" i="31"/>
  <c r="J28" i="31"/>
  <c r="J32" i="31"/>
  <c r="G30" i="31" l="1"/>
  <c r="G31" i="31" s="1"/>
  <c r="I34" i="31"/>
  <c r="I35" i="31" s="1"/>
  <c r="I30" i="31"/>
  <c r="I31" i="31" s="1"/>
  <c r="G34" i="31"/>
  <c r="G35" i="31" s="1"/>
  <c r="I38" i="31"/>
  <c r="I39" i="31" s="1"/>
  <c r="G38" i="31"/>
  <c r="G39" i="31" s="1"/>
  <c r="J34" i="31"/>
  <c r="J35" i="31" s="1"/>
  <c r="I26" i="31"/>
  <c r="I27" i="31" s="1"/>
  <c r="G26" i="31"/>
  <c r="G27" i="31" s="1"/>
  <c r="H34" i="31"/>
  <c r="H35" i="31" s="1"/>
  <c r="K34" i="31"/>
  <c r="K35" i="31" s="1"/>
  <c r="C30" i="31"/>
  <c r="C31" i="31" s="1"/>
  <c r="M30" i="31"/>
  <c r="M31" i="31" s="1"/>
  <c r="L30" i="31"/>
  <c r="L31" i="31" s="1"/>
  <c r="N30" i="31"/>
  <c r="N31" i="31" s="1"/>
  <c r="E30" i="31"/>
  <c r="E31" i="31" s="1"/>
  <c r="D30" i="31"/>
  <c r="D31" i="31" s="1"/>
  <c r="F30" i="31"/>
  <c r="F31" i="31" s="1"/>
  <c r="K30" i="31"/>
  <c r="K31" i="31" s="1"/>
  <c r="J30" i="31"/>
  <c r="J31" i="31" s="1"/>
  <c r="H30" i="31"/>
  <c r="H31" i="31" s="1"/>
  <c r="K26" i="31"/>
  <c r="K27" i="31" s="1"/>
  <c r="C34" i="31"/>
  <c r="C35" i="31" s="1"/>
  <c r="M34" i="31"/>
  <c r="M35" i="31" s="1"/>
  <c r="L34" i="31"/>
  <c r="L35" i="31" s="1"/>
  <c r="N34" i="31"/>
  <c r="N35" i="31" s="1"/>
  <c r="E34" i="31"/>
  <c r="E35" i="31" s="1"/>
  <c r="D34" i="31"/>
  <c r="D35" i="31" s="1"/>
  <c r="F34" i="31"/>
  <c r="F35" i="31" s="1"/>
  <c r="F26" i="31"/>
  <c r="F27" i="31" s="1"/>
  <c r="J26" i="31"/>
  <c r="J27" i="31" s="1"/>
  <c r="H26" i="31"/>
  <c r="H27" i="31" s="1"/>
  <c r="K38" i="31"/>
  <c r="K39" i="31" s="1"/>
  <c r="C38" i="31"/>
  <c r="C39" i="31" s="1"/>
  <c r="M38" i="31"/>
  <c r="M39" i="31" s="1"/>
  <c r="L38" i="31"/>
  <c r="L39" i="31" s="1"/>
  <c r="N38" i="31"/>
  <c r="N39" i="31" s="1"/>
  <c r="E38" i="31"/>
  <c r="E39" i="31" s="1"/>
  <c r="D38" i="31"/>
  <c r="D39" i="31" s="1"/>
  <c r="F38" i="31"/>
  <c r="F39" i="31" s="1"/>
  <c r="P71" i="29" l="1"/>
  <c r="S67" i="29"/>
  <c r="T67" i="29" s="1"/>
  <c r="P67" i="29"/>
  <c r="N67" i="29"/>
  <c r="M67" i="29"/>
  <c r="L67" i="29"/>
  <c r="K67" i="29"/>
  <c r="J67" i="29"/>
  <c r="I67" i="29"/>
  <c r="H67" i="29"/>
  <c r="G67" i="29"/>
  <c r="F67" i="29"/>
  <c r="E67" i="29"/>
  <c r="D67" i="29"/>
  <c r="C67" i="29"/>
  <c r="P66" i="29"/>
  <c r="N66" i="29"/>
  <c r="M66" i="29"/>
  <c r="L66" i="29"/>
  <c r="K66" i="29"/>
  <c r="J66" i="29"/>
  <c r="I66" i="29"/>
  <c r="H66" i="29"/>
  <c r="G66" i="29"/>
  <c r="F66" i="29"/>
  <c r="E66" i="29"/>
  <c r="D66" i="29"/>
  <c r="C66" i="29"/>
  <c r="S65" i="29"/>
  <c r="T65" i="29" s="1"/>
  <c r="P65" i="29"/>
  <c r="R65" i="29" s="1"/>
  <c r="N65" i="29"/>
  <c r="M65" i="29"/>
  <c r="L65" i="29"/>
  <c r="K65" i="29"/>
  <c r="J65" i="29"/>
  <c r="I65" i="29"/>
  <c r="H65" i="29"/>
  <c r="G65" i="29"/>
  <c r="F65" i="29"/>
  <c r="E65" i="29"/>
  <c r="D65" i="29"/>
  <c r="C65" i="29"/>
  <c r="S64" i="29"/>
  <c r="T64" i="29" s="1"/>
  <c r="P64" i="29"/>
  <c r="R64" i="29" s="1"/>
  <c r="N64" i="29"/>
  <c r="M64" i="29"/>
  <c r="L64" i="29"/>
  <c r="K64" i="29"/>
  <c r="J64" i="29"/>
  <c r="I64" i="29"/>
  <c r="H64" i="29"/>
  <c r="G64" i="29"/>
  <c r="F64" i="29"/>
  <c r="E64" i="29"/>
  <c r="D64" i="29"/>
  <c r="C64" i="29"/>
  <c r="S63" i="29"/>
  <c r="T63" i="29" s="1"/>
  <c r="P63" i="29"/>
  <c r="R63" i="29" s="1"/>
  <c r="N63" i="29"/>
  <c r="M63" i="29"/>
  <c r="L63" i="29"/>
  <c r="K63" i="29"/>
  <c r="J63" i="29"/>
  <c r="I63" i="29"/>
  <c r="H63" i="29"/>
  <c r="G63" i="29"/>
  <c r="F63" i="29"/>
  <c r="E63" i="29"/>
  <c r="D63" i="29"/>
  <c r="C63" i="29"/>
  <c r="S62" i="29"/>
  <c r="T62" i="29" s="1"/>
  <c r="P62" i="29"/>
  <c r="R62" i="29" s="1"/>
  <c r="N62" i="29"/>
  <c r="M62" i="29"/>
  <c r="L62" i="29"/>
  <c r="K62" i="29"/>
  <c r="J62" i="29"/>
  <c r="I62" i="29"/>
  <c r="H62" i="29"/>
  <c r="G62" i="29"/>
  <c r="F62" i="29"/>
  <c r="E62" i="29"/>
  <c r="D62" i="29"/>
  <c r="C62" i="29"/>
  <c r="S61" i="29"/>
  <c r="T61" i="29" s="1"/>
  <c r="P61" i="29"/>
  <c r="N61" i="29"/>
  <c r="M61" i="29"/>
  <c r="L61" i="29"/>
  <c r="K61" i="29"/>
  <c r="J61" i="29"/>
  <c r="I61" i="29"/>
  <c r="H61" i="29"/>
  <c r="G61" i="29"/>
  <c r="F61" i="29"/>
  <c r="E61" i="29"/>
  <c r="D61" i="29"/>
  <c r="C61" i="29"/>
  <c r="P60" i="29"/>
  <c r="N60" i="29"/>
  <c r="M60" i="29"/>
  <c r="L60" i="29"/>
  <c r="K60" i="29"/>
  <c r="J60" i="29"/>
  <c r="I60" i="29"/>
  <c r="H60" i="29"/>
  <c r="G60" i="29"/>
  <c r="F60" i="29"/>
  <c r="E60" i="29"/>
  <c r="D60" i="29"/>
  <c r="C60" i="29"/>
  <c r="P59" i="29"/>
  <c r="N59" i="29"/>
  <c r="M59" i="29"/>
  <c r="L59" i="29"/>
  <c r="K59" i="29"/>
  <c r="J59" i="29"/>
  <c r="I59" i="29"/>
  <c r="H59" i="29"/>
  <c r="G59" i="29"/>
  <c r="F59" i="29"/>
  <c r="E59" i="29"/>
  <c r="D59" i="29"/>
  <c r="C59" i="29"/>
  <c r="P58" i="29"/>
  <c r="N58" i="29"/>
  <c r="M58" i="29"/>
  <c r="L58" i="29"/>
  <c r="K58" i="29"/>
  <c r="J58" i="29"/>
  <c r="I58" i="29"/>
  <c r="H58" i="29"/>
  <c r="G58" i="29"/>
  <c r="F58" i="29"/>
  <c r="E58" i="29"/>
  <c r="D58" i="29"/>
  <c r="C58" i="29"/>
  <c r="P57" i="29"/>
  <c r="N57" i="29"/>
  <c r="M57" i="29"/>
  <c r="L57" i="29"/>
  <c r="K57" i="29"/>
  <c r="J57" i="29"/>
  <c r="I57" i="29"/>
  <c r="H57" i="29"/>
  <c r="G57" i="29"/>
  <c r="F57" i="29"/>
  <c r="E57" i="29"/>
  <c r="D57" i="29"/>
  <c r="C57" i="29"/>
  <c r="P56" i="29"/>
  <c r="N56" i="29"/>
  <c r="M56" i="29"/>
  <c r="L56" i="29"/>
  <c r="K56" i="29"/>
  <c r="J56" i="29"/>
  <c r="I56" i="29"/>
  <c r="H56" i="29"/>
  <c r="G56" i="29"/>
  <c r="F56" i="29"/>
  <c r="E56" i="29"/>
  <c r="D56" i="29"/>
  <c r="C56" i="29"/>
  <c r="P55" i="29"/>
  <c r="N55" i="29"/>
  <c r="M55" i="29"/>
  <c r="L55" i="29"/>
  <c r="K55" i="29"/>
  <c r="J55" i="29"/>
  <c r="I55" i="29"/>
  <c r="H55" i="29"/>
  <c r="G55" i="29"/>
  <c r="F55" i="29"/>
  <c r="E55" i="29"/>
  <c r="D55" i="29"/>
  <c r="C55" i="29"/>
  <c r="S54" i="29"/>
  <c r="T54" i="29" s="1"/>
  <c r="P54" i="29"/>
  <c r="N54" i="29"/>
  <c r="M54" i="29"/>
  <c r="L54" i="29"/>
  <c r="K54" i="29"/>
  <c r="J54" i="29"/>
  <c r="I54" i="29"/>
  <c r="H54" i="29"/>
  <c r="G54" i="29"/>
  <c r="F54" i="29"/>
  <c r="E54" i="29"/>
  <c r="D54" i="29"/>
  <c r="C54" i="29"/>
  <c r="P53" i="29"/>
  <c r="R54" i="29" s="1"/>
  <c r="N53" i="29"/>
  <c r="M53" i="29"/>
  <c r="L53" i="29"/>
  <c r="K53" i="29"/>
  <c r="J53" i="29"/>
  <c r="I53" i="29"/>
  <c r="H53" i="29"/>
  <c r="G53" i="29"/>
  <c r="F53" i="29"/>
  <c r="E53" i="29"/>
  <c r="D53" i="29"/>
  <c r="C53" i="29"/>
  <c r="T52" i="29"/>
  <c r="S52" i="29"/>
  <c r="P52" i="29"/>
  <c r="N52" i="29"/>
  <c r="M52" i="29"/>
  <c r="L52" i="29"/>
  <c r="K52" i="29"/>
  <c r="J52" i="29"/>
  <c r="I52" i="29"/>
  <c r="H52" i="29"/>
  <c r="G52" i="29"/>
  <c r="F52" i="29"/>
  <c r="E52" i="29"/>
  <c r="D52" i="29"/>
  <c r="C52" i="29"/>
  <c r="P51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P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P49" i="29"/>
  <c r="N49" i="29"/>
  <c r="M49" i="29"/>
  <c r="L49" i="29"/>
  <c r="K49" i="29"/>
  <c r="J49" i="29"/>
  <c r="I49" i="29"/>
  <c r="H49" i="29"/>
  <c r="G49" i="29"/>
  <c r="F49" i="29"/>
  <c r="E49" i="29"/>
  <c r="D49" i="29"/>
  <c r="C49" i="29"/>
  <c r="P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P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P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P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P44" i="29"/>
  <c r="N44" i="29"/>
  <c r="M44" i="29"/>
  <c r="L44" i="29"/>
  <c r="K44" i="29"/>
  <c r="J44" i="29"/>
  <c r="I44" i="29"/>
  <c r="H44" i="29"/>
  <c r="G44" i="29"/>
  <c r="F44" i="29"/>
  <c r="E44" i="29"/>
  <c r="D44" i="29"/>
  <c r="C44" i="29"/>
  <c r="P43" i="29"/>
  <c r="N43" i="29"/>
  <c r="M43" i="29"/>
  <c r="L43" i="29"/>
  <c r="K43" i="29"/>
  <c r="J43" i="29"/>
  <c r="I43" i="29"/>
  <c r="H43" i="29"/>
  <c r="G43" i="29"/>
  <c r="F43" i="29"/>
  <c r="E43" i="29"/>
  <c r="D43" i="29"/>
  <c r="C43" i="29"/>
  <c r="P42" i="29"/>
  <c r="N42" i="29"/>
  <c r="M42" i="29"/>
  <c r="L42" i="29"/>
  <c r="K42" i="29"/>
  <c r="J42" i="29"/>
  <c r="I42" i="29"/>
  <c r="H42" i="29"/>
  <c r="G42" i="29"/>
  <c r="F42" i="29"/>
  <c r="E42" i="29"/>
  <c r="D42" i="29"/>
  <c r="C42" i="29"/>
  <c r="P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P40" i="29"/>
  <c r="N40" i="29"/>
  <c r="M40" i="29"/>
  <c r="L40" i="29"/>
  <c r="K40" i="29"/>
  <c r="J40" i="29"/>
  <c r="I40" i="29"/>
  <c r="H40" i="29"/>
  <c r="G40" i="29"/>
  <c r="F40" i="29"/>
  <c r="E40" i="29"/>
  <c r="D40" i="29"/>
  <c r="C40" i="29"/>
  <c r="P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P38" i="29"/>
  <c r="N38" i="29"/>
  <c r="M38" i="29"/>
  <c r="L38" i="29"/>
  <c r="K38" i="29"/>
  <c r="J38" i="29"/>
  <c r="I38" i="29"/>
  <c r="H38" i="29"/>
  <c r="G38" i="29"/>
  <c r="F38" i="29"/>
  <c r="E38" i="29"/>
  <c r="D38" i="29"/>
  <c r="C38" i="29"/>
  <c r="P37" i="29"/>
  <c r="N37" i="29"/>
  <c r="M37" i="29"/>
  <c r="L37" i="29"/>
  <c r="K37" i="29"/>
  <c r="J37" i="29"/>
  <c r="I37" i="29"/>
  <c r="H37" i="29"/>
  <c r="G37" i="29"/>
  <c r="F37" i="29"/>
  <c r="E37" i="29"/>
  <c r="D37" i="29"/>
  <c r="C37" i="29"/>
  <c r="P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P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P34" i="29"/>
  <c r="N34" i="29"/>
  <c r="M34" i="29"/>
  <c r="L34" i="29"/>
  <c r="K34" i="29"/>
  <c r="J34" i="29"/>
  <c r="I34" i="29"/>
  <c r="H34" i="29"/>
  <c r="G34" i="29"/>
  <c r="F34" i="29"/>
  <c r="E34" i="29"/>
  <c r="D34" i="29"/>
  <c r="C34" i="29"/>
  <c r="S33" i="29"/>
  <c r="T33" i="29" s="1"/>
  <c r="P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P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P31" i="29"/>
  <c r="N31" i="29"/>
  <c r="M31" i="29"/>
  <c r="L31" i="29"/>
  <c r="K31" i="29"/>
  <c r="J31" i="29"/>
  <c r="I31" i="29"/>
  <c r="H31" i="29"/>
  <c r="G31" i="29"/>
  <c r="F31" i="29"/>
  <c r="E31" i="29"/>
  <c r="D31" i="29"/>
  <c r="C31" i="29"/>
  <c r="P30" i="29"/>
  <c r="N30" i="29"/>
  <c r="M30" i="29"/>
  <c r="L30" i="29"/>
  <c r="K30" i="29"/>
  <c r="J30" i="29"/>
  <c r="I30" i="29"/>
  <c r="H30" i="29"/>
  <c r="G30" i="29"/>
  <c r="F30" i="29"/>
  <c r="E30" i="29"/>
  <c r="D30" i="29"/>
  <c r="C30" i="29"/>
  <c r="P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P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P27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P26" i="29"/>
  <c r="N26" i="29"/>
  <c r="M26" i="29"/>
  <c r="L26" i="29"/>
  <c r="K26" i="29"/>
  <c r="J26" i="29"/>
  <c r="I26" i="29"/>
  <c r="H26" i="29"/>
  <c r="G26" i="29"/>
  <c r="F26" i="29"/>
  <c r="E26" i="29"/>
  <c r="D26" i="29"/>
  <c r="C26" i="29"/>
  <c r="P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S24" i="29"/>
  <c r="T24" i="29" s="1"/>
  <c r="P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P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P22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S21" i="29"/>
  <c r="T21" i="29" s="1"/>
  <c r="R21" i="29"/>
  <c r="P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S20" i="29"/>
  <c r="T20" i="29" s="1"/>
  <c r="R20" i="29"/>
  <c r="P20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S19" i="29"/>
  <c r="T19" i="29" s="1"/>
  <c r="P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P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P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P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P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P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P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P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P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P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P9" i="29"/>
  <c r="N9" i="29"/>
  <c r="M9" i="29"/>
  <c r="L9" i="29"/>
  <c r="K9" i="29"/>
  <c r="J9" i="29"/>
  <c r="I9" i="29"/>
  <c r="H9" i="29"/>
  <c r="G9" i="29"/>
  <c r="F9" i="29"/>
  <c r="E9" i="29"/>
  <c r="D9" i="29"/>
  <c r="C9" i="29"/>
  <c r="S8" i="29"/>
  <c r="T8" i="29" s="1"/>
  <c r="P8" i="29"/>
  <c r="N8" i="29"/>
  <c r="M8" i="29"/>
  <c r="L8" i="29"/>
  <c r="K8" i="29"/>
  <c r="J8" i="29"/>
  <c r="I8" i="29"/>
  <c r="H8" i="29"/>
  <c r="G8" i="29"/>
  <c r="F8" i="29"/>
  <c r="E8" i="29"/>
  <c r="D8" i="29"/>
  <c r="C8" i="29"/>
  <c r="P7" i="29"/>
  <c r="N7" i="29"/>
  <c r="M7" i="29"/>
  <c r="L7" i="29"/>
  <c r="K7" i="29"/>
  <c r="J7" i="29"/>
  <c r="I7" i="29"/>
  <c r="H7" i="29"/>
  <c r="G7" i="29"/>
  <c r="F7" i="29"/>
  <c r="E7" i="29"/>
  <c r="D7" i="29"/>
  <c r="C7" i="29"/>
  <c r="P6" i="29"/>
  <c r="N6" i="29"/>
  <c r="M6" i="29"/>
  <c r="L6" i="29"/>
  <c r="K6" i="29"/>
  <c r="J6" i="29"/>
  <c r="I6" i="29"/>
  <c r="H6" i="29"/>
  <c r="G6" i="29"/>
  <c r="F6" i="29"/>
  <c r="E6" i="29"/>
  <c r="D6" i="29"/>
  <c r="C6" i="29"/>
  <c r="P5" i="29"/>
  <c r="N5" i="29"/>
  <c r="M5" i="29"/>
  <c r="L5" i="29"/>
  <c r="K5" i="29"/>
  <c r="J5" i="29"/>
  <c r="I5" i="29"/>
  <c r="H5" i="29"/>
  <c r="G5" i="29"/>
  <c r="F5" i="29"/>
  <c r="E5" i="29"/>
  <c r="D5" i="29"/>
  <c r="C5" i="29"/>
  <c r="P4" i="29"/>
  <c r="N4" i="29"/>
  <c r="M4" i="29"/>
  <c r="L4" i="29"/>
  <c r="K4" i="29"/>
  <c r="J4" i="29"/>
  <c r="I4" i="29"/>
  <c r="H4" i="29"/>
  <c r="G4" i="29"/>
  <c r="F4" i="29"/>
  <c r="E4" i="29"/>
  <c r="D4" i="29"/>
  <c r="C4" i="29"/>
  <c r="P3" i="29"/>
  <c r="N3" i="29"/>
  <c r="M3" i="29"/>
  <c r="L3" i="29"/>
  <c r="K3" i="29"/>
  <c r="J3" i="29"/>
  <c r="I3" i="29"/>
  <c r="H3" i="29"/>
  <c r="G3" i="29"/>
  <c r="F3" i="29"/>
  <c r="E3" i="29"/>
  <c r="D3" i="29"/>
  <c r="C3" i="29"/>
  <c r="P71" i="25"/>
  <c r="S67" i="25"/>
  <c r="T67" i="25" s="1"/>
  <c r="P67" i="25"/>
  <c r="R67" i="25" s="1"/>
  <c r="N67" i="25"/>
  <c r="M67" i="25"/>
  <c r="L67" i="25"/>
  <c r="K67" i="25"/>
  <c r="J67" i="25"/>
  <c r="I67" i="25"/>
  <c r="H67" i="25"/>
  <c r="G67" i="25"/>
  <c r="F67" i="25"/>
  <c r="E67" i="25"/>
  <c r="D67" i="25"/>
  <c r="C67" i="25"/>
  <c r="P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S65" i="25"/>
  <c r="T65" i="25" s="1"/>
  <c r="P65" i="25"/>
  <c r="R65" i="25" s="1"/>
  <c r="N65" i="25"/>
  <c r="M65" i="25"/>
  <c r="L65" i="25"/>
  <c r="K65" i="25"/>
  <c r="J65" i="25"/>
  <c r="I65" i="25"/>
  <c r="H65" i="25"/>
  <c r="G65" i="25"/>
  <c r="F65" i="25"/>
  <c r="E65" i="25"/>
  <c r="D65" i="25"/>
  <c r="C65" i="25"/>
  <c r="S64" i="25"/>
  <c r="T64" i="25" s="1"/>
  <c r="P64" i="25"/>
  <c r="R64" i="25" s="1"/>
  <c r="N64" i="25"/>
  <c r="M64" i="25"/>
  <c r="L64" i="25"/>
  <c r="K64" i="25"/>
  <c r="J64" i="25"/>
  <c r="I64" i="25"/>
  <c r="H64" i="25"/>
  <c r="G64" i="25"/>
  <c r="F64" i="25"/>
  <c r="E64" i="25"/>
  <c r="D64" i="25"/>
  <c r="C64" i="25"/>
  <c r="S63" i="25"/>
  <c r="T63" i="25" s="1"/>
  <c r="P63" i="25"/>
  <c r="R63" i="25" s="1"/>
  <c r="N63" i="25"/>
  <c r="M63" i="25"/>
  <c r="L63" i="25"/>
  <c r="K63" i="25"/>
  <c r="J63" i="25"/>
  <c r="I63" i="25"/>
  <c r="H63" i="25"/>
  <c r="G63" i="25"/>
  <c r="F63" i="25"/>
  <c r="E63" i="25"/>
  <c r="D63" i="25"/>
  <c r="C63" i="25"/>
  <c r="S62" i="25"/>
  <c r="T62" i="25" s="1"/>
  <c r="P62" i="25"/>
  <c r="R62" i="25" s="1"/>
  <c r="N62" i="25"/>
  <c r="M62" i="25"/>
  <c r="L62" i="25"/>
  <c r="K62" i="25"/>
  <c r="J62" i="25"/>
  <c r="I62" i="25"/>
  <c r="H62" i="25"/>
  <c r="G62" i="25"/>
  <c r="F62" i="25"/>
  <c r="E62" i="25"/>
  <c r="D62" i="25"/>
  <c r="C62" i="25"/>
  <c r="S61" i="25"/>
  <c r="T61" i="25" s="1"/>
  <c r="P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P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P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P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P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P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P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S54" i="25"/>
  <c r="T54" i="25" s="1"/>
  <c r="P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P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S52" i="25"/>
  <c r="T52" i="25" s="1"/>
  <c r="P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P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P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P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P48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P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P46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P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P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P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P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P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P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P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P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P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P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P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P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S33" i="25"/>
  <c r="T33" i="25" s="1"/>
  <c r="P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P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P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P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P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P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P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P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P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S24" i="25"/>
  <c r="T24" i="25" s="1"/>
  <c r="P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P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P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S21" i="25"/>
  <c r="T21" i="25" s="1"/>
  <c r="P21" i="25"/>
  <c r="R21" i="25" s="1"/>
  <c r="N21" i="25"/>
  <c r="M21" i="25"/>
  <c r="L21" i="25"/>
  <c r="K21" i="25"/>
  <c r="J21" i="25"/>
  <c r="I21" i="25"/>
  <c r="H21" i="25"/>
  <c r="G21" i="25"/>
  <c r="F21" i="25"/>
  <c r="E21" i="25"/>
  <c r="D21" i="25"/>
  <c r="C21" i="25"/>
  <c r="S20" i="25"/>
  <c r="T20" i="25" s="1"/>
  <c r="P20" i="25"/>
  <c r="R20" i="25" s="1"/>
  <c r="N20" i="25"/>
  <c r="M20" i="25"/>
  <c r="L20" i="25"/>
  <c r="K20" i="25"/>
  <c r="J20" i="25"/>
  <c r="I20" i="25"/>
  <c r="H20" i="25"/>
  <c r="G20" i="25"/>
  <c r="F20" i="25"/>
  <c r="E20" i="25"/>
  <c r="D20" i="25"/>
  <c r="C20" i="25"/>
  <c r="T19" i="25"/>
  <c r="S19" i="25"/>
  <c r="P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P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P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P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P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P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P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P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P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P9" i="25"/>
  <c r="N9" i="25"/>
  <c r="M9" i="25"/>
  <c r="L9" i="25"/>
  <c r="K9" i="25"/>
  <c r="J9" i="25"/>
  <c r="I9" i="25"/>
  <c r="H9" i="25"/>
  <c r="G9" i="25"/>
  <c r="F9" i="25"/>
  <c r="E9" i="25"/>
  <c r="D9" i="25"/>
  <c r="C9" i="25"/>
  <c r="S8" i="25"/>
  <c r="T8" i="25" s="1"/>
  <c r="P8" i="25"/>
  <c r="N8" i="25"/>
  <c r="M8" i="25"/>
  <c r="L8" i="25"/>
  <c r="K8" i="25"/>
  <c r="J8" i="25"/>
  <c r="I8" i="25"/>
  <c r="H8" i="25"/>
  <c r="G8" i="25"/>
  <c r="F8" i="25"/>
  <c r="E8" i="25"/>
  <c r="D8" i="25"/>
  <c r="C8" i="25"/>
  <c r="P7" i="25"/>
  <c r="N7" i="25"/>
  <c r="M7" i="25"/>
  <c r="L7" i="25"/>
  <c r="K7" i="25"/>
  <c r="J7" i="25"/>
  <c r="I7" i="25"/>
  <c r="H7" i="25"/>
  <c r="G7" i="25"/>
  <c r="F7" i="25"/>
  <c r="E7" i="25"/>
  <c r="D7" i="25"/>
  <c r="C7" i="25"/>
  <c r="N6" i="25"/>
  <c r="M6" i="25"/>
  <c r="L6" i="25"/>
  <c r="K6" i="25"/>
  <c r="J6" i="25"/>
  <c r="I6" i="25"/>
  <c r="H6" i="25"/>
  <c r="G6" i="25"/>
  <c r="F6" i="25"/>
  <c r="E6" i="25"/>
  <c r="D6" i="25"/>
  <c r="C6" i="25"/>
  <c r="P5" i="25"/>
  <c r="N5" i="25"/>
  <c r="M5" i="25"/>
  <c r="L5" i="25"/>
  <c r="K5" i="25"/>
  <c r="J5" i="25"/>
  <c r="I5" i="25"/>
  <c r="H5" i="25"/>
  <c r="G5" i="25"/>
  <c r="F5" i="25"/>
  <c r="E5" i="25"/>
  <c r="D5" i="25"/>
  <c r="C5" i="25"/>
  <c r="P4" i="25"/>
  <c r="N4" i="25"/>
  <c r="M4" i="25"/>
  <c r="L4" i="25"/>
  <c r="K4" i="25"/>
  <c r="J4" i="25"/>
  <c r="I4" i="25"/>
  <c r="H4" i="25"/>
  <c r="G4" i="25"/>
  <c r="F4" i="25"/>
  <c r="E4" i="25"/>
  <c r="D4" i="25"/>
  <c r="C4" i="25"/>
  <c r="P3" i="25"/>
  <c r="N3" i="25"/>
  <c r="M3" i="25"/>
  <c r="L3" i="25"/>
  <c r="K3" i="25"/>
  <c r="J3" i="25"/>
  <c r="I3" i="25"/>
  <c r="H3" i="25"/>
  <c r="G3" i="25"/>
  <c r="F3" i="25"/>
  <c r="E3" i="25"/>
  <c r="D3" i="25"/>
  <c r="C3" i="25"/>
  <c r="P71" i="16"/>
  <c r="S67" i="16"/>
  <c r="T67" i="16" s="1"/>
  <c r="P67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P66" i="16"/>
  <c r="R67" i="16" s="1"/>
  <c r="N66" i="16"/>
  <c r="M66" i="16"/>
  <c r="L66" i="16"/>
  <c r="K66" i="16"/>
  <c r="J66" i="16"/>
  <c r="I66" i="16"/>
  <c r="H66" i="16"/>
  <c r="G66" i="16"/>
  <c r="F66" i="16"/>
  <c r="E66" i="16"/>
  <c r="D66" i="16"/>
  <c r="C66" i="16"/>
  <c r="S65" i="16"/>
  <c r="T65" i="16" s="1"/>
  <c r="P65" i="16"/>
  <c r="R65" i="16" s="1"/>
  <c r="N65" i="16"/>
  <c r="M65" i="16"/>
  <c r="L65" i="16"/>
  <c r="K65" i="16"/>
  <c r="J65" i="16"/>
  <c r="I65" i="16"/>
  <c r="H65" i="16"/>
  <c r="G65" i="16"/>
  <c r="F65" i="16"/>
  <c r="E65" i="16"/>
  <c r="D65" i="16"/>
  <c r="C65" i="16"/>
  <c r="S64" i="16"/>
  <c r="T64" i="16" s="1"/>
  <c r="P64" i="16"/>
  <c r="R64" i="16" s="1"/>
  <c r="N64" i="16"/>
  <c r="M64" i="16"/>
  <c r="L64" i="16"/>
  <c r="K64" i="16"/>
  <c r="J64" i="16"/>
  <c r="I64" i="16"/>
  <c r="H64" i="16"/>
  <c r="G64" i="16"/>
  <c r="F64" i="16"/>
  <c r="E64" i="16"/>
  <c r="D64" i="16"/>
  <c r="C64" i="16"/>
  <c r="S63" i="16"/>
  <c r="T63" i="16" s="1"/>
  <c r="P63" i="16"/>
  <c r="R63" i="16" s="1"/>
  <c r="N63" i="16"/>
  <c r="M63" i="16"/>
  <c r="L63" i="16"/>
  <c r="K63" i="16"/>
  <c r="J63" i="16"/>
  <c r="I63" i="16"/>
  <c r="H63" i="16"/>
  <c r="G63" i="16"/>
  <c r="F63" i="16"/>
  <c r="E63" i="16"/>
  <c r="D63" i="16"/>
  <c r="C63" i="16"/>
  <c r="S62" i="16"/>
  <c r="T62" i="16" s="1"/>
  <c r="P62" i="16"/>
  <c r="R62" i="16" s="1"/>
  <c r="N62" i="16"/>
  <c r="M62" i="16"/>
  <c r="L62" i="16"/>
  <c r="K62" i="16"/>
  <c r="J62" i="16"/>
  <c r="I62" i="16"/>
  <c r="H62" i="16"/>
  <c r="G62" i="16"/>
  <c r="F62" i="16"/>
  <c r="E62" i="16"/>
  <c r="D62" i="16"/>
  <c r="C62" i="16"/>
  <c r="S61" i="16"/>
  <c r="T61" i="16" s="1"/>
  <c r="P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P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P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P58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P57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P56" i="16"/>
  <c r="N56" i="16"/>
  <c r="M56" i="16"/>
  <c r="L56" i="16"/>
  <c r="K56" i="16"/>
  <c r="J56" i="16"/>
  <c r="I56" i="16"/>
  <c r="H56" i="16"/>
  <c r="G56" i="16"/>
  <c r="F56" i="16"/>
  <c r="E56" i="16"/>
  <c r="D56" i="16"/>
  <c r="C56" i="16"/>
  <c r="P55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S54" i="16"/>
  <c r="T54" i="16" s="1"/>
  <c r="P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P53" i="16"/>
  <c r="R54" i="16" s="1"/>
  <c r="N53" i="16"/>
  <c r="M53" i="16"/>
  <c r="L53" i="16"/>
  <c r="K53" i="16"/>
  <c r="J53" i="16"/>
  <c r="I53" i="16"/>
  <c r="H53" i="16"/>
  <c r="G53" i="16"/>
  <c r="F53" i="16"/>
  <c r="E53" i="16"/>
  <c r="D53" i="16"/>
  <c r="C53" i="16"/>
  <c r="S52" i="16"/>
  <c r="T52" i="16" s="1"/>
  <c r="P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P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P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P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P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P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P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P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P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P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P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P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P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P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P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P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P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P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P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S33" i="16"/>
  <c r="T33" i="16" s="1"/>
  <c r="P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P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P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P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P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P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P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P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P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S24" i="16"/>
  <c r="T24" i="16" s="1"/>
  <c r="P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P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P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S21" i="16"/>
  <c r="T21" i="16" s="1"/>
  <c r="P21" i="16"/>
  <c r="R21" i="16" s="1"/>
  <c r="N21" i="16"/>
  <c r="M21" i="16"/>
  <c r="L21" i="16"/>
  <c r="K21" i="16"/>
  <c r="J21" i="16"/>
  <c r="I21" i="16"/>
  <c r="H21" i="16"/>
  <c r="G21" i="16"/>
  <c r="F21" i="16"/>
  <c r="E21" i="16"/>
  <c r="D21" i="16"/>
  <c r="C21" i="16"/>
  <c r="S20" i="16"/>
  <c r="T20" i="16" s="1"/>
  <c r="P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S19" i="16"/>
  <c r="T19" i="16" s="1"/>
  <c r="P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P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P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P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P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P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P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P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P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P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P9" i="16"/>
  <c r="N9" i="16"/>
  <c r="M9" i="16"/>
  <c r="L9" i="16"/>
  <c r="K9" i="16"/>
  <c r="J9" i="16"/>
  <c r="I9" i="16"/>
  <c r="H9" i="16"/>
  <c r="G9" i="16"/>
  <c r="F9" i="16"/>
  <c r="E9" i="16"/>
  <c r="D9" i="16"/>
  <c r="C9" i="16"/>
  <c r="S8" i="16"/>
  <c r="T8" i="16" s="1"/>
  <c r="P8" i="16"/>
  <c r="N8" i="16"/>
  <c r="M8" i="16"/>
  <c r="L8" i="16"/>
  <c r="K8" i="16"/>
  <c r="J8" i="16"/>
  <c r="I8" i="16"/>
  <c r="H8" i="16"/>
  <c r="G8" i="16"/>
  <c r="F8" i="16"/>
  <c r="E8" i="16"/>
  <c r="D8" i="16"/>
  <c r="C8" i="16"/>
  <c r="P7" i="16"/>
  <c r="N7" i="16"/>
  <c r="M7" i="16"/>
  <c r="L7" i="16"/>
  <c r="K7" i="16"/>
  <c r="J7" i="16"/>
  <c r="I7" i="16"/>
  <c r="H7" i="16"/>
  <c r="G7" i="16"/>
  <c r="F7" i="16"/>
  <c r="E7" i="16"/>
  <c r="D7" i="16"/>
  <c r="C7" i="16"/>
  <c r="P6" i="16"/>
  <c r="N6" i="16"/>
  <c r="M6" i="16"/>
  <c r="L6" i="16"/>
  <c r="K6" i="16"/>
  <c r="J6" i="16"/>
  <c r="I6" i="16"/>
  <c r="H6" i="16"/>
  <c r="G6" i="16"/>
  <c r="F6" i="16"/>
  <c r="E6" i="16"/>
  <c r="D6" i="16"/>
  <c r="C6" i="16"/>
  <c r="P5" i="16"/>
  <c r="N5" i="16"/>
  <c r="M5" i="16"/>
  <c r="L5" i="16"/>
  <c r="K5" i="16"/>
  <c r="J5" i="16"/>
  <c r="I5" i="16"/>
  <c r="H5" i="16"/>
  <c r="G5" i="16"/>
  <c r="F5" i="16"/>
  <c r="E5" i="16"/>
  <c r="D5" i="16"/>
  <c r="C5" i="16"/>
  <c r="P4" i="16"/>
  <c r="N4" i="16"/>
  <c r="M4" i="16"/>
  <c r="L4" i="16"/>
  <c r="K4" i="16"/>
  <c r="J4" i="16"/>
  <c r="I4" i="16"/>
  <c r="H4" i="16"/>
  <c r="G4" i="16"/>
  <c r="F4" i="16"/>
  <c r="E4" i="16"/>
  <c r="D4" i="16"/>
  <c r="C4" i="16"/>
  <c r="P3" i="16"/>
  <c r="N3" i="16"/>
  <c r="M3" i="16"/>
  <c r="L3" i="16"/>
  <c r="K3" i="16"/>
  <c r="J3" i="16"/>
  <c r="I3" i="16"/>
  <c r="H3" i="16"/>
  <c r="G3" i="16"/>
  <c r="F3" i="16"/>
  <c r="E3" i="16"/>
  <c r="D3" i="16"/>
  <c r="C3" i="16"/>
  <c r="P71" i="26"/>
  <c r="S67" i="26"/>
  <c r="T67" i="26" s="1"/>
  <c r="P67" i="26"/>
  <c r="N67" i="26"/>
  <c r="M67" i="26"/>
  <c r="L67" i="26"/>
  <c r="K67" i="26"/>
  <c r="J67" i="26"/>
  <c r="I67" i="26"/>
  <c r="H67" i="26"/>
  <c r="G67" i="26"/>
  <c r="F67" i="26"/>
  <c r="E67" i="26"/>
  <c r="D67" i="26"/>
  <c r="C67" i="26"/>
  <c r="P66" i="26"/>
  <c r="R67" i="26" s="1"/>
  <c r="N66" i="26"/>
  <c r="M66" i="26"/>
  <c r="L66" i="26"/>
  <c r="K66" i="26"/>
  <c r="J66" i="26"/>
  <c r="I66" i="26"/>
  <c r="H66" i="26"/>
  <c r="G66" i="26"/>
  <c r="F66" i="26"/>
  <c r="E66" i="26"/>
  <c r="D66" i="26"/>
  <c r="C66" i="26"/>
  <c r="S65" i="26"/>
  <c r="T65" i="26" s="1"/>
  <c r="P65" i="26"/>
  <c r="R65" i="26" s="1"/>
  <c r="N65" i="26"/>
  <c r="M65" i="26"/>
  <c r="L65" i="26"/>
  <c r="K65" i="26"/>
  <c r="J65" i="26"/>
  <c r="I65" i="26"/>
  <c r="H65" i="26"/>
  <c r="G65" i="26"/>
  <c r="F65" i="26"/>
  <c r="E65" i="26"/>
  <c r="D65" i="26"/>
  <c r="C65" i="26"/>
  <c r="S64" i="26"/>
  <c r="T64" i="26" s="1"/>
  <c r="P64" i="26"/>
  <c r="R64" i="26" s="1"/>
  <c r="N64" i="26"/>
  <c r="M64" i="26"/>
  <c r="L64" i="26"/>
  <c r="K64" i="26"/>
  <c r="J64" i="26"/>
  <c r="I64" i="26"/>
  <c r="H64" i="26"/>
  <c r="G64" i="26"/>
  <c r="F64" i="26"/>
  <c r="E64" i="26"/>
  <c r="D64" i="26"/>
  <c r="C64" i="26"/>
  <c r="S63" i="26"/>
  <c r="T63" i="26" s="1"/>
  <c r="P63" i="26"/>
  <c r="R63" i="26" s="1"/>
  <c r="N63" i="26"/>
  <c r="M63" i="26"/>
  <c r="L63" i="26"/>
  <c r="K63" i="26"/>
  <c r="J63" i="26"/>
  <c r="I63" i="26"/>
  <c r="H63" i="26"/>
  <c r="G63" i="26"/>
  <c r="F63" i="26"/>
  <c r="E63" i="26"/>
  <c r="D63" i="26"/>
  <c r="C63" i="26"/>
  <c r="S62" i="26"/>
  <c r="T62" i="26" s="1"/>
  <c r="P62" i="26"/>
  <c r="R62" i="26" s="1"/>
  <c r="N62" i="26"/>
  <c r="M62" i="26"/>
  <c r="L62" i="26"/>
  <c r="K62" i="26"/>
  <c r="J62" i="26"/>
  <c r="I62" i="26"/>
  <c r="H62" i="26"/>
  <c r="G62" i="26"/>
  <c r="F62" i="26"/>
  <c r="E62" i="26"/>
  <c r="D62" i="26"/>
  <c r="C62" i="26"/>
  <c r="S61" i="26"/>
  <c r="T61" i="26" s="1"/>
  <c r="P61" i="26"/>
  <c r="N61" i="26"/>
  <c r="M61" i="26"/>
  <c r="L61" i="26"/>
  <c r="K61" i="26"/>
  <c r="J61" i="26"/>
  <c r="I61" i="26"/>
  <c r="H61" i="26"/>
  <c r="G61" i="26"/>
  <c r="F61" i="26"/>
  <c r="E61" i="26"/>
  <c r="D61" i="26"/>
  <c r="C61" i="26"/>
  <c r="P60" i="26"/>
  <c r="N60" i="26"/>
  <c r="M60" i="26"/>
  <c r="L60" i="26"/>
  <c r="K60" i="26"/>
  <c r="J60" i="26"/>
  <c r="I60" i="26"/>
  <c r="H60" i="26"/>
  <c r="G60" i="26"/>
  <c r="F60" i="26"/>
  <c r="E60" i="26"/>
  <c r="D60" i="26"/>
  <c r="C60" i="26"/>
  <c r="P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P58" i="26"/>
  <c r="N58" i="26"/>
  <c r="M58" i="26"/>
  <c r="L58" i="26"/>
  <c r="K58" i="26"/>
  <c r="J58" i="26"/>
  <c r="I58" i="26"/>
  <c r="H58" i="26"/>
  <c r="G58" i="26"/>
  <c r="F58" i="26"/>
  <c r="E58" i="26"/>
  <c r="D58" i="26"/>
  <c r="C58" i="26"/>
  <c r="P57" i="26"/>
  <c r="N57" i="26"/>
  <c r="M57" i="26"/>
  <c r="L57" i="26"/>
  <c r="K57" i="26"/>
  <c r="J57" i="26"/>
  <c r="I57" i="26"/>
  <c r="H57" i="26"/>
  <c r="G57" i="26"/>
  <c r="F57" i="26"/>
  <c r="E57" i="26"/>
  <c r="D57" i="26"/>
  <c r="C57" i="26"/>
  <c r="P56" i="26"/>
  <c r="N56" i="26"/>
  <c r="M56" i="26"/>
  <c r="L56" i="26"/>
  <c r="K56" i="26"/>
  <c r="J56" i="26"/>
  <c r="I56" i="26"/>
  <c r="H56" i="26"/>
  <c r="G56" i="26"/>
  <c r="F56" i="26"/>
  <c r="E56" i="26"/>
  <c r="D56" i="26"/>
  <c r="C56" i="26"/>
  <c r="P55" i="26"/>
  <c r="N55" i="26"/>
  <c r="M55" i="26"/>
  <c r="L55" i="26"/>
  <c r="K55" i="26"/>
  <c r="J55" i="26"/>
  <c r="I55" i="26"/>
  <c r="H55" i="26"/>
  <c r="G55" i="26"/>
  <c r="F55" i="26"/>
  <c r="E55" i="26"/>
  <c r="D55" i="26"/>
  <c r="C55" i="26"/>
  <c r="S54" i="26"/>
  <c r="T54" i="26" s="1"/>
  <c r="P54" i="26"/>
  <c r="N54" i="26"/>
  <c r="M54" i="26"/>
  <c r="L54" i="26"/>
  <c r="K54" i="26"/>
  <c r="J54" i="26"/>
  <c r="I54" i="26"/>
  <c r="H54" i="26"/>
  <c r="G54" i="26"/>
  <c r="F54" i="26"/>
  <c r="E54" i="26"/>
  <c r="D54" i="26"/>
  <c r="C54" i="26"/>
  <c r="P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S52" i="26"/>
  <c r="T52" i="26" s="1"/>
  <c r="P52" i="26"/>
  <c r="N52" i="26"/>
  <c r="M52" i="26"/>
  <c r="L52" i="26"/>
  <c r="K52" i="26"/>
  <c r="J52" i="26"/>
  <c r="I52" i="26"/>
  <c r="H52" i="26"/>
  <c r="G52" i="26"/>
  <c r="F52" i="26"/>
  <c r="E52" i="26"/>
  <c r="D52" i="26"/>
  <c r="C52" i="26"/>
  <c r="P51" i="26"/>
  <c r="N51" i="26"/>
  <c r="M51" i="26"/>
  <c r="L51" i="26"/>
  <c r="K51" i="26"/>
  <c r="J51" i="26"/>
  <c r="I51" i="26"/>
  <c r="H51" i="26"/>
  <c r="G51" i="26"/>
  <c r="F51" i="26"/>
  <c r="E51" i="26"/>
  <c r="D51" i="26"/>
  <c r="C51" i="26"/>
  <c r="P50" i="26"/>
  <c r="N50" i="26"/>
  <c r="M50" i="26"/>
  <c r="L50" i="26"/>
  <c r="K50" i="26"/>
  <c r="J50" i="26"/>
  <c r="I50" i="26"/>
  <c r="H50" i="26"/>
  <c r="G50" i="26"/>
  <c r="F50" i="26"/>
  <c r="E50" i="26"/>
  <c r="D50" i="26"/>
  <c r="C50" i="26"/>
  <c r="P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P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P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P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P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P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P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P42" i="26"/>
  <c r="N42" i="26"/>
  <c r="M42" i="26"/>
  <c r="L42" i="26"/>
  <c r="K42" i="26"/>
  <c r="J42" i="26"/>
  <c r="I42" i="26"/>
  <c r="H42" i="26"/>
  <c r="G42" i="26"/>
  <c r="F42" i="26"/>
  <c r="E42" i="26"/>
  <c r="D42" i="26"/>
  <c r="C42" i="26"/>
  <c r="P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P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P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P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P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P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P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P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S33" i="26"/>
  <c r="T33" i="26" s="1"/>
  <c r="P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P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P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P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P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P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P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P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P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S24" i="26"/>
  <c r="T24" i="26" s="1"/>
  <c r="P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P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P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S21" i="26"/>
  <c r="T21" i="26" s="1"/>
  <c r="P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S20" i="26"/>
  <c r="T20" i="26" s="1"/>
  <c r="P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S19" i="26"/>
  <c r="T19" i="26" s="1"/>
  <c r="P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P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P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P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P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P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P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P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P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P9" i="26"/>
  <c r="N9" i="26"/>
  <c r="M9" i="26"/>
  <c r="L9" i="26"/>
  <c r="K9" i="26"/>
  <c r="J9" i="26"/>
  <c r="I9" i="26"/>
  <c r="H9" i="26"/>
  <c r="G9" i="26"/>
  <c r="F9" i="26"/>
  <c r="E9" i="26"/>
  <c r="D9" i="26"/>
  <c r="C9" i="26"/>
  <c r="T8" i="26"/>
  <c r="P8" i="26"/>
  <c r="N8" i="26"/>
  <c r="M8" i="26"/>
  <c r="L8" i="26"/>
  <c r="K8" i="26"/>
  <c r="J8" i="26"/>
  <c r="I8" i="26"/>
  <c r="H8" i="26"/>
  <c r="G8" i="26"/>
  <c r="F8" i="26"/>
  <c r="E8" i="26"/>
  <c r="D8" i="26"/>
  <c r="C8" i="26"/>
  <c r="P7" i="26"/>
  <c r="N7" i="26"/>
  <c r="M7" i="26"/>
  <c r="L7" i="26"/>
  <c r="K7" i="26"/>
  <c r="J7" i="26"/>
  <c r="I7" i="26"/>
  <c r="H7" i="26"/>
  <c r="G7" i="26"/>
  <c r="F7" i="26"/>
  <c r="E7" i="26"/>
  <c r="D7" i="26"/>
  <c r="C7" i="26"/>
  <c r="N6" i="26"/>
  <c r="M6" i="26"/>
  <c r="L6" i="26"/>
  <c r="K6" i="26"/>
  <c r="J6" i="26"/>
  <c r="I6" i="26"/>
  <c r="H6" i="26"/>
  <c r="G6" i="26"/>
  <c r="F6" i="26"/>
  <c r="E6" i="26"/>
  <c r="D6" i="26"/>
  <c r="C6" i="26"/>
  <c r="P5" i="26"/>
  <c r="N5" i="26"/>
  <c r="M5" i="26"/>
  <c r="L5" i="26"/>
  <c r="K5" i="26"/>
  <c r="J5" i="26"/>
  <c r="I5" i="26"/>
  <c r="H5" i="26"/>
  <c r="G5" i="26"/>
  <c r="F5" i="26"/>
  <c r="E5" i="26"/>
  <c r="D5" i="26"/>
  <c r="C5" i="26"/>
  <c r="P4" i="26"/>
  <c r="N4" i="26"/>
  <c r="M4" i="26"/>
  <c r="L4" i="26"/>
  <c r="K4" i="26"/>
  <c r="J4" i="26"/>
  <c r="I4" i="26"/>
  <c r="H4" i="26"/>
  <c r="G4" i="26"/>
  <c r="F4" i="26"/>
  <c r="E4" i="26"/>
  <c r="D4" i="26"/>
  <c r="C4" i="26"/>
  <c r="P3" i="26"/>
  <c r="R8" i="26" s="1"/>
  <c r="N3" i="26"/>
  <c r="M3" i="26"/>
  <c r="L3" i="26"/>
  <c r="K3" i="26"/>
  <c r="J3" i="26"/>
  <c r="I3" i="26"/>
  <c r="H3" i="26"/>
  <c r="G3" i="26"/>
  <c r="F3" i="26"/>
  <c r="E3" i="26"/>
  <c r="D3" i="26"/>
  <c r="C3" i="26"/>
  <c r="B68" i="1"/>
  <c r="R33" i="29" l="1"/>
  <c r="R8" i="29"/>
  <c r="R19" i="29"/>
  <c r="R61" i="29"/>
  <c r="R52" i="29"/>
  <c r="R24" i="29"/>
  <c r="R67" i="29"/>
  <c r="R19" i="16"/>
  <c r="R52" i="16"/>
  <c r="R33" i="16"/>
  <c r="R8" i="16"/>
  <c r="R20" i="16"/>
  <c r="R61" i="16"/>
  <c r="R24" i="16"/>
  <c r="R21" i="26"/>
  <c r="R61" i="26"/>
  <c r="R20" i="26"/>
  <c r="R54" i="26"/>
  <c r="R54" i="25"/>
  <c r="R33" i="25"/>
  <c r="R19" i="25"/>
  <c r="R61" i="25"/>
  <c r="R8" i="25"/>
  <c r="R52" i="25"/>
  <c r="R24" i="25"/>
  <c r="G70" i="16"/>
  <c r="D70" i="26"/>
  <c r="G70" i="25"/>
  <c r="F70" i="25"/>
  <c r="N70" i="25"/>
  <c r="G70" i="29"/>
  <c r="D70" i="29"/>
  <c r="L70" i="29"/>
  <c r="H70" i="16"/>
  <c r="F70" i="16"/>
  <c r="N70" i="16"/>
  <c r="I70" i="16"/>
  <c r="I70" i="25"/>
  <c r="I72" i="25" s="1"/>
  <c r="L70" i="26"/>
  <c r="C70" i="29"/>
  <c r="K70" i="29"/>
  <c r="K72" i="29" s="1"/>
  <c r="J70" i="16"/>
  <c r="J72" i="16" s="1"/>
  <c r="C70" i="16"/>
  <c r="K70" i="16"/>
  <c r="E70" i="29"/>
  <c r="E72" i="29" s="1"/>
  <c r="M70" i="29"/>
  <c r="D70" i="16"/>
  <c r="L70" i="16"/>
  <c r="L72" i="16" s="1"/>
  <c r="E70" i="25"/>
  <c r="M70" i="25"/>
  <c r="F70" i="29"/>
  <c r="F72" i="29" s="1"/>
  <c r="N70" i="29"/>
  <c r="E70" i="26"/>
  <c r="M70" i="26"/>
  <c r="R24" i="26"/>
  <c r="R33" i="26"/>
  <c r="C70" i="26"/>
  <c r="N70" i="26"/>
  <c r="F70" i="26"/>
  <c r="G70" i="26"/>
  <c r="H70" i="26"/>
  <c r="R52" i="26"/>
  <c r="R19" i="26"/>
  <c r="G72" i="29"/>
  <c r="L72" i="29"/>
  <c r="C72" i="29"/>
  <c r="H70" i="29"/>
  <c r="I70" i="29"/>
  <c r="J70" i="29"/>
  <c r="M72" i="25"/>
  <c r="H70" i="25"/>
  <c r="J70" i="25"/>
  <c r="C70" i="25"/>
  <c r="K70" i="25"/>
  <c r="D70" i="25"/>
  <c r="L70" i="25"/>
  <c r="E70" i="16"/>
  <c r="M70" i="16"/>
  <c r="I70" i="26"/>
  <c r="J70" i="26"/>
  <c r="K70" i="26"/>
  <c r="F72" i="25" l="1"/>
  <c r="D72" i="29"/>
  <c r="M72" i="29"/>
  <c r="G72" i="16"/>
  <c r="G72" i="25"/>
  <c r="L72" i="26"/>
  <c r="E72" i="25"/>
  <c r="M72" i="26"/>
  <c r="N72" i="25"/>
  <c r="G72" i="26"/>
  <c r="D72" i="26"/>
  <c r="F72" i="16"/>
  <c r="N72" i="16"/>
  <c r="D72" i="16"/>
  <c r="K72" i="16"/>
  <c r="C72" i="16"/>
  <c r="I72" i="16"/>
  <c r="H72" i="16"/>
  <c r="F72" i="26"/>
  <c r="E72" i="26"/>
  <c r="H72" i="26"/>
  <c r="N72" i="29"/>
  <c r="N72" i="26"/>
  <c r="C72" i="26"/>
  <c r="J72" i="29"/>
  <c r="I72" i="29"/>
  <c r="H72" i="29"/>
  <c r="C72" i="25"/>
  <c r="J72" i="25"/>
  <c r="H72" i="25"/>
  <c r="K72" i="25"/>
  <c r="L72" i="25"/>
  <c r="D72" i="25"/>
  <c r="E72" i="16"/>
  <c r="M72" i="16"/>
  <c r="J72" i="26"/>
  <c r="I72" i="26"/>
  <c r="K72" i="26"/>
  <c r="C68" i="1"/>
  <c r="D68" i="1"/>
  <c r="E68" i="1"/>
  <c r="F68" i="1"/>
  <c r="G68" i="1"/>
  <c r="H68" i="1"/>
  <c r="I68" i="1"/>
  <c r="J68" i="1"/>
  <c r="K68" i="1"/>
  <c r="L68" i="1"/>
  <c r="M68" i="1"/>
</calcChain>
</file>

<file path=xl/sharedStrings.xml><?xml version="1.0" encoding="utf-8"?>
<sst xmlns="http://schemas.openxmlformats.org/spreadsheetml/2006/main" count="562" uniqueCount="117">
  <si>
    <t>Linear optimisation result (ha needed)</t>
  </si>
  <si>
    <t>1 Bulgaria Bean</t>
  </si>
  <si>
    <t>4 DS_Romania_Turda_with new chickpea rotation- legume rotation 1</t>
  </si>
  <si>
    <t>4 DS_Romania_Turda_with new chickpea rotation- legume rotation 2</t>
  </si>
  <si>
    <t>4 DS_Romania_Turda_with new chickpea rotation- legume rotation 3</t>
  </si>
  <si>
    <t>5 DS_Romania_Secuieni- legume rotation 1</t>
  </si>
  <si>
    <t>Data_Sheet_1_Legume-Modified Rotations Deliver Nutrition With Lower Environmental Impact- RO [C_O #1] RO [C_O_L #1</t>
  </si>
  <si>
    <t>Data_Sheet_1_Legume-Modified Rotations Deliver Nutrition With Lower Environmental Impact- RO [C_O #1] RO [C_O_L #2</t>
  </si>
  <si>
    <t>Data_Sheet_1_Legume-Modified Rotations Deliver Nutrition With Lower Environmental Impact- RO [C_O #2] RO [C_O_L #1</t>
  </si>
  <si>
    <t>Data_Sheet_1_Legume-Modified Rotations Deliver Nutrition With Lower Environmental Impact- RO [C_O #2] RO [C_O_L #2</t>
  </si>
  <si>
    <t>6 Serbia Soybean_final</t>
  </si>
  <si>
    <t>7 DS_Ukraine</t>
  </si>
  <si>
    <t>8 DS_Austria_Burgenland_ZF</t>
  </si>
  <si>
    <t>8 DS_Austria_Burgenland_ZF - legume 2</t>
  </si>
  <si>
    <t>9 DS_Austria_Mistelbach_ZF</t>
  </si>
  <si>
    <t>10 Germany_Markgräflerland_Kies</t>
  </si>
  <si>
    <t>11 Germany_Markgräflerland_Löß</t>
  </si>
  <si>
    <t>12 Germany_Hohenlohekreis</t>
  </si>
  <si>
    <t>13 Germany_Hohenlohekreis</t>
  </si>
  <si>
    <t>14 Germany_Nordhessen</t>
  </si>
  <si>
    <t>15a Germany_Brandenburg_arable systems_LBG2 - legume 1</t>
  </si>
  <si>
    <t>15a Germany_Brandenburg_arable systems_LBG2 - legume 2</t>
  </si>
  <si>
    <t>15b Germany_Brandenburg_arable systems_LBG3 legume 1</t>
  </si>
  <si>
    <t>15b Germany_Brandenburg_arable systems_LBG3 legume 2</t>
  </si>
  <si>
    <t xml:space="preserve">17 Scotland_arable cropping-legume rotation 1 </t>
  </si>
  <si>
    <t xml:space="preserve">17 Scotland_arable cropping-legume rotation 2 </t>
  </si>
  <si>
    <t xml:space="preserve">Data_Sheet_1_Legume-Modified Rotations Deliver Nutrition With Lower Environmental Impact- SC [C_O #1] </t>
  </si>
  <si>
    <t xml:space="preserve">Data_Sheet_1_Legume-Modified Rotations Deliver Nutrition With Lower Environmental Impact- SC [C_O #2] </t>
  </si>
  <si>
    <t xml:space="preserve">UK_SE_rotations_legume futures_v1 – 497 1855 </t>
  </si>
  <si>
    <t xml:space="preserve">UK_SE_rotations_legume futures_v1 – 497 1863 </t>
  </si>
  <si>
    <t xml:space="preserve">UK_SE_rotations_legume futures_v1 – 4787 1679 </t>
  </si>
  <si>
    <t xml:space="preserve">UK_SE_rotations_legume futures_v1 – 4787 1675 </t>
  </si>
  <si>
    <t xml:space="preserve">UK_SE_rotations_legume futures_v1 – 4787 1769 </t>
  </si>
  <si>
    <t xml:space="preserve">UK_SE_rotations_legume futures_v1 –6542 1768 </t>
  </si>
  <si>
    <t xml:space="preserve">UK_SE_rotations_legume futures_v1 – 6542 1679 </t>
  </si>
  <si>
    <t xml:space="preserve">UK_SE_rotations_legume futures_v1 – 6542 1675 </t>
  </si>
  <si>
    <t xml:space="preserve">UK_SE_rotations_legume futures_v1 – 6542 1769 </t>
  </si>
  <si>
    <t xml:space="preserve">UK_SE_rotations_legume futures_v1 – 6542 1768 </t>
  </si>
  <si>
    <t>19a Ireland - revised data</t>
  </si>
  <si>
    <t>19b Ireland - revised data</t>
  </si>
  <si>
    <t>20 DS_Italy_with new chickpea rotation legume rotation 1</t>
  </si>
  <si>
    <t>20 DS_Italy_with new chickpea rotation legume rotation 2</t>
  </si>
  <si>
    <t>Data_Sheet_1_Legume-Modified Rotations Deliver Nutrition With Lower Environmental Impact- IT [C_C] - cereal-cereal</t>
  </si>
  <si>
    <t>Data_Sheet_1_Legume-Modified Rotations Deliver Nutrition With Lower Environmental Impact- IT [C_O] - cereal-oilseed</t>
  </si>
  <si>
    <t>Rapeseed</t>
  </si>
  <si>
    <t>Wheat</t>
  </si>
  <si>
    <t>Sunflower</t>
  </si>
  <si>
    <t>Maize</t>
  </si>
  <si>
    <t>Faba bean</t>
  </si>
  <si>
    <t>Chickpea</t>
  </si>
  <si>
    <t>Pea</t>
  </si>
  <si>
    <t>Soybean</t>
  </si>
  <si>
    <t>Barley</t>
  </si>
  <si>
    <t>Oat</t>
  </si>
  <si>
    <t>Triticale</t>
  </si>
  <si>
    <t>Potato</t>
  </si>
  <si>
    <t>Goal (amount of crop in t)</t>
  </si>
  <si>
    <t>Difference (amount of crop in t)</t>
  </si>
  <si>
    <t>Crop amount produced (tonnes)</t>
  </si>
  <si>
    <t>Rotation</t>
  </si>
  <si>
    <t>Belarus_copy_Ukraine</t>
  </si>
  <si>
    <t>Moldova_copy_Ukraine</t>
  </si>
  <si>
    <t>Lithuania_copy_15a_Germany_legume_1</t>
  </si>
  <si>
    <t>Estonia_copy_15a_Germany_legume_1</t>
  </si>
  <si>
    <t>Croatia_copy_20 DS_Italy_with new chickpea rotation legume rotation 2</t>
  </si>
  <si>
    <t>goal of European diet average</t>
  </si>
  <si>
    <t>2 Bulgaria Soybean_with new chickpea rotation- chickpea 1</t>
  </si>
  <si>
    <t>2 Bulgaria Soybean_with new chickpea rotation- soybean 1</t>
  </si>
  <si>
    <t>2 Bulgaria Soybean_with new chickpea rotation- chickpea 2</t>
  </si>
  <si>
    <t>2 Bulgaria Soybean_with new chickpea rotation- soybean 2</t>
  </si>
  <si>
    <t>Amount of crops produced (tonnes)</t>
  </si>
  <si>
    <t>UK_SE_rotations_legume futures_v1 – 497 1863 B</t>
  </si>
  <si>
    <t>UK_SE_rotations_legume futures_v1 – 497 1863 C</t>
  </si>
  <si>
    <t>UK_SE_rotations_legume futures_v1 – 497 1863 D</t>
  </si>
  <si>
    <t>UK_SE_rotations_legume futures_v1 – 6542 1768 B</t>
  </si>
  <si>
    <t>UK_SE_rotations_legume futures_v1 – 6542 1768 C</t>
  </si>
  <si>
    <t>Data_Sheet_1_Legume-Modified Rotations Deliver Nutrition With Lower Environmental Impact- RO [C_O #1] RO [C_O_L #1 B</t>
  </si>
  <si>
    <t>Data_Sheet_1_Legume-Modified Rotations Deliver Nutrition With Lower Environmental Impact- RO [C_O #2] RO [C_O_L #1 B</t>
  </si>
  <si>
    <t>4 DS_Romania_Turda_with new chickpea rotation- legume rotation 4</t>
  </si>
  <si>
    <t>20 DS_Italy_with new chickpea rotation legume rotation 3</t>
  </si>
  <si>
    <t>20 DS_Italy_with new chickpea rotation legume rotation 4</t>
  </si>
  <si>
    <t>20 DS_Italy_with new chickpea rotation legume rotation 5</t>
  </si>
  <si>
    <t>Croatia_copy_20 DS_Italy_with new chickpea rotation legume rotation 5</t>
  </si>
  <si>
    <t>2 Bulgaria Soybean_with new chickpea rotation- soybean 3</t>
  </si>
  <si>
    <t>4 DS_Romania_Turda_with soybean rotation- legume rotation 1</t>
  </si>
  <si>
    <t>Scenario B2</t>
  </si>
  <si>
    <t>Scenario A</t>
  </si>
  <si>
    <t>8 DS_Austria_Burgenland_ZF - legume 1</t>
  </si>
  <si>
    <t>Data_Sheet_1_Legume-Modified Rotations Deliver Nutrition With Lower Environmental Impact- RO [C_O #1] RO [C_O_L #2]</t>
  </si>
  <si>
    <t>Area covered by legumes in a year</t>
  </si>
  <si>
    <t>Total arable land of the country</t>
  </si>
  <si>
    <t xml:space="preserve">Percentage arable land occupation of legumes </t>
  </si>
  <si>
    <t>Total land area changed</t>
  </si>
  <si>
    <t>Difference between total arable land and total land area changed (should not be below zero)</t>
  </si>
  <si>
    <t>HighProc</t>
  </si>
  <si>
    <t>MildProc_kcal</t>
  </si>
  <si>
    <t>MildProc_prot</t>
  </si>
  <si>
    <t>MildCap</t>
  </si>
  <si>
    <t>Description</t>
  </si>
  <si>
    <t>Current production in Europe (t)</t>
  </si>
  <si>
    <t>Amount of crops produced (t)</t>
  </si>
  <si>
    <t>Difference (percentage)</t>
  </si>
  <si>
    <t xml:space="preserve">Difference between crop balance achieved and desired crop balance </t>
  </si>
  <si>
    <t>Repo for Climate, biodiversity and water benefits of legume-modified rotations to substitute excess meat consumption in Europe</t>
  </si>
  <si>
    <t>Remaining balances</t>
  </si>
  <si>
    <t>Sheet name</t>
  </si>
  <si>
    <t>Remaining balances of crops after optimization run</t>
  </si>
  <si>
    <t>All rotations</t>
  </si>
  <si>
    <t>Rotation crop balances adjusted per year</t>
  </si>
  <si>
    <t>linear opt HighProc</t>
  </si>
  <si>
    <t>linear opt MildProc_kcal</t>
  </si>
  <si>
    <t>linear opt MildProc_prot</t>
  </si>
  <si>
    <t>linear opt MildCap</t>
  </si>
  <si>
    <r>
      <t xml:space="preserve">Linear optimization results for the </t>
    </r>
    <r>
      <rPr>
        <i/>
        <sz val="12"/>
        <color theme="1"/>
        <rFont val="Calibri"/>
        <family val="2"/>
        <scheme val="minor"/>
      </rPr>
      <t xml:space="preserve">HighProc </t>
    </r>
    <r>
      <rPr>
        <sz val="12"/>
        <color theme="1"/>
        <rFont val="Calibri"/>
        <family val="2"/>
        <scheme val="minor"/>
      </rPr>
      <t>scenario</t>
    </r>
  </si>
  <si>
    <r>
      <t xml:space="preserve">Linear optimization results for the </t>
    </r>
    <r>
      <rPr>
        <i/>
        <sz val="12"/>
        <color theme="1"/>
        <rFont val="Calibri"/>
        <family val="2"/>
        <scheme val="minor"/>
      </rPr>
      <t xml:space="preserve">MildProc_kcal </t>
    </r>
    <r>
      <rPr>
        <sz val="12"/>
        <color theme="1"/>
        <rFont val="Calibri"/>
        <family val="2"/>
        <scheme val="minor"/>
      </rPr>
      <t>scenario</t>
    </r>
  </si>
  <si>
    <r>
      <t xml:space="preserve">Linear optimization results for the </t>
    </r>
    <r>
      <rPr>
        <i/>
        <sz val="12"/>
        <color theme="1"/>
        <rFont val="Calibri"/>
        <family val="2"/>
        <scheme val="minor"/>
      </rPr>
      <t xml:space="preserve">MildProc_prot </t>
    </r>
    <r>
      <rPr>
        <sz val="12"/>
        <color theme="1"/>
        <rFont val="Calibri"/>
        <family val="2"/>
        <scheme val="minor"/>
      </rPr>
      <t>scenario</t>
    </r>
  </si>
  <si>
    <r>
      <t xml:space="preserve">Linear optimization results for the </t>
    </r>
    <r>
      <rPr>
        <i/>
        <sz val="12"/>
        <color theme="1"/>
        <rFont val="Calibri"/>
        <family val="2"/>
        <scheme val="minor"/>
      </rPr>
      <t xml:space="preserve">MildCap </t>
    </r>
    <r>
      <rPr>
        <sz val="12"/>
        <color theme="1"/>
        <rFont val="Calibri"/>
        <family val="2"/>
        <scheme val="minor"/>
      </rPr>
      <t>scenario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</si>
</sst>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E+00"/>
    <numFmt numFmtId="166" formatCode="0.0000"/>
  </numFmts>
  <fonts count="2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rgb="FF222222"/>
      <name val="Times New Roman"/>
      <family val="1"/>
    </font>
    <font>
      <sz val="11"/>
      <color rgb="FF1F497D"/>
      <name val="Calibri"/>
      <family val="2"/>
    </font>
    <font>
      <b/>
      <sz val="12"/>
      <color rgb="FF222222"/>
      <name val="Times New Roman"/>
      <family val="1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5" fillId="0" borderId="0" applyNumberFormat="0" applyFill="0" applyBorder="0" applyAlignment="0" applyProtection="0"/>
    <xf numFmtId="9" fontId="16" fillId="0" borderId="0" applyFont="0" applyFill="0" applyBorder="0" applyAlignment="0" applyProtection="0"/>
  </cellStyleXfs>
  <cellXfs count="63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vertical="top"/>
    </xf>
    <xf numFmtId="0" fontId="1" fillId="2" borderId="0" xfId="0" applyFont="1" applyFill="1"/>
    <xf numFmtId="164" fontId="0" fillId="0" borderId="0" xfId="0" applyNumberFormat="1"/>
    <xf numFmtId="11" fontId="1" fillId="0" borderId="0" xfId="0" applyNumberFormat="1" applyFont="1"/>
    <xf numFmtId="11" fontId="0" fillId="0" borderId="0" xfId="0" applyNumberFormat="1" applyAlignment="1">
      <alignment vertical="top"/>
    </xf>
    <xf numFmtId="0" fontId="5" fillId="2" borderId="0" xfId="0" applyFont="1" applyFill="1" applyAlignment="1">
      <alignment vertical="top"/>
    </xf>
    <xf numFmtId="0" fontId="5" fillId="2" borderId="0" xfId="0" applyFont="1" applyFill="1"/>
    <xf numFmtId="0" fontId="6" fillId="0" borderId="0" xfId="0" applyFont="1"/>
    <xf numFmtId="0" fontId="0" fillId="3" borderId="0" xfId="0" applyFill="1"/>
    <xf numFmtId="0" fontId="0" fillId="2" borderId="0" xfId="0" applyFill="1" applyAlignment="1">
      <alignment vertical="top"/>
    </xf>
    <xf numFmtId="1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2" borderId="0" xfId="0" applyFill="1"/>
    <xf numFmtId="0" fontId="7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6" fillId="2" borderId="0" xfId="0" applyFont="1" applyFill="1"/>
    <xf numFmtId="0" fontId="10" fillId="2" borderId="0" xfId="0" applyFont="1" applyFill="1"/>
    <xf numFmtId="0" fontId="11" fillId="2" borderId="0" xfId="0" applyFont="1" applyFill="1"/>
    <xf numFmtId="164" fontId="6" fillId="0" borderId="0" xfId="0" applyNumberFormat="1" applyFont="1"/>
    <xf numFmtId="0" fontId="1" fillId="3" borderId="0" xfId="0" applyFont="1" applyFill="1"/>
    <xf numFmtId="165" fontId="0" fillId="0" borderId="0" xfId="0" applyNumberFormat="1"/>
    <xf numFmtId="165" fontId="1" fillId="0" borderId="0" xfId="0" applyNumberFormat="1" applyFont="1"/>
    <xf numFmtId="165" fontId="1" fillId="0" borderId="1" xfId="0" applyNumberFormat="1" applyFont="1" applyBorder="1"/>
    <xf numFmtId="11" fontId="1" fillId="0" borderId="2" xfId="0" applyNumberFormat="1" applyFont="1" applyBorder="1"/>
    <xf numFmtId="0" fontId="13" fillId="0" borderId="0" xfId="0" applyFont="1"/>
    <xf numFmtId="0" fontId="14" fillId="0" borderId="0" xfId="0" applyFont="1"/>
    <xf numFmtId="0" fontId="12" fillId="0" borderId="0" xfId="0" applyFont="1"/>
    <xf numFmtId="0" fontId="15" fillId="0" borderId="0" xfId="2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9" fontId="1" fillId="0" borderId="0" xfId="3" applyFont="1"/>
    <xf numFmtId="9" fontId="0" fillId="0" borderId="0" xfId="3" applyFont="1"/>
    <xf numFmtId="9" fontId="16" fillId="0" borderId="0" xfId="3" applyFont="1"/>
    <xf numFmtId="9" fontId="1" fillId="0" borderId="0" xfId="3" applyFont="1" applyFill="1"/>
    <xf numFmtId="9" fontId="0" fillId="0" borderId="0" xfId="3" applyFont="1" applyFill="1"/>
    <xf numFmtId="9" fontId="16" fillId="0" borderId="0" xfId="3" applyFont="1" applyFill="1"/>
    <xf numFmtId="1" fontId="0" fillId="0" borderId="0" xfId="3" applyNumberFormat="1" applyFont="1" applyFill="1"/>
    <xf numFmtId="1" fontId="1" fillId="0" borderId="0" xfId="0" applyNumberFormat="1" applyFont="1"/>
    <xf numFmtId="0" fontId="1" fillId="3" borderId="3" xfId="0" applyFont="1" applyFill="1" applyBorder="1"/>
    <xf numFmtId="0" fontId="0" fillId="3" borderId="3" xfId="0" applyFill="1" applyBorder="1"/>
    <xf numFmtId="0" fontId="5" fillId="3" borderId="3" xfId="0" applyFont="1" applyFill="1" applyBorder="1"/>
    <xf numFmtId="0" fontId="2" fillId="3" borderId="3" xfId="0" applyFont="1" applyFill="1" applyBorder="1"/>
    <xf numFmtId="11" fontId="5" fillId="3" borderId="4" xfId="0" applyNumberFormat="1" applyFont="1" applyFill="1" applyBorder="1"/>
    <xf numFmtId="0" fontId="19" fillId="3" borderId="0" xfId="0" applyFont="1" applyFill="1" applyAlignment="1">
      <alignment horizontal="center" vertical="center"/>
    </xf>
    <xf numFmtId="11" fontId="2" fillId="3" borderId="0" xfId="0" applyNumberFormat="1" applyFont="1" applyFill="1"/>
    <xf numFmtId="11" fontId="5" fillId="3" borderId="0" xfId="0" applyNumberFormat="1" applyFont="1" applyFill="1"/>
    <xf numFmtId="0" fontId="1" fillId="3" borderId="0" xfId="0" applyFont="1" applyFill="1" applyAlignment="1">
      <alignment horizontal="center" vertical="center"/>
    </xf>
    <xf numFmtId="0" fontId="2" fillId="3" borderId="0" xfId="0" applyFont="1" applyFill="1"/>
    <xf numFmtId="11" fontId="18" fillId="4" borderId="0" xfId="0" applyNumberFormat="1" applyFont="1" applyFill="1"/>
    <xf numFmtId="0" fontId="1" fillId="3" borderId="3" xfId="0" applyFont="1" applyFill="1" applyBorder="1" applyAlignment="1">
      <alignment horizontal="center" vertical="center"/>
    </xf>
    <xf numFmtId="9" fontId="0" fillId="3" borderId="3" xfId="0" applyNumberFormat="1" applyFill="1" applyBorder="1"/>
    <xf numFmtId="9" fontId="1" fillId="0" borderId="0" xfId="0" applyNumberFormat="1" applyFont="1"/>
    <xf numFmtId="0" fontId="20" fillId="0" borderId="0" xfId="0" applyFont="1"/>
    <xf numFmtId="0" fontId="2" fillId="3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top" wrapText="1"/>
    </xf>
  </cellXfs>
  <cellStyles count="4">
    <cellStyle name="Hyperlink" xfId="2" builtinId="8"/>
    <cellStyle name="Normal" xfId="0" builtinId="0"/>
    <cellStyle name="Per cent" xfId="3" builtinId="5"/>
    <cellStyle name="Standard_Output data crop_1" xfId="1" xr:uid="{F638FDBD-6AD3-6543-BEA3-FF0B81FB043B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ophiesaget/Desktop/RADIANT/diet%20change/linear%20optimization%20diet%20change%20rotations%20Aug%202025.xlsx" TargetMode="External"/><Relationship Id="rId1" Type="http://schemas.openxmlformats.org/officeDocument/2006/relationships/externalLinkPath" Target="/Users/sophiesaget/Desktop/RADIANT/diet%20change/linear%20optimization%20diet%20change%20rotations%20Aug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rotations"/>
      <sheetName val="remaining balances"/>
      <sheetName val="linear opt HighProc"/>
      <sheetName val="linear opt MildProc_kcal"/>
      <sheetName val="linear opt MildProc_prot"/>
      <sheetName val="linear opt MildCap"/>
      <sheetName val="Land occ"/>
      <sheetName val="trends to update"/>
      <sheetName val="european production"/>
      <sheetName val="N inputs"/>
      <sheetName val="linear opt 0.5% (3)"/>
    </sheetNames>
    <sheetDataSet>
      <sheetData sheetId="0">
        <row r="2">
          <cell r="B2">
            <v>-0.68</v>
          </cell>
          <cell r="C2">
            <v>0.55500000000000016</v>
          </cell>
          <cell r="D2">
            <v>-0.20500000000000007</v>
          </cell>
          <cell r="E2">
            <v>-1.56</v>
          </cell>
          <cell r="F2">
            <v>0.5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  <row r="3">
          <cell r="B3">
            <v>-0.67999999999999994</v>
          </cell>
          <cell r="C3">
            <v>0.55500000000000016</v>
          </cell>
          <cell r="D3">
            <v>0.20750000000000002</v>
          </cell>
          <cell r="E3">
            <v>-1.56</v>
          </cell>
          <cell r="F3">
            <v>0</v>
          </cell>
          <cell r="G3">
            <v>0.28749999999999998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</row>
        <row r="4">
          <cell r="B4">
            <v>-0.67999999999999994</v>
          </cell>
          <cell r="C4">
            <v>0.55500000000000016</v>
          </cell>
          <cell r="D4">
            <v>0.20750000000000002</v>
          </cell>
          <cell r="E4">
            <v>-1.56</v>
          </cell>
          <cell r="F4">
            <v>0</v>
          </cell>
          <cell r="G4">
            <v>0</v>
          </cell>
          <cell r="H4">
            <v>0</v>
          </cell>
          <cell r="I4">
            <v>0.57499999999999996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B5">
            <v>-0.67999999999999994</v>
          </cell>
          <cell r="C5">
            <v>-0.69499999999999984</v>
          </cell>
          <cell r="D5">
            <v>0.20750000000000002</v>
          </cell>
          <cell r="E5">
            <v>0.3899999999999999</v>
          </cell>
          <cell r="F5">
            <v>0</v>
          </cell>
          <cell r="G5">
            <v>0.28749999999999998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B6">
            <v>-0.67999999999999994</v>
          </cell>
          <cell r="C6">
            <v>-0.69499999999999984</v>
          </cell>
          <cell r="D6">
            <v>4.4999999999999929E-2</v>
          </cell>
          <cell r="E6">
            <v>0.3899999999999999</v>
          </cell>
          <cell r="F6">
            <v>0</v>
          </cell>
          <cell r="G6">
            <v>0</v>
          </cell>
          <cell r="H6">
            <v>0</v>
          </cell>
          <cell r="I6">
            <v>0.57499999999999996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B7">
            <v>-0.67999999999999994</v>
          </cell>
          <cell r="C7">
            <v>0.55500000000000016</v>
          </cell>
          <cell r="D7">
            <v>-0.83000000000000007</v>
          </cell>
          <cell r="E7">
            <v>0.3899999999999999</v>
          </cell>
          <cell r="F7">
            <v>0</v>
          </cell>
          <cell r="G7">
            <v>0</v>
          </cell>
          <cell r="H7">
            <v>0</v>
          </cell>
          <cell r="I7">
            <v>0.57499999999999996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B8">
            <v>0</v>
          </cell>
          <cell r="C8">
            <v>-1</v>
          </cell>
          <cell r="D8">
            <v>0</v>
          </cell>
          <cell r="E8">
            <v>-0.83333333333333348</v>
          </cell>
          <cell r="F8">
            <v>0</v>
          </cell>
          <cell r="G8">
            <v>0</v>
          </cell>
          <cell r="H8">
            <v>0</v>
          </cell>
          <cell r="I8">
            <v>0.66666666666666663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B9">
            <v>0</v>
          </cell>
          <cell r="C9">
            <v>-1</v>
          </cell>
          <cell r="D9">
            <v>0</v>
          </cell>
          <cell r="E9">
            <v>-0.83333333333333348</v>
          </cell>
          <cell r="F9">
            <v>0</v>
          </cell>
          <cell r="G9">
            <v>0.39999999999999997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B10">
            <v>0</v>
          </cell>
          <cell r="C10">
            <v>-0.83333333333333348</v>
          </cell>
          <cell r="D10">
            <v>0</v>
          </cell>
          <cell r="E10">
            <v>-1</v>
          </cell>
          <cell r="F10">
            <v>0</v>
          </cell>
          <cell r="G10">
            <v>0.39999999999999997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B11">
            <v>0</v>
          </cell>
          <cell r="C11">
            <v>0.25</v>
          </cell>
          <cell r="D11">
            <v>0</v>
          </cell>
          <cell r="E11">
            <v>-3</v>
          </cell>
          <cell r="F11">
            <v>0</v>
          </cell>
          <cell r="G11">
            <v>0.6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0</v>
          </cell>
          <cell r="C12">
            <v>0.59999999999999987</v>
          </cell>
          <cell r="D12">
            <v>-1.0666666666666667</v>
          </cell>
          <cell r="E12">
            <v>0.16666666666666652</v>
          </cell>
          <cell r="F12">
            <v>0</v>
          </cell>
          <cell r="G12">
            <v>0</v>
          </cell>
          <cell r="H12">
            <v>0</v>
          </cell>
          <cell r="I12">
            <v>0.93333333333333324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C13">
            <v>-1.1595505617977528</v>
          </cell>
          <cell r="D13">
            <v>-0.87341176470588222</v>
          </cell>
          <cell r="E13">
            <v>0.34597701149425286</v>
          </cell>
          <cell r="F13">
            <v>0.61195054945054939</v>
          </cell>
          <cell r="G13">
            <v>0</v>
          </cell>
          <cell r="H13">
            <v>0</v>
          </cell>
          <cell r="I13">
            <v>0</v>
          </cell>
          <cell r="J13">
            <v>1.0146067415730338</v>
          </cell>
          <cell r="K13">
            <v>0</v>
          </cell>
          <cell r="L13">
            <v>0</v>
          </cell>
          <cell r="M13">
            <v>0</v>
          </cell>
        </row>
        <row r="14">
          <cell r="B14">
            <v>0.64235294117647057</v>
          </cell>
          <cell r="C14">
            <v>-0.46382022471910123</v>
          </cell>
          <cell r="D14">
            <v>-0.87341176470588222</v>
          </cell>
          <cell r="E14">
            <v>0</v>
          </cell>
          <cell r="F14">
            <v>0.48956043956043949</v>
          </cell>
          <cell r="G14">
            <v>0</v>
          </cell>
          <cell r="H14">
            <v>0</v>
          </cell>
          <cell r="I14">
            <v>0</v>
          </cell>
          <cell r="J14">
            <v>0.81168539325842703</v>
          </cell>
          <cell r="K14">
            <v>0</v>
          </cell>
          <cell r="L14">
            <v>0</v>
          </cell>
          <cell r="M14">
            <v>0</v>
          </cell>
        </row>
        <row r="15">
          <cell r="B15">
            <v>0.80294117647058827</v>
          </cell>
          <cell r="C15">
            <v>-1.1595505617977528</v>
          </cell>
          <cell r="D15">
            <v>-0.87341176470588222</v>
          </cell>
          <cell r="E15">
            <v>0.34597701149425286</v>
          </cell>
          <cell r="F15">
            <v>0</v>
          </cell>
          <cell r="G15">
            <v>0</v>
          </cell>
          <cell r="H15">
            <v>0</v>
          </cell>
          <cell r="I15">
            <v>0.59065934065934056</v>
          </cell>
          <cell r="J15">
            <v>1.0146067415730338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-0.26764705882352935</v>
          </cell>
          <cell r="C16">
            <v>0</v>
          </cell>
          <cell r="D16">
            <v>0</v>
          </cell>
          <cell r="E16">
            <v>-0.24712643678160928</v>
          </cell>
          <cell r="F16">
            <v>0.61195054945054939</v>
          </cell>
          <cell r="G16">
            <v>0</v>
          </cell>
          <cell r="H16">
            <v>0</v>
          </cell>
          <cell r="I16">
            <v>0</v>
          </cell>
          <cell r="J16">
            <v>-0.33820224719101133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-0.42823529411764705</v>
          </cell>
          <cell r="C17">
            <v>0.69573033707865162</v>
          </cell>
          <cell r="D17">
            <v>0</v>
          </cell>
          <cell r="E17">
            <v>-0.59310344827586214</v>
          </cell>
          <cell r="F17">
            <v>0.48956043956043949</v>
          </cell>
          <cell r="G17">
            <v>0</v>
          </cell>
          <cell r="H17">
            <v>0</v>
          </cell>
          <cell r="I17">
            <v>0</v>
          </cell>
          <cell r="J17">
            <v>-0.54112359550561806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-0.26764705882352935</v>
          </cell>
          <cell r="C18">
            <v>0</v>
          </cell>
          <cell r="D18">
            <v>0</v>
          </cell>
          <cell r="E18">
            <v>-0.24712643678160928</v>
          </cell>
          <cell r="F18">
            <v>0</v>
          </cell>
          <cell r="G18">
            <v>0</v>
          </cell>
          <cell r="H18">
            <v>0</v>
          </cell>
          <cell r="I18">
            <v>0.59065934065934056</v>
          </cell>
          <cell r="J18">
            <v>-0.33820224719101133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C19">
            <v>-0.85999999999999988</v>
          </cell>
          <cell r="D19">
            <v>0</v>
          </cell>
          <cell r="E19">
            <v>-0.40000000000000036</v>
          </cell>
          <cell r="F19">
            <v>0</v>
          </cell>
          <cell r="G19">
            <v>0</v>
          </cell>
          <cell r="H19">
            <v>0</v>
          </cell>
          <cell r="I19">
            <v>1.3666666666666665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0</v>
          </cell>
          <cell r="C20">
            <v>-0.5</v>
          </cell>
          <cell r="D20">
            <v>-0.14166666666666661</v>
          </cell>
          <cell r="E20">
            <v>-0.83333333333333348</v>
          </cell>
          <cell r="F20">
            <v>0</v>
          </cell>
          <cell r="G20">
            <v>0</v>
          </cell>
          <cell r="H20">
            <v>0</v>
          </cell>
          <cell r="I20">
            <v>0.75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0</v>
          </cell>
          <cell r="C21">
            <v>0.19999999999999973</v>
          </cell>
          <cell r="D21">
            <v>0</v>
          </cell>
          <cell r="E21">
            <v>-3.2999999999999994</v>
          </cell>
          <cell r="F21">
            <v>0</v>
          </cell>
          <cell r="G21">
            <v>0</v>
          </cell>
          <cell r="H21">
            <v>0</v>
          </cell>
          <cell r="I21">
            <v>1.4433333333333334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0</v>
          </cell>
          <cell r="C22">
            <v>0.19999999999999973</v>
          </cell>
          <cell r="D22">
            <v>0</v>
          </cell>
          <cell r="E22">
            <v>-3.2999999999999994</v>
          </cell>
          <cell r="F22">
            <v>0</v>
          </cell>
          <cell r="G22">
            <v>0.43333333333333335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0</v>
          </cell>
          <cell r="C23">
            <v>0</v>
          </cell>
          <cell r="D23">
            <v>-1</v>
          </cell>
          <cell r="E23">
            <v>0.19999999999999973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-0.16000000000000003</v>
          </cell>
          <cell r="C24">
            <v>-0.35000000000000009</v>
          </cell>
          <cell r="D24">
            <v>0</v>
          </cell>
          <cell r="E24">
            <v>-1.0999999999999996</v>
          </cell>
          <cell r="F24">
            <v>0</v>
          </cell>
          <cell r="G24">
            <v>0</v>
          </cell>
          <cell r="H24">
            <v>0</v>
          </cell>
          <cell r="I24">
            <v>0.6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-0.17500000000000004</v>
          </cell>
          <cell r="C25">
            <v>-0.44999999999999996</v>
          </cell>
          <cell r="D25">
            <v>0</v>
          </cell>
          <cell r="E25">
            <v>-1.3499999999999996</v>
          </cell>
          <cell r="F25">
            <v>0</v>
          </cell>
          <cell r="G25">
            <v>0</v>
          </cell>
          <cell r="H25">
            <v>0</v>
          </cell>
          <cell r="I25">
            <v>0.75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-0.68333333333333313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0.72499999999999998</v>
          </cell>
          <cell r="I26">
            <v>0</v>
          </cell>
          <cell r="J26">
            <v>-0.625</v>
          </cell>
          <cell r="K26">
            <v>0</v>
          </cell>
          <cell r="L26">
            <v>-0.36666666666666647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-2.5750000000000002</v>
          </cell>
          <cell r="F27">
            <v>0.72499999999999998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-0.19999999999999996</v>
          </cell>
          <cell r="C28">
            <v>-0.72500000000000009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0.8</v>
          </cell>
          <cell r="I28">
            <v>0</v>
          </cell>
          <cell r="J28">
            <v>-0.32499999999999996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-0.48</v>
          </cell>
          <cell r="C29">
            <v>0.45333333333333314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0.6</v>
          </cell>
          <cell r="I29">
            <v>0</v>
          </cell>
          <cell r="J29">
            <v>-0.74666666666666659</v>
          </cell>
          <cell r="K29">
            <v>0</v>
          </cell>
          <cell r="L29">
            <v>0</v>
          </cell>
          <cell r="M29">
            <v>0</v>
          </cell>
        </row>
        <row r="30">
          <cell r="B30">
            <v>-0.48</v>
          </cell>
          <cell r="C30">
            <v>0.45333333333333314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0.54</v>
          </cell>
          <cell r="J30">
            <v>-0.74666666666666659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-0.25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0.625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-0.25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0.8</v>
          </cell>
          <cell r="I33">
            <v>0</v>
          </cell>
          <cell r="J33">
            <v>-0.70000000000000018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1</v>
          </cell>
          <cell r="G34">
            <v>0</v>
          </cell>
          <cell r="H34">
            <v>0</v>
          </cell>
          <cell r="I34">
            <v>0</v>
          </cell>
          <cell r="J34">
            <v>-0.70000000000000018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-3.7685393258426969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1.0395604395604394</v>
          </cell>
          <cell r="I35">
            <v>0</v>
          </cell>
          <cell r="J35">
            <v>0.3865168539325845</v>
          </cell>
          <cell r="K35">
            <v>1.6426966292134833</v>
          </cell>
          <cell r="L35">
            <v>0</v>
          </cell>
          <cell r="M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1.0395604395604394</v>
          </cell>
          <cell r="I36">
            <v>0</v>
          </cell>
          <cell r="J36">
            <v>-1.0629213483146063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-0.96352941176470586</v>
          </cell>
          <cell r="C37">
            <v>-3.7685393258426969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1.0395604395604394</v>
          </cell>
          <cell r="I37">
            <v>0</v>
          </cell>
          <cell r="J37">
            <v>-9.6629213483145904E-2</v>
          </cell>
          <cell r="K37">
            <v>3.2853932584269665</v>
          </cell>
          <cell r="L37">
            <v>0</v>
          </cell>
          <cell r="M37">
            <v>0</v>
          </cell>
        </row>
        <row r="38">
          <cell r="B38">
            <v>-0.96352941176470586</v>
          </cell>
          <cell r="C38">
            <v>-3.7685393258426969</v>
          </cell>
          <cell r="D38">
            <v>0</v>
          </cell>
          <cell r="E38">
            <v>0</v>
          </cell>
          <cell r="F38">
            <v>1.134065934065934</v>
          </cell>
          <cell r="G38">
            <v>0</v>
          </cell>
          <cell r="H38">
            <v>0</v>
          </cell>
          <cell r="I38">
            <v>0</v>
          </cell>
          <cell r="J38">
            <v>-9.6629213483145904E-2</v>
          </cell>
          <cell r="K38">
            <v>3.2853932584269665</v>
          </cell>
          <cell r="L38">
            <v>0</v>
          </cell>
          <cell r="M38">
            <v>0</v>
          </cell>
        </row>
        <row r="39">
          <cell r="B39">
            <v>-0.96352941176470586</v>
          </cell>
          <cell r="C39">
            <v>-1.9325842696629216</v>
          </cell>
          <cell r="D39">
            <v>0</v>
          </cell>
          <cell r="E39">
            <v>0</v>
          </cell>
          <cell r="F39">
            <v>1.134065934065934</v>
          </cell>
          <cell r="G39">
            <v>0</v>
          </cell>
          <cell r="H39">
            <v>0</v>
          </cell>
          <cell r="I39">
            <v>0</v>
          </cell>
          <cell r="J39">
            <v>-9.6629213483145904E-2</v>
          </cell>
          <cell r="K39">
            <v>1.6426966292134833</v>
          </cell>
          <cell r="L39">
            <v>0</v>
          </cell>
          <cell r="M39">
            <v>0</v>
          </cell>
        </row>
        <row r="40">
          <cell r="B40">
            <v>-0.96352941176470586</v>
          </cell>
          <cell r="C40">
            <v>-1.9325842696629216</v>
          </cell>
          <cell r="D40">
            <v>0</v>
          </cell>
          <cell r="E40">
            <v>0</v>
          </cell>
          <cell r="F40">
            <v>1.134065934065934</v>
          </cell>
          <cell r="G40">
            <v>0</v>
          </cell>
          <cell r="H40">
            <v>0</v>
          </cell>
          <cell r="I40">
            <v>0</v>
          </cell>
          <cell r="J40">
            <v>-1.3528089887640447</v>
          </cell>
          <cell r="K40">
            <v>3.2853932584269665</v>
          </cell>
          <cell r="L40">
            <v>0</v>
          </cell>
          <cell r="M40">
            <v>0</v>
          </cell>
        </row>
        <row r="41">
          <cell r="B41">
            <v>-0.96352941176470586</v>
          </cell>
          <cell r="C41">
            <v>-2.2385767790262174</v>
          </cell>
          <cell r="D41">
            <v>0</v>
          </cell>
          <cell r="E41">
            <v>0</v>
          </cell>
          <cell r="F41">
            <v>0.94505494505494514</v>
          </cell>
          <cell r="G41">
            <v>0</v>
          </cell>
          <cell r="H41">
            <v>0</v>
          </cell>
          <cell r="I41">
            <v>0</v>
          </cell>
          <cell r="J41">
            <v>-0.59588014981273396</v>
          </cell>
          <cell r="K41">
            <v>2.7378277153558055</v>
          </cell>
          <cell r="L41">
            <v>0</v>
          </cell>
          <cell r="M41">
            <v>0</v>
          </cell>
        </row>
        <row r="42">
          <cell r="B42">
            <v>-0.80294117647058816</v>
          </cell>
          <cell r="C42">
            <v>-1.2883895131086143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1.0395604395604394</v>
          </cell>
          <cell r="I42">
            <v>0</v>
          </cell>
          <cell r="J42">
            <v>0.2093632958801499</v>
          </cell>
          <cell r="K42">
            <v>1.9164794007490638</v>
          </cell>
          <cell r="L42">
            <v>0</v>
          </cell>
          <cell r="M42">
            <v>-8.3333333333333339</v>
          </cell>
        </row>
        <row r="43">
          <cell r="B43">
            <v>-0.80294117647058816</v>
          </cell>
          <cell r="C43">
            <v>-1.2883895131086143</v>
          </cell>
          <cell r="D43">
            <v>0</v>
          </cell>
          <cell r="E43">
            <v>0</v>
          </cell>
          <cell r="F43">
            <v>1.134065934065934</v>
          </cell>
          <cell r="G43">
            <v>0</v>
          </cell>
          <cell r="H43">
            <v>0</v>
          </cell>
          <cell r="I43">
            <v>0</v>
          </cell>
          <cell r="J43">
            <v>0.2093632958801499</v>
          </cell>
          <cell r="K43">
            <v>1.9164794007490638</v>
          </cell>
          <cell r="L43">
            <v>0</v>
          </cell>
          <cell r="M43">
            <v>-8.3333333333333339</v>
          </cell>
        </row>
        <row r="44">
          <cell r="B44">
            <v>-0.80294117647058816</v>
          </cell>
          <cell r="C44">
            <v>-3.2209737827715355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1.0395604395604394</v>
          </cell>
          <cell r="I44">
            <v>0</v>
          </cell>
          <cell r="J44">
            <v>-1.0468164794007491</v>
          </cell>
          <cell r="K44">
            <v>3.8490636704119847</v>
          </cell>
          <cell r="L44">
            <v>0</v>
          </cell>
          <cell r="M44">
            <v>-8.3333333333333339</v>
          </cell>
        </row>
        <row r="45">
          <cell r="B45">
            <v>-0.80294117647058816</v>
          </cell>
          <cell r="C45">
            <v>-6.2003745318352061</v>
          </cell>
          <cell r="D45">
            <v>0</v>
          </cell>
          <cell r="E45">
            <v>0</v>
          </cell>
          <cell r="F45">
            <v>1.134065934065934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5.2179775280898877</v>
          </cell>
          <cell r="L45">
            <v>0</v>
          </cell>
          <cell r="M45">
            <v>-9.1666666666666661</v>
          </cell>
        </row>
        <row r="46">
          <cell r="B46">
            <v>-0.80294117647058816</v>
          </cell>
          <cell r="C46">
            <v>-4.2677902621722854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1.0395604395604394</v>
          </cell>
          <cell r="I46">
            <v>0</v>
          </cell>
          <cell r="J46">
            <v>1.256179775280899</v>
          </cell>
          <cell r="K46">
            <v>3.2853932584269665</v>
          </cell>
          <cell r="L46">
            <v>0</v>
          </cell>
          <cell r="M46">
            <v>-9.1666666666666661</v>
          </cell>
        </row>
        <row r="47">
          <cell r="B47">
            <v>-0.80294117647058816</v>
          </cell>
          <cell r="C47">
            <v>-4.2677902621722854</v>
          </cell>
          <cell r="D47">
            <v>0</v>
          </cell>
          <cell r="E47">
            <v>0</v>
          </cell>
          <cell r="F47">
            <v>1.134065934065934</v>
          </cell>
          <cell r="G47">
            <v>0</v>
          </cell>
          <cell r="H47">
            <v>0</v>
          </cell>
          <cell r="I47">
            <v>0</v>
          </cell>
          <cell r="J47">
            <v>1.256179775280899</v>
          </cell>
          <cell r="K47">
            <v>3.2853932584269665</v>
          </cell>
          <cell r="L47">
            <v>0</v>
          </cell>
          <cell r="M47">
            <v>-9.1666666666666661</v>
          </cell>
        </row>
        <row r="48">
          <cell r="B48">
            <v>-0.80294117647058816</v>
          </cell>
          <cell r="C48">
            <v>-6.2003745318352061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1.0395604395604394</v>
          </cell>
          <cell r="I48">
            <v>0</v>
          </cell>
          <cell r="J48">
            <v>0</v>
          </cell>
          <cell r="K48">
            <v>5.2179775280898877</v>
          </cell>
          <cell r="L48">
            <v>0</v>
          </cell>
          <cell r="M48">
            <v>-9.1666666666666661</v>
          </cell>
        </row>
        <row r="49">
          <cell r="B49">
            <v>-0.80294117647058816</v>
          </cell>
          <cell r="C49">
            <v>-6.2003745318352061</v>
          </cell>
          <cell r="D49">
            <v>0</v>
          </cell>
          <cell r="E49">
            <v>0</v>
          </cell>
          <cell r="F49">
            <v>1.134065934065934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5.2179775280898877</v>
          </cell>
          <cell r="L49">
            <v>0</v>
          </cell>
          <cell r="M49">
            <v>-9.1666666666666661</v>
          </cell>
        </row>
        <row r="50">
          <cell r="B50">
            <v>-0.80294117647058816</v>
          </cell>
          <cell r="C50">
            <v>-4.2677902621722854</v>
          </cell>
          <cell r="D50">
            <v>0</v>
          </cell>
          <cell r="E50">
            <v>0</v>
          </cell>
          <cell r="F50">
            <v>1.134065934065934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3.4786516853932583</v>
          </cell>
          <cell r="L50">
            <v>0</v>
          </cell>
          <cell r="M50">
            <v>-9.1666666666666661</v>
          </cell>
        </row>
        <row r="51">
          <cell r="B51">
            <v>-0.80294117647058816</v>
          </cell>
          <cell r="C51">
            <v>-4.2677902621722854</v>
          </cell>
          <cell r="D51">
            <v>0</v>
          </cell>
          <cell r="E51">
            <v>0</v>
          </cell>
          <cell r="F51">
            <v>0.94505494505494514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4.3483146067415737</v>
          </cell>
          <cell r="L51">
            <v>0</v>
          </cell>
          <cell r="M51">
            <v>-9.1666666666666661</v>
          </cell>
        </row>
        <row r="52">
          <cell r="B52">
            <v>-0.67333333333333334</v>
          </cell>
          <cell r="C52">
            <v>0.70000000000000018</v>
          </cell>
          <cell r="D52">
            <v>0</v>
          </cell>
          <cell r="E52">
            <v>0</v>
          </cell>
          <cell r="F52">
            <v>1.08</v>
          </cell>
          <cell r="G52">
            <v>0</v>
          </cell>
          <cell r="H52">
            <v>0</v>
          </cell>
          <cell r="I52">
            <v>0</v>
          </cell>
          <cell r="J52">
            <v>-1.24</v>
          </cell>
          <cell r="K52">
            <v>0.28999999999999981</v>
          </cell>
          <cell r="L52">
            <v>0</v>
          </cell>
          <cell r="M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1.08</v>
          </cell>
          <cell r="G53">
            <v>0</v>
          </cell>
          <cell r="H53">
            <v>0</v>
          </cell>
          <cell r="I53">
            <v>0</v>
          </cell>
          <cell r="J53">
            <v>-1.4399999999999995</v>
          </cell>
          <cell r="K53">
            <v>0.20000000000000018</v>
          </cell>
          <cell r="L53">
            <v>0</v>
          </cell>
          <cell r="M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-4.7166666666666686</v>
          </cell>
          <cell r="F54">
            <v>0</v>
          </cell>
          <cell r="G54">
            <v>0</v>
          </cell>
          <cell r="H54">
            <v>0</v>
          </cell>
          <cell r="I54">
            <v>2.1575000000000002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-4.7166666666666686</v>
          </cell>
          <cell r="F55">
            <v>0</v>
          </cell>
          <cell r="G55">
            <v>1.075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-2.6666666666666679</v>
          </cell>
          <cell r="F56">
            <v>0</v>
          </cell>
          <cell r="G56">
            <v>0</v>
          </cell>
          <cell r="H56">
            <v>0</v>
          </cell>
          <cell r="I56">
            <v>1.4383333333333335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-2.6666666666666679</v>
          </cell>
          <cell r="F57">
            <v>0</v>
          </cell>
          <cell r="G57">
            <v>0.71666666666666667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-2.0416666666666679</v>
          </cell>
          <cell r="F58">
            <v>0</v>
          </cell>
          <cell r="G58">
            <v>0.53749999999999998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B59">
            <v>1.1776470588235295</v>
          </cell>
          <cell r="C59">
            <v>0</v>
          </cell>
          <cell r="D59">
            <v>0</v>
          </cell>
          <cell r="E59">
            <v>0</v>
          </cell>
          <cell r="F59">
            <v>0.30241758241758243</v>
          </cell>
          <cell r="G59">
            <v>0</v>
          </cell>
          <cell r="H59">
            <v>0</v>
          </cell>
          <cell r="I59">
            <v>0</v>
          </cell>
          <cell r="J59">
            <v>-9.1011235955055891E-2</v>
          </cell>
          <cell r="K59">
            <v>-0.96629213483146059</v>
          </cell>
          <cell r="L59">
            <v>0</v>
          </cell>
          <cell r="M59">
            <v>0</v>
          </cell>
        </row>
        <row r="60">
          <cell r="B60">
            <v>-0.16058823529411748</v>
          </cell>
          <cell r="C60">
            <v>0</v>
          </cell>
          <cell r="D60">
            <v>0</v>
          </cell>
          <cell r="E60">
            <v>0</v>
          </cell>
          <cell r="F60">
            <v>0.30241758241758243</v>
          </cell>
          <cell r="G60">
            <v>0</v>
          </cell>
          <cell r="H60">
            <v>0</v>
          </cell>
          <cell r="I60">
            <v>0</v>
          </cell>
          <cell r="J60">
            <v>-0.39999999999999991</v>
          </cell>
          <cell r="K60">
            <v>0</v>
          </cell>
          <cell r="L60">
            <v>0</v>
          </cell>
          <cell r="M60">
            <v>0</v>
          </cell>
        </row>
        <row r="61">
          <cell r="B61">
            <v>0</v>
          </cell>
          <cell r="C61">
            <v>-0.5</v>
          </cell>
          <cell r="D61">
            <v>-0.14166666666666661</v>
          </cell>
          <cell r="E61">
            <v>-0.83333333333333348</v>
          </cell>
          <cell r="F61">
            <v>0</v>
          </cell>
          <cell r="G61">
            <v>0</v>
          </cell>
          <cell r="H61">
            <v>0</v>
          </cell>
          <cell r="I61">
            <v>0.75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0</v>
          </cell>
          <cell r="C62">
            <v>-0.5</v>
          </cell>
          <cell r="D62">
            <v>-0.14166666666666661</v>
          </cell>
          <cell r="E62">
            <v>-0.83333333333333348</v>
          </cell>
          <cell r="F62">
            <v>0</v>
          </cell>
          <cell r="G62">
            <v>0</v>
          </cell>
          <cell r="H62">
            <v>0</v>
          </cell>
          <cell r="I62">
            <v>0.75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-0.48</v>
          </cell>
          <cell r="C63">
            <v>0.45333333333333314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0.6</v>
          </cell>
          <cell r="I63">
            <v>0</v>
          </cell>
          <cell r="J63">
            <v>-0.74666666666666659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-0.48</v>
          </cell>
          <cell r="C64">
            <v>0.45333333333333314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0.6</v>
          </cell>
          <cell r="I64">
            <v>0</v>
          </cell>
          <cell r="J64">
            <v>-0.74666666666666659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-4.7166666666666686</v>
          </cell>
          <cell r="F65">
            <v>0</v>
          </cell>
          <cell r="G65">
            <v>1.075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-2.0416666666666679</v>
          </cell>
          <cell r="F66">
            <v>0</v>
          </cell>
          <cell r="G66">
            <v>0.53749999999999998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</sheetData>
      <sheetData sheetId="1"/>
      <sheetData sheetId="2">
        <row r="70">
          <cell r="C70">
            <v>-186897.06109411758</v>
          </cell>
          <cell r="D70">
            <v>-6018028.8599999994</v>
          </cell>
          <cell r="E70">
            <v>-781028.68999999948</v>
          </cell>
          <cell r="F70">
            <v>-12924972.06666667</v>
          </cell>
          <cell r="G70">
            <v>167901.05325714286</v>
          </cell>
          <cell r="H70">
            <v>512931.36866666668</v>
          </cell>
          <cell r="I70">
            <v>423406.10400000005</v>
          </cell>
          <cell r="J70">
            <v>10960811.389999999</v>
          </cell>
          <cell r="K70">
            <v>-421009.42152808979</v>
          </cell>
          <cell r="L70">
            <v>-536481.59573033697</v>
          </cell>
          <cell r="M70">
            <v>0</v>
          </cell>
          <cell r="N70">
            <v>0</v>
          </cell>
        </row>
      </sheetData>
      <sheetData sheetId="3">
        <row r="70">
          <cell r="C70">
            <v>-186897.1045176466</v>
          </cell>
          <cell r="D70">
            <v>-13615763.571853371</v>
          </cell>
          <cell r="E70">
            <v>-781028.68723794073</v>
          </cell>
          <cell r="F70">
            <v>-13003384.38632529</v>
          </cell>
          <cell r="G70">
            <v>2303169.2106725276</v>
          </cell>
          <cell r="H70">
            <v>3139901.0292083328</v>
          </cell>
          <cell r="I70">
            <v>2186058.08</v>
          </cell>
          <cell r="J70">
            <v>6080441.7010989003</v>
          </cell>
          <cell r="K70">
            <v>-2554519.2249123594</v>
          </cell>
          <cell r="L70">
            <v>3189323.616746068</v>
          </cell>
          <cell r="M70">
            <v>0</v>
          </cell>
          <cell r="N70">
            <v>-440807.80000000005</v>
          </cell>
        </row>
      </sheetData>
      <sheetData sheetId="4">
        <row r="70">
          <cell r="C70">
            <v>-224338.36117352903</v>
          </cell>
          <cell r="D70">
            <v>-14046361.451453745</v>
          </cell>
          <cell r="E70">
            <v>-781028.68597327429</v>
          </cell>
          <cell r="F70">
            <v>-13003384.527333338</v>
          </cell>
          <cell r="G70">
            <v>2963717.7499671699</v>
          </cell>
          <cell r="H70">
            <v>4040424.2612916669</v>
          </cell>
          <cell r="I70">
            <v>2942497.5500000003</v>
          </cell>
          <cell r="J70">
            <v>3700990.5265109888</v>
          </cell>
          <cell r="K70">
            <v>-2697099.6403516848</v>
          </cell>
          <cell r="L70">
            <v>4612191.7228134833</v>
          </cell>
          <cell r="M70">
            <v>0</v>
          </cell>
          <cell r="N70">
            <v>-440807.80000000005</v>
          </cell>
        </row>
      </sheetData>
      <sheetData sheetId="5">
        <row r="70">
          <cell r="C70">
            <v>-186897.08758235298</v>
          </cell>
          <cell r="D70">
            <v>-16217643.402316481</v>
          </cell>
          <cell r="E70">
            <v>-781028.69248333294</v>
          </cell>
          <cell r="F70">
            <v>-13003384.247379314</v>
          </cell>
          <cell r="G70">
            <v>3547505.9853538466</v>
          </cell>
          <cell r="H70">
            <v>3547506.0004166667</v>
          </cell>
          <cell r="I70">
            <v>3096047.22</v>
          </cell>
          <cell r="J70">
            <v>5501006.8850274719</v>
          </cell>
          <cell r="K70">
            <v>-3448614.9622119847</v>
          </cell>
          <cell r="L70">
            <v>4751764.6594426977</v>
          </cell>
          <cell r="M70">
            <v>0</v>
          </cell>
          <cell r="N70">
            <v>-440807.80000000005</v>
          </cell>
        </row>
      </sheetData>
      <sheetData sheetId="6"/>
      <sheetData sheetId="7"/>
      <sheetData sheetId="8">
        <row r="76">
          <cell r="A76">
            <v>24303013.129999999</v>
          </cell>
          <cell r="B76">
            <v>257530192.43600002</v>
          </cell>
          <cell r="C76">
            <v>37339423.164000005</v>
          </cell>
          <cell r="D76">
            <v>122629283.81200001</v>
          </cell>
          <cell r="E76">
            <v>1595206.236</v>
          </cell>
          <cell r="F76">
            <v>487417.554</v>
          </cell>
          <cell r="G76">
            <v>5727221.8239999991</v>
          </cell>
          <cell r="H76">
            <v>11135519.416000001</v>
          </cell>
          <cell r="I76">
            <v>90874414.535999998</v>
          </cell>
          <cell r="J76">
            <v>14377278.963999998</v>
          </cell>
          <cell r="K76">
            <v>13423000.574000001</v>
          </cell>
          <cell r="L76">
            <v>107132888.854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BEBEB-8AB7-CB49-996D-AA2C5EA9F835}">
  <dimension ref="A1:B10"/>
  <sheetViews>
    <sheetView tabSelected="1" zoomScale="93" workbookViewId="0">
      <selection activeCell="F12" sqref="F12"/>
    </sheetView>
  </sheetViews>
  <sheetFormatPr baseColWidth="10" defaultRowHeight="16" x14ac:dyDescent="0.2"/>
  <cols>
    <col min="1" max="1" width="22" customWidth="1"/>
    <col min="2" max="2" width="14.1640625" customWidth="1"/>
    <col min="3" max="3" width="18" customWidth="1"/>
  </cols>
  <sheetData>
    <row r="1" spans="1:2" ht="26" x14ac:dyDescent="0.3">
      <c r="A1" s="59" t="s">
        <v>103</v>
      </c>
    </row>
    <row r="4" spans="1:2" x14ac:dyDescent="0.2">
      <c r="A4" t="s">
        <v>105</v>
      </c>
      <c r="B4" t="s">
        <v>98</v>
      </c>
    </row>
    <row r="5" spans="1:2" x14ac:dyDescent="0.2">
      <c r="A5" t="s">
        <v>104</v>
      </c>
      <c r="B5" t="s">
        <v>106</v>
      </c>
    </row>
    <row r="6" spans="1:2" x14ac:dyDescent="0.2">
      <c r="A6" t="s">
        <v>107</v>
      </c>
      <c r="B6" t="s">
        <v>108</v>
      </c>
    </row>
    <row r="7" spans="1:2" x14ac:dyDescent="0.2">
      <c r="A7" t="s">
        <v>109</v>
      </c>
      <c r="B7" t="s">
        <v>113</v>
      </c>
    </row>
    <row r="8" spans="1:2" x14ac:dyDescent="0.2">
      <c r="A8" t="s">
        <v>110</v>
      </c>
      <c r="B8" t="s">
        <v>114</v>
      </c>
    </row>
    <row r="9" spans="1:2" x14ac:dyDescent="0.2">
      <c r="A9" t="s">
        <v>111</v>
      </c>
      <c r="B9" t="s">
        <v>115</v>
      </c>
    </row>
    <row r="10" spans="1:2" x14ac:dyDescent="0.2">
      <c r="A10" t="s">
        <v>112</v>
      </c>
      <c r="B10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EE65-30E0-1840-809A-D9A83BC5F723}">
  <dimension ref="A1:P46"/>
  <sheetViews>
    <sheetView topLeftCell="A21" zoomScale="82" zoomScaleNormal="180" workbookViewId="0">
      <selection activeCell="C25" sqref="C25"/>
    </sheetView>
  </sheetViews>
  <sheetFormatPr baseColWidth="10" defaultRowHeight="16" x14ac:dyDescent="0.2"/>
  <cols>
    <col min="1" max="1" width="13.83203125" customWidth="1"/>
    <col min="2" max="2" width="38.6640625" customWidth="1"/>
  </cols>
  <sheetData>
    <row r="1" spans="1:16" hidden="1" x14ac:dyDescent="0.2"/>
    <row r="2" spans="1:16" hidden="1" x14ac:dyDescent="0.2">
      <c r="A2" s="46"/>
      <c r="B2" s="47"/>
      <c r="C2" s="48" t="s">
        <v>44</v>
      </c>
      <c r="D2" s="48" t="s">
        <v>45</v>
      </c>
      <c r="E2" s="48" t="s">
        <v>46</v>
      </c>
      <c r="F2" s="48" t="s">
        <v>47</v>
      </c>
      <c r="G2" s="48" t="s">
        <v>48</v>
      </c>
      <c r="H2" s="48" t="s">
        <v>49</v>
      </c>
      <c r="I2" s="48" t="s">
        <v>50</v>
      </c>
      <c r="J2" s="48" t="s">
        <v>51</v>
      </c>
      <c r="K2" s="48" t="s">
        <v>52</v>
      </c>
      <c r="L2" s="48" t="s">
        <v>53</v>
      </c>
      <c r="M2" s="48" t="s">
        <v>54</v>
      </c>
      <c r="N2" s="48" t="s">
        <v>55</v>
      </c>
    </row>
    <row r="3" spans="1:16" hidden="1" x14ac:dyDescent="0.2">
      <c r="A3" s="60" t="s">
        <v>99</v>
      </c>
      <c r="B3" s="60"/>
      <c r="C3" s="49">
        <f>'[1]european production'!A76</f>
        <v>24303013.129999999</v>
      </c>
      <c r="D3" s="49">
        <f>'[1]european production'!B76</f>
        <v>257530192.43600002</v>
      </c>
      <c r="E3" s="49">
        <f>'[1]european production'!C76</f>
        <v>37339423.164000005</v>
      </c>
      <c r="F3" s="49">
        <f>'[1]european production'!D76</f>
        <v>122629283.81200001</v>
      </c>
      <c r="G3" s="49">
        <f>'[1]european production'!E76</f>
        <v>1595206.236</v>
      </c>
      <c r="H3" s="49">
        <f>'[1]european production'!F76</f>
        <v>487417.554</v>
      </c>
      <c r="I3" s="49">
        <f>'[1]european production'!G76</f>
        <v>5727221.8239999991</v>
      </c>
      <c r="J3" s="49">
        <f>'[1]european production'!H76</f>
        <v>11135519.416000001</v>
      </c>
      <c r="K3" s="49">
        <f>'[1]european production'!I76</f>
        <v>90874414.535999998</v>
      </c>
      <c r="L3" s="49">
        <f>'[1]european production'!J76</f>
        <v>14377278.963999998</v>
      </c>
      <c r="M3" s="49">
        <f>'[1]european production'!K76</f>
        <v>13423000.574000001</v>
      </c>
      <c r="N3" s="49">
        <f>'[1]european production'!L76</f>
        <v>107132888.854</v>
      </c>
    </row>
    <row r="4" spans="1:16" hidden="1" x14ac:dyDescent="0.2">
      <c r="A4" s="50" t="s">
        <v>94</v>
      </c>
      <c r="B4" s="51" t="s">
        <v>100</v>
      </c>
      <c r="C4" s="52">
        <f>'[1]linear opt HighProc'!C70</f>
        <v>-186897.06109411758</v>
      </c>
      <c r="D4" s="52">
        <f>'[1]linear opt HighProc'!D70</f>
        <v>-6018028.8599999994</v>
      </c>
      <c r="E4" s="52">
        <f>'[1]linear opt HighProc'!E70</f>
        <v>-781028.68999999948</v>
      </c>
      <c r="F4" s="52">
        <f>'[1]linear opt HighProc'!F70</f>
        <v>-12924972.06666667</v>
      </c>
      <c r="G4" s="52">
        <f>'[1]linear opt HighProc'!G70</f>
        <v>167901.05325714286</v>
      </c>
      <c r="H4" s="52">
        <f>'[1]linear opt HighProc'!H70</f>
        <v>512931.36866666668</v>
      </c>
      <c r="I4" s="52">
        <f>'[1]linear opt HighProc'!I70</f>
        <v>423406.10400000005</v>
      </c>
      <c r="J4" s="52">
        <f>'[1]linear opt HighProc'!J70</f>
        <v>10960811.389999999</v>
      </c>
      <c r="K4" s="52">
        <f>'[1]linear opt HighProc'!K70</f>
        <v>-421009.42152808979</v>
      </c>
      <c r="L4" s="52">
        <f>'[1]linear opt HighProc'!L70</f>
        <v>-536481.59573033697</v>
      </c>
      <c r="M4" s="52">
        <f>'[1]linear opt HighProc'!M70</f>
        <v>0</v>
      </c>
      <c r="N4" s="52">
        <f>'[1]linear opt HighProc'!N70</f>
        <v>0</v>
      </c>
      <c r="P4" s="11"/>
    </row>
    <row r="5" spans="1:16" hidden="1" x14ac:dyDescent="0.2">
      <c r="A5" s="53"/>
      <c r="B5" s="51" t="s">
        <v>56</v>
      </c>
      <c r="C5" s="52">
        <f>'linear opt HighProc'!C71</f>
        <v>-186897.06933394587</v>
      </c>
      <c r="D5" s="52">
        <f>'linear opt HighProc'!D71</f>
        <v>-25378859.119976416</v>
      </c>
      <c r="E5" s="52">
        <f>'linear opt HighProc'!E71</f>
        <v>-781028.69369441341</v>
      </c>
      <c r="F5" s="52">
        <f>'linear opt HighProc'!F71</f>
        <v>-12924972.066587813</v>
      </c>
      <c r="G5" s="52">
        <f>'linear opt HighProc'!G71</f>
        <v>167901.05224226051</v>
      </c>
      <c r="H5" s="52">
        <f>'linear opt HighProc'!H71</f>
        <v>512931.3670032777</v>
      </c>
      <c r="I5" s="52">
        <f>'linear opt HighProc'!I71</f>
        <v>423406.10343833873</v>
      </c>
      <c r="J5" s="52">
        <f>'linear opt HighProc'!J71</f>
        <v>10960811.407917552</v>
      </c>
      <c r="K5" s="52">
        <f>'linear opt HighProc'!K71</f>
        <v>-9435892.0189068597</v>
      </c>
      <c r="L5" s="52">
        <f>'linear opt HighProc'!L71</f>
        <v>-1708598.4118230387</v>
      </c>
      <c r="M5" s="52">
        <f>'linear opt HighProc'!M71</f>
        <v>-40847.273020096523</v>
      </c>
      <c r="N5" s="52">
        <f>'linear opt HighProc'!N71</f>
        <v>-63304.069232394861</v>
      </c>
    </row>
    <row r="6" spans="1:16" hidden="1" x14ac:dyDescent="0.2">
      <c r="A6" s="53"/>
      <c r="B6" s="54" t="s">
        <v>57</v>
      </c>
      <c r="C6" s="55">
        <f>C5-C4</f>
        <v>-8.2398282829672098E-3</v>
      </c>
      <c r="D6" s="55">
        <f>D5-D4</f>
        <v>-19360830.259976417</v>
      </c>
      <c r="E6" s="55">
        <f t="shared" ref="E6:N6" si="0">E5-E4</f>
        <v>-3.6944139283150434E-3</v>
      </c>
      <c r="F6" s="55">
        <f t="shared" si="0"/>
        <v>7.8856945037841797E-5</v>
      </c>
      <c r="G6" s="55">
        <f t="shared" si="0"/>
        <v>-1.014882349409163E-3</v>
      </c>
      <c r="H6" s="55">
        <f t="shared" si="0"/>
        <v>-1.66338897543028E-3</v>
      </c>
      <c r="I6" s="55">
        <f t="shared" si="0"/>
        <v>-5.6166131980717182E-4</v>
      </c>
      <c r="J6" s="55">
        <f t="shared" si="0"/>
        <v>1.7917552962899208E-2</v>
      </c>
      <c r="K6" s="55">
        <f t="shared" si="0"/>
        <v>-9014882.5973787699</v>
      </c>
      <c r="L6" s="55">
        <f t="shared" si="0"/>
        <v>-1172116.8160927016</v>
      </c>
      <c r="M6" s="55">
        <f t="shared" si="0"/>
        <v>-40847.273020096523</v>
      </c>
      <c r="N6" s="55">
        <f t="shared" si="0"/>
        <v>-63304.069232394861</v>
      </c>
    </row>
    <row r="7" spans="1:16" hidden="1" x14ac:dyDescent="0.2">
      <c r="A7" s="56"/>
      <c r="B7" s="45" t="s">
        <v>101</v>
      </c>
      <c r="C7" s="57">
        <f>C6/C5</f>
        <v>4.4087520004095758E-8</v>
      </c>
      <c r="D7" s="57">
        <f>D6/D5</f>
        <v>0.76287236429540528</v>
      </c>
      <c r="E7" s="57">
        <f>E6/E5</f>
        <v>4.7301897588931934E-9</v>
      </c>
      <c r="F7" s="57">
        <f t="shared" ref="F7:N7" si="1">F6/F5</f>
        <v>-6.1011307901928791E-12</v>
      </c>
      <c r="G7" s="57">
        <f t="shared" si="1"/>
        <v>-6.0445264389696194E-9</v>
      </c>
      <c r="H7" s="57">
        <f t="shared" si="1"/>
        <v>-3.2429074968613698E-9</v>
      </c>
      <c r="I7" s="57">
        <f t="shared" si="1"/>
        <v>-1.3265309952929561E-9</v>
      </c>
      <c r="J7" s="57">
        <f t="shared" si="1"/>
        <v>1.6346922044435914E-9</v>
      </c>
      <c r="K7" s="57">
        <f t="shared" si="1"/>
        <v>0.95538212808237888</v>
      </c>
      <c r="L7" s="57">
        <f t="shared" si="1"/>
        <v>0.68601071380025314</v>
      </c>
      <c r="M7" s="57">
        <f t="shared" si="1"/>
        <v>1</v>
      </c>
      <c r="N7" s="57">
        <f t="shared" si="1"/>
        <v>1</v>
      </c>
    </row>
    <row r="8" spans="1:16" hidden="1" x14ac:dyDescent="0.2">
      <c r="A8" s="50" t="s">
        <v>95</v>
      </c>
      <c r="B8" s="51" t="s">
        <v>100</v>
      </c>
      <c r="C8" s="52">
        <f>'[1]linear opt MildProc_kcal'!C70</f>
        <v>-186897.1045176466</v>
      </c>
      <c r="D8" s="52">
        <f>'[1]linear opt MildProc_kcal'!D70</f>
        <v>-13615763.571853371</v>
      </c>
      <c r="E8" s="52">
        <f>'[1]linear opt MildProc_kcal'!E70</f>
        <v>-781028.68723794073</v>
      </c>
      <c r="F8" s="52">
        <f>'[1]linear opt MildProc_kcal'!F70</f>
        <v>-13003384.38632529</v>
      </c>
      <c r="G8" s="52">
        <f>'[1]linear opt MildProc_kcal'!G70</f>
        <v>2303169.2106725276</v>
      </c>
      <c r="H8" s="52">
        <f>'[1]linear opt MildProc_kcal'!H70</f>
        <v>3139901.0292083328</v>
      </c>
      <c r="I8" s="52">
        <f>'[1]linear opt MildProc_kcal'!I70</f>
        <v>2186058.08</v>
      </c>
      <c r="J8" s="52">
        <f>'[1]linear opt MildProc_kcal'!J70</f>
        <v>6080441.7010989003</v>
      </c>
      <c r="K8" s="52">
        <f>'[1]linear opt MildProc_kcal'!K70</f>
        <v>-2554519.2249123594</v>
      </c>
      <c r="L8" s="52">
        <f>'[1]linear opt MildProc_kcal'!L70</f>
        <v>3189323.616746068</v>
      </c>
      <c r="M8" s="52">
        <f>'[1]linear opt MildProc_kcal'!M70</f>
        <v>0</v>
      </c>
      <c r="N8" s="52">
        <f>'[1]linear opt MildProc_kcal'!N70</f>
        <v>-440807.80000000005</v>
      </c>
    </row>
    <row r="9" spans="1:16" hidden="1" x14ac:dyDescent="0.2">
      <c r="A9" s="53"/>
      <c r="B9" s="51" t="s">
        <v>56</v>
      </c>
      <c r="C9" s="52">
        <f>'linear opt MildProc_kcal'!C71</f>
        <v>-186897.06933394587</v>
      </c>
      <c r="D9" s="52">
        <f>'linear opt MildProc_kcal'!D71</f>
        <v>-25855676.977319568</v>
      </c>
      <c r="E9" s="52">
        <f>'linear opt MildProc_kcal'!E71</f>
        <v>-781028.69369441341</v>
      </c>
      <c r="F9" s="52">
        <f>'linear opt MildProc_kcal'!F71</f>
        <v>-13003384.411400709</v>
      </c>
      <c r="G9" s="52">
        <f>'linear opt MildProc_kcal'!G71</f>
        <v>2303169.1579749775</v>
      </c>
      <c r="H9" s="52">
        <f>'linear opt MildProc_kcal'!H71</f>
        <v>3139901.0243554004</v>
      </c>
      <c r="I9" s="52">
        <f>'linear opt MildProc_kcal'!I71</f>
        <v>2186058.0596323209</v>
      </c>
      <c r="J9" s="52">
        <f>'linear opt MildProc_kcal'!J71</f>
        <v>6080441.7321265358</v>
      </c>
      <c r="K9" s="52">
        <f>'linear opt MildProc_kcal'!K71</f>
        <v>-9435892.0189068634</v>
      </c>
      <c r="L9" s="52">
        <f>'linear opt MildProc_kcal'!L71</f>
        <v>-1708598.4118230387</v>
      </c>
      <c r="M9" s="52">
        <f>'linear opt MildProc_kcal'!M71</f>
        <v>-40847.273020096523</v>
      </c>
      <c r="N9" s="52">
        <f>'linear opt MildProc_kcal'!N71</f>
        <v>-440807.8035428822</v>
      </c>
    </row>
    <row r="10" spans="1:16" hidden="1" x14ac:dyDescent="0.2">
      <c r="A10" s="53"/>
      <c r="B10" s="54" t="s">
        <v>57</v>
      </c>
      <c r="C10" s="55">
        <f>C9-C8</f>
        <v>3.5183700732886791E-2</v>
      </c>
      <c r="D10" s="55">
        <f t="shared" ref="D10:N10" si="2">D9-D8</f>
        <v>-12239913.405466197</v>
      </c>
      <c r="E10" s="55">
        <f t="shared" si="2"/>
        <v>-6.4564726781100035E-3</v>
      </c>
      <c r="F10" s="55">
        <f t="shared" si="2"/>
        <v>-2.5075418874621391E-2</v>
      </c>
      <c r="G10" s="55">
        <f t="shared" si="2"/>
        <v>-5.2697550039738417E-2</v>
      </c>
      <c r="H10" s="55">
        <f t="shared" si="2"/>
        <v>-4.8529324121773243E-3</v>
      </c>
      <c r="I10" s="55">
        <f t="shared" si="2"/>
        <v>-2.0367679186165333E-2</v>
      </c>
      <c r="J10" s="55">
        <f>J9-J8</f>
        <v>3.1027635559439659E-2</v>
      </c>
      <c r="K10" s="55">
        <f t="shared" si="2"/>
        <v>-6881372.793994504</v>
      </c>
      <c r="L10" s="55">
        <f t="shared" si="2"/>
        <v>-4897922.0285691069</v>
      </c>
      <c r="M10" s="55">
        <f t="shared" si="2"/>
        <v>-40847.273020096523</v>
      </c>
      <c r="N10" s="55">
        <f t="shared" si="2"/>
        <v>-3.5428821574896574E-3</v>
      </c>
    </row>
    <row r="11" spans="1:16" hidden="1" x14ac:dyDescent="0.2">
      <c r="A11" s="56"/>
      <c r="B11" s="45" t="s">
        <v>101</v>
      </c>
      <c r="C11" s="57">
        <f>C10/C9</f>
        <v>-1.8825175193101021E-7</v>
      </c>
      <c r="D11" s="57">
        <f t="shared" ref="D11:N11" si="3">D10/D9</f>
        <v>0.47339365417517282</v>
      </c>
      <c r="E11" s="57">
        <f t="shared" si="3"/>
        <v>8.2666267324567381E-9</v>
      </c>
      <c r="F11" s="57">
        <f t="shared" si="3"/>
        <v>1.9283763427493947E-9</v>
      </c>
      <c r="G11" s="57">
        <f t="shared" si="3"/>
        <v>-2.2880451423755537E-8</v>
      </c>
      <c r="H11" s="57">
        <f t="shared" si="3"/>
        <v>-1.54556859421185E-9</v>
      </c>
      <c r="I11" s="57">
        <f t="shared" si="3"/>
        <v>-9.3170806220906267E-9</v>
      </c>
      <c r="J11" s="57">
        <f t="shared" si="3"/>
        <v>5.1028587932193283E-9</v>
      </c>
      <c r="K11" s="57">
        <f t="shared" si="3"/>
        <v>0.72927633976800244</v>
      </c>
      <c r="L11" s="57">
        <f t="shared" si="3"/>
        <v>2.8666315002266254</v>
      </c>
      <c r="M11" s="57">
        <f t="shared" si="3"/>
        <v>1</v>
      </c>
      <c r="N11" s="57">
        <f t="shared" si="3"/>
        <v>8.0372491798344545E-9</v>
      </c>
    </row>
    <row r="12" spans="1:16" hidden="1" x14ac:dyDescent="0.2">
      <c r="A12" s="50" t="s">
        <v>96</v>
      </c>
      <c r="B12" s="51" t="s">
        <v>100</v>
      </c>
      <c r="C12" s="52">
        <f>'[1]linear opt MildProc_prot'!C70</f>
        <v>-224338.36117352903</v>
      </c>
      <c r="D12" s="52">
        <f>'[1]linear opt MildProc_prot'!D70</f>
        <v>-14046361.451453745</v>
      </c>
      <c r="E12" s="52">
        <f>'[1]linear opt MildProc_prot'!E70</f>
        <v>-781028.68597327429</v>
      </c>
      <c r="F12" s="52">
        <f>'[1]linear opt MildProc_prot'!F70</f>
        <v>-13003384.527333338</v>
      </c>
      <c r="G12" s="52">
        <f>'[1]linear opt MildProc_prot'!G70</f>
        <v>2963717.7499671699</v>
      </c>
      <c r="H12" s="52">
        <f>'[1]linear opt MildProc_prot'!H70</f>
        <v>4040424.2612916669</v>
      </c>
      <c r="I12" s="52">
        <f>'[1]linear opt MildProc_prot'!I70</f>
        <v>2942497.5500000003</v>
      </c>
      <c r="J12" s="52">
        <f>'[1]linear opt MildProc_prot'!J70</f>
        <v>3700990.5265109888</v>
      </c>
      <c r="K12" s="52">
        <f>'[1]linear opt MildProc_prot'!K70</f>
        <v>-2697099.6403516848</v>
      </c>
      <c r="L12" s="52">
        <f>'[1]linear opt MildProc_prot'!L70</f>
        <v>4612191.7228134833</v>
      </c>
      <c r="M12" s="52">
        <f>'[1]linear opt MildProc_prot'!M70</f>
        <v>0</v>
      </c>
      <c r="N12" s="52">
        <f>'[1]linear opt MildProc_prot'!N70</f>
        <v>-440807.80000000005</v>
      </c>
    </row>
    <row r="13" spans="1:16" hidden="1" x14ac:dyDescent="0.2">
      <c r="A13" s="53"/>
      <c r="B13" s="51" t="s">
        <v>56</v>
      </c>
      <c r="C13" s="52">
        <f>'linear opt MildProc_prot'!C71</f>
        <v>-186897.06933394587</v>
      </c>
      <c r="D13" s="52">
        <f>'linear opt MildProc_prot'!D71</f>
        <v>-25855676.977319568</v>
      </c>
      <c r="E13" s="52">
        <f>'linear opt MildProc_prot'!E71</f>
        <v>-781028.69369441341</v>
      </c>
      <c r="F13" s="52">
        <f>'linear opt MildProc_prot'!F71</f>
        <v>-13003384.411400709</v>
      </c>
      <c r="G13" s="52">
        <f>'linear opt MildProc_prot'!G71</f>
        <v>2963717.7660249113</v>
      </c>
      <c r="H13" s="52">
        <f>'linear opt MildProc_prot'!H71</f>
        <v>4040424.2203485672</v>
      </c>
      <c r="I13" s="52">
        <f>'linear opt MildProc_prot'!I71</f>
        <v>2942497.5442665815</v>
      </c>
      <c r="J13" s="52">
        <f>'linear opt MildProc_prot'!J71</f>
        <v>3700990.5474023116</v>
      </c>
      <c r="K13" s="52">
        <f>'linear opt MildProc_prot'!K71</f>
        <v>-9435892.0189068634</v>
      </c>
      <c r="L13" s="52">
        <f>'linear opt MildProc_prot'!L71</f>
        <v>-1708598.4118230387</v>
      </c>
      <c r="M13" s="52">
        <f>'linear opt MildProc_prot'!M71</f>
        <v>-40847.273020096523</v>
      </c>
      <c r="N13" s="52">
        <f>'linear opt MildProc_prot'!N71</f>
        <v>-440807.8035428822</v>
      </c>
    </row>
    <row r="14" spans="1:16" hidden="1" x14ac:dyDescent="0.2">
      <c r="A14" s="53"/>
      <c r="B14" s="54" t="s">
        <v>57</v>
      </c>
      <c r="C14" s="55">
        <f>C13-C12</f>
        <v>37441.291839583166</v>
      </c>
      <c r="D14" s="55">
        <f t="shared" ref="D14:N14" si="4">D13-D12</f>
        <v>-11809315.525865823</v>
      </c>
      <c r="E14" s="55">
        <f t="shared" si="4"/>
        <v>-7.7211391180753708E-3</v>
      </c>
      <c r="F14" s="55">
        <f t="shared" si="4"/>
        <v>0.11593262851238251</v>
      </c>
      <c r="G14" s="55">
        <f t="shared" si="4"/>
        <v>1.6057741362601519E-2</v>
      </c>
      <c r="H14" s="55">
        <f t="shared" si="4"/>
        <v>-4.0943099651485682E-2</v>
      </c>
      <c r="I14" s="55">
        <f t="shared" si="4"/>
        <v>-5.7334187440574169E-3</v>
      </c>
      <c r="J14" s="55">
        <f t="shared" si="4"/>
        <v>2.0891322754323483E-2</v>
      </c>
      <c r="K14" s="55">
        <f t="shared" si="4"/>
        <v>-6738792.3785551786</v>
      </c>
      <c r="L14" s="55">
        <f t="shared" si="4"/>
        <v>-6320790.1346365223</v>
      </c>
      <c r="M14" s="55">
        <f t="shared" si="4"/>
        <v>-40847.273020096523</v>
      </c>
      <c r="N14" s="55">
        <f t="shared" si="4"/>
        <v>-3.5428821574896574E-3</v>
      </c>
    </row>
    <row r="15" spans="1:16" hidden="1" x14ac:dyDescent="0.2">
      <c r="A15" s="56"/>
      <c r="B15" s="45" t="s">
        <v>101</v>
      </c>
      <c r="C15" s="57">
        <f>C14/C13</f>
        <v>-0.20033108048732123</v>
      </c>
      <c r="D15" s="57">
        <f t="shared" ref="D15:N15" si="5">D14/D13</f>
        <v>0.4567397533711795</v>
      </c>
      <c r="E15" s="57">
        <f t="shared" si="5"/>
        <v>9.8858584587371849E-9</v>
      </c>
      <c r="F15" s="57">
        <f t="shared" si="5"/>
        <v>-8.9155734264641629E-9</v>
      </c>
      <c r="G15" s="57">
        <f t="shared" si="5"/>
        <v>5.4181074684918381E-9</v>
      </c>
      <c r="H15" s="57">
        <f t="shared" si="5"/>
        <v>-1.013336655227592E-8</v>
      </c>
      <c r="I15" s="57">
        <f t="shared" si="5"/>
        <v>-1.9484871806363641E-9</v>
      </c>
      <c r="J15" s="57">
        <f t="shared" si="5"/>
        <v>5.6447922486554024E-9</v>
      </c>
      <c r="K15" s="57">
        <f t="shared" si="5"/>
        <v>0.71416590663103618</v>
      </c>
      <c r="L15" s="57">
        <f t="shared" si="5"/>
        <v>3.6994006847357253</v>
      </c>
      <c r="M15" s="57">
        <f t="shared" si="5"/>
        <v>1</v>
      </c>
      <c r="N15" s="57">
        <f t="shared" si="5"/>
        <v>8.0372491798344545E-9</v>
      </c>
    </row>
    <row r="16" spans="1:16" hidden="1" x14ac:dyDescent="0.2">
      <c r="A16" s="50" t="s">
        <v>97</v>
      </c>
      <c r="B16" s="51" t="s">
        <v>100</v>
      </c>
      <c r="C16" s="52">
        <f>'[1]linear opt MildCap'!C70</f>
        <v>-186897.08758235298</v>
      </c>
      <c r="D16" s="52">
        <f>'[1]linear opt MildCap'!D70</f>
        <v>-16217643.402316481</v>
      </c>
      <c r="E16" s="52">
        <f>'[1]linear opt MildCap'!E70</f>
        <v>-781028.69248333294</v>
      </c>
      <c r="F16" s="52">
        <f>'[1]linear opt MildCap'!F70</f>
        <v>-13003384.247379314</v>
      </c>
      <c r="G16" s="52">
        <f>'[1]linear opt MildCap'!G70</f>
        <v>3547505.9853538466</v>
      </c>
      <c r="H16" s="52">
        <f>'[1]linear opt MildCap'!H70</f>
        <v>3547506.0004166667</v>
      </c>
      <c r="I16" s="52">
        <f>'[1]linear opt MildCap'!I70</f>
        <v>3096047.22</v>
      </c>
      <c r="J16" s="52">
        <f>'[1]linear opt MildCap'!J70</f>
        <v>5501006.8850274719</v>
      </c>
      <c r="K16" s="52">
        <f>'[1]linear opt MildCap'!K70</f>
        <v>-3448614.9622119847</v>
      </c>
      <c r="L16" s="52">
        <f>'[1]linear opt MildCap'!L70</f>
        <v>4751764.6594426977</v>
      </c>
      <c r="M16" s="52">
        <f>'[1]linear opt MildCap'!M70</f>
        <v>0</v>
      </c>
      <c r="N16" s="52">
        <f>'[1]linear opt MildCap'!N70</f>
        <v>-440807.80000000005</v>
      </c>
    </row>
    <row r="17" spans="1:16" hidden="1" x14ac:dyDescent="0.2">
      <c r="A17" s="53"/>
      <c r="B17" s="51" t="s">
        <v>56</v>
      </c>
      <c r="C17" s="52">
        <f>'linear opt MildCap'!C71</f>
        <v>-186897.06933394587</v>
      </c>
      <c r="D17" s="52">
        <f>'linear opt MildCap'!D71</f>
        <v>-25855676.977319568</v>
      </c>
      <c r="E17" s="52">
        <f>'linear opt MildCap'!E71</f>
        <v>-781028.69369441341</v>
      </c>
      <c r="F17" s="52">
        <f>'linear opt MildCap'!F71</f>
        <v>-13003384.411400709</v>
      </c>
      <c r="G17" s="52">
        <f>'linear opt MildCap'!G71</f>
        <v>3547506.0474975002</v>
      </c>
      <c r="H17" s="52">
        <f>'linear opt MildCap'!H71</f>
        <v>3547506.0474975002</v>
      </c>
      <c r="I17" s="52">
        <f>'linear opt MildCap'!I71</f>
        <v>3096047.2466712845</v>
      </c>
      <c r="J17" s="52">
        <f>'linear opt MildCap'!J71</f>
        <v>5501006.8838999998</v>
      </c>
      <c r="K17" s="52">
        <f>'linear opt MildCap'!K71</f>
        <v>-9435892.0189068634</v>
      </c>
      <c r="L17" s="52">
        <f>'linear opt MildCap'!L71</f>
        <v>-1708598.4118230387</v>
      </c>
      <c r="M17" s="52">
        <f>'linear opt MildCap'!M71</f>
        <v>-40847.273020096523</v>
      </c>
      <c r="N17" s="52">
        <f>'linear opt MildCap'!N71</f>
        <v>-440807.8035428822</v>
      </c>
    </row>
    <row r="18" spans="1:16" hidden="1" x14ac:dyDescent="0.2">
      <c r="A18" s="53"/>
      <c r="B18" s="54" t="s">
        <v>57</v>
      </c>
      <c r="C18" s="55">
        <f>C17-C16</f>
        <v>1.8248407111968845E-2</v>
      </c>
      <c r="D18" s="55">
        <f t="shared" ref="D18:N18" si="6">D17-D16</f>
        <v>-9638033.5750030875</v>
      </c>
      <c r="E18" s="55">
        <f t="shared" si="6"/>
        <v>-1.2110804673284292E-3</v>
      </c>
      <c r="F18" s="55">
        <f t="shared" si="6"/>
        <v>-0.16402139514684677</v>
      </c>
      <c r="G18" s="55">
        <f t="shared" si="6"/>
        <v>6.2143653631210327E-2</v>
      </c>
      <c r="H18" s="55">
        <f t="shared" si="6"/>
        <v>4.7080833464860916E-2</v>
      </c>
      <c r="I18" s="55">
        <f t="shared" si="6"/>
        <v>2.6671284344047308E-2</v>
      </c>
      <c r="J18" s="55">
        <f t="shared" si="6"/>
        <v>-1.1274721473455429E-3</v>
      </c>
      <c r="K18" s="55">
        <f t="shared" si="6"/>
        <v>-5987277.0566948783</v>
      </c>
      <c r="L18" s="55">
        <f t="shared" si="6"/>
        <v>-6460363.0712657366</v>
      </c>
      <c r="M18" s="55">
        <f t="shared" si="6"/>
        <v>-40847.273020096523</v>
      </c>
      <c r="N18" s="55">
        <f t="shared" si="6"/>
        <v>-3.5428821574896574E-3</v>
      </c>
    </row>
    <row r="19" spans="1:16" hidden="1" x14ac:dyDescent="0.2">
      <c r="A19" s="56"/>
      <c r="B19" s="45" t="s">
        <v>101</v>
      </c>
      <c r="C19" s="57">
        <f>C18/C17</f>
        <v>-9.7638808232796679E-8</v>
      </c>
      <c r="D19" s="57">
        <f t="shared" ref="D19:N19" si="7">D18/D17</f>
        <v>0.37276276244700568</v>
      </c>
      <c r="E19" s="57">
        <f t="shared" si="7"/>
        <v>1.5506222461556304E-9</v>
      </c>
      <c r="F19" s="57">
        <f t="shared" si="7"/>
        <v>1.2613746541480471E-8</v>
      </c>
      <c r="G19" s="57">
        <f t="shared" si="7"/>
        <v>1.751756101305254E-8</v>
      </c>
      <c r="H19" s="57">
        <f t="shared" si="7"/>
        <v>1.3271530149489927E-8</v>
      </c>
      <c r="I19" s="57">
        <f t="shared" si="7"/>
        <v>8.6146244611489503E-9</v>
      </c>
      <c r="J19" s="57">
        <f t="shared" si="7"/>
        <v>-2.0495741436815093E-10</v>
      </c>
      <c r="K19" s="57">
        <f t="shared" si="7"/>
        <v>0.63452157408097354</v>
      </c>
      <c r="L19" s="57">
        <f t="shared" si="7"/>
        <v>3.7810892404919567</v>
      </c>
      <c r="M19" s="57">
        <f t="shared" si="7"/>
        <v>1</v>
      </c>
      <c r="N19" s="57">
        <f t="shared" si="7"/>
        <v>8.0372491798344545E-9</v>
      </c>
    </row>
    <row r="20" spans="1:16" hidden="1" x14ac:dyDescent="0.2"/>
    <row r="22" spans="1:16" x14ac:dyDescent="0.2">
      <c r="A22" s="46"/>
      <c r="B22" s="47"/>
      <c r="C22" s="48" t="s">
        <v>44</v>
      </c>
      <c r="D22" s="48" t="s">
        <v>45</v>
      </c>
      <c r="E22" s="48" t="s">
        <v>46</v>
      </c>
      <c r="F22" s="48" t="s">
        <v>47</v>
      </c>
      <c r="G22" s="48" t="s">
        <v>48</v>
      </c>
      <c r="H22" s="48" t="s">
        <v>49</v>
      </c>
      <c r="I22" s="48" t="s">
        <v>50</v>
      </c>
      <c r="J22" s="48" t="s">
        <v>51</v>
      </c>
      <c r="K22" s="48" t="s">
        <v>52</v>
      </c>
      <c r="L22" s="48" t="s">
        <v>53</v>
      </c>
      <c r="M22" s="48" t="s">
        <v>54</v>
      </c>
      <c r="N22" s="48" t="s">
        <v>55</v>
      </c>
    </row>
    <row r="23" spans="1:16" x14ac:dyDescent="0.2">
      <c r="A23" s="60" t="s">
        <v>99</v>
      </c>
      <c r="B23" s="60"/>
      <c r="C23" s="49">
        <f t="shared" ref="C23:N23" si="8">C3</f>
        <v>24303013.129999999</v>
      </c>
      <c r="D23" s="49">
        <f t="shared" si="8"/>
        <v>257530192.43600002</v>
      </c>
      <c r="E23" s="49">
        <f t="shared" si="8"/>
        <v>37339423.164000005</v>
      </c>
      <c r="F23" s="49">
        <f t="shared" si="8"/>
        <v>122629283.81200001</v>
      </c>
      <c r="G23" s="49">
        <f t="shared" si="8"/>
        <v>1595206.236</v>
      </c>
      <c r="H23" s="49">
        <f t="shared" si="8"/>
        <v>487417.554</v>
      </c>
      <c r="I23" s="49">
        <f t="shared" si="8"/>
        <v>5727221.8239999991</v>
      </c>
      <c r="J23" s="49">
        <f t="shared" si="8"/>
        <v>11135519.416000001</v>
      </c>
      <c r="K23" s="49">
        <f t="shared" si="8"/>
        <v>90874414.535999998</v>
      </c>
      <c r="L23" s="49">
        <f t="shared" si="8"/>
        <v>14377278.963999998</v>
      </c>
      <c r="M23" s="49">
        <f t="shared" si="8"/>
        <v>13423000.574000001</v>
      </c>
      <c r="N23" s="49">
        <f t="shared" si="8"/>
        <v>107132888.854</v>
      </c>
    </row>
    <row r="24" spans="1:16" x14ac:dyDescent="0.2">
      <c r="A24" s="50" t="s">
        <v>94</v>
      </c>
      <c r="B24" s="51" t="s">
        <v>100</v>
      </c>
      <c r="C24" s="52">
        <f t="shared" ref="C24:N24" si="9">C23+C4</f>
        <v>24116116.068905883</v>
      </c>
      <c r="D24" s="52">
        <f t="shared" si="9"/>
        <v>251512163.57600003</v>
      </c>
      <c r="E24" s="52">
        <f t="shared" si="9"/>
        <v>36558394.474000007</v>
      </c>
      <c r="F24" s="52">
        <f t="shared" si="9"/>
        <v>109704311.74533334</v>
      </c>
      <c r="G24" s="52">
        <f t="shared" si="9"/>
        <v>1763107.2892571429</v>
      </c>
      <c r="H24" s="52">
        <f t="shared" si="9"/>
        <v>1000348.9226666667</v>
      </c>
      <c r="I24" s="52">
        <f t="shared" si="9"/>
        <v>6150627.9279999994</v>
      </c>
      <c r="J24" s="52">
        <f t="shared" si="9"/>
        <v>22096330.806000002</v>
      </c>
      <c r="K24" s="52">
        <f t="shared" si="9"/>
        <v>90453405.114471912</v>
      </c>
      <c r="L24" s="52">
        <f t="shared" si="9"/>
        <v>13840797.368269661</v>
      </c>
      <c r="M24" s="52">
        <f t="shared" si="9"/>
        <v>13423000.574000001</v>
      </c>
      <c r="N24" s="52">
        <f t="shared" si="9"/>
        <v>107132888.854</v>
      </c>
      <c r="P24" s="11"/>
    </row>
    <row r="25" spans="1:16" x14ac:dyDescent="0.2">
      <c r="A25" s="53"/>
      <c r="B25" s="51" t="s">
        <v>56</v>
      </c>
      <c r="C25" s="52">
        <f t="shared" ref="C25:N25" si="10">C23+C5</f>
        <v>24116116.060666054</v>
      </c>
      <c r="D25" s="52">
        <f t="shared" si="10"/>
        <v>232151333.31602359</v>
      </c>
      <c r="E25" s="52">
        <f t="shared" si="10"/>
        <v>36558394.470305592</v>
      </c>
      <c r="F25" s="52">
        <f t="shared" si="10"/>
        <v>109704311.7454122</v>
      </c>
      <c r="G25" s="52">
        <f t="shared" si="10"/>
        <v>1763107.2882422605</v>
      </c>
      <c r="H25" s="52">
        <f t="shared" si="10"/>
        <v>1000348.9210032776</v>
      </c>
      <c r="I25" s="52">
        <f t="shared" si="10"/>
        <v>6150627.9274383374</v>
      </c>
      <c r="J25" s="52">
        <f t="shared" si="10"/>
        <v>22096330.823917553</v>
      </c>
      <c r="K25" s="52">
        <f t="shared" si="10"/>
        <v>81438522.517093137</v>
      </c>
      <c r="L25" s="52">
        <f t="shared" si="10"/>
        <v>12668680.55217696</v>
      </c>
      <c r="M25" s="52">
        <f t="shared" si="10"/>
        <v>13382153.300979905</v>
      </c>
      <c r="N25" s="52">
        <f t="shared" si="10"/>
        <v>107069584.78476761</v>
      </c>
    </row>
    <row r="26" spans="1:16" x14ac:dyDescent="0.2">
      <c r="A26" s="53"/>
      <c r="B26" s="54" t="s">
        <v>57</v>
      </c>
      <c r="C26" s="55">
        <f>C25-C24</f>
        <v>-8.2398280501365662E-3</v>
      </c>
      <c r="D26" s="55">
        <f>D25-D24</f>
        <v>-19360830.259976447</v>
      </c>
      <c r="E26" s="55">
        <f t="shared" ref="E26:N26" si="11">E25-E24</f>
        <v>-3.6944150924682617E-3</v>
      </c>
      <c r="F26" s="55">
        <f t="shared" si="11"/>
        <v>7.8856945037841797E-5</v>
      </c>
      <c r="G26" s="55">
        <f t="shared" si="11"/>
        <v>-1.0148824658244848E-3</v>
      </c>
      <c r="H26" s="55">
        <f t="shared" si="11"/>
        <v>-1.6633890336379409E-3</v>
      </c>
      <c r="I26" s="55">
        <f t="shared" si="11"/>
        <v>-5.6166201829910278E-4</v>
      </c>
      <c r="J26" s="55">
        <f t="shared" si="11"/>
        <v>1.7917551100254059E-2</v>
      </c>
      <c r="K26" s="55">
        <f t="shared" si="11"/>
        <v>-9014882.5973787755</v>
      </c>
      <c r="L26" s="55">
        <f t="shared" si="11"/>
        <v>-1172116.8160927016</v>
      </c>
      <c r="M26" s="55">
        <f t="shared" si="11"/>
        <v>-40847.273020096123</v>
      </c>
      <c r="N26" s="55">
        <f t="shared" si="11"/>
        <v>-63304.069232389331</v>
      </c>
    </row>
    <row r="27" spans="1:16" x14ac:dyDescent="0.2">
      <c r="A27" s="56"/>
      <c r="B27" s="45" t="s">
        <v>102</v>
      </c>
      <c r="C27" s="57">
        <f>-C26/C25</f>
        <v>3.4167309650561508E-10</v>
      </c>
      <c r="D27" s="57">
        <f t="shared" ref="D27:N27" si="12">-D26/D25</f>
        <v>8.3397454511367736E-2</v>
      </c>
      <c r="E27" s="57">
        <f t="shared" si="12"/>
        <v>1.0105517887195609E-10</v>
      </c>
      <c r="F27" s="57">
        <f t="shared" si="12"/>
        <v>-7.1881354327114287E-13</v>
      </c>
      <c r="G27" s="57">
        <f t="shared" si="12"/>
        <v>5.7562150221514738E-10</v>
      </c>
      <c r="H27" s="57">
        <f t="shared" si="12"/>
        <v>1.6628088447075866E-9</v>
      </c>
      <c r="I27" s="57">
        <f t="shared" si="12"/>
        <v>9.1317833711496881E-11</v>
      </c>
      <c r="J27" s="57">
        <f t="shared" si="12"/>
        <v>-8.1088354636959496E-10</v>
      </c>
      <c r="K27" s="57">
        <f t="shared" si="12"/>
        <v>0.11069555682922221</v>
      </c>
      <c r="L27" s="57">
        <f t="shared" si="12"/>
        <v>9.2520828137172301E-2</v>
      </c>
      <c r="M27" s="57">
        <f t="shared" si="12"/>
        <v>3.0523692339636472E-3</v>
      </c>
      <c r="N27" s="57">
        <f t="shared" si="12"/>
        <v>5.9124231554314724E-4</v>
      </c>
    </row>
    <row r="28" spans="1:16" x14ac:dyDescent="0.2">
      <c r="A28" s="50" t="s">
        <v>95</v>
      </c>
      <c r="B28" s="51" t="s">
        <v>100</v>
      </c>
      <c r="C28" s="52">
        <f t="shared" ref="C28:N28" si="13">C23+C8</f>
        <v>24116116.025482353</v>
      </c>
      <c r="D28" s="52">
        <f t="shared" si="13"/>
        <v>243914428.86414665</v>
      </c>
      <c r="E28" s="52">
        <f t="shared" si="13"/>
        <v>36558394.476762064</v>
      </c>
      <c r="F28" s="52">
        <f t="shared" si="13"/>
        <v>109625899.42567472</v>
      </c>
      <c r="G28" s="52">
        <f t="shared" si="13"/>
        <v>3898375.4466725276</v>
      </c>
      <c r="H28" s="52">
        <f t="shared" si="13"/>
        <v>3627318.5832083328</v>
      </c>
      <c r="I28" s="52">
        <f t="shared" si="13"/>
        <v>7913279.9039999992</v>
      </c>
      <c r="J28" s="52">
        <f t="shared" si="13"/>
        <v>17215961.117098901</v>
      </c>
      <c r="K28" s="52">
        <f t="shared" si="13"/>
        <v>88319895.311087638</v>
      </c>
      <c r="L28" s="52">
        <f t="shared" si="13"/>
        <v>17566602.580746066</v>
      </c>
      <c r="M28" s="52">
        <f t="shared" si="13"/>
        <v>13423000.574000001</v>
      </c>
      <c r="N28" s="52">
        <f t="shared" si="13"/>
        <v>106692081.05400001</v>
      </c>
    </row>
    <row r="29" spans="1:16" x14ac:dyDescent="0.2">
      <c r="A29" s="53"/>
      <c r="B29" s="51" t="s">
        <v>56</v>
      </c>
      <c r="C29" s="52">
        <f t="shared" ref="C29:N29" si="14">C23+C9</f>
        <v>24116116.060666054</v>
      </c>
      <c r="D29" s="52">
        <f t="shared" si="14"/>
        <v>231674515.45868045</v>
      </c>
      <c r="E29" s="52">
        <f t="shared" si="14"/>
        <v>36558394.470305592</v>
      </c>
      <c r="F29" s="52">
        <f t="shared" si="14"/>
        <v>109625899.4005993</v>
      </c>
      <c r="G29" s="52">
        <f t="shared" si="14"/>
        <v>3898375.3939749775</v>
      </c>
      <c r="H29" s="52">
        <f t="shared" si="14"/>
        <v>3627318.5783554004</v>
      </c>
      <c r="I29" s="52">
        <f t="shared" si="14"/>
        <v>7913279.88363232</v>
      </c>
      <c r="J29" s="52">
        <f t="shared" si="14"/>
        <v>17215961.148126535</v>
      </c>
      <c r="K29" s="52">
        <f t="shared" si="14"/>
        <v>81438522.517093137</v>
      </c>
      <c r="L29" s="52">
        <f t="shared" si="14"/>
        <v>12668680.55217696</v>
      </c>
      <c r="M29" s="52">
        <f t="shared" si="14"/>
        <v>13382153.300979905</v>
      </c>
      <c r="N29" s="52">
        <f t="shared" si="14"/>
        <v>106692081.05045712</v>
      </c>
    </row>
    <row r="30" spans="1:16" x14ac:dyDescent="0.2">
      <c r="A30" s="53"/>
      <c r="B30" s="54" t="s">
        <v>57</v>
      </c>
      <c r="C30" s="55">
        <f>C29-C28</f>
        <v>3.5183701664209366E-2</v>
      </c>
      <c r="D30" s="55">
        <f t="shared" ref="D30:I30" si="15">D29-D28</f>
        <v>-12239913.405466199</v>
      </c>
      <c r="E30" s="55">
        <f t="shared" si="15"/>
        <v>-6.4564719796180725E-3</v>
      </c>
      <c r="F30" s="55">
        <f t="shared" si="15"/>
        <v>-2.5075420737266541E-2</v>
      </c>
      <c r="G30" s="55">
        <f t="shared" si="15"/>
        <v>-5.2697550039738417E-2</v>
      </c>
      <c r="H30" s="55">
        <f t="shared" si="15"/>
        <v>-4.8529324121773243E-3</v>
      </c>
      <c r="I30" s="55">
        <f t="shared" si="15"/>
        <v>-2.0367679186165333E-2</v>
      </c>
      <c r="J30" s="55">
        <f>J29-J28</f>
        <v>3.102763369679451E-2</v>
      </c>
      <c r="K30" s="55">
        <f t="shared" ref="K30:N30" si="16">K29-K28</f>
        <v>-6881372.7939945012</v>
      </c>
      <c r="L30" s="55">
        <f>L29-L28</f>
        <v>-4897922.028569106</v>
      </c>
      <c r="M30" s="55">
        <f t="shared" si="16"/>
        <v>-40847.273020096123</v>
      </c>
      <c r="N30" s="55">
        <f t="shared" si="16"/>
        <v>-3.5428851842880249E-3</v>
      </c>
    </row>
    <row r="31" spans="1:16" x14ac:dyDescent="0.2">
      <c r="A31" s="56"/>
      <c r="B31" s="45" t="s">
        <v>102</v>
      </c>
      <c r="C31" s="57">
        <f>-C30/C29</f>
        <v>-1.4589290238818681E-9</v>
      </c>
      <c r="D31" s="57">
        <f t="shared" ref="D31:N31" si="17">-D30/D29</f>
        <v>5.2832368641121466E-2</v>
      </c>
      <c r="E31" s="57">
        <f t="shared" si="17"/>
        <v>1.7660709867503389E-10</v>
      </c>
      <c r="F31" s="57">
        <f t="shared" si="17"/>
        <v>2.2873628288909125E-10</v>
      </c>
      <c r="G31" s="57">
        <f t="shared" si="17"/>
        <v>1.3517823378729407E-8</v>
      </c>
      <c r="H31" s="57">
        <f t="shared" si="17"/>
        <v>1.3378842545386813E-9</v>
      </c>
      <c r="I31" s="57">
        <f t="shared" si="17"/>
        <v>2.5738605844453271E-9</v>
      </c>
      <c r="J31" s="57">
        <f t="shared" si="17"/>
        <v>-1.8022597419819909E-9</v>
      </c>
      <c r="K31" s="57">
        <f t="shared" si="17"/>
        <v>8.4497760780841397E-2</v>
      </c>
      <c r="L31" s="57">
        <f t="shared" si="17"/>
        <v>0.38661658634430224</v>
      </c>
      <c r="M31" s="57">
        <f t="shared" si="17"/>
        <v>3.0523692339636472E-3</v>
      </c>
      <c r="N31" s="57">
        <f t="shared" si="17"/>
        <v>3.3206636794463814E-11</v>
      </c>
    </row>
    <row r="32" spans="1:16" x14ac:dyDescent="0.2">
      <c r="A32" s="50" t="s">
        <v>96</v>
      </c>
      <c r="B32" s="51" t="s">
        <v>100</v>
      </c>
      <c r="C32" s="52">
        <f t="shared" ref="C32:N32" si="18">C23+C12</f>
        <v>24078674.76882647</v>
      </c>
      <c r="D32" s="52">
        <f t="shared" si="18"/>
        <v>243483830.98454627</v>
      </c>
      <c r="E32" s="52">
        <f t="shared" si="18"/>
        <v>36558394.478026733</v>
      </c>
      <c r="F32" s="52">
        <f t="shared" si="18"/>
        <v>109625899.28466667</v>
      </c>
      <c r="G32" s="52">
        <f t="shared" si="18"/>
        <v>4558923.9859671704</v>
      </c>
      <c r="H32" s="52">
        <f t="shared" si="18"/>
        <v>4527841.8152916674</v>
      </c>
      <c r="I32" s="52">
        <f t="shared" si="18"/>
        <v>8669719.3739999998</v>
      </c>
      <c r="J32" s="52">
        <f t="shared" si="18"/>
        <v>14836509.94251099</v>
      </c>
      <c r="K32" s="52">
        <f t="shared" si="18"/>
        <v>88177314.895648316</v>
      </c>
      <c r="L32" s="52">
        <f t="shared" si="18"/>
        <v>18989470.686813481</v>
      </c>
      <c r="M32" s="52">
        <f t="shared" si="18"/>
        <v>13423000.574000001</v>
      </c>
      <c r="N32" s="52">
        <f t="shared" si="18"/>
        <v>106692081.05400001</v>
      </c>
    </row>
    <row r="33" spans="1:14" x14ac:dyDescent="0.2">
      <c r="A33" s="53"/>
      <c r="B33" s="51" t="s">
        <v>56</v>
      </c>
      <c r="C33" s="52">
        <f t="shared" ref="C33:N33" si="19">C23+C13</f>
        <v>24116116.060666054</v>
      </c>
      <c r="D33" s="52">
        <f t="shared" si="19"/>
        <v>231674515.45868045</v>
      </c>
      <c r="E33" s="52">
        <f t="shared" si="19"/>
        <v>36558394.470305592</v>
      </c>
      <c r="F33" s="52">
        <f t="shared" si="19"/>
        <v>109625899.4005993</v>
      </c>
      <c r="G33" s="52">
        <f t="shared" si="19"/>
        <v>4558924.0020249113</v>
      </c>
      <c r="H33" s="52">
        <f t="shared" si="19"/>
        <v>4527841.7743485672</v>
      </c>
      <c r="I33" s="52">
        <f t="shared" si="19"/>
        <v>8669719.3682665806</v>
      </c>
      <c r="J33" s="52">
        <f t="shared" si="19"/>
        <v>14836509.963402312</v>
      </c>
      <c r="K33" s="52">
        <f t="shared" si="19"/>
        <v>81438522.517093137</v>
      </c>
      <c r="L33" s="52">
        <f t="shared" si="19"/>
        <v>12668680.55217696</v>
      </c>
      <c r="M33" s="52">
        <f t="shared" si="19"/>
        <v>13382153.300979905</v>
      </c>
      <c r="N33" s="52">
        <f t="shared" si="19"/>
        <v>106692081.05045712</v>
      </c>
    </row>
    <row r="34" spans="1:14" x14ac:dyDescent="0.2">
      <c r="A34" s="53"/>
      <c r="B34" s="54" t="s">
        <v>57</v>
      </c>
      <c r="C34" s="55">
        <f>C33-C32</f>
        <v>37441.291839584708</v>
      </c>
      <c r="D34" s="55">
        <f t="shared" ref="D34:N34" si="20">D33-D32</f>
        <v>-11809315.525865823</v>
      </c>
      <c r="E34" s="55">
        <f t="shared" si="20"/>
        <v>-7.72114098072052E-3</v>
      </c>
      <c r="F34" s="55">
        <f t="shared" si="20"/>
        <v>0.11593262851238251</v>
      </c>
      <c r="G34" s="55">
        <f t="shared" si="20"/>
        <v>1.6057740896940231E-2</v>
      </c>
      <c r="H34" s="55">
        <f t="shared" si="20"/>
        <v>-4.0943100117146969E-2</v>
      </c>
      <c r="I34" s="55">
        <f t="shared" si="20"/>
        <v>-5.7334192097187042E-3</v>
      </c>
      <c r="J34" s="55">
        <f t="shared" si="20"/>
        <v>2.0891321823000908E-2</v>
      </c>
      <c r="K34" s="55">
        <f t="shared" si="20"/>
        <v>-6738792.3785551786</v>
      </c>
      <c r="L34" s="55">
        <f t="shared" si="20"/>
        <v>-6320790.1346365213</v>
      </c>
      <c r="M34" s="55">
        <f t="shared" si="20"/>
        <v>-40847.273020096123</v>
      </c>
      <c r="N34" s="55">
        <f t="shared" si="20"/>
        <v>-3.5428851842880249E-3</v>
      </c>
    </row>
    <row r="35" spans="1:14" x14ac:dyDescent="0.2">
      <c r="A35" s="56"/>
      <c r="B35" s="45" t="s">
        <v>102</v>
      </c>
      <c r="C35" s="57">
        <f>-C34/C33</f>
        <v>-1.5525423640107756E-3</v>
      </c>
      <c r="D35" s="57">
        <f t="shared" ref="D35:N35" si="21">-D34/D33</f>
        <v>5.0973735727838546E-2</v>
      </c>
      <c r="E35" s="57">
        <f t="shared" si="21"/>
        <v>2.1120022070422117E-10</v>
      </c>
      <c r="F35" s="57">
        <f t="shared" si="21"/>
        <v>-1.0575295541132749E-9</v>
      </c>
      <c r="G35" s="57">
        <f t="shared" si="21"/>
        <v>-3.5222655367380452E-9</v>
      </c>
      <c r="H35" s="57">
        <f t="shared" si="21"/>
        <v>9.0425200697384273E-9</v>
      </c>
      <c r="I35" s="57">
        <f t="shared" si="21"/>
        <v>6.613154320432221E-10</v>
      </c>
      <c r="J35" s="57">
        <f t="shared" si="21"/>
        <v>-1.4081021665158578E-9</v>
      </c>
      <c r="K35" s="57">
        <f t="shared" si="21"/>
        <v>8.2746987178466722E-2</v>
      </c>
      <c r="L35" s="57">
        <f t="shared" si="21"/>
        <v>0.49893042204386234</v>
      </c>
      <c r="M35" s="57">
        <f t="shared" si="21"/>
        <v>3.0523692339636472E-3</v>
      </c>
      <c r="N35" s="57">
        <f t="shared" si="21"/>
        <v>3.3206636794463814E-11</v>
      </c>
    </row>
    <row r="36" spans="1:14" x14ac:dyDescent="0.2">
      <c r="A36" s="50" t="s">
        <v>97</v>
      </c>
      <c r="B36" s="51" t="s">
        <v>100</v>
      </c>
      <c r="C36" s="52">
        <f t="shared" ref="C36:N36" si="22">C23+C16</f>
        <v>24116116.042417645</v>
      </c>
      <c r="D36" s="52">
        <f t="shared" si="22"/>
        <v>241312549.03368354</v>
      </c>
      <c r="E36" s="52">
        <f t="shared" si="22"/>
        <v>36558394.471516669</v>
      </c>
      <c r="F36" s="52">
        <f t="shared" si="22"/>
        <v>109625899.56462069</v>
      </c>
      <c r="G36" s="52">
        <f t="shared" si="22"/>
        <v>5142712.2213538466</v>
      </c>
      <c r="H36" s="52">
        <f t="shared" si="22"/>
        <v>4034923.5544166667</v>
      </c>
      <c r="I36" s="52">
        <f t="shared" si="22"/>
        <v>8823269.0439999998</v>
      </c>
      <c r="J36" s="52">
        <f t="shared" si="22"/>
        <v>16636526.301027473</v>
      </c>
      <c r="K36" s="52">
        <f t="shared" si="22"/>
        <v>87425799.573788017</v>
      </c>
      <c r="L36" s="52">
        <f t="shared" si="22"/>
        <v>19129043.623442695</v>
      </c>
      <c r="M36" s="52">
        <f t="shared" si="22"/>
        <v>13423000.574000001</v>
      </c>
      <c r="N36" s="52">
        <f t="shared" si="22"/>
        <v>106692081.05400001</v>
      </c>
    </row>
    <row r="37" spans="1:14" x14ac:dyDescent="0.2">
      <c r="A37" s="53"/>
      <c r="B37" s="51" t="s">
        <v>56</v>
      </c>
      <c r="C37" s="52">
        <f t="shared" ref="C37:N37" si="23">C23+C17</f>
        <v>24116116.060666054</v>
      </c>
      <c r="D37" s="52">
        <f t="shared" si="23"/>
        <v>231674515.45868045</v>
      </c>
      <c r="E37" s="52">
        <f t="shared" si="23"/>
        <v>36558394.470305592</v>
      </c>
      <c r="F37" s="52">
        <f t="shared" si="23"/>
        <v>109625899.4005993</v>
      </c>
      <c r="G37" s="52">
        <f t="shared" si="23"/>
        <v>5142712.2834975002</v>
      </c>
      <c r="H37" s="52">
        <f t="shared" si="23"/>
        <v>4034923.6014975002</v>
      </c>
      <c r="I37" s="52">
        <f t="shared" si="23"/>
        <v>8823269.0706712827</v>
      </c>
      <c r="J37" s="52">
        <f t="shared" si="23"/>
        <v>16636526.299900001</v>
      </c>
      <c r="K37" s="52">
        <f t="shared" si="23"/>
        <v>81438522.517093137</v>
      </c>
      <c r="L37" s="52">
        <f t="shared" si="23"/>
        <v>12668680.55217696</v>
      </c>
      <c r="M37" s="52">
        <f t="shared" si="23"/>
        <v>13382153.300979905</v>
      </c>
      <c r="N37" s="52">
        <f t="shared" si="23"/>
        <v>106692081.05045712</v>
      </c>
    </row>
    <row r="38" spans="1:14" x14ac:dyDescent="0.2">
      <c r="A38" s="53"/>
      <c r="B38" s="54" t="s">
        <v>57</v>
      </c>
      <c r="C38" s="55">
        <f>C37-C36</f>
        <v>1.8248409032821655E-2</v>
      </c>
      <c r="D38" s="55">
        <f t="shared" ref="D38:N38" si="24">D37-D36</f>
        <v>-9638033.5750030875</v>
      </c>
      <c r="E38" s="55">
        <f t="shared" si="24"/>
        <v>-1.2110769748687744E-3</v>
      </c>
      <c r="F38" s="55">
        <f t="shared" si="24"/>
        <v>-0.16402138769626617</v>
      </c>
      <c r="G38" s="55">
        <f t="shared" si="24"/>
        <v>6.2143653631210327E-2</v>
      </c>
      <c r="H38" s="55">
        <f t="shared" si="24"/>
        <v>4.7080833464860916E-2</v>
      </c>
      <c r="I38" s="55">
        <f t="shared" si="24"/>
        <v>2.6671282947063446E-2</v>
      </c>
      <c r="J38" s="55">
        <f t="shared" si="24"/>
        <v>-1.1274721473455429E-3</v>
      </c>
      <c r="K38" s="55">
        <f t="shared" si="24"/>
        <v>-5987277.0566948801</v>
      </c>
      <c r="L38" s="55">
        <f t="shared" si="24"/>
        <v>-6460363.0712657347</v>
      </c>
      <c r="M38" s="55">
        <f t="shared" si="24"/>
        <v>-40847.273020096123</v>
      </c>
      <c r="N38" s="55">
        <f t="shared" si="24"/>
        <v>-3.5428851842880249E-3</v>
      </c>
    </row>
    <row r="39" spans="1:14" x14ac:dyDescent="0.2">
      <c r="A39" s="56"/>
      <c r="B39" s="45" t="s">
        <v>102</v>
      </c>
      <c r="C39" s="57">
        <f>-C38/C37</f>
        <v>-7.5668938509485926E-10</v>
      </c>
      <c r="D39" s="57">
        <f t="shared" ref="D39:N39" si="25">-D38/D37</f>
        <v>4.1601613176663998E-2</v>
      </c>
      <c r="E39" s="57">
        <f t="shared" si="25"/>
        <v>3.3127192602849851E-11</v>
      </c>
      <c r="F39" s="57">
        <f t="shared" si="25"/>
        <v>1.4961919454534437E-9</v>
      </c>
      <c r="G39" s="57">
        <f t="shared" si="25"/>
        <v>-1.2083828572448765E-8</v>
      </c>
      <c r="H39" s="57">
        <f t="shared" si="25"/>
        <v>-1.1668333310545851E-8</v>
      </c>
      <c r="I39" s="57">
        <f t="shared" si="25"/>
        <v>-3.0228345903809402E-9</v>
      </c>
      <c r="J39" s="57">
        <f t="shared" si="25"/>
        <v>6.7770887204519363E-11</v>
      </c>
      <c r="K39" s="57">
        <f t="shared" si="25"/>
        <v>7.3518979368003765E-2</v>
      </c>
      <c r="L39" s="57">
        <f t="shared" si="25"/>
        <v>0.50994758646397464</v>
      </c>
      <c r="M39" s="57">
        <f t="shared" si="25"/>
        <v>3.0523692339636472E-3</v>
      </c>
      <c r="N39" s="57">
        <f t="shared" si="25"/>
        <v>3.3206636794463814E-11</v>
      </c>
    </row>
    <row r="41" spans="1:14" x14ac:dyDescent="0.2">
      <c r="H41" s="1"/>
    </row>
    <row r="43" spans="1:14" x14ac:dyDescent="0.2">
      <c r="H43" s="1"/>
    </row>
    <row r="45" spans="1:14" x14ac:dyDescent="0.2">
      <c r="H45" s="1"/>
    </row>
    <row r="46" spans="1:14" x14ac:dyDescent="0.2">
      <c r="H46" s="1"/>
    </row>
  </sheetData>
  <mergeCells count="2">
    <mergeCell ref="A3:B3"/>
    <mergeCell ref="A23:B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2294-26AB-6740-A720-9930652EF51B}">
  <dimension ref="A1:O79"/>
  <sheetViews>
    <sheetView zoomScale="75" zoomScaleNormal="160" workbookViewId="0">
      <pane xSplit="1" topLeftCell="B1" activePane="topRight" state="frozen"/>
      <selection activeCell="A77" sqref="A77"/>
      <selection pane="topRight" activeCell="B1" sqref="A1:B1048576"/>
    </sheetView>
  </sheetViews>
  <sheetFormatPr baseColWidth="10" defaultRowHeight="16" x14ac:dyDescent="0.2"/>
  <cols>
    <col min="1" max="2" width="53.33203125" customWidth="1"/>
    <col min="3" max="15" width="12.6640625" customWidth="1"/>
  </cols>
  <sheetData>
    <row r="1" spans="1:13" x14ac:dyDescent="0.2"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</row>
    <row r="2" spans="1:13" x14ac:dyDescent="0.2">
      <c r="A2" t="s">
        <v>1</v>
      </c>
      <c r="B2">
        <v>-0.68</v>
      </c>
      <c r="C2">
        <v>0.55500000000000016</v>
      </c>
      <c r="D2">
        <v>-0.20500000000000007</v>
      </c>
      <c r="E2">
        <v>-1.56</v>
      </c>
      <c r="F2">
        <v>0.5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66</v>
      </c>
      <c r="B3">
        <v>-0.67999999999999994</v>
      </c>
      <c r="C3">
        <v>0.55500000000000016</v>
      </c>
      <c r="D3">
        <v>0.20750000000000002</v>
      </c>
      <c r="E3">
        <v>-1.56</v>
      </c>
      <c r="F3">
        <v>0</v>
      </c>
      <c r="G3">
        <v>0.28749999999999998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67</v>
      </c>
      <c r="B4">
        <v>-0.67999999999999994</v>
      </c>
      <c r="C4">
        <v>0.55500000000000016</v>
      </c>
      <c r="D4">
        <v>0.20750000000000002</v>
      </c>
      <c r="E4">
        <v>-1.56</v>
      </c>
      <c r="F4">
        <v>0</v>
      </c>
      <c r="G4">
        <v>0</v>
      </c>
      <c r="H4">
        <v>0</v>
      </c>
      <c r="I4">
        <v>0.57499999999999996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68</v>
      </c>
      <c r="B5">
        <v>-0.67999999999999994</v>
      </c>
      <c r="C5">
        <v>-0.69499999999999984</v>
      </c>
      <c r="D5">
        <v>0.20750000000000002</v>
      </c>
      <c r="E5">
        <v>0.3899999999999999</v>
      </c>
      <c r="F5">
        <v>0</v>
      </c>
      <c r="G5">
        <v>0.28749999999999998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69</v>
      </c>
      <c r="B6">
        <v>-0.67999999999999994</v>
      </c>
      <c r="C6">
        <v>-0.69499999999999984</v>
      </c>
      <c r="D6">
        <v>4.4999999999999929E-2</v>
      </c>
      <c r="E6">
        <v>0.3899999999999999</v>
      </c>
      <c r="F6">
        <v>0</v>
      </c>
      <c r="G6">
        <v>0</v>
      </c>
      <c r="H6">
        <v>0</v>
      </c>
      <c r="I6">
        <v>0.57499999999999996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83</v>
      </c>
      <c r="B7">
        <v>-0.67999999999999994</v>
      </c>
      <c r="C7">
        <v>0.55500000000000016</v>
      </c>
      <c r="D7">
        <v>-0.83000000000000007</v>
      </c>
      <c r="E7">
        <v>0.3899999999999999</v>
      </c>
      <c r="F7">
        <v>0</v>
      </c>
      <c r="G7">
        <v>0</v>
      </c>
      <c r="H7">
        <v>0</v>
      </c>
      <c r="I7">
        <v>0.57499999999999996</v>
      </c>
      <c r="J7">
        <v>0</v>
      </c>
      <c r="K7">
        <v>0</v>
      </c>
      <c r="L7">
        <v>0</v>
      </c>
      <c r="M7">
        <v>0</v>
      </c>
    </row>
    <row r="8" spans="1:13" s="11" customFormat="1" x14ac:dyDescent="0.2">
      <c r="A8" t="s">
        <v>84</v>
      </c>
      <c r="B8">
        <v>0</v>
      </c>
      <c r="C8">
        <v>-1</v>
      </c>
      <c r="D8">
        <v>0</v>
      </c>
      <c r="E8">
        <v>-0.83333333333333348</v>
      </c>
      <c r="F8">
        <v>0</v>
      </c>
      <c r="G8">
        <v>0</v>
      </c>
      <c r="H8">
        <v>0</v>
      </c>
      <c r="I8">
        <v>0.66666666666666663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3</v>
      </c>
      <c r="B9">
        <v>0</v>
      </c>
      <c r="C9">
        <v>-1</v>
      </c>
      <c r="D9">
        <v>0</v>
      </c>
      <c r="E9">
        <v>-0.83333333333333348</v>
      </c>
      <c r="F9">
        <v>0</v>
      </c>
      <c r="G9" s="34">
        <v>0.39999999999999997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4</v>
      </c>
      <c r="B10">
        <v>0</v>
      </c>
      <c r="C10" s="34">
        <v>-0.83333333333333348</v>
      </c>
      <c r="D10">
        <v>0</v>
      </c>
      <c r="E10" s="34">
        <v>-1</v>
      </c>
      <c r="F10">
        <v>0</v>
      </c>
      <c r="G10" s="34">
        <v>0.39999999999999997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78</v>
      </c>
      <c r="B11">
        <v>0</v>
      </c>
      <c r="C11" s="34">
        <v>0.25</v>
      </c>
      <c r="D11">
        <v>0</v>
      </c>
      <c r="E11" s="34">
        <v>-3</v>
      </c>
      <c r="F11">
        <v>0</v>
      </c>
      <c r="G11" s="34">
        <v>0.6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5</v>
      </c>
      <c r="B12">
        <v>0</v>
      </c>
      <c r="C12">
        <v>0.59999999999999987</v>
      </c>
      <c r="D12">
        <v>-1.0666666666666667</v>
      </c>
      <c r="E12">
        <v>0.16666666666666652</v>
      </c>
      <c r="F12">
        <v>0</v>
      </c>
      <c r="G12">
        <v>0</v>
      </c>
      <c r="H12">
        <v>0</v>
      </c>
      <c r="I12">
        <v>0.93333333333333324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6</v>
      </c>
      <c r="B13">
        <v>0.80294117647058827</v>
      </c>
      <c r="C13">
        <v>-1.1595505617977528</v>
      </c>
      <c r="D13">
        <v>-0.87341176470588222</v>
      </c>
      <c r="E13">
        <v>0.34597701149425286</v>
      </c>
      <c r="F13">
        <v>0.61195054945054939</v>
      </c>
      <c r="G13">
        <v>0</v>
      </c>
      <c r="H13">
        <v>0</v>
      </c>
      <c r="I13">
        <v>0</v>
      </c>
      <c r="J13">
        <v>1.0146067415730338</v>
      </c>
      <c r="K13">
        <v>0</v>
      </c>
      <c r="L13">
        <v>0</v>
      </c>
      <c r="M13">
        <v>0</v>
      </c>
    </row>
    <row r="14" spans="1:13" x14ac:dyDescent="0.2">
      <c r="A14" t="s">
        <v>76</v>
      </c>
      <c r="B14">
        <v>0.64235294117647057</v>
      </c>
      <c r="C14">
        <v>-0.46382022471910123</v>
      </c>
      <c r="D14">
        <v>-0.87341176470588222</v>
      </c>
      <c r="E14">
        <v>0</v>
      </c>
      <c r="F14">
        <v>0.48956043956043949</v>
      </c>
      <c r="G14">
        <v>0</v>
      </c>
      <c r="H14">
        <v>0</v>
      </c>
      <c r="I14">
        <v>0</v>
      </c>
      <c r="J14">
        <v>0.81168539325842703</v>
      </c>
      <c r="K14">
        <v>0</v>
      </c>
      <c r="L14">
        <v>0</v>
      </c>
      <c r="M14">
        <v>0</v>
      </c>
    </row>
    <row r="15" spans="1:13" x14ac:dyDescent="0.2">
      <c r="A15" t="s">
        <v>7</v>
      </c>
      <c r="B15">
        <v>0.80294117647058827</v>
      </c>
      <c r="C15">
        <v>-1.1595505617977528</v>
      </c>
      <c r="D15">
        <v>-0.87341176470588222</v>
      </c>
      <c r="E15">
        <v>0.34597701149425286</v>
      </c>
      <c r="F15">
        <v>0</v>
      </c>
      <c r="G15">
        <v>0</v>
      </c>
      <c r="H15">
        <v>0</v>
      </c>
      <c r="I15">
        <v>0.59065934065934056</v>
      </c>
      <c r="J15">
        <v>1.0146067415730338</v>
      </c>
      <c r="K15">
        <v>0</v>
      </c>
      <c r="L15">
        <v>0</v>
      </c>
      <c r="M15">
        <v>0</v>
      </c>
    </row>
    <row r="16" spans="1:13" s="11" customFormat="1" x14ac:dyDescent="0.2">
      <c r="A16" t="s">
        <v>8</v>
      </c>
      <c r="B16">
        <v>-0.26764705882352935</v>
      </c>
      <c r="C16">
        <v>0</v>
      </c>
      <c r="D16">
        <v>0</v>
      </c>
      <c r="E16">
        <v>-0.24712643678160928</v>
      </c>
      <c r="F16">
        <v>0.61195054945054939</v>
      </c>
      <c r="G16">
        <v>0</v>
      </c>
      <c r="H16">
        <v>0</v>
      </c>
      <c r="I16">
        <v>0</v>
      </c>
      <c r="J16">
        <v>-0.33820224719101133</v>
      </c>
      <c r="K16">
        <v>0</v>
      </c>
      <c r="L16">
        <v>0</v>
      </c>
      <c r="M16">
        <v>0</v>
      </c>
    </row>
    <row r="17" spans="1:15" x14ac:dyDescent="0.2">
      <c r="A17" t="s">
        <v>77</v>
      </c>
      <c r="B17">
        <v>-0.42823529411764705</v>
      </c>
      <c r="C17">
        <v>0.69573033707865162</v>
      </c>
      <c r="D17">
        <v>0</v>
      </c>
      <c r="E17">
        <v>-0.59310344827586214</v>
      </c>
      <c r="F17">
        <v>0.48956043956043949</v>
      </c>
      <c r="G17">
        <v>0</v>
      </c>
      <c r="H17">
        <v>0</v>
      </c>
      <c r="I17">
        <v>0</v>
      </c>
      <c r="J17">
        <v>-0.54112359550561806</v>
      </c>
      <c r="K17">
        <v>0</v>
      </c>
      <c r="L17">
        <v>0</v>
      </c>
      <c r="M17">
        <v>0</v>
      </c>
    </row>
    <row r="18" spans="1:15" x14ac:dyDescent="0.2">
      <c r="A18" t="s">
        <v>9</v>
      </c>
      <c r="B18">
        <v>-0.26764705882352935</v>
      </c>
      <c r="C18">
        <v>0</v>
      </c>
      <c r="D18">
        <v>0</v>
      </c>
      <c r="E18">
        <v>-0.24712643678160928</v>
      </c>
      <c r="F18">
        <v>0</v>
      </c>
      <c r="G18">
        <v>0</v>
      </c>
      <c r="H18">
        <v>0</v>
      </c>
      <c r="I18">
        <v>0.59065934065934056</v>
      </c>
      <c r="J18">
        <v>-0.33820224719101133</v>
      </c>
      <c r="K18">
        <v>0</v>
      </c>
      <c r="L18">
        <v>0</v>
      </c>
      <c r="M18">
        <v>0</v>
      </c>
    </row>
    <row r="19" spans="1:15" s="11" customFormat="1" x14ac:dyDescent="0.2">
      <c r="A19" t="s">
        <v>10</v>
      </c>
      <c r="B19">
        <v>0</v>
      </c>
      <c r="C19">
        <v>-0.85999999999999988</v>
      </c>
      <c r="D19">
        <v>0</v>
      </c>
      <c r="E19">
        <v>-0.40000000000000036</v>
      </c>
      <c r="F19">
        <v>0</v>
      </c>
      <c r="G19">
        <v>0</v>
      </c>
      <c r="H19">
        <v>0</v>
      </c>
      <c r="I19">
        <v>1.3666666666666665</v>
      </c>
      <c r="J19">
        <v>0</v>
      </c>
      <c r="K19">
        <v>0</v>
      </c>
      <c r="L19">
        <v>0</v>
      </c>
      <c r="M19">
        <v>0</v>
      </c>
    </row>
    <row r="20" spans="1:15" x14ac:dyDescent="0.2">
      <c r="A20" t="s">
        <v>11</v>
      </c>
      <c r="B20">
        <v>0</v>
      </c>
      <c r="C20">
        <v>-0.5</v>
      </c>
      <c r="D20">
        <v>-0.14166666666666661</v>
      </c>
      <c r="E20">
        <v>-0.83333333333333348</v>
      </c>
      <c r="F20">
        <v>0</v>
      </c>
      <c r="G20">
        <v>0</v>
      </c>
      <c r="H20">
        <v>0</v>
      </c>
      <c r="I20">
        <v>0.75</v>
      </c>
      <c r="J20">
        <v>0</v>
      </c>
      <c r="K20">
        <v>0</v>
      </c>
      <c r="L20">
        <v>0</v>
      </c>
      <c r="M20">
        <v>0</v>
      </c>
    </row>
    <row r="21" spans="1:15" x14ac:dyDescent="0.2">
      <c r="A21" t="s">
        <v>12</v>
      </c>
      <c r="B21">
        <v>0</v>
      </c>
      <c r="C21" s="35">
        <v>0.19999999999999973</v>
      </c>
      <c r="D21">
        <v>0</v>
      </c>
      <c r="E21" s="35">
        <v>-3.2999999999999994</v>
      </c>
      <c r="F21">
        <v>0</v>
      </c>
      <c r="G21">
        <v>0</v>
      </c>
      <c r="H21">
        <v>0</v>
      </c>
      <c r="I21" s="35">
        <v>1.4433333333333334</v>
      </c>
      <c r="J21">
        <v>0</v>
      </c>
      <c r="K21">
        <v>0</v>
      </c>
      <c r="L21">
        <v>0</v>
      </c>
      <c r="M21">
        <v>0</v>
      </c>
    </row>
    <row r="22" spans="1:15" x14ac:dyDescent="0.2">
      <c r="A22" t="s">
        <v>13</v>
      </c>
      <c r="B22">
        <v>0</v>
      </c>
      <c r="C22" s="35">
        <v>0.19999999999999973</v>
      </c>
      <c r="D22">
        <v>0</v>
      </c>
      <c r="E22" s="35">
        <v>-3.2999999999999994</v>
      </c>
      <c r="F22">
        <v>0</v>
      </c>
      <c r="G22" s="35">
        <v>0.43333333333333335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5" s="11" customFormat="1" x14ac:dyDescent="0.2">
      <c r="A23" t="s">
        <v>14</v>
      </c>
      <c r="B23">
        <v>0</v>
      </c>
      <c r="C23">
        <v>0</v>
      </c>
      <c r="D23">
        <v>-1</v>
      </c>
      <c r="E23">
        <v>0.19999999999999973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5" x14ac:dyDescent="0.2">
      <c r="A24" t="s">
        <v>15</v>
      </c>
      <c r="B24">
        <v>-0.16000000000000003</v>
      </c>
      <c r="C24">
        <v>-0.35000000000000009</v>
      </c>
      <c r="D24">
        <v>0</v>
      </c>
      <c r="E24">
        <v>-1.0999999999999996</v>
      </c>
      <c r="F24">
        <v>0</v>
      </c>
      <c r="G24">
        <v>0</v>
      </c>
      <c r="H24">
        <v>0</v>
      </c>
      <c r="I24">
        <v>0.6</v>
      </c>
      <c r="J24">
        <v>0</v>
      </c>
      <c r="K24">
        <v>0</v>
      </c>
      <c r="L24">
        <v>0</v>
      </c>
      <c r="M24">
        <v>0</v>
      </c>
    </row>
    <row r="25" spans="1:15" x14ac:dyDescent="0.2">
      <c r="A25" t="s">
        <v>16</v>
      </c>
      <c r="B25">
        <v>-0.17500000000000004</v>
      </c>
      <c r="C25">
        <v>-0.44999999999999996</v>
      </c>
      <c r="D25">
        <v>0</v>
      </c>
      <c r="E25">
        <v>-1.3499999999999996</v>
      </c>
      <c r="F25">
        <v>0</v>
      </c>
      <c r="G25">
        <v>0</v>
      </c>
      <c r="H25">
        <v>0</v>
      </c>
      <c r="I25">
        <v>0.75</v>
      </c>
      <c r="J25">
        <v>0</v>
      </c>
      <c r="K25">
        <v>0</v>
      </c>
      <c r="L25">
        <v>0</v>
      </c>
      <c r="M25">
        <v>0</v>
      </c>
    </row>
    <row r="26" spans="1:15" x14ac:dyDescent="0.2">
      <c r="A26" t="s">
        <v>17</v>
      </c>
      <c r="B26">
        <v>0</v>
      </c>
      <c r="C26">
        <v>-0.68333333333333313</v>
      </c>
      <c r="D26">
        <v>0</v>
      </c>
      <c r="E26">
        <v>0</v>
      </c>
      <c r="F26">
        <v>0</v>
      </c>
      <c r="G26">
        <v>0</v>
      </c>
      <c r="H26">
        <v>0.72499999999999998</v>
      </c>
      <c r="I26">
        <v>0</v>
      </c>
      <c r="J26">
        <v>-0.625</v>
      </c>
      <c r="K26">
        <v>0</v>
      </c>
      <c r="L26">
        <v>-0.36666666666666647</v>
      </c>
      <c r="M26">
        <v>0</v>
      </c>
      <c r="O26" s="1"/>
    </row>
    <row r="27" spans="1:15" x14ac:dyDescent="0.2">
      <c r="A27" t="s">
        <v>18</v>
      </c>
      <c r="B27">
        <v>0</v>
      </c>
      <c r="C27">
        <v>0</v>
      </c>
      <c r="D27">
        <v>0</v>
      </c>
      <c r="E27">
        <v>-2.5750000000000002</v>
      </c>
      <c r="F27">
        <v>0.72499999999999998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5" x14ac:dyDescent="0.2">
      <c r="A28" t="s">
        <v>19</v>
      </c>
      <c r="B28">
        <v>-0.19999999999999996</v>
      </c>
      <c r="C28">
        <v>-0.72500000000000009</v>
      </c>
      <c r="D28">
        <v>0</v>
      </c>
      <c r="E28">
        <v>0</v>
      </c>
      <c r="F28">
        <v>0</v>
      </c>
      <c r="G28">
        <v>0</v>
      </c>
      <c r="H28">
        <v>0.8</v>
      </c>
      <c r="I28">
        <v>0</v>
      </c>
      <c r="J28">
        <v>-0.32499999999999996</v>
      </c>
      <c r="K28">
        <v>0</v>
      </c>
      <c r="L28">
        <v>0</v>
      </c>
      <c r="M28">
        <v>0</v>
      </c>
      <c r="O28" s="36"/>
    </row>
    <row r="29" spans="1:15" x14ac:dyDescent="0.2">
      <c r="A29" t="s">
        <v>20</v>
      </c>
      <c r="B29">
        <v>-0.48</v>
      </c>
      <c r="C29">
        <v>0.45333333333333314</v>
      </c>
      <c r="D29">
        <v>0</v>
      </c>
      <c r="E29">
        <v>0</v>
      </c>
      <c r="F29">
        <v>0</v>
      </c>
      <c r="G29">
        <v>0</v>
      </c>
      <c r="H29">
        <v>0.6</v>
      </c>
      <c r="I29">
        <v>0</v>
      </c>
      <c r="J29">
        <v>-0.74666666666666659</v>
      </c>
      <c r="K29">
        <v>0</v>
      </c>
      <c r="L29">
        <v>0</v>
      </c>
      <c r="M29">
        <v>0</v>
      </c>
    </row>
    <row r="30" spans="1:15" x14ac:dyDescent="0.2">
      <c r="A30" t="s">
        <v>21</v>
      </c>
      <c r="B30">
        <v>-0.48</v>
      </c>
      <c r="C30">
        <v>0.45333333333333314</v>
      </c>
      <c r="D30">
        <v>0</v>
      </c>
      <c r="E30">
        <v>0</v>
      </c>
      <c r="F30">
        <v>0</v>
      </c>
      <c r="G30">
        <v>0</v>
      </c>
      <c r="H30">
        <v>0</v>
      </c>
      <c r="I30">
        <v>0.54</v>
      </c>
      <c r="J30">
        <v>-0.74666666666666659</v>
      </c>
      <c r="K30">
        <v>0</v>
      </c>
      <c r="L30">
        <v>0</v>
      </c>
      <c r="M30">
        <v>0</v>
      </c>
    </row>
    <row r="31" spans="1:15" x14ac:dyDescent="0.2">
      <c r="A31" t="s">
        <v>22</v>
      </c>
      <c r="B31">
        <v>-0.25</v>
      </c>
      <c r="C31">
        <v>0</v>
      </c>
      <c r="D31">
        <v>0</v>
      </c>
      <c r="E31">
        <v>0</v>
      </c>
      <c r="F31">
        <v>0</v>
      </c>
      <c r="G31">
        <v>0</v>
      </c>
      <c r="H31">
        <v>0.625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5" x14ac:dyDescent="0.2">
      <c r="A32" t="s">
        <v>23</v>
      </c>
      <c r="B32">
        <v>-0.25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0.8</v>
      </c>
      <c r="I33">
        <v>0</v>
      </c>
      <c r="J33">
        <v>-0.70000000000000018</v>
      </c>
      <c r="K33">
        <v>0</v>
      </c>
      <c r="L33">
        <v>0</v>
      </c>
      <c r="M33">
        <v>0</v>
      </c>
    </row>
    <row r="34" spans="1:13" x14ac:dyDescent="0.2">
      <c r="A34" t="s">
        <v>25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-0.70000000000000018</v>
      </c>
      <c r="K34">
        <v>0</v>
      </c>
      <c r="L34">
        <v>0</v>
      </c>
      <c r="M34">
        <v>0</v>
      </c>
    </row>
    <row r="35" spans="1:13" x14ac:dyDescent="0.2">
      <c r="A35" t="s">
        <v>26</v>
      </c>
      <c r="B35">
        <v>0</v>
      </c>
      <c r="C35">
        <v>-3.7685393258426969</v>
      </c>
      <c r="D35">
        <v>0</v>
      </c>
      <c r="E35">
        <v>0</v>
      </c>
      <c r="F35">
        <v>0</v>
      </c>
      <c r="G35">
        <v>0</v>
      </c>
      <c r="H35">
        <v>1.0395604395604394</v>
      </c>
      <c r="I35">
        <v>0</v>
      </c>
      <c r="J35">
        <v>0.3865168539325845</v>
      </c>
      <c r="K35">
        <v>1.6426966292134833</v>
      </c>
      <c r="L35">
        <v>0</v>
      </c>
      <c r="M35">
        <v>0</v>
      </c>
    </row>
    <row r="36" spans="1:13" s="11" customFormat="1" x14ac:dyDescent="0.2">
      <c r="A36" t="s">
        <v>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1.0395604395604394</v>
      </c>
      <c r="I36">
        <v>0</v>
      </c>
      <c r="J36">
        <v>-1.0629213483146063</v>
      </c>
      <c r="K36">
        <v>0</v>
      </c>
      <c r="L36">
        <v>0</v>
      </c>
      <c r="M36">
        <v>0</v>
      </c>
    </row>
    <row r="37" spans="1:13" x14ac:dyDescent="0.2">
      <c r="A37" t="s">
        <v>28</v>
      </c>
      <c r="B37">
        <v>-0.96352941176470586</v>
      </c>
      <c r="C37">
        <v>-3.7685393258426969</v>
      </c>
      <c r="D37">
        <v>0</v>
      </c>
      <c r="E37">
        <v>0</v>
      </c>
      <c r="F37">
        <v>0</v>
      </c>
      <c r="G37">
        <v>0</v>
      </c>
      <c r="H37">
        <v>1.0395604395604394</v>
      </c>
      <c r="I37">
        <v>0</v>
      </c>
      <c r="J37">
        <v>-9.6629213483145904E-2</v>
      </c>
      <c r="K37">
        <v>3.2853932584269665</v>
      </c>
      <c r="L37">
        <v>0</v>
      </c>
      <c r="M37">
        <v>0</v>
      </c>
    </row>
    <row r="38" spans="1:13" x14ac:dyDescent="0.2">
      <c r="A38" t="s">
        <v>29</v>
      </c>
      <c r="B38">
        <v>-0.96352941176470586</v>
      </c>
      <c r="C38">
        <v>-3.7685393258426969</v>
      </c>
      <c r="D38">
        <v>0</v>
      </c>
      <c r="E38">
        <v>0</v>
      </c>
      <c r="F38">
        <v>1.134065934065934</v>
      </c>
      <c r="G38">
        <v>0</v>
      </c>
      <c r="H38">
        <v>0</v>
      </c>
      <c r="I38">
        <v>0</v>
      </c>
      <c r="J38">
        <v>-9.6629213483145904E-2</v>
      </c>
      <c r="K38">
        <v>3.2853932584269665</v>
      </c>
      <c r="L38">
        <v>0</v>
      </c>
      <c r="M38">
        <v>0</v>
      </c>
    </row>
    <row r="39" spans="1:13" x14ac:dyDescent="0.2">
      <c r="A39" t="s">
        <v>71</v>
      </c>
      <c r="B39">
        <v>-0.96352941176470586</v>
      </c>
      <c r="C39">
        <v>-1.9325842696629216</v>
      </c>
      <c r="D39">
        <v>0</v>
      </c>
      <c r="E39">
        <v>0</v>
      </c>
      <c r="F39">
        <v>1.134065934065934</v>
      </c>
      <c r="G39">
        <v>0</v>
      </c>
      <c r="H39">
        <v>0</v>
      </c>
      <c r="I39">
        <v>0</v>
      </c>
      <c r="J39">
        <v>-9.6629213483145904E-2</v>
      </c>
      <c r="K39">
        <v>1.6426966292134833</v>
      </c>
      <c r="L39">
        <v>0</v>
      </c>
      <c r="M39">
        <v>0</v>
      </c>
    </row>
    <row r="40" spans="1:13" x14ac:dyDescent="0.2">
      <c r="A40" t="s">
        <v>72</v>
      </c>
      <c r="B40">
        <v>-0.96352941176470586</v>
      </c>
      <c r="C40">
        <v>-1.9325842696629216</v>
      </c>
      <c r="D40">
        <v>0</v>
      </c>
      <c r="E40">
        <v>0</v>
      </c>
      <c r="F40">
        <v>1.134065934065934</v>
      </c>
      <c r="G40">
        <v>0</v>
      </c>
      <c r="H40">
        <v>0</v>
      </c>
      <c r="I40">
        <v>0</v>
      </c>
      <c r="J40">
        <v>-1.3528089887640447</v>
      </c>
      <c r="K40">
        <v>3.2853932584269665</v>
      </c>
      <c r="L40">
        <v>0</v>
      </c>
      <c r="M40">
        <v>0</v>
      </c>
    </row>
    <row r="41" spans="1:13" x14ac:dyDescent="0.2">
      <c r="A41" t="s">
        <v>73</v>
      </c>
      <c r="B41">
        <v>-0.96352941176470586</v>
      </c>
      <c r="C41">
        <v>-2.2385767790262174</v>
      </c>
      <c r="D41">
        <v>0</v>
      </c>
      <c r="E41">
        <v>0</v>
      </c>
      <c r="F41">
        <v>0.94505494505494514</v>
      </c>
      <c r="G41">
        <v>0</v>
      </c>
      <c r="H41">
        <v>0</v>
      </c>
      <c r="I41">
        <v>0</v>
      </c>
      <c r="J41">
        <v>-0.59588014981273396</v>
      </c>
      <c r="K41">
        <v>2.7378277153558055</v>
      </c>
      <c r="L41">
        <v>0</v>
      </c>
      <c r="M41">
        <v>0</v>
      </c>
    </row>
    <row r="42" spans="1:13" x14ac:dyDescent="0.2">
      <c r="A42" s="12" t="s">
        <v>30</v>
      </c>
      <c r="B42">
        <v>-0.80294117647058816</v>
      </c>
      <c r="C42">
        <v>-1.2883895131086143</v>
      </c>
      <c r="D42">
        <v>0</v>
      </c>
      <c r="E42">
        <v>0</v>
      </c>
      <c r="F42">
        <v>0</v>
      </c>
      <c r="G42">
        <v>0</v>
      </c>
      <c r="H42">
        <v>1.0395604395604394</v>
      </c>
      <c r="I42">
        <v>0</v>
      </c>
      <c r="J42">
        <v>0.2093632958801499</v>
      </c>
      <c r="K42">
        <v>1.9164794007490638</v>
      </c>
      <c r="L42">
        <v>0</v>
      </c>
      <c r="M42">
        <v>-8.3333333333333339</v>
      </c>
    </row>
    <row r="43" spans="1:13" x14ac:dyDescent="0.2">
      <c r="A43" s="12" t="s">
        <v>31</v>
      </c>
      <c r="B43">
        <v>-0.80294117647058816</v>
      </c>
      <c r="C43">
        <v>-1.2883895131086143</v>
      </c>
      <c r="D43">
        <v>0</v>
      </c>
      <c r="E43">
        <v>0</v>
      </c>
      <c r="F43">
        <v>1.134065934065934</v>
      </c>
      <c r="G43">
        <v>0</v>
      </c>
      <c r="H43">
        <v>0</v>
      </c>
      <c r="I43">
        <v>0</v>
      </c>
      <c r="J43">
        <v>0.2093632958801499</v>
      </c>
      <c r="K43">
        <v>1.9164794007490638</v>
      </c>
      <c r="L43">
        <v>0</v>
      </c>
      <c r="M43">
        <v>-8.3333333333333339</v>
      </c>
    </row>
    <row r="44" spans="1:13" x14ac:dyDescent="0.2">
      <c r="A44" s="12" t="s">
        <v>32</v>
      </c>
      <c r="B44">
        <v>-0.80294117647058816</v>
      </c>
      <c r="C44">
        <v>-3.2209737827715355</v>
      </c>
      <c r="D44">
        <v>0</v>
      </c>
      <c r="E44">
        <v>0</v>
      </c>
      <c r="F44">
        <v>0</v>
      </c>
      <c r="G44">
        <v>0</v>
      </c>
      <c r="H44">
        <v>1.0395604395604394</v>
      </c>
      <c r="I44">
        <v>0</v>
      </c>
      <c r="J44">
        <v>-1.0468164794007491</v>
      </c>
      <c r="K44">
        <v>3.8490636704119847</v>
      </c>
      <c r="L44">
        <v>0</v>
      </c>
      <c r="M44">
        <v>-8.3333333333333339</v>
      </c>
    </row>
    <row r="45" spans="1:13" x14ac:dyDescent="0.2">
      <c r="A45" s="25" t="s">
        <v>33</v>
      </c>
      <c r="B45">
        <v>-0.80294117647058816</v>
      </c>
      <c r="C45">
        <v>-6.2003745318352061</v>
      </c>
      <c r="D45">
        <v>0</v>
      </c>
      <c r="E45">
        <v>0</v>
      </c>
      <c r="F45">
        <v>1.134065934065934</v>
      </c>
      <c r="G45">
        <v>0</v>
      </c>
      <c r="H45">
        <v>0</v>
      </c>
      <c r="I45">
        <v>0</v>
      </c>
      <c r="J45">
        <v>0</v>
      </c>
      <c r="K45">
        <v>5.2179775280898877</v>
      </c>
      <c r="L45">
        <v>0</v>
      </c>
      <c r="M45">
        <v>-9.1666666666666661</v>
      </c>
    </row>
    <row r="46" spans="1:13" x14ac:dyDescent="0.2">
      <c r="A46" s="12" t="s">
        <v>34</v>
      </c>
      <c r="B46">
        <v>-0.80294117647058816</v>
      </c>
      <c r="C46">
        <v>-4.2677902621722854</v>
      </c>
      <c r="D46">
        <v>0</v>
      </c>
      <c r="E46">
        <v>0</v>
      </c>
      <c r="F46">
        <v>0</v>
      </c>
      <c r="G46">
        <v>0</v>
      </c>
      <c r="H46">
        <v>1.0395604395604394</v>
      </c>
      <c r="I46">
        <v>0</v>
      </c>
      <c r="J46">
        <v>1.256179775280899</v>
      </c>
      <c r="K46">
        <v>3.2853932584269665</v>
      </c>
      <c r="L46">
        <v>0</v>
      </c>
      <c r="M46">
        <v>-9.1666666666666661</v>
      </c>
    </row>
    <row r="47" spans="1:13" x14ac:dyDescent="0.2">
      <c r="A47" s="12" t="s">
        <v>35</v>
      </c>
      <c r="B47">
        <v>-0.80294117647058816</v>
      </c>
      <c r="C47">
        <v>-4.2677902621722854</v>
      </c>
      <c r="D47">
        <v>0</v>
      </c>
      <c r="E47">
        <v>0</v>
      </c>
      <c r="F47">
        <v>1.134065934065934</v>
      </c>
      <c r="G47">
        <v>0</v>
      </c>
      <c r="H47">
        <v>0</v>
      </c>
      <c r="I47">
        <v>0</v>
      </c>
      <c r="J47">
        <v>1.256179775280899</v>
      </c>
      <c r="K47">
        <v>3.2853932584269665</v>
      </c>
      <c r="L47">
        <v>0</v>
      </c>
      <c r="M47">
        <v>-9.1666666666666661</v>
      </c>
    </row>
    <row r="48" spans="1:13" x14ac:dyDescent="0.2">
      <c r="A48" s="12" t="s">
        <v>36</v>
      </c>
      <c r="B48">
        <v>-0.80294117647058816</v>
      </c>
      <c r="C48">
        <v>-6.2003745318352061</v>
      </c>
      <c r="D48">
        <v>0</v>
      </c>
      <c r="E48">
        <v>0</v>
      </c>
      <c r="F48">
        <v>0</v>
      </c>
      <c r="G48">
        <v>0</v>
      </c>
      <c r="H48">
        <v>1.0395604395604394</v>
      </c>
      <c r="I48">
        <v>0</v>
      </c>
      <c r="J48">
        <v>0</v>
      </c>
      <c r="K48">
        <v>5.2179775280898877</v>
      </c>
      <c r="L48">
        <v>0</v>
      </c>
      <c r="M48">
        <v>-9.1666666666666661</v>
      </c>
    </row>
    <row r="49" spans="1:14" x14ac:dyDescent="0.2">
      <c r="A49" s="25" t="s">
        <v>33</v>
      </c>
      <c r="B49">
        <v>-0.80294117647058816</v>
      </c>
      <c r="C49">
        <v>-6.2003745318352061</v>
      </c>
      <c r="D49">
        <v>0</v>
      </c>
      <c r="E49">
        <v>0</v>
      </c>
      <c r="F49">
        <v>1.134065934065934</v>
      </c>
      <c r="G49">
        <v>0</v>
      </c>
      <c r="H49">
        <v>0</v>
      </c>
      <c r="I49">
        <v>0</v>
      </c>
      <c r="J49">
        <v>0</v>
      </c>
      <c r="K49">
        <v>5.2179775280898877</v>
      </c>
      <c r="L49">
        <v>0</v>
      </c>
      <c r="M49">
        <v>-9.1666666666666661</v>
      </c>
    </row>
    <row r="50" spans="1:14" x14ac:dyDescent="0.2">
      <c r="A50" s="12" t="s">
        <v>74</v>
      </c>
      <c r="B50">
        <v>-0.80294117647058816</v>
      </c>
      <c r="C50">
        <v>-4.2677902621722854</v>
      </c>
      <c r="D50">
        <v>0</v>
      </c>
      <c r="E50">
        <v>0</v>
      </c>
      <c r="F50">
        <v>1.134065934065934</v>
      </c>
      <c r="G50">
        <v>0</v>
      </c>
      <c r="H50">
        <v>0</v>
      </c>
      <c r="I50">
        <v>0</v>
      </c>
      <c r="J50">
        <v>0</v>
      </c>
      <c r="K50">
        <v>3.4786516853932583</v>
      </c>
      <c r="L50">
        <v>0</v>
      </c>
      <c r="M50">
        <v>-9.1666666666666661</v>
      </c>
    </row>
    <row r="51" spans="1:14" x14ac:dyDescent="0.2">
      <c r="A51" s="12" t="s">
        <v>75</v>
      </c>
      <c r="B51">
        <v>-0.80294117647058816</v>
      </c>
      <c r="C51">
        <v>-4.2677902621722854</v>
      </c>
      <c r="D51">
        <v>0</v>
      </c>
      <c r="E51">
        <v>0</v>
      </c>
      <c r="F51">
        <v>0.94505494505494514</v>
      </c>
      <c r="G51">
        <v>0</v>
      </c>
      <c r="H51">
        <v>0</v>
      </c>
      <c r="I51">
        <v>0</v>
      </c>
      <c r="J51">
        <v>0</v>
      </c>
      <c r="K51">
        <v>4.3483146067415737</v>
      </c>
      <c r="L51">
        <v>0</v>
      </c>
      <c r="M51">
        <v>-9.1666666666666661</v>
      </c>
    </row>
    <row r="52" spans="1:14" s="11" customFormat="1" x14ac:dyDescent="0.2">
      <c r="A52" t="s">
        <v>38</v>
      </c>
      <c r="B52">
        <v>-0.67333333333333334</v>
      </c>
      <c r="C52">
        <v>0.70000000000000018</v>
      </c>
      <c r="D52">
        <v>0</v>
      </c>
      <c r="E52">
        <v>0</v>
      </c>
      <c r="F52">
        <v>1.08</v>
      </c>
      <c r="G52">
        <v>0</v>
      </c>
      <c r="H52">
        <v>0</v>
      </c>
      <c r="I52">
        <v>0</v>
      </c>
      <c r="J52">
        <v>-1.24</v>
      </c>
      <c r="K52">
        <v>0.28999999999999981</v>
      </c>
      <c r="L52">
        <v>0</v>
      </c>
      <c r="M52">
        <v>0</v>
      </c>
    </row>
    <row r="53" spans="1:14" s="11" customFormat="1" x14ac:dyDescent="0.2">
      <c r="A53" t="s">
        <v>39</v>
      </c>
      <c r="B53">
        <v>0</v>
      </c>
      <c r="C53">
        <v>0</v>
      </c>
      <c r="D53">
        <v>0</v>
      </c>
      <c r="E53">
        <v>0</v>
      </c>
      <c r="F53">
        <v>1.08</v>
      </c>
      <c r="G53">
        <v>0</v>
      </c>
      <c r="H53">
        <v>0</v>
      </c>
      <c r="I53">
        <v>0</v>
      </c>
      <c r="J53">
        <v>-1.4399999999999995</v>
      </c>
      <c r="K53">
        <v>0.20000000000000018</v>
      </c>
      <c r="L53">
        <v>0</v>
      </c>
      <c r="M53">
        <v>0</v>
      </c>
    </row>
    <row r="54" spans="1:14" s="11" customFormat="1" x14ac:dyDescent="0.2">
      <c r="A54" t="s">
        <v>40</v>
      </c>
      <c r="B54">
        <v>0</v>
      </c>
      <c r="C54">
        <v>0</v>
      </c>
      <c r="D54">
        <v>0</v>
      </c>
      <c r="E54">
        <v>-4.7166666666666686</v>
      </c>
      <c r="F54">
        <v>0</v>
      </c>
      <c r="G54">
        <v>0</v>
      </c>
      <c r="H54">
        <v>0</v>
      </c>
      <c r="I54">
        <v>2.1575000000000002</v>
      </c>
      <c r="J54">
        <v>0</v>
      </c>
      <c r="K54">
        <v>0</v>
      </c>
      <c r="L54">
        <v>0</v>
      </c>
      <c r="M54">
        <v>0</v>
      </c>
    </row>
    <row r="55" spans="1:14" x14ac:dyDescent="0.2">
      <c r="A55" t="s">
        <v>41</v>
      </c>
      <c r="B55">
        <v>0</v>
      </c>
      <c r="C55">
        <v>0</v>
      </c>
      <c r="D55">
        <v>0</v>
      </c>
      <c r="E55">
        <v>-4.7166666666666686</v>
      </c>
      <c r="F55">
        <v>0</v>
      </c>
      <c r="G55">
        <v>1.075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4" x14ac:dyDescent="0.2">
      <c r="A56" t="s">
        <v>79</v>
      </c>
      <c r="B56">
        <v>0</v>
      </c>
      <c r="C56">
        <v>0</v>
      </c>
      <c r="D56">
        <v>0</v>
      </c>
      <c r="E56">
        <v>-2.6666666666666679</v>
      </c>
      <c r="F56">
        <v>0</v>
      </c>
      <c r="G56">
        <v>0</v>
      </c>
      <c r="H56">
        <v>0</v>
      </c>
      <c r="I56">
        <v>1.4383333333333335</v>
      </c>
      <c r="J56">
        <v>0</v>
      </c>
      <c r="K56">
        <v>0</v>
      </c>
      <c r="L56">
        <v>0</v>
      </c>
      <c r="M56">
        <v>0</v>
      </c>
    </row>
    <row r="57" spans="1:14" x14ac:dyDescent="0.2">
      <c r="A57" t="s">
        <v>80</v>
      </c>
      <c r="B57">
        <v>0</v>
      </c>
      <c r="C57">
        <v>0</v>
      </c>
      <c r="D57">
        <v>0</v>
      </c>
      <c r="E57">
        <v>-2.6666666666666679</v>
      </c>
      <c r="F57">
        <v>0</v>
      </c>
      <c r="G57">
        <v>0.71666666666666667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4" x14ac:dyDescent="0.2">
      <c r="A58" t="s">
        <v>81</v>
      </c>
      <c r="B58">
        <v>0</v>
      </c>
      <c r="C58">
        <v>0</v>
      </c>
      <c r="D58">
        <v>0</v>
      </c>
      <c r="E58">
        <v>-2.0416666666666679</v>
      </c>
      <c r="F58">
        <v>0</v>
      </c>
      <c r="G58">
        <v>0.53749999999999998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4" x14ac:dyDescent="0.2">
      <c r="A59" t="s">
        <v>42</v>
      </c>
      <c r="B59">
        <v>1.1776470588235295</v>
      </c>
      <c r="C59">
        <v>0</v>
      </c>
      <c r="D59">
        <v>0</v>
      </c>
      <c r="E59">
        <v>0</v>
      </c>
      <c r="F59">
        <v>0.30241758241758243</v>
      </c>
      <c r="G59">
        <v>0</v>
      </c>
      <c r="H59">
        <v>0</v>
      </c>
      <c r="I59">
        <v>0</v>
      </c>
      <c r="J59">
        <v>-9.1011235955055891E-2</v>
      </c>
      <c r="K59">
        <v>-0.96629213483146059</v>
      </c>
      <c r="L59">
        <v>0</v>
      </c>
      <c r="M59">
        <v>0</v>
      </c>
      <c r="N59" s="6"/>
    </row>
    <row r="60" spans="1:14" s="11" customFormat="1" x14ac:dyDescent="0.2">
      <c r="A60" t="s">
        <v>43</v>
      </c>
      <c r="B60">
        <v>-0.16058823529411748</v>
      </c>
      <c r="C60">
        <v>0</v>
      </c>
      <c r="D60">
        <v>0</v>
      </c>
      <c r="E60">
        <v>0</v>
      </c>
      <c r="F60">
        <v>0.30241758241758243</v>
      </c>
      <c r="G60">
        <v>0</v>
      </c>
      <c r="H60">
        <v>0</v>
      </c>
      <c r="I60">
        <v>0</v>
      </c>
      <c r="J60">
        <v>-0.39999999999999991</v>
      </c>
      <c r="K60">
        <v>0</v>
      </c>
      <c r="L60">
        <v>0</v>
      </c>
      <c r="M60">
        <v>0</v>
      </c>
      <c r="N60" s="24"/>
    </row>
    <row r="61" spans="1:14" x14ac:dyDescent="0.2">
      <c r="A61" t="s">
        <v>60</v>
      </c>
      <c r="B61">
        <v>0</v>
      </c>
      <c r="C61">
        <v>-0.5</v>
      </c>
      <c r="D61">
        <v>-0.14166666666666661</v>
      </c>
      <c r="E61">
        <v>-0.83333333333333348</v>
      </c>
      <c r="F61">
        <v>0</v>
      </c>
      <c r="G61">
        <v>0</v>
      </c>
      <c r="H61">
        <v>0</v>
      </c>
      <c r="I61">
        <v>0.75</v>
      </c>
      <c r="J61">
        <v>0</v>
      </c>
      <c r="K61">
        <v>0</v>
      </c>
      <c r="L61">
        <v>0</v>
      </c>
      <c r="M61">
        <v>0</v>
      </c>
    </row>
    <row r="62" spans="1:14" x14ac:dyDescent="0.2">
      <c r="A62" t="s">
        <v>61</v>
      </c>
      <c r="B62">
        <v>0</v>
      </c>
      <c r="C62">
        <v>-0.5</v>
      </c>
      <c r="D62">
        <v>-0.14166666666666661</v>
      </c>
      <c r="E62">
        <v>-0.83333333333333348</v>
      </c>
      <c r="F62">
        <v>0</v>
      </c>
      <c r="G62">
        <v>0</v>
      </c>
      <c r="H62">
        <v>0</v>
      </c>
      <c r="I62">
        <v>0.75</v>
      </c>
      <c r="J62">
        <v>0</v>
      </c>
      <c r="K62">
        <v>0</v>
      </c>
      <c r="L62">
        <v>0</v>
      </c>
      <c r="M62">
        <v>0</v>
      </c>
    </row>
    <row r="63" spans="1:14" x14ac:dyDescent="0.2">
      <c r="A63" t="s">
        <v>62</v>
      </c>
      <c r="B63">
        <v>-0.48</v>
      </c>
      <c r="C63">
        <v>0.45333333333333314</v>
      </c>
      <c r="D63">
        <v>0</v>
      </c>
      <c r="E63">
        <v>0</v>
      </c>
      <c r="F63">
        <v>0</v>
      </c>
      <c r="G63">
        <v>0</v>
      </c>
      <c r="H63">
        <v>0.6</v>
      </c>
      <c r="I63">
        <v>0</v>
      </c>
      <c r="J63">
        <v>-0.74666666666666659</v>
      </c>
      <c r="K63">
        <v>0</v>
      </c>
      <c r="L63">
        <v>0</v>
      </c>
      <c r="M63">
        <v>0</v>
      </c>
    </row>
    <row r="64" spans="1:14" x14ac:dyDescent="0.2">
      <c r="A64" t="s">
        <v>63</v>
      </c>
      <c r="B64">
        <v>-0.48</v>
      </c>
      <c r="C64">
        <v>0.45333333333333314</v>
      </c>
      <c r="D64">
        <v>0</v>
      </c>
      <c r="E64">
        <v>0</v>
      </c>
      <c r="F64">
        <v>0</v>
      </c>
      <c r="G64">
        <v>0</v>
      </c>
      <c r="H64">
        <v>0.6</v>
      </c>
      <c r="I64">
        <v>0</v>
      </c>
      <c r="J64">
        <v>-0.74666666666666659</v>
      </c>
      <c r="K64">
        <v>0</v>
      </c>
      <c r="L64">
        <v>0</v>
      </c>
      <c r="M64">
        <v>0</v>
      </c>
    </row>
    <row r="65" spans="1:13" x14ac:dyDescent="0.2">
      <c r="A65" t="s">
        <v>64</v>
      </c>
      <c r="B65">
        <v>0</v>
      </c>
      <c r="C65">
        <v>0</v>
      </c>
      <c r="D65">
        <v>0</v>
      </c>
      <c r="E65">
        <v>-4.7166666666666686</v>
      </c>
      <c r="F65">
        <v>0</v>
      </c>
      <c r="G65">
        <v>1.075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82</v>
      </c>
      <c r="B66">
        <v>0</v>
      </c>
      <c r="C66">
        <v>0</v>
      </c>
      <c r="D66">
        <v>0</v>
      </c>
      <c r="E66">
        <v>-2.0416666666666679</v>
      </c>
      <c r="F66">
        <v>0</v>
      </c>
      <c r="G66">
        <v>0.53749999999999998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8" spans="1:13" x14ac:dyDescent="0.2">
      <c r="B68">
        <f>SUM(B2:B4)</f>
        <v>-2.04</v>
      </c>
      <c r="C68">
        <f t="shared" ref="C68:M68" si="0">SUM(C2:C4)</f>
        <v>1.6650000000000005</v>
      </c>
      <c r="D68">
        <f t="shared" si="0"/>
        <v>0.20999999999999996</v>
      </c>
      <c r="E68">
        <f t="shared" si="0"/>
        <v>-4.68</v>
      </c>
      <c r="F68">
        <f t="shared" si="0"/>
        <v>0.5</v>
      </c>
      <c r="G68">
        <f t="shared" si="0"/>
        <v>0.28749999999999998</v>
      </c>
      <c r="H68">
        <f t="shared" si="0"/>
        <v>0</v>
      </c>
      <c r="I68">
        <f t="shared" si="0"/>
        <v>0.57499999999999996</v>
      </c>
      <c r="J68">
        <f t="shared" si="0"/>
        <v>0</v>
      </c>
      <c r="K68">
        <f t="shared" si="0"/>
        <v>0</v>
      </c>
      <c r="L68">
        <f t="shared" si="0"/>
        <v>0</v>
      </c>
      <c r="M68">
        <f t="shared" si="0"/>
        <v>0</v>
      </c>
    </row>
    <row r="73" spans="1:13" x14ac:dyDescent="0.2">
      <c r="A73" s="30"/>
    </row>
    <row r="74" spans="1:13" x14ac:dyDescent="0.2">
      <c r="A74" s="30"/>
    </row>
    <row r="75" spans="1:13" x14ac:dyDescent="0.2">
      <c r="A75" s="30"/>
    </row>
    <row r="76" spans="1:13" x14ac:dyDescent="0.2">
      <c r="A76" s="30"/>
    </row>
    <row r="77" spans="1:13" x14ac:dyDescent="0.2">
      <c r="A77" s="31"/>
    </row>
    <row r="78" spans="1:13" x14ac:dyDescent="0.2">
      <c r="A78" s="32"/>
    </row>
    <row r="79" spans="1:13" x14ac:dyDescent="0.2">
      <c r="A79" s="3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D67A-781D-264C-83F6-D67D43F0D8E1}">
  <dimension ref="A1:T72"/>
  <sheetViews>
    <sheetView topLeftCell="A33" zoomScale="50" zoomScaleNormal="120" workbookViewId="0">
      <selection activeCell="V62" sqref="V62:X70"/>
    </sheetView>
  </sheetViews>
  <sheetFormatPr baseColWidth="10" defaultRowHeight="16" x14ac:dyDescent="0.2"/>
  <cols>
    <col min="1" max="1" width="65" customWidth="1"/>
    <col min="2" max="2" width="24.83203125" customWidth="1"/>
    <col min="3" max="3" width="13.6640625" customWidth="1"/>
    <col min="4" max="4" width="15.1640625" customWidth="1"/>
    <col min="5" max="5" width="12" customWidth="1"/>
    <col min="6" max="6" width="11.83203125" customWidth="1"/>
    <col min="7" max="7" width="10.83203125" customWidth="1"/>
    <col min="8" max="8" width="14.83203125" customWidth="1"/>
    <col min="9" max="10" width="13.6640625" customWidth="1"/>
    <col min="11" max="11" width="16" customWidth="1"/>
    <col min="12" max="12" width="15.6640625" customWidth="1"/>
    <col min="13" max="13" width="12.6640625" customWidth="1"/>
    <col min="14" max="14" width="15.5" customWidth="1"/>
    <col min="15" max="16" width="10.83203125" customWidth="1"/>
    <col min="17" max="17" width="21.1640625" style="2" customWidth="1"/>
    <col min="18" max="18" width="12.6640625" style="38" customWidth="1"/>
    <col min="19" max="19" width="12.33203125" customWidth="1"/>
    <col min="20" max="20" width="10.83203125" customWidth="1"/>
    <col min="21" max="21" width="11.6640625" bestFit="1" customWidth="1"/>
    <col min="22" max="22" width="11" bestFit="1" customWidth="1"/>
    <col min="23" max="24" width="11.1640625" bestFit="1" customWidth="1"/>
    <col min="25" max="26" width="11.6640625" bestFit="1" customWidth="1"/>
    <col min="27" max="27" width="13.33203125" bestFit="1" customWidth="1"/>
    <col min="28" max="28" width="14" bestFit="1" customWidth="1"/>
    <col min="29" max="29" width="11.1640625" bestFit="1" customWidth="1"/>
    <col min="30" max="30" width="15.6640625" bestFit="1" customWidth="1"/>
  </cols>
  <sheetData>
    <row r="1" spans="1:20" x14ac:dyDescent="0.2">
      <c r="A1" s="61" t="s">
        <v>59</v>
      </c>
      <c r="B1" s="62" t="s">
        <v>0</v>
      </c>
      <c r="C1" s="61" t="s">
        <v>58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P1" s="2" t="s">
        <v>89</v>
      </c>
      <c r="Q1" s="2" t="s">
        <v>90</v>
      </c>
      <c r="R1" s="37" t="s">
        <v>91</v>
      </c>
      <c r="S1" s="2" t="s">
        <v>92</v>
      </c>
      <c r="T1" s="2" t="s">
        <v>93</v>
      </c>
    </row>
    <row r="2" spans="1:20" x14ac:dyDescent="0.2">
      <c r="A2" s="61"/>
      <c r="B2" s="62"/>
      <c r="C2" s="13" t="s">
        <v>44</v>
      </c>
      <c r="D2" s="13" t="s">
        <v>45</v>
      </c>
      <c r="E2" s="13" t="s">
        <v>46</v>
      </c>
      <c r="F2" s="13" t="s">
        <v>47</v>
      </c>
      <c r="G2" s="13" t="s">
        <v>48</v>
      </c>
      <c r="H2" s="13" t="s">
        <v>49</v>
      </c>
      <c r="I2" s="13" t="s">
        <v>50</v>
      </c>
      <c r="J2" s="13" t="s">
        <v>51</v>
      </c>
      <c r="K2" s="13" t="s">
        <v>52</v>
      </c>
      <c r="L2" s="13" t="s">
        <v>53</v>
      </c>
      <c r="M2" s="13" t="s">
        <v>54</v>
      </c>
      <c r="N2" s="13" t="s">
        <v>55</v>
      </c>
    </row>
    <row r="3" spans="1:20" x14ac:dyDescent="0.2">
      <c r="A3" s="17" t="s">
        <v>1</v>
      </c>
      <c r="B3">
        <v>0</v>
      </c>
      <c r="C3" s="4">
        <f>B3*'[1]all rotations'!B2</f>
        <v>0</v>
      </c>
      <c r="D3" s="4">
        <f>B3*'[1]all rotations'!C2</f>
        <v>0</v>
      </c>
      <c r="E3" s="4">
        <f>B3*'[1]all rotations'!D2</f>
        <v>0</v>
      </c>
      <c r="F3" s="14">
        <f>B3*'[1]all rotations'!E2</f>
        <v>0</v>
      </c>
      <c r="G3" s="4">
        <f>B3*'[1]all rotations'!F2</f>
        <v>0</v>
      </c>
      <c r="H3" s="4">
        <f>B3*'[1]all rotations'!G2</f>
        <v>0</v>
      </c>
      <c r="I3" s="4">
        <f>B3*'[1]all rotations'!H2</f>
        <v>0</v>
      </c>
      <c r="J3" s="4">
        <f>B3*'[1]all rotations'!I2</f>
        <v>0</v>
      </c>
      <c r="K3" s="4">
        <f>B3*'[1]all rotations'!J2</f>
        <v>0</v>
      </c>
      <c r="L3" s="4">
        <f>B3*'[1]all rotations'!K2</f>
        <v>0</v>
      </c>
      <c r="M3" s="4">
        <f>B3*'[1]all rotations'!L2</f>
        <v>0</v>
      </c>
      <c r="N3" s="4">
        <f>B3*'[1]all rotations'!M2</f>
        <v>0</v>
      </c>
      <c r="P3">
        <f>B3/4</f>
        <v>0</v>
      </c>
      <c r="R3" s="43"/>
    </row>
    <row r="4" spans="1:20" s="2" customFormat="1" x14ac:dyDescent="0.2">
      <c r="A4" s="17" t="s">
        <v>66</v>
      </c>
      <c r="B4">
        <v>0</v>
      </c>
      <c r="C4" s="4">
        <f>B4*'[1]all rotations'!B3</f>
        <v>0</v>
      </c>
      <c r="D4" s="4">
        <f>B4*'[1]all rotations'!C3</f>
        <v>0</v>
      </c>
      <c r="E4" s="4">
        <f>B4*'[1]all rotations'!D3</f>
        <v>0</v>
      </c>
      <c r="F4" s="4">
        <f>B4*'[1]all rotations'!E3</f>
        <v>0</v>
      </c>
      <c r="G4" s="4">
        <f>B4*'[1]all rotations'!F3</f>
        <v>0</v>
      </c>
      <c r="H4" s="4">
        <f>B4*'[1]all rotations'!G3</f>
        <v>0</v>
      </c>
      <c r="I4" s="4">
        <f>B4*'[1]all rotations'!H3</f>
        <v>0</v>
      </c>
      <c r="J4" s="4">
        <f>B4*'[1]all rotations'!I3</f>
        <v>0</v>
      </c>
      <c r="K4" s="4">
        <f>B4*'[1]all rotations'!J3</f>
        <v>0</v>
      </c>
      <c r="L4" s="4">
        <f>B4*'[1]all rotations'!K3</f>
        <v>0</v>
      </c>
      <c r="M4" s="4">
        <f>B4*'[1]all rotations'!L3</f>
        <v>0</v>
      </c>
      <c r="N4" s="4">
        <f>B4*'[1]all rotations'!M3</f>
        <v>0</v>
      </c>
      <c r="P4">
        <f>B4/5</f>
        <v>0</v>
      </c>
      <c r="R4" s="43"/>
      <c r="S4" s="39"/>
    </row>
    <row r="5" spans="1:20" x14ac:dyDescent="0.2">
      <c r="A5" s="17" t="s">
        <v>67</v>
      </c>
      <c r="B5">
        <v>0</v>
      </c>
      <c r="C5" s="4">
        <f>B5*'[1]all rotations'!B4</f>
        <v>0</v>
      </c>
      <c r="D5" s="4">
        <f>B5*'[1]all rotations'!C4</f>
        <v>0</v>
      </c>
      <c r="E5" s="4">
        <f>B5*'[1]all rotations'!D4</f>
        <v>0</v>
      </c>
      <c r="F5" s="4">
        <f>B5*'[1]all rotations'!E4</f>
        <v>0</v>
      </c>
      <c r="G5" s="4">
        <f>B5*'[1]all rotations'!F4</f>
        <v>0</v>
      </c>
      <c r="H5" s="4">
        <f>B5*'[1]all rotations'!G4</f>
        <v>0</v>
      </c>
      <c r="I5" s="4">
        <f>B5*'[1]all rotations'!H4</f>
        <v>0</v>
      </c>
      <c r="J5" s="4">
        <f>B5*'[1]all rotations'!I4</f>
        <v>0</v>
      </c>
      <c r="K5" s="4">
        <f>B5*'[1]all rotations'!J4</f>
        <v>0</v>
      </c>
      <c r="L5" s="4">
        <f>B5*'[1]all rotations'!K4</f>
        <v>0</v>
      </c>
      <c r="M5" s="4">
        <f>B5*'[1]all rotations'!L4</f>
        <v>0</v>
      </c>
      <c r="N5" s="4">
        <f>B5*'[1]all rotations'!M4</f>
        <v>0</v>
      </c>
      <c r="P5">
        <f t="shared" ref="P5:P8" si="0">B5/5</f>
        <v>0</v>
      </c>
      <c r="R5" s="41"/>
    </row>
    <row r="6" spans="1:20" s="2" customFormat="1" x14ac:dyDescent="0.2">
      <c r="A6" s="17" t="s">
        <v>63</v>
      </c>
      <c r="B6">
        <v>1236356</v>
      </c>
      <c r="C6" s="4">
        <f>B6*'[1]all rotations'!B5</f>
        <v>-840722.08</v>
      </c>
      <c r="D6" s="4">
        <f>B6*'[1]all rotations'!C5</f>
        <v>-859267.41999999981</v>
      </c>
      <c r="E6" s="4">
        <f>B6*'[1]all rotations'!D5</f>
        <v>256543.87000000002</v>
      </c>
      <c r="F6" s="14">
        <f>B6*'[1]all rotations'!E5</f>
        <v>482178.83999999985</v>
      </c>
      <c r="G6" s="4">
        <f>B6*'[1]all rotations'!F5</f>
        <v>0</v>
      </c>
      <c r="H6" s="4">
        <f>B6*'[1]all rotations'!G5</f>
        <v>355452.35</v>
      </c>
      <c r="I6" s="4">
        <f>B6*'[1]all rotations'!H5</f>
        <v>0</v>
      </c>
      <c r="J6" s="4">
        <f>B6*'[1]all rotations'!I5</f>
        <v>0</v>
      </c>
      <c r="K6" s="4">
        <f>B6*'[1]all rotations'!J5</f>
        <v>0</v>
      </c>
      <c r="L6" s="4">
        <f>B6*'[1]all rotations'!K5</f>
        <v>0</v>
      </c>
      <c r="M6" s="4">
        <f>B6*'[1]all rotations'!L5</f>
        <v>0</v>
      </c>
      <c r="N6" s="4">
        <f>B6*'[1]all rotations'!M5</f>
        <v>0</v>
      </c>
      <c r="P6">
        <f>B6/5</f>
        <v>247271.2</v>
      </c>
      <c r="R6" s="40"/>
    </row>
    <row r="7" spans="1:20" x14ac:dyDescent="0.2">
      <c r="A7" s="17" t="s">
        <v>69</v>
      </c>
      <c r="B7">
        <v>0</v>
      </c>
      <c r="C7" s="4">
        <f>B7*'[1]all rotations'!B6</f>
        <v>0</v>
      </c>
      <c r="D7" s="4">
        <f>B7*'[1]all rotations'!C6</f>
        <v>0</v>
      </c>
      <c r="E7" s="4">
        <f>B7*'[1]all rotations'!D6</f>
        <v>0</v>
      </c>
      <c r="F7" s="14">
        <f>B7*'[1]all rotations'!E6</f>
        <v>0</v>
      </c>
      <c r="G7" s="4">
        <f>B7*'[1]all rotations'!F6</f>
        <v>0</v>
      </c>
      <c r="H7" s="4">
        <f>B7*'[1]all rotations'!G6</f>
        <v>0</v>
      </c>
      <c r="I7" s="4">
        <f>B7*'[1]all rotations'!H6</f>
        <v>0</v>
      </c>
      <c r="J7" s="4">
        <f>B7*'[1]all rotations'!I6</f>
        <v>0</v>
      </c>
      <c r="K7" s="4">
        <f>B7*'[1]all rotations'!J6</f>
        <v>0</v>
      </c>
      <c r="L7" s="4">
        <f>B7*'[1]all rotations'!K6</f>
        <v>0</v>
      </c>
      <c r="M7" s="4">
        <f>B7*'[1]all rotations'!L6</f>
        <v>0</v>
      </c>
      <c r="N7" s="4">
        <f>B7*'[1]all rotations'!M6</f>
        <v>0</v>
      </c>
      <c r="P7">
        <f t="shared" si="0"/>
        <v>0</v>
      </c>
      <c r="R7" s="41"/>
    </row>
    <row r="8" spans="1:20" s="2" customFormat="1" x14ac:dyDescent="0.2">
      <c r="A8" s="17" t="s">
        <v>83</v>
      </c>
      <c r="B8">
        <v>0</v>
      </c>
      <c r="C8" s="4">
        <f>B8*'[1]all rotations'!B7</f>
        <v>0</v>
      </c>
      <c r="D8" s="15">
        <f>B8*'[1]all rotations'!C7</f>
        <v>0</v>
      </c>
      <c r="E8" s="4">
        <f>B8*'[1]all rotations'!D7</f>
        <v>0</v>
      </c>
      <c r="F8" s="14">
        <f>B8*'[1]all rotations'!E7</f>
        <v>0</v>
      </c>
      <c r="G8" s="4">
        <f>B8*'[1]all rotations'!F7</f>
        <v>0</v>
      </c>
      <c r="H8" s="4">
        <f>B8*'[1]all rotations'!G7</f>
        <v>0</v>
      </c>
      <c r="I8" s="4">
        <f>B8*'[1]all rotations'!H7</f>
        <v>0</v>
      </c>
      <c r="J8" s="4">
        <f>B8*'[1]all rotations'!I7</f>
        <v>0</v>
      </c>
      <c r="K8" s="4">
        <f>B8*'[1]all rotations'!J7</f>
        <v>0</v>
      </c>
      <c r="L8" s="4">
        <f>B8*'[1]all rotations'!K7</f>
        <v>0</v>
      </c>
      <c r="M8" s="4">
        <f>B8*'[1]all rotations'!L7</f>
        <v>0</v>
      </c>
      <c r="N8" s="4">
        <f>B8*'[1]all rotations'!M7</f>
        <v>0</v>
      </c>
      <c r="P8">
        <f t="shared" si="0"/>
        <v>0</v>
      </c>
      <c r="Q8" s="2">
        <v>3416678</v>
      </c>
      <c r="R8" s="42">
        <f>SUM(P3:P8)/Q8</f>
        <v>7.2371818473967994E-2</v>
      </c>
      <c r="S8">
        <f>SUM(B3:B8)</f>
        <v>1236356</v>
      </c>
      <c r="T8">
        <f>Q8-S8</f>
        <v>2180322</v>
      </c>
    </row>
    <row r="9" spans="1:20" x14ac:dyDescent="0.2">
      <c r="A9" s="18" t="s">
        <v>2</v>
      </c>
      <c r="B9">
        <v>0</v>
      </c>
      <c r="C9" s="4">
        <f>B9*'[1]all rotations'!B8</f>
        <v>0</v>
      </c>
      <c r="D9" s="4">
        <f>B9*'[1]all rotations'!C8</f>
        <v>0</v>
      </c>
      <c r="E9" s="4">
        <f>B9*'[1]all rotations'!D8</f>
        <v>0</v>
      </c>
      <c r="F9" s="14">
        <f>B9*'[1]all rotations'!E8</f>
        <v>0</v>
      </c>
      <c r="G9" s="4">
        <f>B9*'[1]all rotations'!F8</f>
        <v>0</v>
      </c>
      <c r="H9" s="4">
        <f>B9*'[1]all rotations'!G8</f>
        <v>0</v>
      </c>
      <c r="I9" s="4">
        <f>B9*'[1]all rotations'!H8</f>
        <v>0</v>
      </c>
      <c r="J9" s="4">
        <f>B9*'[1]all rotations'!I8</f>
        <v>0</v>
      </c>
      <c r="K9" s="4">
        <f>B9*'[1]all rotations'!J8</f>
        <v>0</v>
      </c>
      <c r="L9" s="4">
        <f>B9*'[1]all rotations'!K8</f>
        <v>0</v>
      </c>
      <c r="M9" s="4">
        <f>B9*'[1]all rotations'!L8</f>
        <v>0</v>
      </c>
      <c r="N9" s="4">
        <f>B9*'[1]all rotations'!M8</f>
        <v>0</v>
      </c>
      <c r="P9">
        <f>B9/3</f>
        <v>0</v>
      </c>
      <c r="R9" s="41"/>
    </row>
    <row r="10" spans="1:20" x14ac:dyDescent="0.2">
      <c r="A10" s="18" t="s">
        <v>3</v>
      </c>
      <c r="B10">
        <v>0</v>
      </c>
      <c r="C10" s="4">
        <f>B10*'[1]all rotations'!B9</f>
        <v>0</v>
      </c>
      <c r="D10" s="4">
        <f>B10*'[1]all rotations'!C9</f>
        <v>0</v>
      </c>
      <c r="E10" s="4">
        <f>B10*'[1]all rotations'!D9</f>
        <v>0</v>
      </c>
      <c r="F10" s="14">
        <f>B10*'[1]all rotations'!E9</f>
        <v>0</v>
      </c>
      <c r="G10" s="4">
        <f>B10*'[1]all rotations'!F9</f>
        <v>0</v>
      </c>
      <c r="H10" s="4">
        <f>B10*'[1]all rotations'!G9</f>
        <v>0</v>
      </c>
      <c r="I10" s="4">
        <f>B10*'[1]all rotations'!H9</f>
        <v>0</v>
      </c>
      <c r="J10" s="4">
        <f>B10*'[1]all rotations'!I9</f>
        <v>0</v>
      </c>
      <c r="K10" s="4">
        <f>B10*'[1]all rotations'!J9</f>
        <v>0</v>
      </c>
      <c r="L10" s="4">
        <f>B10*'[1]all rotations'!K9</f>
        <v>0</v>
      </c>
      <c r="M10" s="4">
        <f>B10*'[1]all rotations'!L9</f>
        <v>0</v>
      </c>
      <c r="N10" s="4">
        <f>B10*'[1]all rotations'!M9</f>
        <v>0</v>
      </c>
      <c r="P10">
        <f>B10/3</f>
        <v>0</v>
      </c>
      <c r="R10" s="41"/>
    </row>
    <row r="11" spans="1:20" s="2" customFormat="1" x14ac:dyDescent="0.2">
      <c r="A11" s="18" t="s">
        <v>4</v>
      </c>
      <c r="B11">
        <v>186298.8</v>
      </c>
      <c r="C11" s="4">
        <f>B11*'[1]all rotations'!B10</f>
        <v>0</v>
      </c>
      <c r="D11" s="4">
        <f>B11*'[1]all rotations'!C10</f>
        <v>-155249.00000000003</v>
      </c>
      <c r="E11" s="4">
        <f>B11*'[1]all rotations'!D10</f>
        <v>0</v>
      </c>
      <c r="F11" s="14">
        <f>B11*'[1]all rotations'!E10</f>
        <v>-186298.8</v>
      </c>
      <c r="G11" s="4">
        <f>B11*'[1]all rotations'!F10</f>
        <v>0</v>
      </c>
      <c r="H11" s="4">
        <f>B11*'[1]all rotations'!G10</f>
        <v>74519.51999999999</v>
      </c>
      <c r="I11" s="4">
        <f>B11*'[1]all rotations'!H10</f>
        <v>0</v>
      </c>
      <c r="J11" s="4">
        <f>B11*'[1]all rotations'!I10</f>
        <v>0</v>
      </c>
      <c r="K11" s="4">
        <f>B11*'[1]all rotations'!J10</f>
        <v>0</v>
      </c>
      <c r="L11" s="4">
        <f>B11*'[1]all rotations'!K10</f>
        <v>0</v>
      </c>
      <c r="M11" s="4">
        <f>B11*'[1]all rotations'!L10</f>
        <v>0</v>
      </c>
      <c r="N11" s="4">
        <f>B11*'[1]all rotations'!M10</f>
        <v>0</v>
      </c>
      <c r="P11">
        <f>B11/3</f>
        <v>62099.6</v>
      </c>
      <c r="R11" s="40"/>
    </row>
    <row r="12" spans="1:20" s="2" customFormat="1" x14ac:dyDescent="0.2">
      <c r="A12" s="18" t="s">
        <v>78</v>
      </c>
      <c r="B12">
        <v>0</v>
      </c>
      <c r="C12" s="4">
        <f>B12*'[1]all rotations'!B11</f>
        <v>0</v>
      </c>
      <c r="D12" s="14">
        <f>B12*'[1]all rotations'!C11</f>
        <v>0</v>
      </c>
      <c r="E12" s="4">
        <f>B12*'[1]all rotations'!D11</f>
        <v>0</v>
      </c>
      <c r="F12" s="14">
        <f>B12*'[1]all rotations'!E11</f>
        <v>0</v>
      </c>
      <c r="G12" s="4">
        <f>B12*'[1]all rotations'!F11</f>
        <v>0</v>
      </c>
      <c r="H12" s="4">
        <f>B12*'[1]all rotations'!G11</f>
        <v>0</v>
      </c>
      <c r="I12" s="4">
        <f>B12*'[1]all rotations'!H11</f>
        <v>0</v>
      </c>
      <c r="J12" s="4">
        <f>B12*'[1]all rotations'!I11</f>
        <v>0</v>
      </c>
      <c r="K12" s="4">
        <f>B12*'[1]all rotations'!J11</f>
        <v>0</v>
      </c>
      <c r="L12" s="4">
        <f>B12*'[1]all rotations'!K11</f>
        <v>0</v>
      </c>
      <c r="M12" s="4">
        <f>B12*'[1]all rotations'!L11</f>
        <v>0</v>
      </c>
      <c r="N12" s="4">
        <f>B12*'[1]all rotations'!M11</f>
        <v>0</v>
      </c>
      <c r="P12">
        <f t="shared" ref="P12:P13" si="1">B12/3</f>
        <v>0</v>
      </c>
      <c r="R12" s="41"/>
      <c r="S12" s="37"/>
      <c r="T12"/>
    </row>
    <row r="13" spans="1:20" x14ac:dyDescent="0.2">
      <c r="A13" s="18" t="s">
        <v>5</v>
      </c>
      <c r="B13">
        <v>0</v>
      </c>
      <c r="C13" s="4">
        <f>B13*'[1]all rotations'!B12</f>
        <v>0</v>
      </c>
      <c r="D13" s="4">
        <f>B13*'[1]all rotations'!C12</f>
        <v>0</v>
      </c>
      <c r="E13" s="4">
        <f>B13*'[1]all rotations'!D12</f>
        <v>0</v>
      </c>
      <c r="F13" s="14">
        <f>B13*'[1]all rotations'!E12</f>
        <v>0</v>
      </c>
      <c r="G13" s="4">
        <f>B13*'[1]all rotations'!F12</f>
        <v>0</v>
      </c>
      <c r="H13" s="4">
        <f>B13*'[1]all rotations'!G12</f>
        <v>0</v>
      </c>
      <c r="I13" s="4">
        <f>B13*'[1]all rotations'!H12</f>
        <v>0</v>
      </c>
      <c r="J13" s="4">
        <f>B13*'[1]all rotations'!I12</f>
        <v>0</v>
      </c>
      <c r="K13" s="4">
        <f>B13*'[1]all rotations'!J12</f>
        <v>0</v>
      </c>
      <c r="L13" s="4">
        <f>B13*'[1]all rotations'!K12</f>
        <v>0</v>
      </c>
      <c r="M13" s="4">
        <f>B13*'[1]all rotations'!L12</f>
        <v>0</v>
      </c>
      <c r="N13" s="4">
        <f>B13*'[1]all rotations'!M12</f>
        <v>0</v>
      </c>
      <c r="P13">
        <f t="shared" si="1"/>
        <v>0</v>
      </c>
      <c r="R13" s="41"/>
    </row>
    <row r="14" spans="1:20" x14ac:dyDescent="0.2">
      <c r="A14" s="18" t="s">
        <v>6</v>
      </c>
      <c r="B14">
        <v>0</v>
      </c>
      <c r="C14" s="4">
        <f>B14*'[1]all rotations'!B18</f>
        <v>0</v>
      </c>
      <c r="D14" s="4">
        <f>B14*'[1]all rotations'!C13</f>
        <v>0</v>
      </c>
      <c r="E14" s="4">
        <f>B14*'[1]all rotations'!D13</f>
        <v>0</v>
      </c>
      <c r="F14" s="14">
        <f>B14*'[1]all rotations'!E13</f>
        <v>0</v>
      </c>
      <c r="G14" s="4">
        <f>B14*'[1]all rotations'!F13</f>
        <v>0</v>
      </c>
      <c r="H14" s="4">
        <f>B14*'[1]all rotations'!G13</f>
        <v>0</v>
      </c>
      <c r="I14" s="4">
        <f>B14*'[1]all rotations'!H13</f>
        <v>0</v>
      </c>
      <c r="J14" s="4">
        <f>B14*'[1]all rotations'!I13</f>
        <v>0</v>
      </c>
      <c r="K14" s="4">
        <f>B14*'[1]all rotations'!J13</f>
        <v>0</v>
      </c>
      <c r="L14" s="4">
        <f>B14*'[1]all rotations'!K13</f>
        <v>0</v>
      </c>
      <c r="M14" s="4">
        <f>B14*'[1]all rotations'!L13</f>
        <v>0</v>
      </c>
      <c r="N14" s="4">
        <f>B14*'[1]all rotations'!M13</f>
        <v>0</v>
      </c>
      <c r="P14">
        <f>B14/4</f>
        <v>0</v>
      </c>
      <c r="R14" s="41"/>
    </row>
    <row r="15" spans="1:20" x14ac:dyDescent="0.2">
      <c r="A15" s="18" t="s">
        <v>76</v>
      </c>
      <c r="B15">
        <v>0</v>
      </c>
      <c r="C15" s="4">
        <f>B15*'[1]all rotations'!B14</f>
        <v>0</v>
      </c>
      <c r="D15" s="4">
        <f>B15*'[1]all rotations'!C14</f>
        <v>0</v>
      </c>
      <c r="E15" s="4">
        <f>B15*'[1]all rotations'!D14</f>
        <v>0</v>
      </c>
      <c r="F15" s="14">
        <f>B15*'[1]all rotations'!E14</f>
        <v>0</v>
      </c>
      <c r="G15" s="4">
        <f>B15*'[1]all rotations'!F14</f>
        <v>0</v>
      </c>
      <c r="H15" s="4">
        <f>B15*'[1]all rotations'!G14</f>
        <v>0</v>
      </c>
      <c r="I15" s="4">
        <f>B15*'[1]all rotations'!H14</f>
        <v>0</v>
      </c>
      <c r="J15" s="4">
        <f>B15*'[1]all rotations'!I14</f>
        <v>0</v>
      </c>
      <c r="K15" s="4">
        <f>B15*'[1]all rotations'!J14</f>
        <v>0</v>
      </c>
      <c r="L15" s="4">
        <f>B15*'[1]all rotations'!K14</f>
        <v>0</v>
      </c>
      <c r="M15" s="4">
        <f>B15*'[1]all rotations'!L14</f>
        <v>0</v>
      </c>
      <c r="N15" s="4">
        <f>B15*'[1]all rotations'!M14</f>
        <v>0</v>
      </c>
      <c r="P15">
        <f>B15/5</f>
        <v>0</v>
      </c>
      <c r="R15" s="41"/>
    </row>
    <row r="16" spans="1:20" x14ac:dyDescent="0.2">
      <c r="A16" s="18" t="s">
        <v>7</v>
      </c>
      <c r="B16">
        <v>0</v>
      </c>
      <c r="C16" s="4">
        <f>B16*'[1]all rotations'!B15</f>
        <v>0</v>
      </c>
      <c r="D16" s="4">
        <f>B16*'[1]all rotations'!C15</f>
        <v>0</v>
      </c>
      <c r="E16" s="4">
        <f>B16*'[1]all rotations'!D15</f>
        <v>0</v>
      </c>
      <c r="F16" s="14">
        <f>B16*'[1]all rotations'!E15</f>
        <v>0</v>
      </c>
      <c r="G16" s="4">
        <f>B16*'[1]all rotations'!F15</f>
        <v>0</v>
      </c>
      <c r="H16" s="4">
        <f>B16*'[1]all rotations'!G15</f>
        <v>0</v>
      </c>
      <c r="I16" s="4">
        <f>B16*'[1]all rotations'!H15</f>
        <v>0</v>
      </c>
      <c r="J16" s="4">
        <f>B16*'[1]all rotations'!I15</f>
        <v>0</v>
      </c>
      <c r="K16" s="4">
        <f>B16*'[1]all rotations'!J15</f>
        <v>0</v>
      </c>
      <c r="L16" s="4">
        <f>B16*'[1]all rotations'!K15</f>
        <v>0</v>
      </c>
      <c r="M16" s="4">
        <f>B16*'[1]all rotations'!L15</f>
        <v>0</v>
      </c>
      <c r="N16" s="4">
        <f>B16*'[1]all rotations'!M15</f>
        <v>0</v>
      </c>
      <c r="P16">
        <f>B16/4</f>
        <v>0</v>
      </c>
      <c r="R16" s="41"/>
    </row>
    <row r="17" spans="1:20" x14ac:dyDescent="0.2">
      <c r="A17" s="18" t="s">
        <v>8</v>
      </c>
      <c r="B17">
        <v>0</v>
      </c>
      <c r="C17" s="4">
        <f>B17*'[1]all rotations'!B16</f>
        <v>0</v>
      </c>
      <c r="D17" s="4">
        <f>B17*'[1]all rotations'!C16</f>
        <v>0</v>
      </c>
      <c r="E17" s="4">
        <f>B17*'[1]all rotations'!D16</f>
        <v>0</v>
      </c>
      <c r="F17" s="14">
        <f>B17*'[1]all rotations'!E16</f>
        <v>0</v>
      </c>
      <c r="G17" s="4">
        <f>B17*'[1]all rotations'!F16</f>
        <v>0</v>
      </c>
      <c r="H17" s="4">
        <f>B17*'[1]all rotations'!G16</f>
        <v>0</v>
      </c>
      <c r="I17" s="4">
        <f>B17*'[1]all rotations'!H16</f>
        <v>0</v>
      </c>
      <c r="J17" s="4">
        <f>B17*'[1]all rotations'!I16</f>
        <v>0</v>
      </c>
      <c r="K17" s="4">
        <f>B17*'[1]all rotations'!J16</f>
        <v>0</v>
      </c>
      <c r="L17" s="4">
        <f>B17*'[1]all rotations'!K16</f>
        <v>0</v>
      </c>
      <c r="M17" s="4">
        <f>B17*'[1]all rotations'!L16</f>
        <v>0</v>
      </c>
      <c r="N17" s="4">
        <f>B17*'[1]all rotations'!M16</f>
        <v>0</v>
      </c>
      <c r="P17">
        <f>B17/4</f>
        <v>0</v>
      </c>
      <c r="R17" s="41"/>
    </row>
    <row r="18" spans="1:20" x14ac:dyDescent="0.2">
      <c r="A18" s="18" t="s">
        <v>77</v>
      </c>
      <c r="B18">
        <v>0</v>
      </c>
      <c r="C18" s="4">
        <f>B18*'[1]all rotations'!B17</f>
        <v>0</v>
      </c>
      <c r="D18" s="4">
        <f>B18*'[1]all rotations'!C17</f>
        <v>0</v>
      </c>
      <c r="E18" s="4">
        <f>B18*'[1]all rotations'!D17</f>
        <v>0</v>
      </c>
      <c r="F18" s="14">
        <f>B18*'[1]all rotations'!E17</f>
        <v>0</v>
      </c>
      <c r="G18" s="4">
        <f>B18*'[1]all rotations'!F17</f>
        <v>0</v>
      </c>
      <c r="H18" s="4">
        <f>B18*'[1]all rotations'!G17</f>
        <v>0</v>
      </c>
      <c r="I18" s="4">
        <f>B18*'[1]all rotations'!H17</f>
        <v>0</v>
      </c>
      <c r="J18" s="4">
        <f>B18*'[1]all rotations'!I17</f>
        <v>0</v>
      </c>
      <c r="K18" s="4">
        <f>B18*'[1]all rotations'!J17</f>
        <v>0</v>
      </c>
      <c r="L18" s="4">
        <f>B18*'[1]all rotations'!K17</f>
        <v>0</v>
      </c>
      <c r="M18" s="4">
        <f>B18*'[1]all rotations'!L17</f>
        <v>0</v>
      </c>
      <c r="N18" s="4">
        <f>B18*'[1]all rotations'!M17</f>
        <v>0</v>
      </c>
      <c r="P18">
        <f>B18/5</f>
        <v>0</v>
      </c>
      <c r="R18" s="41"/>
    </row>
    <row r="19" spans="1:20" x14ac:dyDescent="0.2">
      <c r="A19" s="18" t="s">
        <v>9</v>
      </c>
      <c r="B19">
        <v>0</v>
      </c>
      <c r="C19" s="4">
        <f>B19*'[1]all rotations'!B18</f>
        <v>0</v>
      </c>
      <c r="D19" s="4">
        <f>B19*'[1]all rotations'!C18</f>
        <v>0</v>
      </c>
      <c r="E19" s="4">
        <f>B19*'[1]all rotations'!D18</f>
        <v>0</v>
      </c>
      <c r="F19" s="14">
        <f>B19*'[1]all rotations'!E18</f>
        <v>0</v>
      </c>
      <c r="G19" s="4">
        <f>B19*'[1]all rotations'!F18</f>
        <v>0</v>
      </c>
      <c r="H19" s="4">
        <f>B19*'[1]all rotations'!G18</f>
        <v>0</v>
      </c>
      <c r="I19" s="4">
        <f>B19*'[1]all rotations'!H18</f>
        <v>0</v>
      </c>
      <c r="J19" s="4">
        <f>B19*'[1]all rotations'!I18</f>
        <v>0</v>
      </c>
      <c r="K19" s="4">
        <f>B19*'[1]all rotations'!J18</f>
        <v>0</v>
      </c>
      <c r="L19" s="4">
        <f>B19*'[1]all rotations'!K18</f>
        <v>0</v>
      </c>
      <c r="M19" s="4">
        <f>B19*'[1]all rotations'!L18</f>
        <v>0</v>
      </c>
      <c r="N19" s="4">
        <f>B19*'[1]all rotations'!M18</f>
        <v>0</v>
      </c>
      <c r="P19">
        <f>B19/4</f>
        <v>0</v>
      </c>
      <c r="Q19" s="2">
        <v>8801800</v>
      </c>
      <c r="R19" s="41">
        <f>SUM(P9:P19)/Q19</f>
        <v>7.0553295916744299E-3</v>
      </c>
      <c r="S19">
        <f>SUM(B9:B19)</f>
        <v>186298.8</v>
      </c>
      <c r="T19">
        <f>Q19-S19</f>
        <v>8615501.1999999993</v>
      </c>
    </row>
    <row r="20" spans="1:20" x14ac:dyDescent="0.2">
      <c r="A20" s="9" t="s">
        <v>10</v>
      </c>
      <c r="B20">
        <v>1559874</v>
      </c>
      <c r="C20" s="4">
        <f>B20*'[1]all rotations'!B19</f>
        <v>0</v>
      </c>
      <c r="D20" s="4">
        <f>B20*'[1]all rotations'!C19</f>
        <v>-1341491.6399999999</v>
      </c>
      <c r="E20" s="4">
        <f>B20*'[1]all rotations'!D19</f>
        <v>0</v>
      </c>
      <c r="F20" s="14">
        <f>B20*'[1]all rotations'!E19</f>
        <v>-623949.60000000056</v>
      </c>
      <c r="G20" s="4">
        <f>B20*'[1]all rotations'!F19</f>
        <v>0</v>
      </c>
      <c r="H20" s="4">
        <f>B20*'[1]all rotations'!G19</f>
        <v>0</v>
      </c>
      <c r="I20" s="4">
        <f>B20*'[1]all rotations'!H19</f>
        <v>0</v>
      </c>
      <c r="J20" s="4">
        <f>B20*'[1]all rotations'!I19</f>
        <v>2131827.7999999998</v>
      </c>
      <c r="K20" s="4">
        <f>B20*'[1]all rotations'!J19</f>
        <v>0</v>
      </c>
      <c r="L20" s="4">
        <f>B20*'[1]all rotations'!K19</f>
        <v>0</v>
      </c>
      <c r="M20" s="4">
        <f>B20*'[1]all rotations'!L19</f>
        <v>0</v>
      </c>
      <c r="N20" s="4">
        <f>B20*'[1]all rotations'!M19</f>
        <v>0</v>
      </c>
      <c r="P20">
        <f>B20/3</f>
        <v>519958</v>
      </c>
      <c r="Q20" s="2">
        <v>2599790</v>
      </c>
      <c r="R20" s="41">
        <f>P20/Q20</f>
        <v>0.2</v>
      </c>
      <c r="S20">
        <f>B20</f>
        <v>1559874</v>
      </c>
      <c r="T20">
        <f>Q20-S20</f>
        <v>1039916</v>
      </c>
    </row>
    <row r="21" spans="1:20" x14ac:dyDescent="0.2">
      <c r="A21" s="9" t="s">
        <v>11</v>
      </c>
      <c r="B21">
        <v>7324041.5999999996</v>
      </c>
      <c r="C21" s="4">
        <f>B21*'[1]all rotations'!B20</f>
        <v>0</v>
      </c>
      <c r="D21" s="4">
        <f>B21*'[1]all rotations'!C20</f>
        <v>-3662020.8</v>
      </c>
      <c r="E21" s="4">
        <f>B21*'[1]all rotations'!D20</f>
        <v>-1037572.5599999995</v>
      </c>
      <c r="F21" s="14">
        <f>B21*'[1]all rotations'!E20</f>
        <v>-6103368.0000000009</v>
      </c>
      <c r="G21" s="4">
        <f>B21*'[1]all rotations'!F20</f>
        <v>0</v>
      </c>
      <c r="H21" s="4">
        <f>B21*'[1]all rotations'!G20</f>
        <v>0</v>
      </c>
      <c r="I21" s="4">
        <f>B21*'[1]all rotations'!H20</f>
        <v>0</v>
      </c>
      <c r="J21" s="4">
        <f>B21*'[1]all rotations'!I20</f>
        <v>5493031.1999999993</v>
      </c>
      <c r="K21" s="4">
        <f>B21*'[1]all rotations'!J20</f>
        <v>0</v>
      </c>
      <c r="L21" s="4">
        <f>B21*'[1]all rotations'!K20</f>
        <v>0</v>
      </c>
      <c r="M21" s="4">
        <f>B21*'[1]all rotations'!L20</f>
        <v>0</v>
      </c>
      <c r="N21" s="4">
        <f>B21*'[1]all rotations'!M20</f>
        <v>0</v>
      </c>
      <c r="P21">
        <f>B21/4</f>
        <v>1831010.4</v>
      </c>
      <c r="Q21" s="2">
        <v>32717800</v>
      </c>
      <c r="R21" s="41">
        <f>P21/Q21</f>
        <v>5.596373839316824E-2</v>
      </c>
      <c r="S21">
        <f>B21</f>
        <v>7324041.5999999996</v>
      </c>
      <c r="T21">
        <f>Q21-S21</f>
        <v>25393758.399999999</v>
      </c>
    </row>
    <row r="22" spans="1:20" x14ac:dyDescent="0.2">
      <c r="A22" s="19" t="s">
        <v>87</v>
      </c>
      <c r="B22">
        <v>0</v>
      </c>
      <c r="C22" s="4">
        <f>B22*'[1]all rotations'!B21</f>
        <v>0</v>
      </c>
      <c r="D22" s="4">
        <f>B22*'[1]all rotations'!C21</f>
        <v>0</v>
      </c>
      <c r="E22" s="4">
        <f>B22*'[1]all rotations'!D21</f>
        <v>0</v>
      </c>
      <c r="F22" s="14">
        <f>B22*'[1]all rotations'!E21</f>
        <v>0</v>
      </c>
      <c r="G22" s="4">
        <f>B22*'[1]all rotations'!F21</f>
        <v>0</v>
      </c>
      <c r="H22" s="4">
        <f>B22*'[1]all rotations'!G21</f>
        <v>0</v>
      </c>
      <c r="I22" s="4">
        <f>B22*'[1]all rotations'!H21</f>
        <v>0</v>
      </c>
      <c r="J22" s="4">
        <f>B22*'[1]all rotations'!I21</f>
        <v>0</v>
      </c>
      <c r="K22" s="4">
        <f>B22*'[1]all rotations'!J21</f>
        <v>0</v>
      </c>
      <c r="L22" s="4">
        <f>B22*'[1]all rotations'!K21</f>
        <v>0</v>
      </c>
      <c r="M22" s="4">
        <f>B22*'[1]all rotations'!L21</f>
        <v>0</v>
      </c>
      <c r="N22" s="4">
        <f>B22*'[1]all rotations'!M21</f>
        <v>0</v>
      </c>
      <c r="P22">
        <f>B22/3</f>
        <v>0</v>
      </c>
      <c r="R22" s="41"/>
    </row>
    <row r="23" spans="1:20" s="2" customFormat="1" x14ac:dyDescent="0.2">
      <c r="A23" s="19" t="s">
        <v>13</v>
      </c>
      <c r="B23">
        <v>0</v>
      </c>
      <c r="C23" s="4">
        <f>B23*'[1]all rotations'!B22</f>
        <v>0</v>
      </c>
      <c r="D23" s="4">
        <f>B23*'[1]all rotations'!C22</f>
        <v>0</v>
      </c>
      <c r="E23" s="4">
        <f>B23*'[1]all rotations'!D22</f>
        <v>0</v>
      </c>
      <c r="F23" s="8">
        <f>B23*'[1]all rotations'!E22</f>
        <v>0</v>
      </c>
      <c r="G23" s="4">
        <f>B23*'[1]all rotations'!F22</f>
        <v>0</v>
      </c>
      <c r="H23" s="4">
        <f>B23*'[1]all rotations'!G22</f>
        <v>0</v>
      </c>
      <c r="I23" s="4">
        <f>B23*'[1]all rotations'!H22</f>
        <v>0</v>
      </c>
      <c r="J23" s="4">
        <f>B23*'[1]all rotations'!I22</f>
        <v>0</v>
      </c>
      <c r="K23" s="4">
        <f>B23*'[1]all rotations'!J22</f>
        <v>0</v>
      </c>
      <c r="L23" s="4">
        <f>B23*'[1]all rotations'!K22</f>
        <v>0</v>
      </c>
      <c r="M23" s="4">
        <f>B23*'[1]all rotations'!L22</f>
        <v>0</v>
      </c>
      <c r="N23" s="4">
        <f>B23*'[1]all rotations'!M22</f>
        <v>0</v>
      </c>
      <c r="P23">
        <f>B23/3</f>
        <v>0</v>
      </c>
      <c r="R23" s="41"/>
      <c r="S23" s="38"/>
    </row>
    <row r="24" spans="1:20" x14ac:dyDescent="0.2">
      <c r="A24" s="19" t="s">
        <v>14</v>
      </c>
      <c r="B24">
        <v>0</v>
      </c>
      <c r="C24" s="4">
        <f>B24*'[1]all rotations'!B23</f>
        <v>0</v>
      </c>
      <c r="D24" s="4">
        <f>B24*'[1]all rotations'!C23</f>
        <v>0</v>
      </c>
      <c r="E24" s="4">
        <f>B24*'[1]all rotations'!D23</f>
        <v>0</v>
      </c>
      <c r="F24" s="14">
        <f>B24*'[1]all rotations'!E23</f>
        <v>0</v>
      </c>
      <c r="G24" s="4">
        <f>B24*'[1]all rotations'!F23</f>
        <v>0</v>
      </c>
      <c r="H24" s="4">
        <f>B24*'[1]all rotations'!G23</f>
        <v>0</v>
      </c>
      <c r="I24" s="4">
        <f>B24*'[1]all rotations'!H23</f>
        <v>0</v>
      </c>
      <c r="J24" s="4">
        <f>B24*'[1]all rotations'!I23</f>
        <v>0</v>
      </c>
      <c r="K24" s="4">
        <f>B24*'[1]all rotations'!J23</f>
        <v>0</v>
      </c>
      <c r="L24" s="4">
        <f>B24*'[1]all rotations'!K23</f>
        <v>0</v>
      </c>
      <c r="M24" s="4">
        <f>B24*'[1]all rotations'!L23</f>
        <v>0</v>
      </c>
      <c r="N24" s="4">
        <f>B24*'[1]all rotations'!M23</f>
        <v>0</v>
      </c>
      <c r="P24">
        <f>B24/3</f>
        <v>0</v>
      </c>
      <c r="Q24" s="2">
        <v>1345631</v>
      </c>
      <c r="R24" s="41">
        <f>SUM(P22:P24)/Q24</f>
        <v>0</v>
      </c>
      <c r="S24">
        <f>SUM(B22:B24)</f>
        <v>0</v>
      </c>
      <c r="T24">
        <f>Q24-S24</f>
        <v>1345631</v>
      </c>
    </row>
    <row r="25" spans="1:20" s="2" customFormat="1" x14ac:dyDescent="0.2">
      <c r="A25" s="20" t="s">
        <v>15</v>
      </c>
      <c r="B25">
        <v>0</v>
      </c>
      <c r="C25" s="14">
        <f>B25*'[1]all rotations'!B24</f>
        <v>0</v>
      </c>
      <c r="D25" s="14">
        <f>B25*'[1]all rotations'!C24</f>
        <v>0</v>
      </c>
      <c r="E25" s="4">
        <f>B25*'[1]all rotations'!D24</f>
        <v>0</v>
      </c>
      <c r="F25" s="14">
        <f>B25*'[1]all rotations'!E24</f>
        <v>0</v>
      </c>
      <c r="G25" s="4">
        <f>B25*'[1]all rotations'!F24</f>
        <v>0</v>
      </c>
      <c r="H25" s="4">
        <f>B25*'[1]all rotations'!G24</f>
        <v>0</v>
      </c>
      <c r="I25" s="4">
        <f>B25*'[1]all rotations'!H24</f>
        <v>0</v>
      </c>
      <c r="J25" s="4">
        <f>B25*'[1]all rotations'!I24</f>
        <v>0</v>
      </c>
      <c r="K25" s="4">
        <f>B25*'[1]all rotations'!J24</f>
        <v>0</v>
      </c>
      <c r="L25" s="4">
        <f>B25*'[1]all rotations'!K24</f>
        <v>0</v>
      </c>
      <c r="M25" s="4">
        <f>B25*'[1]all rotations'!L24</f>
        <v>0</v>
      </c>
      <c r="N25" s="4">
        <f>B25*'[1]all rotations'!M24</f>
        <v>0</v>
      </c>
      <c r="P25" s="36">
        <f>B25/5</f>
        <v>0</v>
      </c>
      <c r="R25" s="41"/>
      <c r="S25"/>
    </row>
    <row r="26" spans="1:20" x14ac:dyDescent="0.2">
      <c r="A26" s="20" t="s">
        <v>16</v>
      </c>
      <c r="B26">
        <v>0</v>
      </c>
      <c r="C26" s="14">
        <f>B26*'[1]all rotations'!B25</f>
        <v>0</v>
      </c>
      <c r="D26" s="14">
        <f>B26*'[1]all rotations'!C25</f>
        <v>0</v>
      </c>
      <c r="E26" s="4">
        <f>B26*'[1]all rotations'!D25</f>
        <v>0</v>
      </c>
      <c r="F26" s="14">
        <f>B26*'[1]all rotations'!E25</f>
        <v>0</v>
      </c>
      <c r="G26" s="4">
        <f>B26*'[1]all rotations'!F25</f>
        <v>0</v>
      </c>
      <c r="H26" s="4">
        <f>B26*'[1]all rotations'!G25</f>
        <v>0</v>
      </c>
      <c r="I26" s="4">
        <f>B26*'[1]all rotations'!H25</f>
        <v>0</v>
      </c>
      <c r="J26" s="4">
        <f>B26*'[1]all rotations'!I25</f>
        <v>0</v>
      </c>
      <c r="K26" s="4">
        <f>B26*'[1]all rotations'!J25</f>
        <v>0</v>
      </c>
      <c r="L26" s="4">
        <f>B26*'[1]all rotations'!K25</f>
        <v>0</v>
      </c>
      <c r="M26" s="4">
        <f>B26*'[1]all rotations'!L25</f>
        <v>0</v>
      </c>
      <c r="N26" s="4">
        <f>B26*'[1]all rotations'!M25</f>
        <v>0</v>
      </c>
      <c r="P26" s="36">
        <f>B26/5</f>
        <v>0</v>
      </c>
      <c r="R26" s="41"/>
    </row>
    <row r="27" spans="1:20" x14ac:dyDescent="0.2">
      <c r="A27" s="20" t="s">
        <v>17</v>
      </c>
      <c r="B27">
        <v>0</v>
      </c>
      <c r="C27" s="14">
        <f>B27*'[1]all rotations'!B26</f>
        <v>0</v>
      </c>
      <c r="D27" s="14">
        <f>B27*'[1]all rotations'!C26</f>
        <v>0</v>
      </c>
      <c r="E27" s="4">
        <f>B27*'[1]all rotations'!D26</f>
        <v>0</v>
      </c>
      <c r="F27" s="14">
        <f>B27*'[1]all rotations'!E26</f>
        <v>0</v>
      </c>
      <c r="G27" s="4">
        <f>B27*'[1]all rotations'!F26</f>
        <v>0</v>
      </c>
      <c r="H27" s="4">
        <f>B27*'[1]all rotations'!G26</f>
        <v>0</v>
      </c>
      <c r="I27" s="4">
        <f>B27*'[1]all rotations'!H26</f>
        <v>0</v>
      </c>
      <c r="J27" s="4">
        <f>B27*'[1]all rotations'!I26</f>
        <v>0</v>
      </c>
      <c r="K27" s="4">
        <f>B27*'[1]all rotations'!J26</f>
        <v>0</v>
      </c>
      <c r="L27" s="4">
        <f>B27*'[1]all rotations'!K26</f>
        <v>0</v>
      </c>
      <c r="M27" s="4">
        <f>B27*'[1]all rotations'!L26</f>
        <v>0</v>
      </c>
      <c r="N27" s="4">
        <f>B27*'[1]all rotations'!M26</f>
        <v>0</v>
      </c>
      <c r="P27" s="36">
        <f>B27/4</f>
        <v>0</v>
      </c>
      <c r="R27" s="43"/>
      <c r="S27" s="36"/>
    </row>
    <row r="28" spans="1:20" x14ac:dyDescent="0.2">
      <c r="A28" s="20" t="s">
        <v>18</v>
      </c>
      <c r="B28">
        <v>0</v>
      </c>
      <c r="C28" s="14">
        <f>B28*'[1]all rotations'!B27</f>
        <v>0</v>
      </c>
      <c r="D28" s="14">
        <f>B28*'[1]all rotations'!C27</f>
        <v>0</v>
      </c>
      <c r="E28" s="4">
        <f>B28*'[1]all rotations'!D27</f>
        <v>0</v>
      </c>
      <c r="F28" s="14">
        <f>B28*'[1]all rotations'!E27</f>
        <v>0</v>
      </c>
      <c r="G28" s="4">
        <f>B28*'[1]all rotations'!F27</f>
        <v>0</v>
      </c>
      <c r="H28" s="4">
        <f>B28*'[1]all rotations'!G27</f>
        <v>0</v>
      </c>
      <c r="I28" s="4">
        <f>B28*'[1]all rotations'!H27</f>
        <v>0</v>
      </c>
      <c r="J28" s="4">
        <f>B28*'[1]all rotations'!I27</f>
        <v>0</v>
      </c>
      <c r="K28" s="4">
        <f>B28*'[1]all rotations'!J27</f>
        <v>0</v>
      </c>
      <c r="L28" s="4">
        <f>B28*'[1]all rotations'!K27</f>
        <v>0</v>
      </c>
      <c r="M28" s="4">
        <f>B28*'[1]all rotations'!L27</f>
        <v>0</v>
      </c>
      <c r="N28" s="4">
        <f>B28*'[1]all rotations'!M27</f>
        <v>0</v>
      </c>
      <c r="P28">
        <f>B28/4</f>
        <v>0</v>
      </c>
      <c r="R28" s="41"/>
      <c r="S28" s="37"/>
    </row>
    <row r="29" spans="1:20" x14ac:dyDescent="0.2">
      <c r="A29" s="20" t="s">
        <v>19</v>
      </c>
      <c r="B29">
        <v>0</v>
      </c>
      <c r="C29" s="14">
        <f>B29*'[1]all rotations'!B28</f>
        <v>0</v>
      </c>
      <c r="D29" s="14">
        <f>B29*'[1]all rotations'!C28</f>
        <v>0</v>
      </c>
      <c r="E29" s="4">
        <f>B29*'[1]all rotations'!D28</f>
        <v>0</v>
      </c>
      <c r="F29" s="14">
        <f>B29*'[1]all rotations'!E28</f>
        <v>0</v>
      </c>
      <c r="G29" s="4">
        <f>B29*'[1]all rotations'!F28</f>
        <v>0</v>
      </c>
      <c r="H29" s="4">
        <f>B29*'[1]all rotations'!G28</f>
        <v>0</v>
      </c>
      <c r="I29" s="4">
        <f>B29*'[1]all rotations'!H28</f>
        <v>0</v>
      </c>
      <c r="J29" s="4">
        <f>B29*'[1]all rotations'!I28</f>
        <v>0</v>
      </c>
      <c r="K29" s="4">
        <f>B29*'[1]all rotations'!J28</f>
        <v>0</v>
      </c>
      <c r="L29" s="4">
        <f>B29*'[1]all rotations'!K28</f>
        <v>0</v>
      </c>
      <c r="M29" s="4">
        <f>B29*'[1]all rotations'!L28</f>
        <v>0</v>
      </c>
      <c r="N29" s="4">
        <f>B29*'[1]all rotations'!M28</f>
        <v>0</v>
      </c>
      <c r="P29">
        <f>B29/5</f>
        <v>0</v>
      </c>
      <c r="R29" s="43"/>
    </row>
    <row r="30" spans="1:20" x14ac:dyDescent="0.2">
      <c r="A30" s="20" t="s">
        <v>20</v>
      </c>
      <c r="B30">
        <v>0</v>
      </c>
      <c r="C30" s="14">
        <f>B30*'[1]all rotations'!B29</f>
        <v>0</v>
      </c>
      <c r="D30" s="14">
        <f>B30*'[1]all rotations'!C29</f>
        <v>0</v>
      </c>
      <c r="E30" s="4">
        <f>B30*'[1]all rotations'!D29</f>
        <v>0</v>
      </c>
      <c r="F30" s="14">
        <f>B30*'[1]all rotations'!E29</f>
        <v>0</v>
      </c>
      <c r="G30" s="4">
        <f>B30*'[1]all rotations'!F29</f>
        <v>0</v>
      </c>
      <c r="H30" s="4">
        <f>B30*'[1]all rotations'!G29</f>
        <v>0</v>
      </c>
      <c r="I30" s="4">
        <f>B30*'[1]all rotations'!H29</f>
        <v>0</v>
      </c>
      <c r="J30" s="4">
        <f>B30*'[1]all rotations'!I29</f>
        <v>0</v>
      </c>
      <c r="K30" s="4">
        <f>B30*'[1]all rotations'!J29</f>
        <v>0</v>
      </c>
      <c r="L30" s="4">
        <f>B30*'[1]all rotations'!K29</f>
        <v>0</v>
      </c>
      <c r="M30" s="4">
        <f>B30*'[1]all rotations'!L29</f>
        <v>0</v>
      </c>
      <c r="N30" s="4">
        <f>B30*'[1]all rotations'!M29</f>
        <v>0</v>
      </c>
      <c r="P30">
        <f>B30/4</f>
        <v>0</v>
      </c>
      <c r="R30" s="41"/>
    </row>
    <row r="31" spans="1:20" x14ac:dyDescent="0.2">
      <c r="A31" s="20" t="s">
        <v>21</v>
      </c>
      <c r="B31">
        <v>0</v>
      </c>
      <c r="C31" s="14">
        <f>B31*'[1]all rotations'!B30</f>
        <v>0</v>
      </c>
      <c r="D31" s="14">
        <f>B31*'[1]all rotations'!C30</f>
        <v>0</v>
      </c>
      <c r="E31" s="4">
        <f>B31*'[1]all rotations'!D30</f>
        <v>0</v>
      </c>
      <c r="F31" s="14">
        <f>B31*'[1]all rotations'!E30</f>
        <v>0</v>
      </c>
      <c r="G31" s="4">
        <f>B31*'[1]all rotations'!F30</f>
        <v>0</v>
      </c>
      <c r="H31" s="4">
        <f>B31*'[1]all rotations'!G30</f>
        <v>0</v>
      </c>
      <c r="I31" s="4">
        <f>B31*'[1]all rotations'!H30</f>
        <v>0</v>
      </c>
      <c r="J31" s="4">
        <f>B31*'[1]all rotations'!I30</f>
        <v>0</v>
      </c>
      <c r="K31" s="4">
        <f>B31*'[1]all rotations'!J30</f>
        <v>0</v>
      </c>
      <c r="L31" s="4">
        <f>B31*'[1]all rotations'!K30</f>
        <v>0</v>
      </c>
      <c r="M31" s="4">
        <f>B31*'[1]all rotations'!L30</f>
        <v>0</v>
      </c>
      <c r="N31" s="4">
        <f>B31*'[1]all rotations'!M30</f>
        <v>0</v>
      </c>
      <c r="P31">
        <f>B31/4</f>
        <v>0</v>
      </c>
      <c r="R31" s="41"/>
    </row>
    <row r="32" spans="1:20" x14ac:dyDescent="0.2">
      <c r="A32" s="21" t="s">
        <v>22</v>
      </c>
      <c r="B32">
        <v>0</v>
      </c>
      <c r="C32" s="4">
        <f>B32*'[1]all rotations'!B31</f>
        <v>0</v>
      </c>
      <c r="D32" s="4">
        <f>B32*'[1]all rotations'!C31</f>
        <v>0</v>
      </c>
      <c r="E32" s="4">
        <f>B32*'[1]all rotations'!D31</f>
        <v>0</v>
      </c>
      <c r="F32" s="14">
        <f>B32*'[1]all rotations'!E31</f>
        <v>0</v>
      </c>
      <c r="G32" s="4">
        <f>B32*'[1]all rotations'!F31</f>
        <v>0</v>
      </c>
      <c r="H32" s="4">
        <f>B32*'[1]all rotations'!G31</f>
        <v>0</v>
      </c>
      <c r="I32" s="4">
        <f>B32*'[1]all rotations'!H31</f>
        <v>0</v>
      </c>
      <c r="J32" s="4">
        <f>B32*'[1]all rotations'!I31</f>
        <v>0</v>
      </c>
      <c r="K32" s="4">
        <f>B32*'[1]all rotations'!J31</f>
        <v>0</v>
      </c>
      <c r="L32" s="4">
        <f>B32*'[1]all rotations'!K31</f>
        <v>0</v>
      </c>
      <c r="M32" s="4">
        <f>B32*'[1]all rotations'!L31</f>
        <v>0</v>
      </c>
      <c r="N32" s="4">
        <f>B32*'[1]all rotations'!M31</f>
        <v>0</v>
      </c>
      <c r="P32">
        <f t="shared" ref="P32:P35" si="2">B32/4</f>
        <v>0</v>
      </c>
      <c r="R32" s="41"/>
    </row>
    <row r="33" spans="1:20" x14ac:dyDescent="0.2">
      <c r="A33" s="21" t="s">
        <v>23</v>
      </c>
      <c r="B33">
        <v>0</v>
      </c>
      <c r="C33" s="4">
        <f>B33*'[1]all rotations'!B32</f>
        <v>0</v>
      </c>
      <c r="D33" s="4">
        <f>B33*'[1]all rotations'!C32</f>
        <v>0</v>
      </c>
      <c r="E33" s="4">
        <f>B33*'[1]all rotations'!D32</f>
        <v>0</v>
      </c>
      <c r="F33" s="14">
        <f>B33*'[1]all rotations'!E32</f>
        <v>0</v>
      </c>
      <c r="G33" s="4">
        <f>B33*'[1]all rotations'!F32</f>
        <v>0</v>
      </c>
      <c r="H33" s="4">
        <f>B33*'[1]all rotations'!G32</f>
        <v>0</v>
      </c>
      <c r="I33" s="4">
        <f>B33*'[1]all rotations'!H32</f>
        <v>0</v>
      </c>
      <c r="J33" s="4">
        <f>B33*'[1]all rotations'!I32</f>
        <v>0</v>
      </c>
      <c r="K33" s="4">
        <f>B33*'[1]all rotations'!J32</f>
        <v>0</v>
      </c>
      <c r="L33" s="4">
        <f>B33*'[1]all rotations'!K32</f>
        <v>0</v>
      </c>
      <c r="M33" s="4">
        <f>B33*'[1]all rotations'!L32</f>
        <v>0</v>
      </c>
      <c r="N33" s="4">
        <f>B33*'[1]all rotations'!M32</f>
        <v>0</v>
      </c>
      <c r="P33">
        <f t="shared" si="2"/>
        <v>0</v>
      </c>
      <c r="Q33" s="2">
        <v>11812600</v>
      </c>
      <c r="R33" s="38">
        <f>SUM(P25:P33)/Q33</f>
        <v>0</v>
      </c>
      <c r="S33">
        <f>SUM(B25:B33)</f>
        <v>0</v>
      </c>
      <c r="T33">
        <f>Q33-S33</f>
        <v>11812600</v>
      </c>
    </row>
    <row r="34" spans="1:20" s="2" customFormat="1" x14ac:dyDescent="0.2">
      <c r="A34" s="22" t="s">
        <v>24</v>
      </c>
      <c r="B34">
        <v>529257.63</v>
      </c>
      <c r="C34" s="4">
        <f>B34*'[1]all rotations'!B33</f>
        <v>0</v>
      </c>
      <c r="D34" s="4">
        <f>B34*'[1]all rotations'!C33</f>
        <v>0</v>
      </c>
      <c r="E34" s="4">
        <f>B34*'[1]all rotations'!D33</f>
        <v>0</v>
      </c>
      <c r="F34" s="14">
        <f>B34*'[1]all rotations'!E33</f>
        <v>0</v>
      </c>
      <c r="G34" s="4">
        <f>B34*'[1]all rotations'!F33</f>
        <v>0</v>
      </c>
      <c r="H34" s="4">
        <f>B34*'[1]all rotations'!G33</f>
        <v>0</v>
      </c>
      <c r="I34" s="4">
        <f>B34*'[1]all rotations'!H33</f>
        <v>423406.10400000005</v>
      </c>
      <c r="J34" s="4">
        <f>B34*'[1]all rotations'!I33</f>
        <v>0</v>
      </c>
      <c r="K34" s="4">
        <f>B34*'[1]all rotations'!J33</f>
        <v>-370480.34100000007</v>
      </c>
      <c r="L34" s="4">
        <f>B34*'[1]all rotations'!K33</f>
        <v>0</v>
      </c>
      <c r="M34" s="4">
        <f>B34*'[1]all rotations'!L33</f>
        <v>0</v>
      </c>
      <c r="N34" s="4">
        <f>B34*'[1]all rotations'!M33</f>
        <v>0</v>
      </c>
      <c r="P34">
        <f t="shared" si="2"/>
        <v>132314.4075</v>
      </c>
      <c r="R34" s="37"/>
    </row>
    <row r="35" spans="1:20" x14ac:dyDescent="0.2">
      <c r="A35" s="22" t="s">
        <v>25</v>
      </c>
      <c r="B35">
        <v>0</v>
      </c>
      <c r="C35" s="4">
        <f>B35*'[1]all rotations'!B34</f>
        <v>0</v>
      </c>
      <c r="D35" s="4">
        <f>B35*'[1]all rotations'!C34</f>
        <v>0</v>
      </c>
      <c r="E35" s="4">
        <f>B35*'[1]all rotations'!D34</f>
        <v>0</v>
      </c>
      <c r="F35" s="14">
        <f>B35*'[1]all rotations'!E34</f>
        <v>0</v>
      </c>
      <c r="G35" s="4">
        <f>B35*'[1]all rotations'!F34</f>
        <v>0</v>
      </c>
      <c r="H35" s="4">
        <f>B35*'[1]all rotations'!G34</f>
        <v>0</v>
      </c>
      <c r="I35" s="4">
        <f>B35*'[1]all rotations'!H34</f>
        <v>0</v>
      </c>
      <c r="J35" s="4">
        <f>B35*'[1]all rotations'!I34</f>
        <v>0</v>
      </c>
      <c r="K35" s="4">
        <f>B35*'[1]all rotations'!J34</f>
        <v>0</v>
      </c>
      <c r="L35" s="4">
        <f>B35*'[1]all rotations'!K34</f>
        <v>0</v>
      </c>
      <c r="M35" s="4">
        <f>B35*'[1]all rotations'!L34</f>
        <v>0</v>
      </c>
      <c r="N35" s="4">
        <f>B35*'[1]all rotations'!M34</f>
        <v>0</v>
      </c>
      <c r="P35">
        <f t="shared" si="2"/>
        <v>0</v>
      </c>
    </row>
    <row r="36" spans="1:20" x14ac:dyDescent="0.2">
      <c r="A36" s="22" t="s">
        <v>26</v>
      </c>
      <c r="B36">
        <v>0</v>
      </c>
      <c r="C36" s="4">
        <f>B36*'[1]all rotations'!B35</f>
        <v>0</v>
      </c>
      <c r="D36" s="4">
        <f>B36*'[1]all rotations'!C35</f>
        <v>0</v>
      </c>
      <c r="E36" s="4">
        <f>B36*'[1]all rotations'!D35</f>
        <v>0</v>
      </c>
      <c r="F36" s="14">
        <f>B36*'[1]all rotations'!E35</f>
        <v>0</v>
      </c>
      <c r="G36" s="4">
        <f>B36*'[1]all rotations'!F35</f>
        <v>0</v>
      </c>
      <c r="H36" s="4">
        <f>B36*'[1]all rotations'!G35</f>
        <v>0</v>
      </c>
      <c r="I36" s="4">
        <f>B36*'[1]all rotations'!H35</f>
        <v>0</v>
      </c>
      <c r="J36" s="4">
        <f>B36*'[1]all rotations'!I35</f>
        <v>0</v>
      </c>
      <c r="K36" s="4">
        <f>B36*'[1]all rotations'!J35</f>
        <v>0</v>
      </c>
      <c r="L36" s="4">
        <f>B36*'[1]all rotations'!K35</f>
        <v>0</v>
      </c>
      <c r="M36" s="4">
        <f>B36*'[1]all rotations'!L35</f>
        <v>0</v>
      </c>
      <c r="N36" s="4">
        <f>B36*'[1]all rotations'!M35</f>
        <v>0</v>
      </c>
      <c r="P36">
        <f>B36/5</f>
        <v>0</v>
      </c>
    </row>
    <row r="37" spans="1:20" x14ac:dyDescent="0.2">
      <c r="A37" s="22" t="s">
        <v>27</v>
      </c>
      <c r="B37">
        <v>0</v>
      </c>
      <c r="C37" s="4">
        <f>B37*'[1]all rotations'!B36</f>
        <v>0</v>
      </c>
      <c r="D37" s="4">
        <f>B37*'[1]all rotations'!C36</f>
        <v>0</v>
      </c>
      <c r="E37" s="4">
        <f>B37*'[1]all rotations'!D36</f>
        <v>0</v>
      </c>
      <c r="F37" s="14">
        <f>B37*'[1]all rotations'!E36</f>
        <v>0</v>
      </c>
      <c r="G37" s="4">
        <f>B37*'[1]all rotations'!F36</f>
        <v>0</v>
      </c>
      <c r="H37" s="4">
        <f>B37*'[1]all rotations'!G36</f>
        <v>0</v>
      </c>
      <c r="I37" s="4">
        <f>B37*'[1]all rotations'!H36</f>
        <v>0</v>
      </c>
      <c r="J37" s="4">
        <f>B37*'[1]all rotations'!I36</f>
        <v>0</v>
      </c>
      <c r="K37" s="4">
        <f>B37*'[1]all rotations'!J36</f>
        <v>0</v>
      </c>
      <c r="L37" s="4">
        <f>B37*'[1]all rotations'!K36</f>
        <v>0</v>
      </c>
      <c r="M37" s="4">
        <f>B37*'[1]all rotations'!L36</f>
        <v>0</v>
      </c>
      <c r="N37" s="4">
        <f>B37*'[1]all rotations'!M36</f>
        <v>0</v>
      </c>
      <c r="P37">
        <f>B37/5</f>
        <v>0</v>
      </c>
    </row>
    <row r="38" spans="1:20" x14ac:dyDescent="0.2">
      <c r="A38" s="22" t="s">
        <v>28</v>
      </c>
      <c r="B38">
        <v>0</v>
      </c>
      <c r="C38" s="4">
        <f>B38*'[1]all rotations'!B37</f>
        <v>0</v>
      </c>
      <c r="D38" s="4">
        <f>B38*'[1]all rotations'!C37</f>
        <v>0</v>
      </c>
      <c r="E38" s="4">
        <f>B38*'[1]all rotations'!D37</f>
        <v>0</v>
      </c>
      <c r="F38" s="14">
        <f>B38*'[1]all rotations'!E37</f>
        <v>0</v>
      </c>
      <c r="G38" s="4">
        <f>B38*'[1]all rotations'!F37</f>
        <v>0</v>
      </c>
      <c r="H38" s="4">
        <f>B38*'[1]all rotations'!G37</f>
        <v>0</v>
      </c>
      <c r="I38" s="4">
        <f>B38*'[1]all rotations'!H37</f>
        <v>0</v>
      </c>
      <c r="J38" s="4">
        <f>B38*'[1]all rotations'!I37</f>
        <v>0</v>
      </c>
      <c r="K38" s="4">
        <f>B38*'[1]all rotations'!J37</f>
        <v>0</v>
      </c>
      <c r="L38" s="4">
        <f>B38*'[1]all rotations'!K37</f>
        <v>0</v>
      </c>
      <c r="M38" s="4">
        <f>B38*'[1]all rotations'!L37</f>
        <v>0</v>
      </c>
      <c r="N38" s="4">
        <f>B38*'[1]all rotations'!M37</f>
        <v>0</v>
      </c>
      <c r="P38">
        <f>B38/5</f>
        <v>0</v>
      </c>
    </row>
    <row r="39" spans="1:20" x14ac:dyDescent="0.2">
      <c r="A39" s="22" t="s">
        <v>29</v>
      </c>
      <c r="B39">
        <v>0</v>
      </c>
      <c r="C39" s="4">
        <f>B39*'[1]all rotations'!B38</f>
        <v>0</v>
      </c>
      <c r="D39" s="4">
        <f>B39*'[1]all rotations'!C38</f>
        <v>0</v>
      </c>
      <c r="E39" s="4">
        <f>B39*'[1]all rotations'!D38</f>
        <v>0</v>
      </c>
      <c r="F39" s="14">
        <f>B39*'[1]all rotations'!E38</f>
        <v>0</v>
      </c>
      <c r="G39" s="4">
        <f>B39*'[1]all rotations'!F38</f>
        <v>0</v>
      </c>
      <c r="H39" s="4">
        <f>B39*'[1]all rotations'!G38</f>
        <v>0</v>
      </c>
      <c r="I39" s="4">
        <f>B39*'[1]all rotations'!H38</f>
        <v>0</v>
      </c>
      <c r="J39" s="4">
        <f>B39*'[1]all rotations'!I38</f>
        <v>0</v>
      </c>
      <c r="K39" s="4">
        <f>B39*'[1]all rotations'!J38</f>
        <v>0</v>
      </c>
      <c r="L39" s="4">
        <f>B39*'[1]all rotations'!K38</f>
        <v>0</v>
      </c>
      <c r="M39" s="4">
        <f>B39*'[1]all rotations'!L38</f>
        <v>0</v>
      </c>
      <c r="N39" s="4">
        <f>B39*'[1]all rotations'!M38</f>
        <v>0</v>
      </c>
      <c r="P39">
        <f t="shared" ref="P39:P41" si="3">B39/5</f>
        <v>0</v>
      </c>
    </row>
    <row r="40" spans="1:20" x14ac:dyDescent="0.2">
      <c r="A40" s="22" t="s">
        <v>71</v>
      </c>
      <c r="B40">
        <v>0</v>
      </c>
      <c r="C40" s="4">
        <f>B40*'[1]all rotations'!B39</f>
        <v>0</v>
      </c>
      <c r="D40" s="4">
        <f>B40*'[1]all rotations'!C39</f>
        <v>0</v>
      </c>
      <c r="E40" s="4">
        <f>B40*'[1]all rotations'!D39</f>
        <v>0</v>
      </c>
      <c r="F40" s="14">
        <f>B40*'[1]all rotations'!E39</f>
        <v>0</v>
      </c>
      <c r="G40" s="4">
        <f>B40*'[1]all rotations'!F39</f>
        <v>0</v>
      </c>
      <c r="H40" s="4">
        <f>B40*'[1]all rotations'!G39</f>
        <v>0</v>
      </c>
      <c r="I40" s="4">
        <f>B40*'[1]all rotations'!H39</f>
        <v>0</v>
      </c>
      <c r="J40" s="4">
        <f>B40*'[1]all rotations'!I39</f>
        <v>0</v>
      </c>
      <c r="K40" s="4">
        <f>B40*'[1]all rotations'!J39</f>
        <v>0</v>
      </c>
      <c r="L40" s="4">
        <f>B40*'[1]all rotations'!K39</f>
        <v>0</v>
      </c>
      <c r="M40" s="4">
        <f>B40*'[1]all rotations'!L39</f>
        <v>0</v>
      </c>
      <c r="N40" s="4">
        <f>B40*'[1]all rotations'!M39</f>
        <v>0</v>
      </c>
      <c r="P40">
        <f t="shared" si="3"/>
        <v>0</v>
      </c>
    </row>
    <row r="41" spans="1:20" x14ac:dyDescent="0.2">
      <c r="A41" s="22" t="s">
        <v>72</v>
      </c>
      <c r="B41">
        <v>0</v>
      </c>
      <c r="C41" s="4">
        <f>B41*'[1]all rotations'!B40</f>
        <v>0</v>
      </c>
      <c r="D41" s="4">
        <f>B41*'[1]all rotations'!C40</f>
        <v>0</v>
      </c>
      <c r="E41" s="4">
        <f>B41*'[1]all rotations'!D40</f>
        <v>0</v>
      </c>
      <c r="F41" s="14">
        <f>B41*'[1]all rotations'!E40</f>
        <v>0</v>
      </c>
      <c r="G41" s="4">
        <f>B41*'[1]all rotations'!F40</f>
        <v>0</v>
      </c>
      <c r="H41" s="4">
        <f>B41*'[1]all rotations'!G40</f>
        <v>0</v>
      </c>
      <c r="I41" s="4">
        <f>B41*'[1]all rotations'!H40</f>
        <v>0</v>
      </c>
      <c r="J41" s="4">
        <f>B41*'[1]all rotations'!I40</f>
        <v>0</v>
      </c>
      <c r="K41" s="4">
        <f>B41*'[1]all rotations'!J40</f>
        <v>0</v>
      </c>
      <c r="L41" s="4">
        <f>B41*'[1]all rotations'!K40</f>
        <v>0</v>
      </c>
      <c r="M41" s="4">
        <f>B41*'[1]all rotations'!L40</f>
        <v>0</v>
      </c>
      <c r="N41" s="4">
        <f>B41*'[1]all rotations'!M40</f>
        <v>0</v>
      </c>
      <c r="P41">
        <f t="shared" si="3"/>
        <v>0</v>
      </c>
    </row>
    <row r="42" spans="1:20" x14ac:dyDescent="0.2">
      <c r="A42" s="22" t="s">
        <v>73</v>
      </c>
      <c r="B42">
        <v>0</v>
      </c>
      <c r="C42" s="4">
        <f>B42*'[1]all rotations'!B41</f>
        <v>0</v>
      </c>
      <c r="D42" s="4">
        <f>B42*'[1]all rotations'!C41</f>
        <v>0</v>
      </c>
      <c r="E42" s="4">
        <f>B42*'[1]all rotations'!D41</f>
        <v>0</v>
      </c>
      <c r="F42" s="14">
        <f>B42*'[1]all rotations'!E41</f>
        <v>0</v>
      </c>
      <c r="G42" s="4">
        <f>B42*'[1]all rotations'!F41</f>
        <v>0</v>
      </c>
      <c r="H42" s="4">
        <f>B42*'[1]all rotations'!G41</f>
        <v>0</v>
      </c>
      <c r="I42" s="4">
        <f>B42*'[1]all rotations'!H41</f>
        <v>0</v>
      </c>
      <c r="J42" s="4">
        <f>B42*'[1]all rotations'!I41</f>
        <v>0</v>
      </c>
      <c r="K42" s="4">
        <f>B42*'[1]all rotations'!J41</f>
        <v>0</v>
      </c>
      <c r="L42" s="4">
        <f>B42*'[1]all rotations'!K41</f>
        <v>0</v>
      </c>
      <c r="M42" s="4">
        <f>B42*'[1]all rotations'!L41</f>
        <v>0</v>
      </c>
      <c r="N42" s="4">
        <f>B42*'[1]all rotations'!M41</f>
        <v>0</v>
      </c>
      <c r="P42">
        <f>B42/6</f>
        <v>0</v>
      </c>
    </row>
    <row r="43" spans="1:20" x14ac:dyDescent="0.2">
      <c r="A43" s="22" t="s">
        <v>30</v>
      </c>
      <c r="B43">
        <v>0</v>
      </c>
      <c r="C43" s="4">
        <f>B43*'[1]all rotations'!B42</f>
        <v>0</v>
      </c>
      <c r="D43" s="4">
        <f>B43*'[1]all rotations'!C42</f>
        <v>0</v>
      </c>
      <c r="E43" s="4">
        <f>B43*'[1]all rotations'!D42</f>
        <v>0</v>
      </c>
      <c r="F43" s="14">
        <f>B43*'[1]all rotations'!E42</f>
        <v>0</v>
      </c>
      <c r="G43" s="4">
        <f>B43*'[1]all rotations'!F42</f>
        <v>0</v>
      </c>
      <c r="H43" s="4">
        <f>B43*'[1]all rotations'!G42</f>
        <v>0</v>
      </c>
      <c r="I43" s="4">
        <f>B43*'[1]all rotations'!H42</f>
        <v>0</v>
      </c>
      <c r="J43" s="4">
        <f>B43*'[1]all rotations'!I42</f>
        <v>0</v>
      </c>
      <c r="K43" s="4">
        <f>B43*'[1]all rotations'!J42</f>
        <v>0</v>
      </c>
      <c r="L43" s="4">
        <f>B43*'[1]all rotations'!K42</f>
        <v>0</v>
      </c>
      <c r="M43" s="4">
        <f>B43*'[1]all rotations'!L42</f>
        <v>0</v>
      </c>
      <c r="N43" s="4">
        <f>B43*'[1]all rotations'!M42</f>
        <v>0</v>
      </c>
      <c r="P43">
        <f>B43/5</f>
        <v>0</v>
      </c>
    </row>
    <row r="44" spans="1:20" s="2" customFormat="1" x14ac:dyDescent="0.2">
      <c r="A44" s="22" t="s">
        <v>31</v>
      </c>
      <c r="B44">
        <v>0</v>
      </c>
      <c r="C44" s="4">
        <f>B44*'[1]all rotations'!B43</f>
        <v>0</v>
      </c>
      <c r="D44" s="4">
        <f>B44*'[1]all rotations'!C43</f>
        <v>0</v>
      </c>
      <c r="E44" s="4">
        <f>B44*'[1]all rotations'!D43</f>
        <v>0</v>
      </c>
      <c r="F44" s="14">
        <f>B44*'[1]all rotations'!E43</f>
        <v>0</v>
      </c>
      <c r="G44" s="4">
        <f>B44*'[1]all rotations'!F43</f>
        <v>0</v>
      </c>
      <c r="H44" s="4">
        <f>B44*'[1]all rotations'!G43</f>
        <v>0</v>
      </c>
      <c r="I44" s="4">
        <f>B44*'[1]all rotations'!H43</f>
        <v>0</v>
      </c>
      <c r="J44" s="4">
        <f>B44*'[1]all rotations'!I43</f>
        <v>0</v>
      </c>
      <c r="K44" s="4">
        <f>B44*'[1]all rotations'!J43</f>
        <v>0</v>
      </c>
      <c r="L44" s="4">
        <f>B44*'[1]all rotations'!K43</f>
        <v>0</v>
      </c>
      <c r="M44" s="4">
        <f>B44*'[1]all rotations'!L43</f>
        <v>0</v>
      </c>
      <c r="N44" s="4">
        <f>B44*'[1]all rotations'!M43</f>
        <v>0</v>
      </c>
      <c r="P44">
        <f t="shared" ref="P44:P45" si="4">B44/5</f>
        <v>0</v>
      </c>
      <c r="R44" s="37"/>
    </row>
    <row r="45" spans="1:20" x14ac:dyDescent="0.2">
      <c r="A45" s="22" t="s">
        <v>32</v>
      </c>
      <c r="B45">
        <v>0</v>
      </c>
      <c r="C45" s="4">
        <f>B45*'[1]all rotations'!B44</f>
        <v>0</v>
      </c>
      <c r="D45" s="4">
        <f>B45*'[1]all rotations'!C44</f>
        <v>0</v>
      </c>
      <c r="E45" s="4">
        <f>B45*'[1]all rotations'!D44</f>
        <v>0</v>
      </c>
      <c r="F45" s="14">
        <f>B45*'[1]all rotations'!E44</f>
        <v>0</v>
      </c>
      <c r="G45" s="4">
        <f>B45*'[1]all rotations'!F44</f>
        <v>0</v>
      </c>
      <c r="H45" s="4">
        <f>B45*'[1]all rotations'!G44</f>
        <v>0</v>
      </c>
      <c r="I45" s="4">
        <f>B45*'[1]all rotations'!H44</f>
        <v>0</v>
      </c>
      <c r="J45" s="4">
        <f>B45*'[1]all rotations'!I44</f>
        <v>0</v>
      </c>
      <c r="K45" s="4">
        <f>B45*'[1]all rotations'!J44</f>
        <v>0</v>
      </c>
      <c r="L45" s="4">
        <f>B45*'[1]all rotations'!K44</f>
        <v>0</v>
      </c>
      <c r="M45" s="4">
        <f>B45*'[1]all rotations'!L44</f>
        <v>0</v>
      </c>
      <c r="N45" s="4">
        <f>B45*'[1]all rotations'!M44</f>
        <v>0</v>
      </c>
      <c r="P45">
        <f t="shared" si="4"/>
        <v>0</v>
      </c>
    </row>
    <row r="46" spans="1:20" x14ac:dyDescent="0.2">
      <c r="A46" s="5" t="s">
        <v>33</v>
      </c>
      <c r="B46">
        <v>0</v>
      </c>
      <c r="C46" s="4">
        <f>B46*'[1]all rotations'!B45</f>
        <v>0</v>
      </c>
      <c r="D46" s="4">
        <f>B46*'[1]all rotations'!C45</f>
        <v>0</v>
      </c>
      <c r="E46" s="4">
        <f>B46*'[1]all rotations'!D45</f>
        <v>0</v>
      </c>
      <c r="F46" s="14">
        <f>B46*'[1]all rotations'!E45</f>
        <v>0</v>
      </c>
      <c r="G46" s="4">
        <f>B46*'[1]all rotations'!F45</f>
        <v>0</v>
      </c>
      <c r="H46" s="4">
        <f>B46*'[1]all rotations'!G45</f>
        <v>0</v>
      </c>
      <c r="I46" s="4">
        <f>B46*'[1]all rotations'!H45</f>
        <v>0</v>
      </c>
      <c r="J46" s="4">
        <f>B46*'[1]all rotations'!I45</f>
        <v>0</v>
      </c>
      <c r="K46" s="4">
        <f>B46*'[1]all rotations'!J45</f>
        <v>0</v>
      </c>
      <c r="L46" s="4">
        <f>B46*'[1]all rotations'!K45</f>
        <v>0</v>
      </c>
      <c r="M46" s="4">
        <f>B46*'[1]all rotations'!L45</f>
        <v>0</v>
      </c>
      <c r="N46" s="4">
        <f>B46*'[1]all rotations'!M45</f>
        <v>0</v>
      </c>
      <c r="P46">
        <f>B46/5</f>
        <v>0</v>
      </c>
    </row>
    <row r="47" spans="1:20" x14ac:dyDescent="0.2">
      <c r="A47" s="22" t="s">
        <v>34</v>
      </c>
      <c r="B47">
        <v>0</v>
      </c>
      <c r="C47" s="4">
        <f>B47*'[1]all rotations'!B46</f>
        <v>0</v>
      </c>
      <c r="D47" s="4">
        <f>B47*'[1]all rotations'!C46</f>
        <v>0</v>
      </c>
      <c r="E47" s="4">
        <f>B47*'[1]all rotations'!D46</f>
        <v>0</v>
      </c>
      <c r="F47" s="14">
        <f>B47*'[1]all rotations'!E46</f>
        <v>0</v>
      </c>
      <c r="G47" s="4">
        <f>B47*'[1]all rotations'!F46</f>
        <v>0</v>
      </c>
      <c r="H47" s="4">
        <f>B47*'[1]all rotations'!G46</f>
        <v>0</v>
      </c>
      <c r="I47" s="4">
        <f>B47*'[1]all rotations'!H46</f>
        <v>0</v>
      </c>
      <c r="J47" s="4">
        <f>B47*'[1]all rotations'!I46</f>
        <v>0</v>
      </c>
      <c r="K47" s="4">
        <f>B47*'[1]all rotations'!J46</f>
        <v>0</v>
      </c>
      <c r="L47" s="4">
        <f>B47*'[1]all rotations'!K46</f>
        <v>0</v>
      </c>
      <c r="M47" s="4">
        <f>B47*'[1]all rotations'!L46</f>
        <v>0</v>
      </c>
      <c r="N47" s="4">
        <f>B47*'[1]all rotations'!M46</f>
        <v>0</v>
      </c>
      <c r="P47">
        <f>B47/5</f>
        <v>0</v>
      </c>
    </row>
    <row r="48" spans="1:20" x14ac:dyDescent="0.2">
      <c r="A48" s="22" t="s">
        <v>35</v>
      </c>
      <c r="B48">
        <v>0</v>
      </c>
      <c r="C48" s="4">
        <f>B48*'[1]all rotations'!B47</f>
        <v>0</v>
      </c>
      <c r="D48" s="4">
        <f>B48*'[1]all rotations'!C47</f>
        <v>0</v>
      </c>
      <c r="E48" s="4">
        <f>B48*'[1]all rotations'!D47</f>
        <v>0</v>
      </c>
      <c r="F48" s="14">
        <f>B48*'[1]all rotations'!E47</f>
        <v>0</v>
      </c>
      <c r="G48" s="4">
        <f>B48*'[1]all rotations'!F47</f>
        <v>0</v>
      </c>
      <c r="H48" s="4">
        <f>B48*'[1]all rotations'!G47</f>
        <v>0</v>
      </c>
      <c r="I48" s="4">
        <f>B48*'[1]all rotations'!H47</f>
        <v>0</v>
      </c>
      <c r="J48" s="4">
        <f>B48*'[1]all rotations'!I47</f>
        <v>0</v>
      </c>
      <c r="K48" s="4">
        <f>B48*'[1]all rotations'!J47</f>
        <v>0</v>
      </c>
      <c r="L48" s="4">
        <f>B48*'[1]all rotations'!K47</f>
        <v>0</v>
      </c>
      <c r="M48" s="4">
        <f>B48*'[1]all rotations'!L47</f>
        <v>0</v>
      </c>
      <c r="N48" s="4">
        <f>B48*'[1]all rotations'!M47</f>
        <v>0</v>
      </c>
      <c r="P48">
        <f>B48/5</f>
        <v>0</v>
      </c>
    </row>
    <row r="49" spans="1:20" x14ac:dyDescent="0.2">
      <c r="A49" s="22" t="s">
        <v>36</v>
      </c>
      <c r="B49">
        <v>0</v>
      </c>
      <c r="C49" s="4">
        <f>B49*'[1]all rotations'!B48</f>
        <v>0</v>
      </c>
      <c r="D49" s="4">
        <f>B49*'[1]all rotations'!C48</f>
        <v>0</v>
      </c>
      <c r="E49" s="4">
        <f>B49*'[1]all rotations'!D48</f>
        <v>0</v>
      </c>
      <c r="F49" s="14">
        <f>B49*'[1]all rotations'!E48</f>
        <v>0</v>
      </c>
      <c r="G49" s="4">
        <f>B49*'[1]all rotations'!F48</f>
        <v>0</v>
      </c>
      <c r="H49" s="4">
        <f>B49*'[1]all rotations'!G48</f>
        <v>0</v>
      </c>
      <c r="I49" s="4">
        <f>B49*'[1]all rotations'!H48</f>
        <v>0</v>
      </c>
      <c r="J49" s="4">
        <f>B49*'[1]all rotations'!I48</f>
        <v>0</v>
      </c>
      <c r="K49" s="4">
        <f>B49*'[1]all rotations'!J48</f>
        <v>0</v>
      </c>
      <c r="L49" s="4">
        <f>B49*'[1]all rotations'!K48</f>
        <v>0</v>
      </c>
      <c r="M49" s="4">
        <f>B49*'[1]all rotations'!L48</f>
        <v>0</v>
      </c>
      <c r="N49" s="4">
        <f>B49*'[1]all rotations'!M48</f>
        <v>0</v>
      </c>
      <c r="P49">
        <f>B49/5</f>
        <v>0</v>
      </c>
      <c r="R49" s="41"/>
    </row>
    <row r="50" spans="1:20" x14ac:dyDescent="0.2">
      <c r="A50" s="22" t="s">
        <v>37</v>
      </c>
      <c r="B50">
        <v>0</v>
      </c>
      <c r="C50" s="4">
        <f>B50*'[1]all rotations'!B49</f>
        <v>0</v>
      </c>
      <c r="D50" s="4">
        <f>B50*'[1]all rotations'!C49</f>
        <v>0</v>
      </c>
      <c r="E50" s="4">
        <f>B50*'[1]all rotations'!D49</f>
        <v>0</v>
      </c>
      <c r="F50" s="14">
        <f>B50*'[1]all rotations'!E49</f>
        <v>0</v>
      </c>
      <c r="G50" s="4">
        <f>B50*'[1]all rotations'!F49</f>
        <v>0</v>
      </c>
      <c r="H50" s="4">
        <f>B50*'[1]all rotations'!G49</f>
        <v>0</v>
      </c>
      <c r="I50" s="4">
        <f>B50*'[1]all rotations'!H49</f>
        <v>0</v>
      </c>
      <c r="J50" s="4">
        <f>B50*'[1]all rotations'!I49</f>
        <v>0</v>
      </c>
      <c r="K50" s="4">
        <f>B50*'[1]all rotations'!J49</f>
        <v>0</v>
      </c>
      <c r="L50" s="4">
        <f>B50*'[1]all rotations'!K49</f>
        <v>0</v>
      </c>
      <c r="M50" s="4">
        <f>B50*'[1]all rotations'!L49</f>
        <v>0</v>
      </c>
      <c r="N50" s="4">
        <f>B50*'[1]all rotations'!M49</f>
        <v>0</v>
      </c>
      <c r="P50">
        <f t="shared" ref="P50:P51" si="5">B50/5</f>
        <v>0</v>
      </c>
      <c r="R50" s="41"/>
    </row>
    <row r="51" spans="1:20" x14ac:dyDescent="0.2">
      <c r="A51" s="22" t="s">
        <v>74</v>
      </c>
      <c r="B51">
        <v>0</v>
      </c>
      <c r="C51" s="4">
        <f>B51*'[1]all rotations'!B50</f>
        <v>0</v>
      </c>
      <c r="D51" s="4">
        <f>B51*'[1]all rotations'!C50</f>
        <v>0</v>
      </c>
      <c r="E51" s="4">
        <f>B51*'[1]all rotations'!D50</f>
        <v>0</v>
      </c>
      <c r="F51" s="14">
        <f>B51*'[1]all rotations'!E50</f>
        <v>0</v>
      </c>
      <c r="G51" s="4">
        <f>B51*'[1]all rotations'!F50</f>
        <v>0</v>
      </c>
      <c r="H51" s="4">
        <f>B51*'[1]all rotations'!G50</f>
        <v>0</v>
      </c>
      <c r="I51" s="4">
        <f>B51*'[1]all rotations'!H50</f>
        <v>0</v>
      </c>
      <c r="J51" s="4">
        <f>B51*'[1]all rotations'!I50</f>
        <v>0</v>
      </c>
      <c r="K51" s="4">
        <f>B51*'[1]all rotations'!J50</f>
        <v>0</v>
      </c>
      <c r="L51" s="4">
        <f>B51*'[1]all rotations'!K50</f>
        <v>0</v>
      </c>
      <c r="M51" s="4">
        <f>B51*'[1]all rotations'!L50</f>
        <v>0</v>
      </c>
      <c r="N51" s="4">
        <f>B51*'[1]all rotations'!M50</f>
        <v>0</v>
      </c>
      <c r="P51">
        <f t="shared" si="5"/>
        <v>0</v>
      </c>
      <c r="R51" s="41"/>
    </row>
    <row r="52" spans="1:20" x14ac:dyDescent="0.2">
      <c r="A52" s="22" t="s">
        <v>75</v>
      </c>
      <c r="B52">
        <v>0</v>
      </c>
      <c r="C52" s="4">
        <f>B52*'[1]all rotations'!B51</f>
        <v>0</v>
      </c>
      <c r="D52" s="4">
        <f>B52*'[1]all rotations'!C51</f>
        <v>0</v>
      </c>
      <c r="E52" s="4">
        <f>B52*'[1]all rotations'!D51</f>
        <v>0</v>
      </c>
      <c r="F52" s="14">
        <f>B52*'[1]all rotations'!E51</f>
        <v>0</v>
      </c>
      <c r="G52" s="4">
        <f>B52*'[1]all rotations'!F51</f>
        <v>0</v>
      </c>
      <c r="H52" s="4">
        <f>B52*'[1]all rotations'!G51</f>
        <v>0</v>
      </c>
      <c r="I52" s="4">
        <f>B52*'[1]all rotations'!H51</f>
        <v>0</v>
      </c>
      <c r="J52" s="4">
        <f>B52*'[1]all rotations'!I51</f>
        <v>0</v>
      </c>
      <c r="K52" s="4">
        <f>B52*'[1]all rotations'!J51</f>
        <v>0</v>
      </c>
      <c r="L52" s="4">
        <f>B52*'[1]all rotations'!K51</f>
        <v>0</v>
      </c>
      <c r="M52" s="4">
        <f>B52*'[1]all rotations'!L51</f>
        <v>0</v>
      </c>
      <c r="N52" s="4">
        <f>B52*'[1]all rotations'!M51</f>
        <v>0</v>
      </c>
      <c r="P52">
        <f>B52/6</f>
        <v>0</v>
      </c>
      <c r="Q52" s="44">
        <v>6098617.5700000003</v>
      </c>
      <c r="R52" s="41">
        <f>SUM(P34:P52)/Q52</f>
        <v>2.1695803349085881E-2</v>
      </c>
      <c r="S52">
        <f>SUM(B34:B52)</f>
        <v>529257.63</v>
      </c>
      <c r="T52">
        <f>Q52-S52</f>
        <v>5569359.9400000004</v>
      </c>
    </row>
    <row r="53" spans="1:20" s="2" customFormat="1" x14ac:dyDescent="0.2">
      <c r="A53" s="16" t="s">
        <v>38</v>
      </c>
      <c r="B53">
        <v>0</v>
      </c>
      <c r="C53" s="4">
        <f>B53*'[1]all rotations'!B52</f>
        <v>0</v>
      </c>
      <c r="D53" s="4">
        <f>B53*'[1]all rotations'!C52</f>
        <v>0</v>
      </c>
      <c r="E53" s="4">
        <f>B53*'[1]all rotations'!D52</f>
        <v>0</v>
      </c>
      <c r="F53" s="14">
        <f>B53*'[1]all rotations'!E52</f>
        <v>0</v>
      </c>
      <c r="G53" s="4">
        <f>B53*'[1]all rotations'!F52</f>
        <v>0</v>
      </c>
      <c r="H53" s="4">
        <f>B53*'[1]all rotations'!G52</f>
        <v>0</v>
      </c>
      <c r="I53" s="4">
        <f>B53*'[1]all rotations'!H52</f>
        <v>0</v>
      </c>
      <c r="J53" s="4">
        <f>B53*'[1]all rotations'!I52</f>
        <v>0</v>
      </c>
      <c r="K53" s="4">
        <f>B53*'[1]all rotations'!J52</f>
        <v>0</v>
      </c>
      <c r="L53" s="4">
        <f>B53*'[1]all rotations'!K52</f>
        <v>0</v>
      </c>
      <c r="M53" s="4">
        <f>B53*'[1]all rotations'!L52</f>
        <v>0</v>
      </c>
      <c r="N53" s="4">
        <f>B53*'[1]all rotations'!M52</f>
        <v>0</v>
      </c>
      <c r="P53">
        <f>B53/5</f>
        <v>0</v>
      </c>
      <c r="R53" s="40"/>
    </row>
    <row r="54" spans="1:20" x14ac:dyDescent="0.2">
      <c r="A54" s="16" t="s">
        <v>39</v>
      </c>
      <c r="B54">
        <v>0</v>
      </c>
      <c r="C54" s="4">
        <f>B54*'[1]all rotations'!B53</f>
        <v>0</v>
      </c>
      <c r="D54" s="4">
        <f>B54*'[1]all rotations'!C53</f>
        <v>0</v>
      </c>
      <c r="E54" s="4">
        <f>B54*'[1]all rotations'!D53</f>
        <v>0</v>
      </c>
      <c r="F54" s="14">
        <f>B54*'[1]all rotations'!E53</f>
        <v>0</v>
      </c>
      <c r="G54" s="4">
        <f>B54*'[1]all rotations'!F53</f>
        <v>0</v>
      </c>
      <c r="H54" s="4">
        <f>B54*'[1]all rotations'!G53</f>
        <v>0</v>
      </c>
      <c r="I54" s="4">
        <f>B54*'[1]all rotations'!H53</f>
        <v>0</v>
      </c>
      <c r="J54" s="4">
        <f>B54*'[1]all rotations'!I53</f>
        <v>0</v>
      </c>
      <c r="K54" s="4">
        <f>B54*'[1]all rotations'!J53</f>
        <v>0</v>
      </c>
      <c r="L54" s="4">
        <f>B54*'[1]all rotations'!K53</f>
        <v>0</v>
      </c>
      <c r="M54" s="4">
        <f>B54*'[1]all rotations'!L53</f>
        <v>0</v>
      </c>
      <c r="N54" s="4">
        <f>B54*'[1]all rotations'!M53</f>
        <v>0</v>
      </c>
      <c r="P54">
        <f>B54/5</f>
        <v>0</v>
      </c>
      <c r="Q54" s="2">
        <v>458881</v>
      </c>
      <c r="R54" s="41">
        <f>SUM(P53:P54)/Q54</f>
        <v>0</v>
      </c>
      <c r="S54">
        <f>SUM(B53:B54)</f>
        <v>0</v>
      </c>
      <c r="T54">
        <f>Q54-S54</f>
        <v>458881</v>
      </c>
    </row>
    <row r="55" spans="1:20" x14ac:dyDescent="0.2">
      <c r="A55" s="23" t="s">
        <v>40</v>
      </c>
      <c r="B55">
        <v>0</v>
      </c>
      <c r="C55" s="4">
        <f>B55*'[1]all rotations'!B54</f>
        <v>0</v>
      </c>
      <c r="D55" s="4">
        <f>B55*'[1]all rotations'!C54</f>
        <v>0</v>
      </c>
      <c r="E55" s="4">
        <f>B55*'[1]all rotations'!D54</f>
        <v>0</v>
      </c>
      <c r="F55" s="14">
        <f>B55*'[1]all rotations'!E54</f>
        <v>0</v>
      </c>
      <c r="G55" s="4">
        <f>B55*'[1]all rotations'!F54</f>
        <v>0</v>
      </c>
      <c r="H55" s="4">
        <f>B55*'[1]all rotations'!G54</f>
        <v>0</v>
      </c>
      <c r="I55" s="4">
        <f>B55*'[1]all rotations'!H54</f>
        <v>0</v>
      </c>
      <c r="J55" s="4">
        <f>B55*'[1]all rotations'!I54</f>
        <v>0</v>
      </c>
      <c r="K55" s="4">
        <f>B55*'[1]all rotations'!J54</f>
        <v>0</v>
      </c>
      <c r="L55" s="4">
        <f>B55*'[1]all rotations'!K54</f>
        <v>0</v>
      </c>
      <c r="M55" s="4">
        <f>B55*'[1]all rotations'!L54</f>
        <v>0</v>
      </c>
      <c r="N55" s="4">
        <f>B55*'[1]all rotations'!M54</f>
        <v>0</v>
      </c>
      <c r="P55">
        <f>B55/2</f>
        <v>0</v>
      </c>
      <c r="R55" s="41"/>
    </row>
    <row r="56" spans="1:20" s="2" customFormat="1" x14ac:dyDescent="0.2">
      <c r="A56" s="23" t="s">
        <v>41</v>
      </c>
      <c r="B56">
        <v>0</v>
      </c>
      <c r="C56" s="4">
        <f>B56*'[1]all rotations'!B55</f>
        <v>0</v>
      </c>
      <c r="D56" s="4">
        <f>B56*'[1]all rotations'!C55</f>
        <v>0</v>
      </c>
      <c r="E56" s="4">
        <f>B56*'[1]all rotations'!D55</f>
        <v>0</v>
      </c>
      <c r="F56" s="14">
        <f>B56*'[1]all rotations'!E55</f>
        <v>0</v>
      </c>
      <c r="G56" s="4">
        <f>B56*'[1]all rotations'!F55</f>
        <v>0</v>
      </c>
      <c r="H56" s="4">
        <f>B56*'[1]all rotations'!G55</f>
        <v>0</v>
      </c>
      <c r="I56" s="4">
        <f>B56*'[1]all rotations'!H55</f>
        <v>0</v>
      </c>
      <c r="J56" s="4">
        <f>B56*'[1]all rotations'!I55</f>
        <v>0</v>
      </c>
      <c r="K56" s="4">
        <f>B56*'[1]all rotations'!J55</f>
        <v>0</v>
      </c>
      <c r="L56" s="4">
        <f>B56*'[1]all rotations'!K55</f>
        <v>0</v>
      </c>
      <c r="M56" s="4">
        <f>B56*'[1]all rotations'!L55</f>
        <v>0</v>
      </c>
      <c r="N56" s="4">
        <f>B56*'[1]all rotations'!M55</f>
        <v>0</v>
      </c>
      <c r="P56">
        <f t="shared" ref="P56:P59" si="6">B56/2</f>
        <v>0</v>
      </c>
      <c r="R56" s="40"/>
      <c r="S56" s="40"/>
    </row>
    <row r="57" spans="1:20" x14ac:dyDescent="0.2">
      <c r="A57" s="23" t="s">
        <v>79</v>
      </c>
      <c r="B57">
        <v>2319318</v>
      </c>
      <c r="C57" s="4">
        <f>B57*'[1]all rotations'!B56</f>
        <v>0</v>
      </c>
      <c r="D57" s="4">
        <f>B57*'[1]all rotations'!C56</f>
        <v>0</v>
      </c>
      <c r="E57" s="4">
        <f>B57*'[1]all rotations'!D56</f>
        <v>0</v>
      </c>
      <c r="F57" s="14">
        <f>B57*'[1]all rotations'!E56</f>
        <v>-6184848.0000000028</v>
      </c>
      <c r="G57" s="4">
        <f>B57*'[1]all rotations'!F56</f>
        <v>0</v>
      </c>
      <c r="H57" s="4">
        <f>B57*'[1]all rotations'!G56</f>
        <v>0</v>
      </c>
      <c r="I57" s="4">
        <f>B57*'[1]all rotations'!H56</f>
        <v>0</v>
      </c>
      <c r="J57" s="4">
        <f>B57*'[1]all rotations'!I56</f>
        <v>3335952.39</v>
      </c>
      <c r="K57" s="4">
        <f>B57*'[1]all rotations'!J56</f>
        <v>0</v>
      </c>
      <c r="L57" s="4">
        <f>B57*'[1]all rotations'!K56</f>
        <v>0</v>
      </c>
      <c r="M57" s="4">
        <f>B57*'[1]all rotations'!L56</f>
        <v>0</v>
      </c>
      <c r="N57" s="4">
        <f>B57*'[1]all rotations'!M56</f>
        <v>0</v>
      </c>
      <c r="P57">
        <f t="shared" si="6"/>
        <v>1159659</v>
      </c>
      <c r="R57" s="41"/>
    </row>
    <row r="58" spans="1:20" s="2" customFormat="1" x14ac:dyDescent="0.2">
      <c r="A58" s="23" t="s">
        <v>80</v>
      </c>
      <c r="B58">
        <v>115757.44</v>
      </c>
      <c r="C58" s="4">
        <f>B58*'[1]all rotations'!B57</f>
        <v>0</v>
      </c>
      <c r="D58" s="4">
        <f>B58*'[1]all rotations'!C57</f>
        <v>0</v>
      </c>
      <c r="E58" s="4">
        <f>B58*'[1]all rotations'!D57</f>
        <v>0</v>
      </c>
      <c r="F58" s="14">
        <f>B58*'[1]all rotations'!E57</f>
        <v>-308686.50666666683</v>
      </c>
      <c r="G58" s="4">
        <f>B58*'[1]all rotations'!F57</f>
        <v>0</v>
      </c>
      <c r="H58" s="4">
        <f>B58*'[1]all rotations'!G57</f>
        <v>82959.498666666666</v>
      </c>
      <c r="I58" s="4">
        <f>B58*'[1]all rotations'!H57</f>
        <v>0</v>
      </c>
      <c r="J58" s="4">
        <f>B58*'[1]all rotations'!I57</f>
        <v>0</v>
      </c>
      <c r="K58" s="4">
        <f>B58*'[1]all rotations'!J57</f>
        <v>0</v>
      </c>
      <c r="L58" s="4">
        <f>B58*'[1]all rotations'!K57</f>
        <v>0</v>
      </c>
      <c r="M58" s="4">
        <f>B58*'[1]all rotations'!L57</f>
        <v>0</v>
      </c>
      <c r="N58" s="4">
        <f>B58*'[1]all rotations'!M57</f>
        <v>0</v>
      </c>
      <c r="P58">
        <f t="shared" si="6"/>
        <v>57878.720000000001</v>
      </c>
      <c r="R58" s="40"/>
    </row>
    <row r="59" spans="1:20" s="2" customFormat="1" x14ac:dyDescent="0.2">
      <c r="A59" s="23" t="s">
        <v>81</v>
      </c>
      <c r="B59">
        <v>0</v>
      </c>
      <c r="C59" s="4">
        <f>B59*'[1]all rotations'!B58</f>
        <v>0</v>
      </c>
      <c r="D59" s="4">
        <f>B59*'[1]all rotations'!C58</f>
        <v>0</v>
      </c>
      <c r="E59" s="4">
        <f>B59*'[1]all rotations'!D58</f>
        <v>0</v>
      </c>
      <c r="F59" s="8">
        <f>B59*'[1]all rotations'!E58</f>
        <v>0</v>
      </c>
      <c r="G59" s="4">
        <f>B59*'[1]all rotations'!F58</f>
        <v>0</v>
      </c>
      <c r="H59" s="4">
        <f>B59*'[1]all rotations'!G58</f>
        <v>0</v>
      </c>
      <c r="I59" s="4">
        <f>B59*'[1]all rotations'!H58</f>
        <v>0</v>
      </c>
      <c r="J59" s="4">
        <f>B59*'[1]all rotations'!I58</f>
        <v>0</v>
      </c>
      <c r="K59" s="4">
        <f>B59*'[1]all rotations'!J58</f>
        <v>0</v>
      </c>
      <c r="L59" s="4">
        <f>B59*'[1]all rotations'!K58</f>
        <v>0</v>
      </c>
      <c r="M59" s="4">
        <f>B59*'[1]all rotations'!L58</f>
        <v>0</v>
      </c>
      <c r="N59" s="4">
        <f>B59*'[1]all rotations'!M58</f>
        <v>0</v>
      </c>
      <c r="P59">
        <f t="shared" si="6"/>
        <v>0</v>
      </c>
      <c r="R59" s="40"/>
    </row>
    <row r="60" spans="1:20" s="2" customFormat="1" x14ac:dyDescent="0.2">
      <c r="A60" s="23" t="s">
        <v>42</v>
      </c>
      <c r="B60">
        <v>555196.06999999995</v>
      </c>
      <c r="C60" s="4">
        <f>B60*'[1]all rotations'!B59</f>
        <v>653825.01890588237</v>
      </c>
      <c r="D60" s="4">
        <f>B60*'[1]all rotations'!C59</f>
        <v>0</v>
      </c>
      <c r="E60" s="4">
        <f>B60*'[1]all rotations'!D59</f>
        <v>0</v>
      </c>
      <c r="F60" s="14">
        <f>B60*'[1]all rotations'!E59</f>
        <v>0</v>
      </c>
      <c r="G60" s="4">
        <f>B60*'[1]all rotations'!F59</f>
        <v>167901.05325714286</v>
      </c>
      <c r="H60" s="4">
        <f>B60*'[1]all rotations'!G59</f>
        <v>0</v>
      </c>
      <c r="I60" s="4">
        <f>B60*'[1]all rotations'!H59</f>
        <v>0</v>
      </c>
      <c r="J60" s="4">
        <f>B60*'[1]all rotations'!I59</f>
        <v>0</v>
      </c>
      <c r="K60" s="4">
        <f>B60*'[1]all rotations'!J59</f>
        <v>-50529.080528089726</v>
      </c>
      <c r="L60" s="4">
        <f>B60*'[1]all rotations'!K59</f>
        <v>-536481.59573033697</v>
      </c>
      <c r="M60" s="4">
        <f>B60*'[1]all rotations'!L59</f>
        <v>0</v>
      </c>
      <c r="N60" s="4">
        <f>B60*'[1]all rotations'!M59</f>
        <v>0</v>
      </c>
      <c r="P60">
        <f>B60/5</f>
        <v>111039.21399999999</v>
      </c>
      <c r="R60" s="40"/>
    </row>
    <row r="61" spans="1:20" x14ac:dyDescent="0.2">
      <c r="A61" s="23" t="s">
        <v>43</v>
      </c>
      <c r="B61">
        <v>0</v>
      </c>
      <c r="C61" s="4">
        <f>B61*'[1]all rotations'!B60</f>
        <v>0</v>
      </c>
      <c r="D61" s="4">
        <f>B61*'[1]all rotations'!C60</f>
        <v>0</v>
      </c>
      <c r="E61" s="4">
        <f>B61*'[1]all rotations'!D60</f>
        <v>0</v>
      </c>
      <c r="F61" s="14">
        <f>B61*'[1]all rotations'!E60</f>
        <v>0</v>
      </c>
      <c r="G61" s="4">
        <f>B61*'[1]all rotations'!F60</f>
        <v>0</v>
      </c>
      <c r="H61" s="4">
        <f>B61*'[1]all rotations'!G60</f>
        <v>0</v>
      </c>
      <c r="I61" s="4">
        <f>B61*'[1]all rotations'!H60</f>
        <v>0</v>
      </c>
      <c r="J61" s="4">
        <f>B61*'[1]all rotations'!I60</f>
        <v>0</v>
      </c>
      <c r="K61" s="4">
        <f>B61*'[1]all rotations'!J60</f>
        <v>0</v>
      </c>
      <c r="L61" s="4">
        <f>B61*'[1]all rotations'!K60</f>
        <v>0</v>
      </c>
      <c r="M61" s="4">
        <f>B61*'[1]all rotations'!L60</f>
        <v>0</v>
      </c>
      <c r="N61" s="4">
        <f>B61*'[1]all rotations'!M60</f>
        <v>0</v>
      </c>
      <c r="P61">
        <f>B61/5</f>
        <v>0</v>
      </c>
      <c r="Q61" s="2">
        <v>6810645.3000000007</v>
      </c>
      <c r="R61" s="41">
        <f>SUM(P55:P61)/Q61</f>
        <v>0.19507357606774792</v>
      </c>
      <c r="S61">
        <f>SUM(B55:B61)</f>
        <v>2990271.51</v>
      </c>
      <c r="T61">
        <f>Q61-S61</f>
        <v>3820373.790000001</v>
      </c>
    </row>
    <row r="62" spans="1:20" x14ac:dyDescent="0.2">
      <c r="A62" s="10" t="s">
        <v>60</v>
      </c>
      <c r="B62">
        <v>0</v>
      </c>
      <c r="C62" s="4">
        <f>B62*'[1]all rotations'!B61</f>
        <v>0</v>
      </c>
      <c r="D62" s="4">
        <f>B62*'[1]all rotations'!C61</f>
        <v>0</v>
      </c>
      <c r="E62" s="4">
        <f>B62*'[1]all rotations'!D61</f>
        <v>0</v>
      </c>
      <c r="F62" s="14">
        <f>B62*'[1]all rotations'!E61</f>
        <v>0</v>
      </c>
      <c r="G62" s="4">
        <f>B62*'[1]all rotations'!F61</f>
        <v>0</v>
      </c>
      <c r="H62" s="4">
        <f>B62*'[1]all rotations'!G61</f>
        <v>0</v>
      </c>
      <c r="I62" s="4">
        <f>B62*'[1]all rotations'!H61</f>
        <v>0</v>
      </c>
      <c r="J62" s="4">
        <f>B62*'[1]all rotations'!I61</f>
        <v>0</v>
      </c>
      <c r="K62" s="4">
        <f>B62*'[1]all rotations'!J61</f>
        <v>0</v>
      </c>
      <c r="L62" s="4">
        <f>B62*'[1]all rotations'!K61</f>
        <v>0</v>
      </c>
      <c r="M62" s="4">
        <f>B62*'[1]all rotations'!L61</f>
        <v>0</v>
      </c>
      <c r="N62" s="4">
        <f>B62*'[1]all rotations'!M61</f>
        <v>0</v>
      </c>
      <c r="P62">
        <f>B62/4</f>
        <v>0</v>
      </c>
      <c r="Q62" s="2">
        <v>5632100</v>
      </c>
      <c r="R62" s="41">
        <f>P62/Q62</f>
        <v>0</v>
      </c>
      <c r="S62">
        <f>B62</f>
        <v>0</v>
      </c>
      <c r="T62">
        <f t="shared" ref="T62:T65" si="7">Q62-S62</f>
        <v>5632100</v>
      </c>
    </row>
    <row r="63" spans="1:20" x14ac:dyDescent="0.2">
      <c r="A63" s="10" t="s">
        <v>61</v>
      </c>
      <c r="B63">
        <v>0</v>
      </c>
      <c r="C63" s="4">
        <f>B63*'[1]all rotations'!B62</f>
        <v>0</v>
      </c>
      <c r="D63" s="4">
        <f>B63*'[1]all rotations'!C62</f>
        <v>0</v>
      </c>
      <c r="E63" s="4">
        <f>B63*'[1]all rotations'!D62</f>
        <v>0</v>
      </c>
      <c r="F63" s="14">
        <f>B63*'[1]all rotations'!E62</f>
        <v>0</v>
      </c>
      <c r="G63" s="4">
        <f>B63*'[1]all rotations'!F62</f>
        <v>0</v>
      </c>
      <c r="H63" s="4">
        <f>B63*'[1]all rotations'!G62</f>
        <v>0</v>
      </c>
      <c r="I63" s="4">
        <f>B63*'[1]all rotations'!H62</f>
        <v>0</v>
      </c>
      <c r="J63" s="4">
        <f>B63*'[1]all rotations'!I62</f>
        <v>0</v>
      </c>
      <c r="K63" s="4">
        <f>B63*'[1]all rotations'!J62</f>
        <v>0</v>
      </c>
      <c r="L63" s="4">
        <f>B63*'[1]all rotations'!K62</f>
        <v>0</v>
      </c>
      <c r="M63" s="4">
        <f>B63*'[1]all rotations'!L62</f>
        <v>0</v>
      </c>
      <c r="N63" s="4">
        <f>B63*'[1]all rotations'!M62</f>
        <v>0</v>
      </c>
      <c r="P63">
        <f>B63/4</f>
        <v>0</v>
      </c>
      <c r="Q63" s="2">
        <v>1756260.0000000002</v>
      </c>
      <c r="R63" s="41">
        <f t="shared" ref="R63:R65" si="8">P63/Q63</f>
        <v>0</v>
      </c>
      <c r="S63">
        <f t="shared" ref="S63:S65" si="9">B63</f>
        <v>0</v>
      </c>
      <c r="T63">
        <f t="shared" si="7"/>
        <v>1756260.0000000002</v>
      </c>
    </row>
    <row r="64" spans="1:20" x14ac:dyDescent="0.2">
      <c r="A64" s="10" t="s">
        <v>62</v>
      </c>
      <c r="B64">
        <v>0</v>
      </c>
      <c r="C64" s="4">
        <f>B64*'[1]all rotations'!B63</f>
        <v>0</v>
      </c>
      <c r="D64" s="4">
        <f>B64*'[1]all rotations'!C63</f>
        <v>0</v>
      </c>
      <c r="E64" s="4">
        <f>B64*'[1]all rotations'!D63</f>
        <v>0</v>
      </c>
      <c r="F64" s="14">
        <f>B64*'[1]all rotations'!E63</f>
        <v>0</v>
      </c>
      <c r="G64" s="4">
        <f>B64*'[1]all rotations'!F63</f>
        <v>0</v>
      </c>
      <c r="H64" s="4">
        <f>B64*'[1]all rotations'!G63</f>
        <v>0</v>
      </c>
      <c r="I64" s="4">
        <f>B64*'[1]all rotations'!H63</f>
        <v>0</v>
      </c>
      <c r="J64" s="4">
        <f>B64*'[1]all rotations'!I63</f>
        <v>0</v>
      </c>
      <c r="K64" s="4">
        <f>B64*'[1]all rotations'!J63</f>
        <v>0</v>
      </c>
      <c r="L64" s="4">
        <f>B64*'[1]all rotations'!K63</f>
        <v>0</v>
      </c>
      <c r="M64" s="4">
        <f>B64*'[1]all rotations'!L63</f>
        <v>0</v>
      </c>
      <c r="N64" s="4">
        <f>B64*'[1]all rotations'!M63</f>
        <v>0</v>
      </c>
      <c r="P64">
        <f>B64/5</f>
        <v>0</v>
      </c>
      <c r="Q64" s="2">
        <v>2195960</v>
      </c>
      <c r="R64" s="41">
        <f t="shared" si="8"/>
        <v>0</v>
      </c>
      <c r="S64">
        <f t="shared" si="9"/>
        <v>0</v>
      </c>
      <c r="T64">
        <f t="shared" si="7"/>
        <v>2195960</v>
      </c>
    </row>
    <row r="65" spans="1:20" x14ac:dyDescent="0.2">
      <c r="A65" s="10" t="s">
        <v>63</v>
      </c>
      <c r="B65">
        <v>0</v>
      </c>
      <c r="C65" s="4">
        <f>B65*'[1]all rotations'!B64</f>
        <v>0</v>
      </c>
      <c r="D65" s="4">
        <f>B65*'[1]all rotations'!C64</f>
        <v>0</v>
      </c>
      <c r="E65" s="4">
        <f>B65*'[1]all rotations'!D64</f>
        <v>0</v>
      </c>
      <c r="F65" s="14">
        <f>B65*'[1]all rotations'!E64</f>
        <v>0</v>
      </c>
      <c r="G65" s="4">
        <f>B65*'[1]all rotations'!F64</f>
        <v>0</v>
      </c>
      <c r="H65" s="4">
        <f>B65*'[1]all rotations'!G64</f>
        <v>0</v>
      </c>
      <c r="I65" s="4">
        <f>B65*'[1]all rotations'!H64</f>
        <v>0</v>
      </c>
      <c r="J65" s="4">
        <f>B65*'[1]all rotations'!I64</f>
        <v>0</v>
      </c>
      <c r="K65" s="4">
        <f>B65*'[1]all rotations'!J64</f>
        <v>0</v>
      </c>
      <c r="L65" s="4">
        <f>B65*'[1]all rotations'!K64</f>
        <v>0</v>
      </c>
      <c r="M65" s="4">
        <f>B65*'[1]all rotations'!L64</f>
        <v>0</v>
      </c>
      <c r="N65" s="4">
        <f>B65*'[1]all rotations'!M64</f>
        <v>0</v>
      </c>
      <c r="P65">
        <f>B65/5</f>
        <v>0</v>
      </c>
      <c r="Q65" s="2">
        <v>661290</v>
      </c>
      <c r="R65" s="41">
        <f t="shared" si="8"/>
        <v>0</v>
      </c>
      <c r="S65">
        <f t="shared" si="9"/>
        <v>0</v>
      </c>
      <c r="T65">
        <f t="shared" si="7"/>
        <v>661290</v>
      </c>
    </row>
    <row r="66" spans="1:20" s="2" customFormat="1" x14ac:dyDescent="0.2">
      <c r="A66" s="10" t="s">
        <v>64</v>
      </c>
      <c r="B66">
        <v>0</v>
      </c>
      <c r="C66" s="4">
        <f>B66*'[1]all rotations'!B65</f>
        <v>0</v>
      </c>
      <c r="D66" s="4">
        <f>B66*'[1]all rotations'!C65</f>
        <v>0</v>
      </c>
      <c r="E66" s="4">
        <f>B66*'[1]all rotations'!D65</f>
        <v>0</v>
      </c>
      <c r="F66" s="14">
        <f>B66*'[1]all rotations'!E65</f>
        <v>0</v>
      </c>
      <c r="G66" s="4">
        <f>B66*'[1]all rotations'!F65</f>
        <v>0</v>
      </c>
      <c r="H66" s="4">
        <f>B66*'[1]all rotations'!G65</f>
        <v>0</v>
      </c>
      <c r="I66" s="4">
        <f>B66*'[1]all rotations'!H65</f>
        <v>0</v>
      </c>
      <c r="J66" s="4">
        <f>B66*'[1]all rotations'!I65</f>
        <v>0</v>
      </c>
      <c r="K66" s="4">
        <f>B66*'[1]all rotations'!J65</f>
        <v>0</v>
      </c>
      <c r="L66" s="4">
        <f>B66*'[1]all rotations'!K65</f>
        <v>0</v>
      </c>
      <c r="M66" s="4">
        <f>B66*'[1]all rotations'!L65</f>
        <v>0</v>
      </c>
      <c r="N66" s="4">
        <f>B66*'[1]all rotations'!M65</f>
        <v>0</v>
      </c>
      <c r="P66">
        <f>B66/2</f>
        <v>0</v>
      </c>
      <c r="R66" s="40"/>
      <c r="S66"/>
      <c r="T66"/>
    </row>
    <row r="67" spans="1:20" s="2" customFormat="1" x14ac:dyDescent="0.2">
      <c r="A67" s="10" t="s">
        <v>82</v>
      </c>
      <c r="B67">
        <v>0</v>
      </c>
      <c r="C67" s="4">
        <f>B67*'[1]all rotations'!B66</f>
        <v>0</v>
      </c>
      <c r="D67" s="4">
        <f>B67*'[1]all rotations'!C66</f>
        <v>0</v>
      </c>
      <c r="E67" s="4">
        <f>B67*'[1]all rotations'!D66</f>
        <v>0</v>
      </c>
      <c r="F67" s="14">
        <f>B67*'[1]all rotations'!E66</f>
        <v>0</v>
      </c>
      <c r="G67" s="4">
        <f>B67*'[1]all rotations'!F66</f>
        <v>0</v>
      </c>
      <c r="H67" s="4">
        <f>B67*'[1]all rotations'!G66</f>
        <v>0</v>
      </c>
      <c r="I67" s="4">
        <f>B67*'[1]all rotations'!H66</f>
        <v>0</v>
      </c>
      <c r="J67" s="4">
        <f>B67*'[1]all rotations'!I66</f>
        <v>0</v>
      </c>
      <c r="K67" s="4">
        <f>B67*'[1]all rotations'!J66</f>
        <v>0</v>
      </c>
      <c r="L67" s="4">
        <f>B67*'[1]all rotations'!K66</f>
        <v>0</v>
      </c>
      <c r="M67" s="4">
        <f>B67*'[1]all rotations'!L66</f>
        <v>0</v>
      </c>
      <c r="N67" s="4">
        <f>B67*'[1]all rotations'!M66</f>
        <v>0</v>
      </c>
      <c r="P67">
        <f>B67/4</f>
        <v>0</v>
      </c>
      <c r="Q67" s="2">
        <v>855850</v>
      </c>
      <c r="R67" s="42">
        <f>SUM(P66:P67)/Q67</f>
        <v>0</v>
      </c>
      <c r="S67">
        <f>B67+B66</f>
        <v>0</v>
      </c>
      <c r="T67">
        <f>Q67-S67</f>
        <v>855850</v>
      </c>
    </row>
    <row r="68" spans="1:20" x14ac:dyDescent="0.2">
      <c r="R68" s="41"/>
    </row>
    <row r="69" spans="1:20" x14ac:dyDescent="0.2">
      <c r="C69" s="2" t="s">
        <v>44</v>
      </c>
      <c r="D69" s="2" t="s">
        <v>45</v>
      </c>
      <c r="E69" s="2" t="s">
        <v>46</v>
      </c>
      <c r="F69" s="2" t="s">
        <v>47</v>
      </c>
      <c r="G69" s="2" t="s">
        <v>48</v>
      </c>
      <c r="H69" s="2" t="s">
        <v>49</v>
      </c>
      <c r="I69" s="2" t="s">
        <v>50</v>
      </c>
      <c r="J69" s="2" t="s">
        <v>51</v>
      </c>
      <c r="K69" s="2" t="s">
        <v>52</v>
      </c>
      <c r="L69" s="2" t="s">
        <v>53</v>
      </c>
      <c r="M69" s="2" t="s">
        <v>54</v>
      </c>
      <c r="N69" s="2" t="s">
        <v>55</v>
      </c>
      <c r="R69" s="41"/>
    </row>
    <row r="70" spans="1:20" s="1" customFormat="1" x14ac:dyDescent="0.2">
      <c r="B70" s="7" t="s">
        <v>70</v>
      </c>
      <c r="C70" s="1">
        <f t="shared" ref="C70:N70" si="10">SUM(C3:C67)</f>
        <v>-186897.06109411758</v>
      </c>
      <c r="D70" s="1">
        <f t="shared" si="10"/>
        <v>-6018028.8599999994</v>
      </c>
      <c r="E70" s="1">
        <f t="shared" si="10"/>
        <v>-781028.68999999948</v>
      </c>
      <c r="F70" s="1">
        <f t="shared" si="10"/>
        <v>-12924972.06666667</v>
      </c>
      <c r="G70" s="1">
        <f t="shared" si="10"/>
        <v>167901.05325714286</v>
      </c>
      <c r="H70" s="1">
        <f t="shared" si="10"/>
        <v>512931.36866666668</v>
      </c>
      <c r="I70" s="1">
        <f t="shared" si="10"/>
        <v>423406.10400000005</v>
      </c>
      <c r="J70" s="1">
        <f t="shared" si="10"/>
        <v>10960811.389999999</v>
      </c>
      <c r="K70" s="1">
        <f t="shared" si="10"/>
        <v>-421009.42152808979</v>
      </c>
      <c r="L70" s="1">
        <f t="shared" si="10"/>
        <v>-536481.59573033697</v>
      </c>
      <c r="M70" s="1">
        <f t="shared" si="10"/>
        <v>0</v>
      </c>
      <c r="N70" s="1">
        <f t="shared" si="10"/>
        <v>0</v>
      </c>
      <c r="Q70" s="7"/>
      <c r="R70" s="41"/>
    </row>
    <row r="71" spans="1:20" s="1" customFormat="1" ht="17" thickBot="1" x14ac:dyDescent="0.25">
      <c r="A71" s="1" t="s">
        <v>86</v>
      </c>
      <c r="B71" s="29" t="s">
        <v>56</v>
      </c>
      <c r="C71" s="1">
        <v>-186897.06933394587</v>
      </c>
      <c r="D71" s="1">
        <v>-25378859.119976416</v>
      </c>
      <c r="E71" s="1">
        <v>-781028.69369441341</v>
      </c>
      <c r="F71" s="1">
        <v>-12924972.066587813</v>
      </c>
      <c r="G71" s="1">
        <v>167901.05224226051</v>
      </c>
      <c r="H71" s="1">
        <v>512931.3670032777</v>
      </c>
      <c r="I71" s="1">
        <v>423406.10343833873</v>
      </c>
      <c r="J71" s="1">
        <v>10960811.407917552</v>
      </c>
      <c r="K71" s="1">
        <v>-9435892.0189068597</v>
      </c>
      <c r="L71" s="1">
        <v>-1708598.4118230387</v>
      </c>
      <c r="M71" s="1">
        <v>-40847.273020096523</v>
      </c>
      <c r="N71" s="1">
        <v>-63304.069232394861</v>
      </c>
      <c r="P71" s="1">
        <f>SUM(C71:N71)</f>
        <v>-38455348.791973554</v>
      </c>
      <c r="Q71" s="7"/>
      <c r="R71" s="38"/>
    </row>
    <row r="72" spans="1:20" x14ac:dyDescent="0.2">
      <c r="B72" s="2" t="s">
        <v>57</v>
      </c>
      <c r="C72" s="1">
        <f>C71-C70</f>
        <v>-8.2398282829672098E-3</v>
      </c>
      <c r="D72" s="1">
        <f>D71-D70</f>
        <v>-19360830.259976417</v>
      </c>
      <c r="E72" s="1">
        <f>E71-E70</f>
        <v>-3.6944139283150434E-3</v>
      </c>
      <c r="F72" s="1">
        <f>F71-F70</f>
        <v>7.8856945037841797E-5</v>
      </c>
      <c r="G72" s="1">
        <f t="shared" ref="G72:M72" si="11">G71-G70</f>
        <v>-1.014882349409163E-3</v>
      </c>
      <c r="H72" s="1">
        <f>H71-H70</f>
        <v>-1.66338897543028E-3</v>
      </c>
      <c r="I72" s="1">
        <f>I71-I70</f>
        <v>-5.6166131980717182E-4</v>
      </c>
      <c r="J72" s="1">
        <f t="shared" si="11"/>
        <v>1.7917552962899208E-2</v>
      </c>
      <c r="K72" s="1">
        <f>K71-K70</f>
        <v>-9014882.5973787699</v>
      </c>
      <c r="L72" s="1">
        <f t="shared" si="11"/>
        <v>-1172116.8160927016</v>
      </c>
      <c r="M72" s="1">
        <f t="shared" si="11"/>
        <v>-40847.273020096523</v>
      </c>
      <c r="N72" s="1">
        <f>N71-N70</f>
        <v>-63304.069232394861</v>
      </c>
    </row>
  </sheetData>
  <mergeCells count="3">
    <mergeCell ref="A1:A2"/>
    <mergeCell ref="B1:B2"/>
    <mergeCell ref="C1:N1"/>
  </mergeCells>
  <conditionalFormatting sqref="C72:N72">
    <cfRule type="cellIs" dxfId="14" priority="7" operator="lessThan">
      <formula>-10</formula>
    </cfRule>
    <cfRule type="cellIs" dxfId="13" priority="8" stopIfTrue="1" operator="greaterThan">
      <formula>10</formula>
    </cfRule>
  </conditionalFormatting>
  <conditionalFormatting sqref="T1">
    <cfRule type="cellIs" dxfId="12" priority="5" operator="lessThan">
      <formula>0</formula>
    </cfRule>
  </conditionalFormatting>
  <conditionalFormatting sqref="T8:T67">
    <cfRule type="cellIs" dxfId="11" priority="6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BE73-86A4-7D46-A103-865BCDA091AF}">
  <dimension ref="A1:V72"/>
  <sheetViews>
    <sheetView topLeftCell="D40" zoomScale="50" zoomScaleNormal="110" workbookViewId="0">
      <selection activeCell="Q73" sqref="Q73"/>
    </sheetView>
  </sheetViews>
  <sheetFormatPr baseColWidth="10" defaultRowHeight="16" x14ac:dyDescent="0.2"/>
  <cols>
    <col min="1" max="1" width="60.33203125" customWidth="1"/>
    <col min="2" max="2" width="12.1640625" customWidth="1"/>
    <col min="3" max="3" width="13.6640625" customWidth="1"/>
    <col min="4" max="4" width="15.1640625" customWidth="1"/>
    <col min="5" max="5" width="12" customWidth="1"/>
    <col min="6" max="6" width="11.83203125" customWidth="1"/>
    <col min="7" max="7" width="10.83203125" customWidth="1"/>
    <col min="8" max="8" width="14.83203125" customWidth="1"/>
    <col min="9" max="10" width="13.6640625" customWidth="1"/>
    <col min="11" max="11" width="16" customWidth="1"/>
    <col min="12" max="12" width="15.6640625" customWidth="1"/>
    <col min="13" max="13" width="12.6640625" customWidth="1"/>
    <col min="14" max="14" width="15.5" customWidth="1"/>
    <col min="15" max="16" width="10.83203125" customWidth="1"/>
    <col min="17" max="17" width="10.83203125" style="2"/>
    <col min="18" max="18" width="12.6640625" bestFit="1" customWidth="1"/>
  </cols>
  <sheetData>
    <row r="1" spans="1:20" x14ac:dyDescent="0.2">
      <c r="A1" s="61" t="s">
        <v>59</v>
      </c>
      <c r="B1" s="62" t="s">
        <v>0</v>
      </c>
      <c r="C1" s="61" t="s">
        <v>58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P1" s="2" t="s">
        <v>89</v>
      </c>
      <c r="Q1" s="2" t="s">
        <v>90</v>
      </c>
      <c r="R1" s="37" t="s">
        <v>91</v>
      </c>
      <c r="S1" s="2" t="s">
        <v>92</v>
      </c>
      <c r="T1" s="2" t="s">
        <v>93</v>
      </c>
    </row>
    <row r="2" spans="1:20" x14ac:dyDescent="0.2">
      <c r="A2" s="61"/>
      <c r="B2" s="62"/>
      <c r="C2" s="13" t="s">
        <v>44</v>
      </c>
      <c r="D2" s="13" t="s">
        <v>45</v>
      </c>
      <c r="E2" s="13" t="s">
        <v>46</v>
      </c>
      <c r="F2" s="13" t="s">
        <v>47</v>
      </c>
      <c r="G2" s="13" t="s">
        <v>48</v>
      </c>
      <c r="H2" s="13" t="s">
        <v>49</v>
      </c>
      <c r="I2" s="13" t="s">
        <v>50</v>
      </c>
      <c r="J2" s="13" t="s">
        <v>51</v>
      </c>
      <c r="K2" s="13" t="s">
        <v>52</v>
      </c>
      <c r="L2" s="13" t="s">
        <v>53</v>
      </c>
      <c r="M2" s="13" t="s">
        <v>54</v>
      </c>
      <c r="N2" s="13" t="s">
        <v>55</v>
      </c>
      <c r="R2" s="38"/>
    </row>
    <row r="3" spans="1:20" x14ac:dyDescent="0.2">
      <c r="A3" s="17" t="s">
        <v>1</v>
      </c>
      <c r="B3">
        <v>0</v>
      </c>
      <c r="C3" s="4">
        <f>B3*'[1]all rotations'!B2</f>
        <v>0</v>
      </c>
      <c r="D3" s="4">
        <f>B3*'[1]all rotations'!C2</f>
        <v>0</v>
      </c>
      <c r="E3" s="4">
        <f>B3*'[1]all rotations'!D2</f>
        <v>0</v>
      </c>
      <c r="F3" s="14">
        <f>B3*'[1]all rotations'!E2</f>
        <v>0</v>
      </c>
      <c r="G3" s="4">
        <f>B3*'[1]all rotations'!F2</f>
        <v>0</v>
      </c>
      <c r="H3" s="4">
        <f>B3*'[1]all rotations'!G2</f>
        <v>0</v>
      </c>
      <c r="I3" s="4">
        <f>B3*'[1]all rotations'!H2</f>
        <v>0</v>
      </c>
      <c r="J3" s="4">
        <f>B3*'[1]all rotations'!I2</f>
        <v>0</v>
      </c>
      <c r="K3" s="4">
        <f>B3*'[1]all rotations'!J2</f>
        <v>0</v>
      </c>
      <c r="L3" s="4">
        <f>B3*'[1]all rotations'!K2</f>
        <v>0</v>
      </c>
      <c r="M3" s="4">
        <f>B3*'[1]all rotations'!L2</f>
        <v>0</v>
      </c>
      <c r="N3" s="4">
        <f>B3*'[1]all rotations'!M2</f>
        <v>0</v>
      </c>
      <c r="P3">
        <f>B3/4</f>
        <v>0</v>
      </c>
      <c r="R3" s="41"/>
    </row>
    <row r="4" spans="1:20" s="2" customFormat="1" x14ac:dyDescent="0.2">
      <c r="A4" s="17" t="s">
        <v>66</v>
      </c>
      <c r="B4">
        <v>0</v>
      </c>
      <c r="C4" s="4">
        <f>B4*'[1]all rotations'!B3</f>
        <v>0</v>
      </c>
      <c r="D4" s="4">
        <f>B4*'[1]all rotations'!C3</f>
        <v>0</v>
      </c>
      <c r="E4" s="4">
        <f>B4*'[1]all rotations'!D3</f>
        <v>0</v>
      </c>
      <c r="F4" s="8">
        <f>B4*'[1]all rotations'!E3</f>
        <v>0</v>
      </c>
      <c r="G4" s="4">
        <f>B4*'[1]all rotations'!F3</f>
        <v>0</v>
      </c>
      <c r="H4" s="4">
        <f>B4*'[1]all rotations'!G3</f>
        <v>0</v>
      </c>
      <c r="I4" s="4">
        <f>B4*'[1]all rotations'!H3</f>
        <v>0</v>
      </c>
      <c r="J4" s="4">
        <f>B4*'[1]all rotations'!I3</f>
        <v>0</v>
      </c>
      <c r="K4" s="4">
        <f>B4*'[1]all rotations'!J3</f>
        <v>0</v>
      </c>
      <c r="L4" s="4">
        <f>B4*'[1]all rotations'!K3</f>
        <v>0</v>
      </c>
      <c r="M4" s="4">
        <f>B4*'[1]all rotations'!L3</f>
        <v>0</v>
      </c>
      <c r="N4" s="4">
        <f>B4*'[1]all rotations'!M3</f>
        <v>0</v>
      </c>
      <c r="P4">
        <f>B4/5</f>
        <v>0</v>
      </c>
      <c r="R4" s="41"/>
      <c r="S4" s="39"/>
    </row>
    <row r="5" spans="1:20" x14ac:dyDescent="0.2">
      <c r="A5" s="17" t="s">
        <v>67</v>
      </c>
      <c r="B5">
        <v>0</v>
      </c>
      <c r="C5" s="4">
        <f>B5*'[1]all rotations'!B4</f>
        <v>0</v>
      </c>
      <c r="D5" s="4">
        <f>B5*'[1]all rotations'!C4</f>
        <v>0</v>
      </c>
      <c r="E5" s="4">
        <f>B5*'[1]all rotations'!D4</f>
        <v>0</v>
      </c>
      <c r="F5" s="8">
        <f>B5*'[1]all rotations'!E4</f>
        <v>0</v>
      </c>
      <c r="G5" s="4">
        <f>B5*'[1]all rotations'!F4</f>
        <v>0</v>
      </c>
      <c r="H5" s="4">
        <f>B5*'[1]all rotations'!G4</f>
        <v>0</v>
      </c>
      <c r="I5" s="4">
        <f>B5*'[1]all rotations'!H4</f>
        <v>0</v>
      </c>
      <c r="J5" s="4">
        <f>B5*'[1]all rotations'!I4</f>
        <v>0</v>
      </c>
      <c r="K5" s="4">
        <f>B5*'[1]all rotations'!J4</f>
        <v>0</v>
      </c>
      <c r="L5" s="4">
        <f>B5*'[1]all rotations'!K4</f>
        <v>0</v>
      </c>
      <c r="M5" s="4">
        <f>B5*'[1]all rotations'!L4</f>
        <v>0</v>
      </c>
      <c r="N5" s="4">
        <f>B5*'[1]all rotations'!M4</f>
        <v>0</v>
      </c>
      <c r="P5">
        <f t="shared" ref="P5:P8" si="0">B5/5</f>
        <v>0</v>
      </c>
      <c r="R5" s="41"/>
    </row>
    <row r="6" spans="1:20" s="2" customFormat="1" x14ac:dyDescent="0.2">
      <c r="A6" s="17" t="s">
        <v>68</v>
      </c>
      <c r="B6">
        <v>663058.49</v>
      </c>
      <c r="C6" s="4">
        <f>B6*'[1]all rotations'!B5</f>
        <v>-450879.77319999994</v>
      </c>
      <c r="D6" s="4">
        <f>B6*'[1]all rotations'!C5</f>
        <v>-460825.6505499999</v>
      </c>
      <c r="E6" s="4">
        <f>B6*'[1]all rotations'!D5</f>
        <v>137584.63667500002</v>
      </c>
      <c r="F6" s="14">
        <f>B6*'[1]all rotations'!E5</f>
        <v>258592.81109999993</v>
      </c>
      <c r="G6" s="4">
        <f>B6*'[1]all rotations'!F5</f>
        <v>0</v>
      </c>
      <c r="H6" s="4">
        <f>B6*'[1]all rotations'!G5</f>
        <v>190629.31587499997</v>
      </c>
      <c r="I6" s="4">
        <f>B6*'[1]all rotations'!H5</f>
        <v>0</v>
      </c>
      <c r="J6" s="4">
        <f>B6*'[1]all rotations'!I5</f>
        <v>0</v>
      </c>
      <c r="K6" s="4">
        <f>B6*'[1]all rotations'!J5</f>
        <v>0</v>
      </c>
      <c r="L6" s="4">
        <f>B6*'[1]all rotations'!K5</f>
        <v>0</v>
      </c>
      <c r="M6" s="4">
        <f>B6*'[1]all rotations'!L5</f>
        <v>0</v>
      </c>
      <c r="N6" s="4">
        <f>B6*'[1]all rotations'!M5</f>
        <v>0</v>
      </c>
      <c r="P6">
        <f t="shared" si="0"/>
        <v>132611.698</v>
      </c>
      <c r="R6" s="40"/>
    </row>
    <row r="7" spans="1:20" x14ac:dyDescent="0.2">
      <c r="A7" s="17" t="s">
        <v>69</v>
      </c>
      <c r="B7">
        <v>0</v>
      </c>
      <c r="C7" s="4">
        <f>B7*'[1]all rotations'!B6</f>
        <v>0</v>
      </c>
      <c r="D7" s="4">
        <f>B7*'[1]all rotations'!C6</f>
        <v>0</v>
      </c>
      <c r="E7" s="4">
        <f>B7*'[1]all rotations'!D6</f>
        <v>0</v>
      </c>
      <c r="F7" s="14">
        <f>B7*'[1]all rotations'!E6</f>
        <v>0</v>
      </c>
      <c r="G7" s="4">
        <f>B7*'[1]all rotations'!F6</f>
        <v>0</v>
      </c>
      <c r="H7" s="4">
        <f>B7*'[1]all rotations'!G6</f>
        <v>0</v>
      </c>
      <c r="I7" s="4">
        <f>B7*'[1]all rotations'!H6</f>
        <v>0</v>
      </c>
      <c r="J7" s="4">
        <f>B7*'[1]all rotations'!I6</f>
        <v>0</v>
      </c>
      <c r="K7" s="4">
        <f>B7*'[1]all rotations'!J6</f>
        <v>0</v>
      </c>
      <c r="L7" s="4">
        <f>B7*'[1]all rotations'!K6</f>
        <v>0</v>
      </c>
      <c r="M7" s="4">
        <f>B7*'[1]all rotations'!L6</f>
        <v>0</v>
      </c>
      <c r="N7" s="4">
        <f>B7*'[1]all rotations'!M6</f>
        <v>0</v>
      </c>
      <c r="P7">
        <f t="shared" si="0"/>
        <v>0</v>
      </c>
      <c r="R7" s="41"/>
    </row>
    <row r="8" spans="1:20" s="2" customFormat="1" x14ac:dyDescent="0.2">
      <c r="A8" s="17" t="s">
        <v>83</v>
      </c>
      <c r="B8">
        <v>0</v>
      </c>
      <c r="C8" s="4">
        <f>B8*'[1]all rotations'!B7</f>
        <v>0</v>
      </c>
      <c r="D8" s="15">
        <f>B8*'[1]all rotations'!C7</f>
        <v>0</v>
      </c>
      <c r="E8" s="4">
        <f>B8*'[1]all rotations'!D7</f>
        <v>0</v>
      </c>
      <c r="F8" s="14">
        <f>B8*'[1]all rotations'!E7</f>
        <v>0</v>
      </c>
      <c r="G8" s="4">
        <f>B8*'[1]all rotations'!F7</f>
        <v>0</v>
      </c>
      <c r="H8" s="4">
        <f>B8*'[1]all rotations'!G7</f>
        <v>0</v>
      </c>
      <c r="I8" s="4">
        <f>B8*'[1]all rotations'!H7</f>
        <v>0</v>
      </c>
      <c r="J8" s="4">
        <f>B8*'[1]all rotations'!I7</f>
        <v>0</v>
      </c>
      <c r="K8" s="4">
        <f>B8*'[1]all rotations'!J7</f>
        <v>0</v>
      </c>
      <c r="L8" s="4">
        <f>B8*'[1]all rotations'!K7</f>
        <v>0</v>
      </c>
      <c r="M8" s="4">
        <f>B8*'[1]all rotations'!L7</f>
        <v>0</v>
      </c>
      <c r="N8" s="4">
        <f>B8*'[1]all rotations'!M7</f>
        <v>0</v>
      </c>
      <c r="P8">
        <f t="shared" si="0"/>
        <v>0</v>
      </c>
      <c r="Q8" s="2">
        <v>3416678</v>
      </c>
      <c r="R8" s="40">
        <f>SUM(P3:P8)/Q8</f>
        <v>3.8813051156708363E-2</v>
      </c>
      <c r="S8">
        <f>SUM(B3:B8)</f>
        <v>663058.49</v>
      </c>
      <c r="T8">
        <f>Q8-S8</f>
        <v>2753619.51</v>
      </c>
    </row>
    <row r="9" spans="1:20" x14ac:dyDescent="0.2">
      <c r="A9" s="18" t="s">
        <v>2</v>
      </c>
      <c r="B9">
        <v>0</v>
      </c>
      <c r="C9" s="4">
        <f>B9*'[1]all rotations'!B8</f>
        <v>0</v>
      </c>
      <c r="D9" s="4">
        <f>B9*'[1]all rotations'!C8</f>
        <v>0</v>
      </c>
      <c r="E9" s="4">
        <f>B9*'[1]all rotations'!D8</f>
        <v>0</v>
      </c>
      <c r="F9" s="14">
        <f>B9*'[1]all rotations'!E8</f>
        <v>0</v>
      </c>
      <c r="G9" s="4">
        <f>B9*'[1]all rotations'!F8</f>
        <v>0</v>
      </c>
      <c r="H9" s="4">
        <f>B9*'[1]all rotations'!G8</f>
        <v>0</v>
      </c>
      <c r="I9" s="4">
        <f>B9*'[1]all rotations'!H8</f>
        <v>0</v>
      </c>
      <c r="J9" s="4">
        <f>B9*'[1]all rotations'!I8</f>
        <v>0</v>
      </c>
      <c r="K9" s="4">
        <f>B9*'[1]all rotations'!J8</f>
        <v>0</v>
      </c>
      <c r="L9" s="4">
        <f>B9*'[1]all rotations'!K8</f>
        <v>0</v>
      </c>
      <c r="M9" s="4">
        <f>B9*'[1]all rotations'!L8</f>
        <v>0</v>
      </c>
      <c r="N9" s="4">
        <f>B9*'[1]all rotations'!M8</f>
        <v>0</v>
      </c>
      <c r="P9">
        <f>B9/3</f>
        <v>0</v>
      </c>
      <c r="R9" s="41"/>
    </row>
    <row r="10" spans="1:20" x14ac:dyDescent="0.2">
      <c r="A10" s="18" t="s">
        <v>3</v>
      </c>
      <c r="B10">
        <v>0</v>
      </c>
      <c r="C10" s="4">
        <f>B10*'[1]all rotations'!B9</f>
        <v>0</v>
      </c>
      <c r="D10" s="4">
        <f>B10*'[1]all rotations'!C9</f>
        <v>0</v>
      </c>
      <c r="E10" s="4">
        <f>B10*'[1]all rotations'!D9</f>
        <v>0</v>
      </c>
      <c r="F10" s="14">
        <f>B10*'[1]all rotations'!E9</f>
        <v>0</v>
      </c>
      <c r="G10" s="4">
        <f>B10*'[1]all rotations'!F9</f>
        <v>0</v>
      </c>
      <c r="H10" s="4">
        <f>B10*'[1]all rotations'!G9</f>
        <v>0</v>
      </c>
      <c r="I10" s="4">
        <f>B10*'[1]all rotations'!H9</f>
        <v>0</v>
      </c>
      <c r="J10" s="4">
        <f>B10*'[1]all rotations'!I9</f>
        <v>0</v>
      </c>
      <c r="K10" s="4">
        <f>B10*'[1]all rotations'!J9</f>
        <v>0</v>
      </c>
      <c r="L10" s="4">
        <f>B10*'[1]all rotations'!K9</f>
        <v>0</v>
      </c>
      <c r="M10" s="4">
        <f>B10*'[1]all rotations'!L9</f>
        <v>0</v>
      </c>
      <c r="N10" s="4">
        <f>B10*'[1]all rotations'!M9</f>
        <v>0</v>
      </c>
      <c r="P10" s="36">
        <f t="shared" ref="P10:P13" si="1">B10/3</f>
        <v>0</v>
      </c>
      <c r="R10" s="41"/>
    </row>
    <row r="11" spans="1:20" s="2" customFormat="1" x14ac:dyDescent="0.2">
      <c r="A11" s="18" t="s">
        <v>4</v>
      </c>
      <c r="B11">
        <v>5111001.5999999996</v>
      </c>
      <c r="C11" s="4">
        <f>B11*'[1]all rotations'!B10</f>
        <v>0</v>
      </c>
      <c r="D11" s="4">
        <f>B11*'[1]all rotations'!C10</f>
        <v>-4259168</v>
      </c>
      <c r="E11" s="4">
        <f>B11*'[1]all rotations'!D10</f>
        <v>0</v>
      </c>
      <c r="F11" s="14">
        <f>B11*'[1]all rotations'!E10</f>
        <v>-5111001.5999999996</v>
      </c>
      <c r="G11" s="4">
        <f>B11*'[1]all rotations'!F10</f>
        <v>0</v>
      </c>
      <c r="H11" s="4">
        <f>B11*'[1]all rotations'!G10</f>
        <v>2044400.6399999997</v>
      </c>
      <c r="I11" s="4">
        <f>B11*'[1]all rotations'!H10</f>
        <v>0</v>
      </c>
      <c r="J11" s="4">
        <f>B11*'[1]all rotations'!I10</f>
        <v>0</v>
      </c>
      <c r="K11" s="4">
        <f>B11*'[1]all rotations'!J10</f>
        <v>0</v>
      </c>
      <c r="L11" s="4">
        <f>B11*'[1]all rotations'!K10</f>
        <v>0</v>
      </c>
      <c r="M11" s="4">
        <f>B11*'[1]all rotations'!L10</f>
        <v>0</v>
      </c>
      <c r="N11" s="4">
        <f>B11*'[1]all rotations'!M10</f>
        <v>0</v>
      </c>
      <c r="P11">
        <f t="shared" si="1"/>
        <v>1703667.2</v>
      </c>
      <c r="R11" s="40"/>
    </row>
    <row r="12" spans="1:20" s="2" customFormat="1" x14ac:dyDescent="0.2">
      <c r="A12" s="18" t="s">
        <v>78</v>
      </c>
      <c r="B12">
        <v>0</v>
      </c>
      <c r="C12" s="4">
        <f>B12*'[1]all rotations'!B11</f>
        <v>0</v>
      </c>
      <c r="D12" s="14">
        <f>B12*'[1]all rotations'!C11</f>
        <v>0</v>
      </c>
      <c r="E12" s="4">
        <f>B12*'[1]all rotations'!D11</f>
        <v>0</v>
      </c>
      <c r="F12" s="14">
        <f>B12*'[1]all rotations'!E11</f>
        <v>0</v>
      </c>
      <c r="G12" s="4">
        <f>B12*'[1]all rotations'!F11</f>
        <v>0</v>
      </c>
      <c r="H12" s="4">
        <f>B12*'[1]all rotations'!G11</f>
        <v>0</v>
      </c>
      <c r="I12" s="4">
        <f>B12*'[1]all rotations'!H11</f>
        <v>0</v>
      </c>
      <c r="J12" s="4">
        <f>B12*'[1]all rotations'!I11</f>
        <v>0</v>
      </c>
      <c r="K12" s="4">
        <f>B12*'[1]all rotations'!J11</f>
        <v>0</v>
      </c>
      <c r="L12" s="4">
        <f>B12*'[1]all rotations'!K11</f>
        <v>0</v>
      </c>
      <c r="M12" s="4">
        <f>B12*'[1]all rotations'!L11</f>
        <v>0</v>
      </c>
      <c r="N12" s="4">
        <f>B12*'[1]all rotations'!M11</f>
        <v>0</v>
      </c>
      <c r="P12">
        <f t="shared" si="1"/>
        <v>0</v>
      </c>
      <c r="R12" s="41"/>
      <c r="S12" s="37"/>
      <c r="T12"/>
    </row>
    <row r="13" spans="1:20" x14ac:dyDescent="0.2">
      <c r="A13" s="18" t="s">
        <v>5</v>
      </c>
      <c r="B13">
        <v>0</v>
      </c>
      <c r="C13" s="4">
        <f>B13*'[1]all rotations'!B12</f>
        <v>0</v>
      </c>
      <c r="D13" s="4">
        <f>B13*'[1]all rotations'!C12</f>
        <v>0</v>
      </c>
      <c r="E13" s="4">
        <f>B13*'[1]all rotations'!D12</f>
        <v>0</v>
      </c>
      <c r="F13" s="14">
        <f>B13*'[1]all rotations'!E12</f>
        <v>0</v>
      </c>
      <c r="G13" s="4">
        <f>B13*'[1]all rotations'!F12</f>
        <v>0</v>
      </c>
      <c r="H13" s="4">
        <f>B13*'[1]all rotations'!G12</f>
        <v>0</v>
      </c>
      <c r="I13" s="4">
        <f>B13*'[1]all rotations'!H12</f>
        <v>0</v>
      </c>
      <c r="J13" s="4">
        <f>B13*'[1]all rotations'!I12</f>
        <v>0</v>
      </c>
      <c r="K13" s="4">
        <f>B13*'[1]all rotations'!J12</f>
        <v>0</v>
      </c>
      <c r="L13" s="4">
        <f>B13*'[1]all rotations'!K12</f>
        <v>0</v>
      </c>
      <c r="M13" s="4">
        <f>B13*'[1]all rotations'!L12</f>
        <v>0</v>
      </c>
      <c r="N13" s="4">
        <f>B13*'[1]all rotations'!M12</f>
        <v>0</v>
      </c>
      <c r="P13">
        <f t="shared" si="1"/>
        <v>0</v>
      </c>
      <c r="R13" s="41"/>
    </row>
    <row r="14" spans="1:20" x14ac:dyDescent="0.2">
      <c r="A14" s="18" t="s">
        <v>6</v>
      </c>
      <c r="B14">
        <v>0</v>
      </c>
      <c r="C14" s="4">
        <f>B14*'[1]all rotations'!B18</f>
        <v>0</v>
      </c>
      <c r="D14" s="4">
        <f>B14*'[1]all rotations'!C13</f>
        <v>0</v>
      </c>
      <c r="E14" s="4">
        <f>B14*'[1]all rotations'!D13</f>
        <v>0</v>
      </c>
      <c r="F14" s="14">
        <f>B14*'[1]all rotations'!E13</f>
        <v>0</v>
      </c>
      <c r="G14" s="4">
        <f>B14*'[1]all rotations'!F13</f>
        <v>0</v>
      </c>
      <c r="H14" s="4">
        <f>B14*'[1]all rotations'!G13</f>
        <v>0</v>
      </c>
      <c r="I14" s="4">
        <f>B14*'[1]all rotations'!H13</f>
        <v>0</v>
      </c>
      <c r="J14" s="4">
        <f>B14*'[1]all rotations'!I13</f>
        <v>0</v>
      </c>
      <c r="K14" s="4">
        <f>B14*'[1]all rotations'!J13</f>
        <v>0</v>
      </c>
      <c r="L14" s="4">
        <f>B14*'[1]all rotations'!K13</f>
        <v>0</v>
      </c>
      <c r="M14" s="4">
        <f>B14*'[1]all rotations'!L13</f>
        <v>0</v>
      </c>
      <c r="N14" s="4">
        <f>B14*'[1]all rotations'!M13</f>
        <v>0</v>
      </c>
      <c r="P14">
        <f>B14/4</f>
        <v>0</v>
      </c>
      <c r="R14" s="41"/>
    </row>
    <row r="15" spans="1:20" x14ac:dyDescent="0.2">
      <c r="A15" s="18" t="s">
        <v>76</v>
      </c>
      <c r="B15">
        <v>0</v>
      </c>
      <c r="C15" s="4">
        <f>B15*'[1]all rotations'!B14</f>
        <v>0</v>
      </c>
      <c r="D15" s="4">
        <f>B15*'[1]all rotations'!C14</f>
        <v>0</v>
      </c>
      <c r="E15" s="4">
        <f>B15*'[1]all rotations'!D14</f>
        <v>0</v>
      </c>
      <c r="F15" s="14">
        <f>B15*'[1]all rotations'!E14</f>
        <v>0</v>
      </c>
      <c r="G15" s="4">
        <f>B15*'[1]all rotations'!F14</f>
        <v>0</v>
      </c>
      <c r="H15" s="4">
        <f>B15*'[1]all rotations'!G14</f>
        <v>0</v>
      </c>
      <c r="I15" s="4">
        <f>B15*'[1]all rotations'!H14</f>
        <v>0</v>
      </c>
      <c r="J15" s="4">
        <f>B15*'[1]all rotations'!I14</f>
        <v>0</v>
      </c>
      <c r="K15" s="4">
        <f>B15*'[1]all rotations'!J14</f>
        <v>0</v>
      </c>
      <c r="L15" s="4">
        <f>B15*'[1]all rotations'!K14</f>
        <v>0</v>
      </c>
      <c r="M15" s="4">
        <f>B15*'[1]all rotations'!L14</f>
        <v>0</v>
      </c>
      <c r="N15" s="4">
        <f>B15*'[1]all rotations'!M14</f>
        <v>0</v>
      </c>
      <c r="P15">
        <f>B15/5</f>
        <v>0</v>
      </c>
      <c r="R15" s="41"/>
    </row>
    <row r="16" spans="1:20" x14ac:dyDescent="0.2">
      <c r="A16" s="18" t="s">
        <v>7</v>
      </c>
      <c r="B16">
        <v>226771.24</v>
      </c>
      <c r="C16" s="4">
        <f>B16*'[1]all rotations'!B15</f>
        <v>182083.96623529412</v>
      </c>
      <c r="D16" s="4">
        <f>B16*'[1]all rotations'!C15</f>
        <v>-262952.71874157304</v>
      </c>
      <c r="E16" s="4">
        <f>B16*'[1]all rotations'!D15</f>
        <v>-198064.66891294112</v>
      </c>
      <c r="F16" s="14">
        <f>B16*'[1]all rotations'!E15</f>
        <v>78457.635908045966</v>
      </c>
      <c r="G16" s="4">
        <f>B16*'[1]all rotations'!F15</f>
        <v>0</v>
      </c>
      <c r="H16" s="4">
        <f>B16*'[1]all rotations'!G15</f>
        <v>0</v>
      </c>
      <c r="I16" s="4">
        <f>B16*'[1]all rotations'!H15</f>
        <v>0</v>
      </c>
      <c r="J16" s="4">
        <f>B16*'[1]all rotations'!I15</f>
        <v>133944.55109890108</v>
      </c>
      <c r="K16" s="4">
        <f>B16*'[1]all rotations'!J15</f>
        <v>230083.6288988764</v>
      </c>
      <c r="L16" s="4">
        <f>B16*'[1]all rotations'!K15</f>
        <v>0</v>
      </c>
      <c r="M16" s="4">
        <f>B16*'[1]all rotations'!L15</f>
        <v>0</v>
      </c>
      <c r="N16" s="4">
        <f>B16*'[1]all rotations'!M15</f>
        <v>0</v>
      </c>
      <c r="P16">
        <f>B16/4</f>
        <v>56692.81</v>
      </c>
      <c r="R16" s="41"/>
    </row>
    <row r="17" spans="1:22" x14ac:dyDescent="0.2">
      <c r="A17" s="18" t="s">
        <v>8</v>
      </c>
      <c r="B17">
        <v>0</v>
      </c>
      <c r="C17" s="4">
        <f>B17*'[1]all rotations'!B16</f>
        <v>0</v>
      </c>
      <c r="D17" s="4">
        <f>B17*'[1]all rotations'!C16</f>
        <v>0</v>
      </c>
      <c r="E17" s="4">
        <f>B17*'[1]all rotations'!D16</f>
        <v>0</v>
      </c>
      <c r="F17" s="14">
        <f>B17*'[1]all rotations'!E16</f>
        <v>0</v>
      </c>
      <c r="G17" s="4">
        <f>B17*'[1]all rotations'!F16</f>
        <v>0</v>
      </c>
      <c r="H17" s="4">
        <f>B17*'[1]all rotations'!G16</f>
        <v>0</v>
      </c>
      <c r="I17" s="4">
        <f>B17*'[1]all rotations'!H16</f>
        <v>0</v>
      </c>
      <c r="J17" s="4">
        <f>B17*'[1]all rotations'!I16</f>
        <v>0</v>
      </c>
      <c r="K17" s="4">
        <f>B17*'[1]all rotations'!J16</f>
        <v>0</v>
      </c>
      <c r="L17" s="4">
        <f>B17*'[1]all rotations'!K16</f>
        <v>0</v>
      </c>
      <c r="M17" s="4">
        <f>B17*'[1]all rotations'!L16</f>
        <v>0</v>
      </c>
      <c r="N17" s="4">
        <f>B17*'[1]all rotations'!M16</f>
        <v>0</v>
      </c>
      <c r="P17">
        <f>B17/4</f>
        <v>0</v>
      </c>
      <c r="R17" s="41"/>
    </row>
    <row r="18" spans="1:22" x14ac:dyDescent="0.2">
      <c r="A18" s="18" t="s">
        <v>77</v>
      </c>
      <c r="B18">
        <v>0</v>
      </c>
      <c r="C18" s="4">
        <f>B18*'[1]all rotations'!B17</f>
        <v>0</v>
      </c>
      <c r="D18" s="4">
        <f>B18*'[1]all rotations'!C17</f>
        <v>0</v>
      </c>
      <c r="E18" s="4">
        <f>B18*'[1]all rotations'!D17</f>
        <v>0</v>
      </c>
      <c r="F18" s="14">
        <f>B18*'[1]all rotations'!E17</f>
        <v>0</v>
      </c>
      <c r="G18" s="4">
        <f>B18*'[1]all rotations'!F17</f>
        <v>0</v>
      </c>
      <c r="H18" s="4">
        <f>B18*'[1]all rotations'!G17</f>
        <v>0</v>
      </c>
      <c r="I18" s="4">
        <f>B18*'[1]all rotations'!H17</f>
        <v>0</v>
      </c>
      <c r="J18" s="4">
        <f>B18*'[1]all rotations'!I17</f>
        <v>0</v>
      </c>
      <c r="K18" s="4">
        <f>B18*'[1]all rotations'!J17</f>
        <v>0</v>
      </c>
      <c r="L18" s="4">
        <f>B18*'[1]all rotations'!K17</f>
        <v>0</v>
      </c>
      <c r="M18" s="4">
        <f>B18*'[1]all rotations'!L17</f>
        <v>0</v>
      </c>
      <c r="N18" s="4">
        <f>B18*'[1]all rotations'!M17</f>
        <v>0</v>
      </c>
      <c r="P18">
        <f>B18/5</f>
        <v>0</v>
      </c>
      <c r="R18" s="41"/>
    </row>
    <row r="19" spans="1:22" x14ac:dyDescent="0.2">
      <c r="A19" s="18" t="s">
        <v>9</v>
      </c>
      <c r="B19">
        <v>0</v>
      </c>
      <c r="C19" s="4">
        <f>B19*'[1]all rotations'!B18</f>
        <v>0</v>
      </c>
      <c r="D19" s="4">
        <f>B19*'[1]all rotations'!C18</f>
        <v>0</v>
      </c>
      <c r="E19" s="4">
        <f>B19*'[1]all rotations'!D18</f>
        <v>0</v>
      </c>
      <c r="F19" s="14">
        <f>B19*'[1]all rotations'!E18</f>
        <v>0</v>
      </c>
      <c r="G19" s="4">
        <f>B19*'[1]all rotations'!F18</f>
        <v>0</v>
      </c>
      <c r="H19" s="4">
        <f>B19*'[1]all rotations'!G18</f>
        <v>0</v>
      </c>
      <c r="I19" s="4">
        <f>B19*'[1]all rotations'!H18</f>
        <v>0</v>
      </c>
      <c r="J19" s="4">
        <f>B19*'[1]all rotations'!I18</f>
        <v>0</v>
      </c>
      <c r="K19" s="4">
        <f>B19*'[1]all rotations'!J18</f>
        <v>0</v>
      </c>
      <c r="L19" s="4">
        <f>B19*'[1]all rotations'!K18</f>
        <v>0</v>
      </c>
      <c r="M19" s="4">
        <f>B19*'[1]all rotations'!L18</f>
        <v>0</v>
      </c>
      <c r="N19" s="4">
        <f>B19*'[1]all rotations'!M18</f>
        <v>0</v>
      </c>
      <c r="P19">
        <f>B19/4</f>
        <v>0</v>
      </c>
      <c r="Q19" s="2">
        <v>8801800</v>
      </c>
      <c r="R19" s="41">
        <f>SUM(P9:P19)/Q19</f>
        <v>0.20000000113613126</v>
      </c>
      <c r="S19">
        <f>SUM(B9:B19)</f>
        <v>5337772.84</v>
      </c>
      <c r="T19">
        <f>Q19-S19</f>
        <v>3464027.16</v>
      </c>
    </row>
    <row r="20" spans="1:22" x14ac:dyDescent="0.2">
      <c r="A20" s="9" t="s">
        <v>10</v>
      </c>
      <c r="B20">
        <v>1559874</v>
      </c>
      <c r="C20" s="4">
        <f>B20*'[1]all rotations'!B19</f>
        <v>0</v>
      </c>
      <c r="D20" s="4">
        <f>B20*'[1]all rotations'!C19</f>
        <v>-1341491.6399999999</v>
      </c>
      <c r="E20" s="4">
        <f>B20*'[1]all rotations'!D19</f>
        <v>0</v>
      </c>
      <c r="F20" s="14">
        <f>B20*'[1]all rotations'!E19</f>
        <v>-623949.60000000056</v>
      </c>
      <c r="G20" s="4">
        <f>B20*'[1]all rotations'!F19</f>
        <v>0</v>
      </c>
      <c r="H20" s="4">
        <f>B20*'[1]all rotations'!G19</f>
        <v>0</v>
      </c>
      <c r="I20" s="4">
        <f>B20*'[1]all rotations'!H19</f>
        <v>0</v>
      </c>
      <c r="J20" s="4">
        <f>B20*'[1]all rotations'!I19</f>
        <v>2131827.7999999998</v>
      </c>
      <c r="K20" s="4">
        <f>B20*'[1]all rotations'!J19</f>
        <v>0</v>
      </c>
      <c r="L20" s="4">
        <f>B20*'[1]all rotations'!K19</f>
        <v>0</v>
      </c>
      <c r="M20" s="4">
        <f>B20*'[1]all rotations'!L19</f>
        <v>0</v>
      </c>
      <c r="N20" s="4">
        <f>B20*'[1]all rotations'!M19</f>
        <v>0</v>
      </c>
      <c r="P20">
        <f>B20/3</f>
        <v>519958</v>
      </c>
      <c r="Q20" s="2">
        <v>2599790</v>
      </c>
      <c r="R20" s="41">
        <f>P20/Q20</f>
        <v>0.2</v>
      </c>
      <c r="S20">
        <f>B20</f>
        <v>1559874</v>
      </c>
      <c r="T20">
        <f>Q20-S20</f>
        <v>1039916</v>
      </c>
    </row>
    <row r="21" spans="1:22" x14ac:dyDescent="0.2">
      <c r="A21" s="9" t="s">
        <v>11</v>
      </c>
      <c r="B21">
        <v>5086225.8</v>
      </c>
      <c r="C21" s="4">
        <f>B21*'[1]all rotations'!B20</f>
        <v>0</v>
      </c>
      <c r="D21" s="4">
        <f>B21*'[1]all rotations'!C20</f>
        <v>-2543112.9</v>
      </c>
      <c r="E21" s="4">
        <f>B21*'[1]all rotations'!D20</f>
        <v>-720548.65499999968</v>
      </c>
      <c r="F21" s="14">
        <f>B21*'[1]all rotations'!E20</f>
        <v>-4238521.5000000009</v>
      </c>
      <c r="G21" s="4">
        <f>B21*'[1]all rotations'!F20</f>
        <v>0</v>
      </c>
      <c r="H21" s="4">
        <f>B21*'[1]all rotations'!G20</f>
        <v>0</v>
      </c>
      <c r="I21" s="4">
        <f>B21*'[1]all rotations'!H20</f>
        <v>0</v>
      </c>
      <c r="J21" s="4">
        <f>B21*'[1]all rotations'!I20</f>
        <v>3814669.3499999996</v>
      </c>
      <c r="K21" s="4">
        <f>B21*'[1]all rotations'!J20</f>
        <v>0</v>
      </c>
      <c r="L21" s="4">
        <f>B21*'[1]all rotations'!K20</f>
        <v>0</v>
      </c>
      <c r="M21" s="4">
        <f>B21*'[1]all rotations'!L20</f>
        <v>0</v>
      </c>
      <c r="N21" s="4">
        <f>B21*'[1]all rotations'!M20</f>
        <v>0</v>
      </c>
      <c r="P21">
        <f>B21/4</f>
        <v>1271556.45</v>
      </c>
      <c r="Q21" s="2">
        <v>32717800</v>
      </c>
      <c r="R21" s="41">
        <f>P21/Q21</f>
        <v>3.8864362823906248E-2</v>
      </c>
      <c r="S21">
        <f>B21</f>
        <v>5086225.8</v>
      </c>
      <c r="T21">
        <f>Q21-S21</f>
        <v>27631574.199999999</v>
      </c>
    </row>
    <row r="22" spans="1:22" x14ac:dyDescent="0.2">
      <c r="A22" s="19" t="s">
        <v>87</v>
      </c>
      <c r="B22">
        <v>0</v>
      </c>
      <c r="C22" s="4">
        <f>B22*'[1]all rotations'!B21</f>
        <v>0</v>
      </c>
      <c r="D22" s="4">
        <f>B22*'[1]all rotations'!C21</f>
        <v>0</v>
      </c>
      <c r="E22" s="4">
        <f>B22*'[1]all rotations'!D21</f>
        <v>0</v>
      </c>
      <c r="F22" s="14">
        <f>B22*'[1]all rotations'!E21</f>
        <v>0</v>
      </c>
      <c r="G22" s="4">
        <f>B22*'[1]all rotations'!F21</f>
        <v>0</v>
      </c>
      <c r="H22" s="4">
        <f>B22*'[1]all rotations'!G21</f>
        <v>0</v>
      </c>
      <c r="I22" s="4">
        <f>B22*'[1]all rotations'!H21</f>
        <v>0</v>
      </c>
      <c r="J22" s="4">
        <f>B22*'[1]all rotations'!I21</f>
        <v>0</v>
      </c>
      <c r="K22" s="4">
        <f>B22*'[1]all rotations'!J21</f>
        <v>0</v>
      </c>
      <c r="L22" s="4">
        <f>B22*'[1]all rotations'!K21</f>
        <v>0</v>
      </c>
      <c r="M22" s="4">
        <f>B22*'[1]all rotations'!L21</f>
        <v>0</v>
      </c>
      <c r="N22" s="4">
        <f>B22*'[1]all rotations'!M21</f>
        <v>0</v>
      </c>
      <c r="P22">
        <f>B22/3</f>
        <v>0</v>
      </c>
      <c r="R22" s="41"/>
    </row>
    <row r="23" spans="1:22" s="2" customFormat="1" x14ac:dyDescent="0.2">
      <c r="A23" s="19" t="s">
        <v>13</v>
      </c>
      <c r="B23">
        <v>0</v>
      </c>
      <c r="C23" s="4">
        <f>B23*'[1]all rotations'!B22</f>
        <v>0</v>
      </c>
      <c r="D23" s="4">
        <f>B23*'[1]all rotations'!C22</f>
        <v>0</v>
      </c>
      <c r="E23" s="4">
        <f>B23*'[1]all rotations'!D22</f>
        <v>0</v>
      </c>
      <c r="F23" s="8">
        <f>B23*'[1]all rotations'!E22</f>
        <v>0</v>
      </c>
      <c r="G23" s="4">
        <f>B23*'[1]all rotations'!F22</f>
        <v>0</v>
      </c>
      <c r="H23" s="4">
        <f>B23*'[1]all rotations'!G22</f>
        <v>0</v>
      </c>
      <c r="I23" s="4">
        <f>B23*'[1]all rotations'!H22</f>
        <v>0</v>
      </c>
      <c r="J23" s="4">
        <f>B23*'[1]all rotations'!I22</f>
        <v>0</v>
      </c>
      <c r="K23" s="4">
        <f>B23*'[1]all rotations'!J22</f>
        <v>0</v>
      </c>
      <c r="L23" s="4">
        <f>B23*'[1]all rotations'!K22</f>
        <v>0</v>
      </c>
      <c r="M23" s="4">
        <f>B23*'[1]all rotations'!L22</f>
        <v>0</v>
      </c>
      <c r="N23" s="4">
        <f>B23*'[1]all rotations'!M22</f>
        <v>0</v>
      </c>
      <c r="P23">
        <f>B23/3</f>
        <v>0</v>
      </c>
      <c r="R23" s="41"/>
      <c r="S23" s="38"/>
    </row>
    <row r="24" spans="1:22" x14ac:dyDescent="0.2">
      <c r="A24" s="19" t="s">
        <v>14</v>
      </c>
      <c r="B24">
        <v>0</v>
      </c>
      <c r="C24" s="4">
        <f>B24*'[1]all rotations'!B23</f>
        <v>0</v>
      </c>
      <c r="D24" s="4">
        <f>B24*'[1]all rotations'!C23</f>
        <v>0</v>
      </c>
      <c r="E24" s="4">
        <f>B24*'[1]all rotations'!D23</f>
        <v>0</v>
      </c>
      <c r="F24" s="14">
        <f>B24*'[1]all rotations'!E23</f>
        <v>0</v>
      </c>
      <c r="G24" s="4">
        <f>B24*'[1]all rotations'!F23</f>
        <v>0</v>
      </c>
      <c r="H24" s="4">
        <f>B24*'[1]all rotations'!G23</f>
        <v>0</v>
      </c>
      <c r="I24" s="4">
        <f>B24*'[1]all rotations'!H23</f>
        <v>0</v>
      </c>
      <c r="J24" s="4">
        <f>B24*'[1]all rotations'!I23</f>
        <v>0</v>
      </c>
      <c r="K24" s="4">
        <f>B24*'[1]all rotations'!J23</f>
        <v>0</v>
      </c>
      <c r="L24" s="4">
        <f>B24*'[1]all rotations'!K23</f>
        <v>0</v>
      </c>
      <c r="M24" s="4">
        <f>B24*'[1]all rotations'!L23</f>
        <v>0</v>
      </c>
      <c r="N24" s="4">
        <f>B24*'[1]all rotations'!M23</f>
        <v>0</v>
      </c>
      <c r="P24">
        <f>B24/3</f>
        <v>0</v>
      </c>
      <c r="Q24" s="2">
        <v>1345630.9999999998</v>
      </c>
      <c r="R24" s="41">
        <f>SUM(P22:P24)/Q24</f>
        <v>0</v>
      </c>
      <c r="S24">
        <f>SUM(B22:B24)</f>
        <v>0</v>
      </c>
      <c r="T24">
        <f>Q24-S24</f>
        <v>1345630.9999999998</v>
      </c>
    </row>
    <row r="25" spans="1:22" s="2" customFormat="1" x14ac:dyDescent="0.2">
      <c r="A25" s="20" t="s">
        <v>15</v>
      </c>
      <c r="B25">
        <v>0</v>
      </c>
      <c r="C25" s="14">
        <f>B25*'[1]all rotations'!B24</f>
        <v>0</v>
      </c>
      <c r="D25" s="14">
        <f>B25*'[1]all rotations'!C24</f>
        <v>0</v>
      </c>
      <c r="E25" s="4">
        <f>B25*'[1]all rotations'!D24</f>
        <v>0</v>
      </c>
      <c r="F25" s="14">
        <f>B25*'[1]all rotations'!E24</f>
        <v>0</v>
      </c>
      <c r="G25" s="4">
        <f>B25*'[1]all rotations'!F24</f>
        <v>0</v>
      </c>
      <c r="H25" s="4">
        <f>B25*'[1]all rotations'!G24</f>
        <v>0</v>
      </c>
      <c r="I25" s="4">
        <f>B25*'[1]all rotations'!H24</f>
        <v>0</v>
      </c>
      <c r="J25" s="4">
        <f>B25*'[1]all rotations'!I24</f>
        <v>0</v>
      </c>
      <c r="K25" s="4">
        <f>B25*'[1]all rotations'!J24</f>
        <v>0</v>
      </c>
      <c r="L25" s="4">
        <f>B25*'[1]all rotations'!K24</f>
        <v>0</v>
      </c>
      <c r="M25" s="4">
        <f>B25*'[1]all rotations'!L24</f>
        <v>0</v>
      </c>
      <c r="N25" s="4">
        <f>B25*'[1]all rotations'!M24</f>
        <v>0</v>
      </c>
      <c r="P25">
        <f>B25/5</f>
        <v>0</v>
      </c>
      <c r="R25" s="41"/>
      <c r="S25"/>
    </row>
    <row r="26" spans="1:22" x14ac:dyDescent="0.2">
      <c r="A26" s="20" t="s">
        <v>16</v>
      </c>
      <c r="B26">
        <v>0</v>
      </c>
      <c r="C26" s="14">
        <f>B26*'[1]all rotations'!B25</f>
        <v>0</v>
      </c>
      <c r="D26" s="14">
        <f>B26*'[1]all rotations'!C25</f>
        <v>0</v>
      </c>
      <c r="E26" s="4">
        <f>B26*'[1]all rotations'!D25</f>
        <v>0</v>
      </c>
      <c r="F26" s="14">
        <f>B26*'[1]all rotations'!E25</f>
        <v>0</v>
      </c>
      <c r="G26" s="4">
        <f>B26*'[1]all rotations'!F25</f>
        <v>0</v>
      </c>
      <c r="H26" s="4">
        <f>B26*'[1]all rotations'!G25</f>
        <v>0</v>
      </c>
      <c r="I26" s="4">
        <f>B26*'[1]all rotations'!H25</f>
        <v>0</v>
      </c>
      <c r="J26" s="4">
        <f>B26*'[1]all rotations'!I25</f>
        <v>0</v>
      </c>
      <c r="K26" s="4">
        <f>B26*'[1]all rotations'!J25</f>
        <v>0</v>
      </c>
      <c r="L26" s="4">
        <f>B26*'[1]all rotations'!K25</f>
        <v>0</v>
      </c>
      <c r="M26" s="4">
        <f>B26*'[1]all rotations'!L25</f>
        <v>0</v>
      </c>
      <c r="N26" s="4">
        <f>B26*'[1]all rotations'!M25</f>
        <v>0</v>
      </c>
      <c r="P26">
        <f>B26/5</f>
        <v>0</v>
      </c>
      <c r="R26" s="41"/>
    </row>
    <row r="27" spans="1:22" x14ac:dyDescent="0.2">
      <c r="A27" s="20" t="s">
        <v>17</v>
      </c>
      <c r="B27">
        <v>0</v>
      </c>
      <c r="C27" s="14">
        <f>B27*'[1]all rotations'!B26</f>
        <v>0</v>
      </c>
      <c r="D27" s="14">
        <f>B27*'[1]all rotations'!C26</f>
        <v>0</v>
      </c>
      <c r="E27" s="4">
        <f>B27*'[1]all rotations'!D26</f>
        <v>0</v>
      </c>
      <c r="F27" s="14">
        <f>B27*'[1]all rotations'!E26</f>
        <v>0</v>
      </c>
      <c r="G27" s="4">
        <f>B27*'[1]all rotations'!F26</f>
        <v>0</v>
      </c>
      <c r="H27" s="4">
        <f>B27*'[1]all rotations'!G26</f>
        <v>0</v>
      </c>
      <c r="I27" s="4">
        <f>B27*'[1]all rotations'!H26</f>
        <v>0</v>
      </c>
      <c r="J27" s="4">
        <f>B27*'[1]all rotations'!I26</f>
        <v>0</v>
      </c>
      <c r="K27" s="4">
        <f>B27*'[1]all rotations'!J26</f>
        <v>0</v>
      </c>
      <c r="L27" s="4">
        <f>B27*'[1]all rotations'!K26</f>
        <v>0</v>
      </c>
      <c r="M27" s="4">
        <f>B27*'[1]all rotations'!L26</f>
        <v>0</v>
      </c>
      <c r="N27" s="4">
        <f>B27*'[1]all rotations'!M26</f>
        <v>0</v>
      </c>
      <c r="P27" s="36">
        <f>B27/4</f>
        <v>0</v>
      </c>
      <c r="R27" s="41"/>
      <c r="V27" s="36"/>
    </row>
    <row r="28" spans="1:22" x14ac:dyDescent="0.2">
      <c r="A28" s="20" t="s">
        <v>18</v>
      </c>
      <c r="B28">
        <v>0</v>
      </c>
      <c r="C28" s="14">
        <f>B28*'[1]all rotations'!B27</f>
        <v>0</v>
      </c>
      <c r="D28" s="14">
        <f>B28*'[1]all rotations'!C27</f>
        <v>0</v>
      </c>
      <c r="E28" s="4">
        <f>B28*'[1]all rotations'!D27</f>
        <v>0</v>
      </c>
      <c r="F28" s="14">
        <f>B28*'[1]all rotations'!E27</f>
        <v>0</v>
      </c>
      <c r="G28" s="4">
        <f>B28*'[1]all rotations'!F27</f>
        <v>0</v>
      </c>
      <c r="H28" s="4">
        <f>B28*'[1]all rotations'!G27</f>
        <v>0</v>
      </c>
      <c r="I28" s="4">
        <f>B28*'[1]all rotations'!H27</f>
        <v>0</v>
      </c>
      <c r="J28" s="4">
        <f>B28*'[1]all rotations'!I27</f>
        <v>0</v>
      </c>
      <c r="K28" s="4">
        <f>B28*'[1]all rotations'!J27</f>
        <v>0</v>
      </c>
      <c r="L28" s="4">
        <f>B28*'[1]all rotations'!K27</f>
        <v>0</v>
      </c>
      <c r="M28" s="4">
        <f>B28*'[1]all rotations'!L27</f>
        <v>0</v>
      </c>
      <c r="N28" s="4">
        <f>B28*'[1]all rotations'!M27</f>
        <v>0</v>
      </c>
      <c r="P28">
        <f>B28/4</f>
        <v>0</v>
      </c>
      <c r="R28" s="41"/>
      <c r="S28" s="37"/>
      <c r="V28" s="36"/>
    </row>
    <row r="29" spans="1:22" x14ac:dyDescent="0.2">
      <c r="A29" s="20" t="s">
        <v>19</v>
      </c>
      <c r="B29">
        <v>0</v>
      </c>
      <c r="C29" s="14">
        <f>B29*'[1]all rotations'!B28</f>
        <v>0</v>
      </c>
      <c r="D29" s="14">
        <f>B29*'[1]all rotations'!C28</f>
        <v>0</v>
      </c>
      <c r="E29" s="4">
        <f>B29*'[1]all rotations'!D28</f>
        <v>0</v>
      </c>
      <c r="F29" s="14">
        <f>B29*'[1]all rotations'!E28</f>
        <v>0</v>
      </c>
      <c r="G29" s="4">
        <f>B29*'[1]all rotations'!F28</f>
        <v>0</v>
      </c>
      <c r="H29" s="4">
        <f>B29*'[1]all rotations'!G28</f>
        <v>0</v>
      </c>
      <c r="I29" s="4">
        <f>B29*'[1]all rotations'!H28</f>
        <v>0</v>
      </c>
      <c r="J29" s="4">
        <f>B29*'[1]all rotations'!I28</f>
        <v>0</v>
      </c>
      <c r="K29" s="4">
        <f>B29*'[1]all rotations'!J28</f>
        <v>0</v>
      </c>
      <c r="L29" s="4">
        <f>B29*'[1]all rotations'!K28</f>
        <v>0</v>
      </c>
      <c r="M29" s="4">
        <f>B29*'[1]all rotations'!L28</f>
        <v>0</v>
      </c>
      <c r="N29" s="4">
        <f>B29*'[1]all rotations'!M28</f>
        <v>0</v>
      </c>
      <c r="P29">
        <f>B29/5</f>
        <v>0</v>
      </c>
      <c r="R29" s="41"/>
    </row>
    <row r="30" spans="1:22" x14ac:dyDescent="0.2">
      <c r="A30" s="20" t="s">
        <v>20</v>
      </c>
      <c r="B30">
        <v>0</v>
      </c>
      <c r="C30" s="14">
        <f>B30*'[1]all rotations'!B29</f>
        <v>0</v>
      </c>
      <c r="D30" s="14">
        <f>B30*'[1]all rotations'!C29</f>
        <v>0</v>
      </c>
      <c r="E30" s="4">
        <f>B30*'[1]all rotations'!D29</f>
        <v>0</v>
      </c>
      <c r="F30" s="14">
        <f>B30*'[1]all rotations'!E29</f>
        <v>0</v>
      </c>
      <c r="G30" s="4">
        <f>B30*'[1]all rotations'!F29</f>
        <v>0</v>
      </c>
      <c r="H30" s="4">
        <f>B30*'[1]all rotations'!G29</f>
        <v>0</v>
      </c>
      <c r="I30" s="4">
        <f>B30*'[1]all rotations'!H29</f>
        <v>0</v>
      </c>
      <c r="J30" s="4">
        <f>B30*'[1]all rotations'!I29</f>
        <v>0</v>
      </c>
      <c r="K30" s="4">
        <f>B30*'[1]all rotations'!J29</f>
        <v>0</v>
      </c>
      <c r="L30" s="4">
        <f>B30*'[1]all rotations'!K29</f>
        <v>0</v>
      </c>
      <c r="M30" s="4">
        <f>B30*'[1]all rotations'!L29</f>
        <v>0</v>
      </c>
      <c r="N30" s="4">
        <f>B30*'[1]all rotations'!M29</f>
        <v>0</v>
      </c>
      <c r="P30">
        <f>B30/4</f>
        <v>0</v>
      </c>
      <c r="R30" s="41"/>
    </row>
    <row r="31" spans="1:22" x14ac:dyDescent="0.2">
      <c r="A31" s="20" t="s">
        <v>21</v>
      </c>
      <c r="B31">
        <v>0</v>
      </c>
      <c r="C31" s="14">
        <f>B31*'[1]all rotations'!B30</f>
        <v>0</v>
      </c>
      <c r="D31" s="14">
        <f>B31*'[1]all rotations'!C30</f>
        <v>0</v>
      </c>
      <c r="E31" s="4">
        <f>B31*'[1]all rotations'!D30</f>
        <v>0</v>
      </c>
      <c r="F31" s="14">
        <f>B31*'[1]all rotations'!E30</f>
        <v>0</v>
      </c>
      <c r="G31" s="4">
        <f>B31*'[1]all rotations'!F30</f>
        <v>0</v>
      </c>
      <c r="H31" s="4">
        <f>B31*'[1]all rotations'!G30</f>
        <v>0</v>
      </c>
      <c r="I31" s="4">
        <f>B31*'[1]all rotations'!H30</f>
        <v>0</v>
      </c>
      <c r="J31" s="4">
        <f>B31*'[1]all rotations'!I30</f>
        <v>0</v>
      </c>
      <c r="K31" s="4">
        <f>B31*'[1]all rotations'!J30</f>
        <v>0</v>
      </c>
      <c r="L31" s="4">
        <f>B31*'[1]all rotations'!K30</f>
        <v>0</v>
      </c>
      <c r="M31" s="4">
        <f>B31*'[1]all rotations'!L30</f>
        <v>0</v>
      </c>
      <c r="N31" s="4">
        <f>B31*'[1]all rotations'!M30</f>
        <v>0</v>
      </c>
      <c r="P31">
        <f>B31/4</f>
        <v>0</v>
      </c>
      <c r="R31" s="41"/>
    </row>
    <row r="32" spans="1:22" x14ac:dyDescent="0.2">
      <c r="A32" s="21" t="s">
        <v>22</v>
      </c>
      <c r="B32">
        <v>0</v>
      </c>
      <c r="C32" s="4">
        <f>B32*'[1]all rotations'!B31</f>
        <v>0</v>
      </c>
      <c r="D32" s="4">
        <f>B32*'[1]all rotations'!C31</f>
        <v>0</v>
      </c>
      <c r="E32" s="4">
        <f>B32*'[1]all rotations'!D31</f>
        <v>0</v>
      </c>
      <c r="F32" s="14">
        <f>B32*'[1]all rotations'!E31</f>
        <v>0</v>
      </c>
      <c r="G32" s="4">
        <f>B32*'[1]all rotations'!F31</f>
        <v>0</v>
      </c>
      <c r="H32" s="4">
        <f>B32*'[1]all rotations'!G31</f>
        <v>0</v>
      </c>
      <c r="I32" s="4">
        <f>B32*'[1]all rotations'!H31</f>
        <v>0</v>
      </c>
      <c r="J32" s="4">
        <f>B32*'[1]all rotations'!I31</f>
        <v>0</v>
      </c>
      <c r="K32" s="4">
        <f>B32*'[1]all rotations'!J31</f>
        <v>0</v>
      </c>
      <c r="L32" s="4">
        <f>B32*'[1]all rotations'!K31</f>
        <v>0</v>
      </c>
      <c r="M32" s="4">
        <f>B32*'[1]all rotations'!L31</f>
        <v>0</v>
      </c>
      <c r="N32" s="4">
        <f>B32*'[1]all rotations'!M31</f>
        <v>0</v>
      </c>
      <c r="P32">
        <f t="shared" ref="P32:P35" si="2">B32/4</f>
        <v>0</v>
      </c>
      <c r="R32" s="41"/>
    </row>
    <row r="33" spans="1:20" x14ac:dyDescent="0.2">
      <c r="A33" s="21" t="s">
        <v>23</v>
      </c>
      <c r="B33">
        <v>0</v>
      </c>
      <c r="C33" s="4">
        <f>B33*'[1]all rotations'!B32</f>
        <v>0</v>
      </c>
      <c r="D33" s="4">
        <f>B33*'[1]all rotations'!C32</f>
        <v>0</v>
      </c>
      <c r="E33" s="4">
        <f>B33*'[1]all rotations'!D32</f>
        <v>0</v>
      </c>
      <c r="F33" s="14">
        <f>B33*'[1]all rotations'!E32</f>
        <v>0</v>
      </c>
      <c r="G33" s="4">
        <f>B33*'[1]all rotations'!F32</f>
        <v>0</v>
      </c>
      <c r="H33" s="4">
        <f>B33*'[1]all rotations'!G32</f>
        <v>0</v>
      </c>
      <c r="I33" s="4">
        <f>B33*'[1]all rotations'!H32</f>
        <v>0</v>
      </c>
      <c r="J33" s="4">
        <f>B33*'[1]all rotations'!I32</f>
        <v>0</v>
      </c>
      <c r="K33" s="4">
        <f>B33*'[1]all rotations'!J32</f>
        <v>0</v>
      </c>
      <c r="L33" s="4">
        <f>B33*'[1]all rotations'!K32</f>
        <v>0</v>
      </c>
      <c r="M33" s="4">
        <f>B33*'[1]all rotations'!L32</f>
        <v>0</v>
      </c>
      <c r="N33" s="4">
        <f>B33*'[1]all rotations'!M32</f>
        <v>0</v>
      </c>
      <c r="P33">
        <f>B33/4</f>
        <v>0</v>
      </c>
      <c r="Q33" s="2">
        <v>11812600</v>
      </c>
      <c r="R33" s="38">
        <f>SUM(P25:P33)/Q33</f>
        <v>0</v>
      </c>
      <c r="S33">
        <f>SUM(B25:B33)</f>
        <v>0</v>
      </c>
      <c r="T33">
        <f>Q33-S33</f>
        <v>11812600</v>
      </c>
    </row>
    <row r="34" spans="1:20" s="2" customFormat="1" x14ac:dyDescent="0.2">
      <c r="A34" s="22" t="s">
        <v>24</v>
      </c>
      <c r="B34">
        <v>2732572.6</v>
      </c>
      <c r="C34" s="4">
        <f>B34*'[1]all rotations'!B33</f>
        <v>0</v>
      </c>
      <c r="D34" s="4">
        <f>B34*'[1]all rotations'!C33</f>
        <v>0</v>
      </c>
      <c r="E34" s="4">
        <f>B34*'[1]all rotations'!D33</f>
        <v>0</v>
      </c>
      <c r="F34" s="14">
        <f>B34*'[1]all rotations'!E33</f>
        <v>0</v>
      </c>
      <c r="G34" s="4">
        <f>B34*'[1]all rotations'!F33</f>
        <v>0</v>
      </c>
      <c r="H34" s="4">
        <f>B34*'[1]all rotations'!G33</f>
        <v>0</v>
      </c>
      <c r="I34" s="4">
        <f>B34*'[1]all rotations'!H33</f>
        <v>2186058.08</v>
      </c>
      <c r="J34" s="4">
        <f>B34*'[1]all rotations'!I33</f>
        <v>0</v>
      </c>
      <c r="K34" s="4">
        <f>B34*'[1]all rotations'!J33</f>
        <v>-1912800.8200000005</v>
      </c>
      <c r="L34" s="4">
        <f>B34*'[1]all rotations'!K33</f>
        <v>0</v>
      </c>
      <c r="M34" s="4">
        <f>B34*'[1]all rotations'!L33</f>
        <v>0</v>
      </c>
      <c r="N34" s="4">
        <f>B34*'[1]all rotations'!M33</f>
        <v>0</v>
      </c>
      <c r="P34">
        <f t="shared" si="2"/>
        <v>683143.15</v>
      </c>
      <c r="R34" s="37"/>
    </row>
    <row r="35" spans="1:20" x14ac:dyDescent="0.2">
      <c r="A35" s="22" t="s">
        <v>25</v>
      </c>
      <c r="B35">
        <v>0</v>
      </c>
      <c r="C35" s="4">
        <f>B35*'[1]all rotations'!B34</f>
        <v>0</v>
      </c>
      <c r="D35" s="4">
        <f>B35*'[1]all rotations'!C34</f>
        <v>0</v>
      </c>
      <c r="E35" s="4">
        <f>B35*'[1]all rotations'!D34</f>
        <v>0</v>
      </c>
      <c r="F35" s="14">
        <f>B35*'[1]all rotations'!E34</f>
        <v>0</v>
      </c>
      <c r="G35" s="4">
        <f>B35*'[1]all rotations'!F34</f>
        <v>0</v>
      </c>
      <c r="H35" s="4">
        <f>B35*'[1]all rotations'!G34</f>
        <v>0</v>
      </c>
      <c r="I35" s="4">
        <f>B35*'[1]all rotations'!H34</f>
        <v>0</v>
      </c>
      <c r="J35" s="4">
        <f>B35*'[1]all rotations'!I34</f>
        <v>0</v>
      </c>
      <c r="K35" s="4">
        <f>B35*'[1]all rotations'!J34</f>
        <v>0</v>
      </c>
      <c r="L35" s="4">
        <f>B35*'[1]all rotations'!K34</f>
        <v>0</v>
      </c>
      <c r="M35" s="4">
        <f>B35*'[1]all rotations'!L34</f>
        <v>0</v>
      </c>
      <c r="N35" s="4">
        <f>B35*'[1]all rotations'!M34</f>
        <v>0</v>
      </c>
      <c r="P35">
        <f t="shared" si="2"/>
        <v>0</v>
      </c>
      <c r="R35" s="38"/>
    </row>
    <row r="36" spans="1:20" x14ac:dyDescent="0.2">
      <c r="A36" s="22" t="s">
        <v>26</v>
      </c>
      <c r="B36">
        <v>0</v>
      </c>
      <c r="C36" s="4">
        <f>B36*'[1]all rotations'!B35</f>
        <v>0</v>
      </c>
      <c r="D36" s="4">
        <f>B36*'[1]all rotations'!C35</f>
        <v>0</v>
      </c>
      <c r="E36" s="4">
        <f>B36*'[1]all rotations'!D35</f>
        <v>0</v>
      </c>
      <c r="F36" s="14">
        <f>B36*'[1]all rotations'!E35</f>
        <v>0</v>
      </c>
      <c r="G36" s="4">
        <f>B36*'[1]all rotations'!F35</f>
        <v>0</v>
      </c>
      <c r="H36" s="4">
        <f>B36*'[1]all rotations'!G35</f>
        <v>0</v>
      </c>
      <c r="I36" s="4">
        <f>B36*'[1]all rotations'!H35</f>
        <v>0</v>
      </c>
      <c r="J36" s="4">
        <f>B36*'[1]all rotations'!I35</f>
        <v>0</v>
      </c>
      <c r="K36" s="4">
        <f>B36*'[1]all rotations'!J35</f>
        <v>0</v>
      </c>
      <c r="L36" s="4">
        <f>B36*'[1]all rotations'!K35</f>
        <v>0</v>
      </c>
      <c r="M36" s="4">
        <f>B36*'[1]all rotations'!L35</f>
        <v>0</v>
      </c>
      <c r="N36" s="4">
        <f>B36*'[1]all rotations'!M35</f>
        <v>0</v>
      </c>
      <c r="P36">
        <f>B36/5</f>
        <v>0</v>
      </c>
      <c r="R36" s="38"/>
    </row>
    <row r="37" spans="1:20" x14ac:dyDescent="0.2">
      <c r="A37" s="22" t="s">
        <v>27</v>
      </c>
      <c r="B37">
        <v>0</v>
      </c>
      <c r="C37" s="4">
        <f>B37*'[1]all rotations'!B36</f>
        <v>0</v>
      </c>
      <c r="D37" s="4">
        <f>B37*'[1]all rotations'!C36</f>
        <v>0</v>
      </c>
      <c r="E37" s="4">
        <f>B37*'[1]all rotations'!D36</f>
        <v>0</v>
      </c>
      <c r="F37" s="14">
        <f>B37*'[1]all rotations'!E36</f>
        <v>0</v>
      </c>
      <c r="G37" s="4">
        <f>B37*'[1]all rotations'!F36</f>
        <v>0</v>
      </c>
      <c r="H37" s="4">
        <f>B37*'[1]all rotations'!G36</f>
        <v>0</v>
      </c>
      <c r="I37" s="4">
        <f>B37*'[1]all rotations'!H36</f>
        <v>0</v>
      </c>
      <c r="J37" s="4">
        <f>B37*'[1]all rotations'!I36</f>
        <v>0</v>
      </c>
      <c r="K37" s="4">
        <f>B37*'[1]all rotations'!J36</f>
        <v>0</v>
      </c>
      <c r="L37" s="4">
        <f>B37*'[1]all rotations'!K36</f>
        <v>0</v>
      </c>
      <c r="M37" s="4">
        <f>B37*'[1]all rotations'!L36</f>
        <v>0</v>
      </c>
      <c r="N37" s="4">
        <f>B37*'[1]all rotations'!M36</f>
        <v>0</v>
      </c>
      <c r="P37">
        <f>B37/5</f>
        <v>0</v>
      </c>
      <c r="R37" s="38"/>
    </row>
    <row r="38" spans="1:20" x14ac:dyDescent="0.2">
      <c r="A38" s="22" t="s">
        <v>28</v>
      </c>
      <c r="B38">
        <v>0</v>
      </c>
      <c r="C38" s="4">
        <f>B38*'[1]all rotations'!B37</f>
        <v>0</v>
      </c>
      <c r="D38" s="4">
        <f>B38*'[1]all rotations'!C37</f>
        <v>0</v>
      </c>
      <c r="E38" s="4">
        <f>B38*'[1]all rotations'!D37</f>
        <v>0</v>
      </c>
      <c r="F38" s="14">
        <f>B38*'[1]all rotations'!E37</f>
        <v>0</v>
      </c>
      <c r="G38" s="4">
        <f>B38*'[1]all rotations'!F37</f>
        <v>0</v>
      </c>
      <c r="H38" s="4">
        <f>B38*'[1]all rotations'!G37</f>
        <v>0</v>
      </c>
      <c r="I38" s="4">
        <f>B38*'[1]all rotations'!H37</f>
        <v>0</v>
      </c>
      <c r="J38" s="4">
        <f>B38*'[1]all rotations'!I37</f>
        <v>0</v>
      </c>
      <c r="K38" s="4">
        <f>B38*'[1]all rotations'!J37</f>
        <v>0</v>
      </c>
      <c r="L38" s="4">
        <f>B38*'[1]all rotations'!K37</f>
        <v>0</v>
      </c>
      <c r="M38" s="4">
        <f>B38*'[1]all rotations'!L37</f>
        <v>0</v>
      </c>
      <c r="N38" s="4">
        <f>B38*'[1]all rotations'!M37</f>
        <v>0</v>
      </c>
      <c r="P38">
        <f>B38/5</f>
        <v>0</v>
      </c>
      <c r="R38" s="38"/>
    </row>
    <row r="39" spans="1:20" x14ac:dyDescent="0.2">
      <c r="A39" s="22" t="s">
        <v>29</v>
      </c>
      <c r="B39">
        <v>1241876.6000000001</v>
      </c>
      <c r="C39" s="4">
        <f>B39*'[1]all rotations'!B38</f>
        <v>-1196584.6298823529</v>
      </c>
      <c r="D39" s="4">
        <f>B39*'[1]all rotations'!C38</f>
        <v>-4680060.8049438205</v>
      </c>
      <c r="E39" s="4">
        <f>B39*'[1]all rotations'!D38</f>
        <v>0</v>
      </c>
      <c r="F39" s="14">
        <f>B39*'[1]all rotations'!E38</f>
        <v>0</v>
      </c>
      <c r="G39" s="4">
        <f>B39*'[1]all rotations'!F38</f>
        <v>1408369.9463736264</v>
      </c>
      <c r="H39" s="4">
        <f>B39*'[1]all rotations'!G38</f>
        <v>0</v>
      </c>
      <c r="I39" s="4">
        <f>B39*'[1]all rotations'!H38</f>
        <v>0</v>
      </c>
      <c r="J39" s="4">
        <f>B39*'[1]all rotations'!I38</f>
        <v>0</v>
      </c>
      <c r="K39" s="4">
        <f>B39*'[1]all rotations'!J38</f>
        <v>-120001.55910112341</v>
      </c>
      <c r="L39" s="4">
        <f>B39*'[1]all rotations'!K38</f>
        <v>4080053.0094382027</v>
      </c>
      <c r="M39" s="4">
        <f>B39*'[1]all rotations'!L38</f>
        <v>0</v>
      </c>
      <c r="N39" s="4">
        <f>B39*'[1]all rotations'!M38</f>
        <v>0</v>
      </c>
      <c r="P39">
        <f t="shared" ref="P39:P41" si="3">B39/5</f>
        <v>248375.32</v>
      </c>
      <c r="R39" s="38"/>
    </row>
    <row r="40" spans="1:20" x14ac:dyDescent="0.2">
      <c r="A40" s="22" t="s">
        <v>71</v>
      </c>
      <c r="B40">
        <v>0</v>
      </c>
      <c r="C40" s="4">
        <f>B40*'[1]all rotations'!B39</f>
        <v>0</v>
      </c>
      <c r="D40" s="4">
        <f>B40*'[1]all rotations'!C39</f>
        <v>0</v>
      </c>
      <c r="E40" s="4">
        <f>B40*'[1]all rotations'!D39</f>
        <v>0</v>
      </c>
      <c r="F40" s="14">
        <f>B40*'[1]all rotations'!E39</f>
        <v>0</v>
      </c>
      <c r="G40" s="4">
        <f>B40*'[1]all rotations'!F39</f>
        <v>0</v>
      </c>
      <c r="H40" s="4">
        <f>B40*'[1]all rotations'!G39</f>
        <v>0</v>
      </c>
      <c r="I40" s="4">
        <f>B40*'[1]all rotations'!H39</f>
        <v>0</v>
      </c>
      <c r="J40" s="4">
        <f>B40*'[1]all rotations'!I39</f>
        <v>0</v>
      </c>
      <c r="K40" s="4">
        <f>B40*'[1]all rotations'!J39</f>
        <v>0</v>
      </c>
      <c r="L40" s="4">
        <f>B40*'[1]all rotations'!K39</f>
        <v>0</v>
      </c>
      <c r="M40" s="4">
        <f>B40*'[1]all rotations'!L39</f>
        <v>0</v>
      </c>
      <c r="N40" s="4">
        <f>B40*'[1]all rotations'!M39</f>
        <v>0</v>
      </c>
      <c r="P40">
        <f t="shared" si="3"/>
        <v>0</v>
      </c>
      <c r="R40" s="38"/>
    </row>
    <row r="41" spans="1:20" x14ac:dyDescent="0.2">
      <c r="A41" s="22" t="s">
        <v>72</v>
      </c>
      <c r="B41">
        <v>0</v>
      </c>
      <c r="C41" s="4">
        <f>B41*'[1]all rotations'!B40</f>
        <v>0</v>
      </c>
      <c r="D41" s="4">
        <f>B41*'[1]all rotations'!C40</f>
        <v>0</v>
      </c>
      <c r="E41" s="4">
        <f>B41*'[1]all rotations'!D40</f>
        <v>0</v>
      </c>
      <c r="F41" s="14">
        <f>B41*'[1]all rotations'!E40</f>
        <v>0</v>
      </c>
      <c r="G41" s="4">
        <f>B41*'[1]all rotations'!F40</f>
        <v>0</v>
      </c>
      <c r="H41" s="4">
        <f>B41*'[1]all rotations'!G40</f>
        <v>0</v>
      </c>
      <c r="I41" s="4">
        <f>B41*'[1]all rotations'!H40</f>
        <v>0</v>
      </c>
      <c r="J41" s="4">
        <f>B41*'[1]all rotations'!I40</f>
        <v>0</v>
      </c>
      <c r="K41" s="4">
        <f>B41*'[1]all rotations'!J40</f>
        <v>0</v>
      </c>
      <c r="L41" s="4">
        <f>B41*'[1]all rotations'!K40</f>
        <v>0</v>
      </c>
      <c r="M41" s="4">
        <f>B41*'[1]all rotations'!L40</f>
        <v>0</v>
      </c>
      <c r="N41" s="4">
        <f>B41*'[1]all rotations'!M40</f>
        <v>0</v>
      </c>
      <c r="P41">
        <f t="shared" si="3"/>
        <v>0</v>
      </c>
      <c r="R41" s="38"/>
    </row>
    <row r="42" spans="1:20" x14ac:dyDescent="0.2">
      <c r="A42" s="22" t="s">
        <v>73</v>
      </c>
      <c r="B42">
        <v>0</v>
      </c>
      <c r="C42" s="4">
        <f>B42*'[1]all rotations'!B41</f>
        <v>0</v>
      </c>
      <c r="D42" s="4">
        <f>B42*'[1]all rotations'!C41</f>
        <v>0</v>
      </c>
      <c r="E42" s="4">
        <f>B42*'[1]all rotations'!D41</f>
        <v>0</v>
      </c>
      <c r="F42" s="14">
        <f>B42*'[1]all rotations'!E41</f>
        <v>0</v>
      </c>
      <c r="G42" s="4">
        <f>B42*'[1]all rotations'!F41</f>
        <v>0</v>
      </c>
      <c r="H42" s="4">
        <f>B42*'[1]all rotations'!G41</f>
        <v>0</v>
      </c>
      <c r="I42" s="4">
        <f>B42*'[1]all rotations'!H41</f>
        <v>0</v>
      </c>
      <c r="J42" s="4">
        <f>B42*'[1]all rotations'!I41</f>
        <v>0</v>
      </c>
      <c r="K42" s="4">
        <f>B42*'[1]all rotations'!J41</f>
        <v>0</v>
      </c>
      <c r="L42" s="4">
        <f>B42*'[1]all rotations'!K41</f>
        <v>0</v>
      </c>
      <c r="M42" s="4">
        <f>B42*'[1]all rotations'!L41</f>
        <v>0</v>
      </c>
      <c r="N42" s="4">
        <f>B42*'[1]all rotations'!M41</f>
        <v>0</v>
      </c>
      <c r="P42">
        <f>B42/6</f>
        <v>0</v>
      </c>
      <c r="R42" s="38"/>
    </row>
    <row r="43" spans="1:20" x14ac:dyDescent="0.2">
      <c r="A43" s="22" t="s">
        <v>30</v>
      </c>
      <c r="B43">
        <v>0</v>
      </c>
      <c r="C43" s="4">
        <f>B43*'[1]all rotations'!B42</f>
        <v>0</v>
      </c>
      <c r="D43" s="4">
        <f>B43*'[1]all rotations'!C42</f>
        <v>0</v>
      </c>
      <c r="E43" s="4">
        <f>B43*'[1]all rotations'!D42</f>
        <v>0</v>
      </c>
      <c r="F43" s="14">
        <f>B43*'[1]all rotations'!E42</f>
        <v>0</v>
      </c>
      <c r="G43" s="4">
        <f>B43*'[1]all rotations'!F42</f>
        <v>0</v>
      </c>
      <c r="H43" s="4">
        <f>B43*'[1]all rotations'!G42</f>
        <v>0</v>
      </c>
      <c r="I43" s="4">
        <f>B43*'[1]all rotations'!H42</f>
        <v>0</v>
      </c>
      <c r="J43" s="4">
        <f>B43*'[1]all rotations'!I42</f>
        <v>0</v>
      </c>
      <c r="K43" s="4">
        <f>B43*'[1]all rotations'!J42</f>
        <v>0</v>
      </c>
      <c r="L43" s="4">
        <f>B43*'[1]all rotations'!K42</f>
        <v>0</v>
      </c>
      <c r="M43" s="4">
        <f>B43*'[1]all rotations'!L42</f>
        <v>0</v>
      </c>
      <c r="N43" s="4">
        <f>B43*'[1]all rotations'!M42</f>
        <v>0</v>
      </c>
      <c r="P43">
        <f>B43/5</f>
        <v>0</v>
      </c>
      <c r="R43" s="38"/>
    </row>
    <row r="44" spans="1:20" s="2" customFormat="1" x14ac:dyDescent="0.2">
      <c r="A44" s="22" t="s">
        <v>31</v>
      </c>
      <c r="B44">
        <v>52896.936000000002</v>
      </c>
      <c r="C44" s="4">
        <f>B44*'[1]all rotations'!B43</f>
        <v>-42473.128023529411</v>
      </c>
      <c r="D44" s="4">
        <f>B44*'[1]all rotations'!C43</f>
        <v>-68151.857617977526</v>
      </c>
      <c r="E44" s="4">
        <f>B44*'[1]all rotations'!D43</f>
        <v>0</v>
      </c>
      <c r="F44" s="14">
        <f>B44*'[1]all rotations'!E43</f>
        <v>0</v>
      </c>
      <c r="G44" s="4">
        <f>B44*'[1]all rotations'!F43</f>
        <v>59988.613134065934</v>
      </c>
      <c r="H44" s="4">
        <f>B44*'[1]all rotations'!G43</f>
        <v>0</v>
      </c>
      <c r="I44" s="4">
        <f>B44*'[1]all rotations'!H43</f>
        <v>0</v>
      </c>
      <c r="J44" s="4">
        <f>B44*'[1]all rotations'!I43</f>
        <v>0</v>
      </c>
      <c r="K44" s="4">
        <f>B44*'[1]all rotations'!J43</f>
        <v>11074.676862921353</v>
      </c>
      <c r="L44" s="4">
        <f>B44*'[1]all rotations'!K43</f>
        <v>101375.88820674158</v>
      </c>
      <c r="M44" s="4">
        <f>B44*'[1]all rotations'!L43</f>
        <v>0</v>
      </c>
      <c r="N44" s="4">
        <f>B44*'[1]all rotations'!M43</f>
        <v>-440807.80000000005</v>
      </c>
      <c r="P44">
        <f t="shared" ref="P44:P45" si="4">B44/5</f>
        <v>10579.387200000001</v>
      </c>
      <c r="R44" s="37"/>
    </row>
    <row r="45" spans="1:20" x14ac:dyDescent="0.2">
      <c r="A45" s="22" t="s">
        <v>32</v>
      </c>
      <c r="B45">
        <v>0</v>
      </c>
      <c r="C45" s="4">
        <f>B45*'[1]all rotations'!B44</f>
        <v>0</v>
      </c>
      <c r="D45" s="4">
        <f>B45*'[1]all rotations'!C44</f>
        <v>0</v>
      </c>
      <c r="E45" s="4">
        <f>B45*'[1]all rotations'!D44</f>
        <v>0</v>
      </c>
      <c r="F45" s="14">
        <f>B45*'[1]all rotations'!E44</f>
        <v>0</v>
      </c>
      <c r="G45" s="4">
        <f>B45*'[1]all rotations'!F44</f>
        <v>0</v>
      </c>
      <c r="H45" s="4">
        <f>B45*'[1]all rotations'!G44</f>
        <v>0</v>
      </c>
      <c r="I45" s="4">
        <f>B45*'[1]all rotations'!H44</f>
        <v>0</v>
      </c>
      <c r="J45" s="4">
        <f>B45*'[1]all rotations'!I44</f>
        <v>0</v>
      </c>
      <c r="K45" s="4">
        <f>B45*'[1]all rotations'!J44</f>
        <v>0</v>
      </c>
      <c r="L45" s="4">
        <f>B45*'[1]all rotations'!K44</f>
        <v>0</v>
      </c>
      <c r="M45" s="4">
        <f>B45*'[1]all rotations'!L44</f>
        <v>0</v>
      </c>
      <c r="N45" s="4">
        <f>B45*'[1]all rotations'!M44</f>
        <v>0</v>
      </c>
      <c r="P45">
        <f t="shared" si="4"/>
        <v>0</v>
      </c>
      <c r="R45" s="38"/>
    </row>
    <row r="46" spans="1:20" x14ac:dyDescent="0.2">
      <c r="A46" s="25" t="s">
        <v>33</v>
      </c>
      <c r="B46">
        <v>0</v>
      </c>
      <c r="C46" s="4">
        <f>B46*'[1]all rotations'!B45</f>
        <v>0</v>
      </c>
      <c r="D46" s="4">
        <f>B46*'[1]all rotations'!C45</f>
        <v>0</v>
      </c>
      <c r="E46" s="4">
        <f>B46*'[1]all rotations'!D45</f>
        <v>0</v>
      </c>
      <c r="F46" s="14">
        <f>B46*'[1]all rotations'!E45</f>
        <v>0</v>
      </c>
      <c r="G46" s="4">
        <f>B46*'[1]all rotations'!F45</f>
        <v>0</v>
      </c>
      <c r="H46" s="4">
        <f>B46*'[1]all rotations'!G45</f>
        <v>0</v>
      </c>
      <c r="I46" s="4">
        <f>B46*'[1]all rotations'!H45</f>
        <v>0</v>
      </c>
      <c r="J46" s="4">
        <f>B46*'[1]all rotations'!I45</f>
        <v>0</v>
      </c>
      <c r="K46" s="4">
        <f>B46*'[1]all rotations'!J45</f>
        <v>0</v>
      </c>
      <c r="L46" s="4">
        <f>B46*'[1]all rotations'!K45</f>
        <v>0</v>
      </c>
      <c r="M46" s="4">
        <f>B46*'[1]all rotations'!L45</f>
        <v>0</v>
      </c>
      <c r="N46" s="4">
        <f>B46*'[1]all rotations'!M45</f>
        <v>0</v>
      </c>
      <c r="P46">
        <f>B46/5</f>
        <v>0</v>
      </c>
      <c r="R46" s="38"/>
    </row>
    <row r="47" spans="1:20" x14ac:dyDescent="0.2">
      <c r="A47" s="22" t="s">
        <v>34</v>
      </c>
      <c r="B47">
        <v>0</v>
      </c>
      <c r="C47" s="4">
        <f>B47*'[1]all rotations'!B46</f>
        <v>0</v>
      </c>
      <c r="D47" s="4">
        <f>B47*'[1]all rotations'!C46</f>
        <v>0</v>
      </c>
      <c r="E47" s="4">
        <f>B47*'[1]all rotations'!D46</f>
        <v>0</v>
      </c>
      <c r="F47" s="14">
        <f>B47*'[1]all rotations'!E46</f>
        <v>0</v>
      </c>
      <c r="G47" s="4">
        <f>B47*'[1]all rotations'!F46</f>
        <v>0</v>
      </c>
      <c r="H47" s="4">
        <f>B47*'[1]all rotations'!G46</f>
        <v>0</v>
      </c>
      <c r="I47" s="4">
        <f>B47*'[1]all rotations'!H46</f>
        <v>0</v>
      </c>
      <c r="J47" s="4">
        <f>B47*'[1]all rotations'!I46</f>
        <v>0</v>
      </c>
      <c r="K47" s="4">
        <f>B47*'[1]all rotations'!J46</f>
        <v>0</v>
      </c>
      <c r="L47" s="4">
        <f>B47*'[1]all rotations'!K46</f>
        <v>0</v>
      </c>
      <c r="M47" s="4">
        <f>B47*'[1]all rotations'!L46</f>
        <v>0</v>
      </c>
      <c r="N47" s="4">
        <f>B47*'[1]all rotations'!M46</f>
        <v>0</v>
      </c>
      <c r="P47">
        <f>B47/5</f>
        <v>0</v>
      </c>
      <c r="R47" s="38"/>
    </row>
    <row r="48" spans="1:20" x14ac:dyDescent="0.2">
      <c r="A48" s="22" t="s">
        <v>35</v>
      </c>
      <c r="B48">
        <v>0</v>
      </c>
      <c r="C48" s="4">
        <f>B48*'[1]all rotations'!B47</f>
        <v>0</v>
      </c>
      <c r="D48" s="4">
        <f>B48*'[1]all rotations'!C47</f>
        <v>0</v>
      </c>
      <c r="E48" s="4">
        <f>B48*'[1]all rotations'!D47</f>
        <v>0</v>
      </c>
      <c r="F48" s="14">
        <f>B48*'[1]all rotations'!E47</f>
        <v>0</v>
      </c>
      <c r="G48" s="4">
        <f>B48*'[1]all rotations'!F47</f>
        <v>0</v>
      </c>
      <c r="H48" s="4">
        <f>B48*'[1]all rotations'!G47</f>
        <v>0</v>
      </c>
      <c r="I48" s="4">
        <f>B48*'[1]all rotations'!H47</f>
        <v>0</v>
      </c>
      <c r="J48" s="4">
        <f>B48*'[1]all rotations'!I47</f>
        <v>0</v>
      </c>
      <c r="K48" s="4">
        <f>B48*'[1]all rotations'!J47</f>
        <v>0</v>
      </c>
      <c r="L48" s="4">
        <f>B48*'[1]all rotations'!K47</f>
        <v>0</v>
      </c>
      <c r="M48" s="4">
        <f>B48*'[1]all rotations'!L47</f>
        <v>0</v>
      </c>
      <c r="N48" s="4">
        <f>B48*'[1]all rotations'!M47</f>
        <v>0</v>
      </c>
      <c r="P48">
        <f>B48/5</f>
        <v>0</v>
      </c>
      <c r="R48" s="38"/>
    </row>
    <row r="49" spans="1:20" x14ac:dyDescent="0.2">
      <c r="A49" s="22" t="s">
        <v>36</v>
      </c>
      <c r="B49">
        <v>0</v>
      </c>
      <c r="C49" s="4">
        <f>B49*'[1]all rotations'!B48</f>
        <v>0</v>
      </c>
      <c r="D49" s="4">
        <f>B49*'[1]all rotations'!C48</f>
        <v>0</v>
      </c>
      <c r="E49" s="4">
        <f>B49*'[1]all rotations'!D48</f>
        <v>0</v>
      </c>
      <c r="F49" s="14">
        <f>B49*'[1]all rotations'!E48</f>
        <v>0</v>
      </c>
      <c r="G49" s="4">
        <f>B49*'[1]all rotations'!F48</f>
        <v>0</v>
      </c>
      <c r="H49" s="4">
        <f>B49*'[1]all rotations'!G48</f>
        <v>0</v>
      </c>
      <c r="I49" s="4">
        <f>B49*'[1]all rotations'!H48</f>
        <v>0</v>
      </c>
      <c r="J49" s="4">
        <f>B49*'[1]all rotations'!I48</f>
        <v>0</v>
      </c>
      <c r="K49" s="4">
        <f>B49*'[1]all rotations'!J48</f>
        <v>0</v>
      </c>
      <c r="L49" s="4">
        <f>B49*'[1]all rotations'!K48</f>
        <v>0</v>
      </c>
      <c r="M49" s="4">
        <f>B49*'[1]all rotations'!L48</f>
        <v>0</v>
      </c>
      <c r="N49" s="4">
        <f>B49*'[1]all rotations'!M48</f>
        <v>0</v>
      </c>
      <c r="P49">
        <f>B49/5</f>
        <v>0</v>
      </c>
      <c r="R49" s="41"/>
    </row>
    <row r="50" spans="1:20" x14ac:dyDescent="0.2">
      <c r="A50" s="22" t="s">
        <v>37</v>
      </c>
      <c r="B50">
        <v>0</v>
      </c>
      <c r="C50" s="4">
        <f>B50*'[1]all rotations'!B49</f>
        <v>0</v>
      </c>
      <c r="D50" s="4">
        <f>B50*'[1]all rotations'!C49</f>
        <v>0</v>
      </c>
      <c r="E50" s="4">
        <f>B50*'[1]all rotations'!D49</f>
        <v>0</v>
      </c>
      <c r="F50" s="14">
        <f>B50*'[1]all rotations'!E49</f>
        <v>0</v>
      </c>
      <c r="G50" s="4">
        <f>B50*'[1]all rotations'!F49</f>
        <v>0</v>
      </c>
      <c r="H50" s="4">
        <f>B50*'[1]all rotations'!G49</f>
        <v>0</v>
      </c>
      <c r="I50" s="4">
        <f>B50*'[1]all rotations'!H49</f>
        <v>0</v>
      </c>
      <c r="J50" s="4">
        <f>B50*'[1]all rotations'!I49</f>
        <v>0</v>
      </c>
      <c r="K50" s="4">
        <f>B50*'[1]all rotations'!J49</f>
        <v>0</v>
      </c>
      <c r="L50" s="4">
        <f>B50*'[1]all rotations'!K49</f>
        <v>0</v>
      </c>
      <c r="M50" s="4">
        <f>B50*'[1]all rotations'!L49</f>
        <v>0</v>
      </c>
      <c r="N50" s="4">
        <f>B50*'[1]all rotations'!M49</f>
        <v>0</v>
      </c>
      <c r="P50">
        <f t="shared" ref="P50:P51" si="5">B50/5</f>
        <v>0</v>
      </c>
      <c r="R50" s="41"/>
    </row>
    <row r="51" spans="1:20" x14ac:dyDescent="0.2">
      <c r="A51" s="22" t="s">
        <v>74</v>
      </c>
      <c r="B51">
        <v>0</v>
      </c>
      <c r="C51" s="4">
        <f>B51*'[1]all rotations'!B50</f>
        <v>0</v>
      </c>
      <c r="D51" s="4">
        <f>B51*'[1]all rotations'!C50</f>
        <v>0</v>
      </c>
      <c r="E51" s="4">
        <f>B51*'[1]all rotations'!D50</f>
        <v>0</v>
      </c>
      <c r="F51" s="14">
        <f>B51*'[1]all rotations'!E50</f>
        <v>0</v>
      </c>
      <c r="G51" s="4">
        <f>B51*'[1]all rotations'!F50</f>
        <v>0</v>
      </c>
      <c r="H51" s="4">
        <f>B51*'[1]all rotations'!G50</f>
        <v>0</v>
      </c>
      <c r="I51" s="4">
        <f>B51*'[1]all rotations'!H50</f>
        <v>0</v>
      </c>
      <c r="J51" s="4">
        <f>B51*'[1]all rotations'!I50</f>
        <v>0</v>
      </c>
      <c r="K51" s="4">
        <f>B51*'[1]all rotations'!J50</f>
        <v>0</v>
      </c>
      <c r="L51" s="4">
        <f>B51*'[1]all rotations'!K50</f>
        <v>0</v>
      </c>
      <c r="M51" s="4">
        <f>B51*'[1]all rotations'!L50</f>
        <v>0</v>
      </c>
      <c r="N51" s="4">
        <f>B51*'[1]all rotations'!M50</f>
        <v>0</v>
      </c>
      <c r="P51">
        <f t="shared" si="5"/>
        <v>0</v>
      </c>
      <c r="R51" s="41"/>
    </row>
    <row r="52" spans="1:20" x14ac:dyDescent="0.2">
      <c r="A52" s="22" t="s">
        <v>75</v>
      </c>
      <c r="B52">
        <v>0</v>
      </c>
      <c r="C52" s="4">
        <f>B52*'[1]all rotations'!B51</f>
        <v>0</v>
      </c>
      <c r="D52" s="4">
        <f>B52*'[1]all rotations'!C51</f>
        <v>0</v>
      </c>
      <c r="E52" s="4">
        <f>B52*'[1]all rotations'!D51</f>
        <v>0</v>
      </c>
      <c r="F52" s="14">
        <f>B52*'[1]all rotations'!E51</f>
        <v>0</v>
      </c>
      <c r="G52" s="4">
        <f>B52*'[1]all rotations'!F51</f>
        <v>0</v>
      </c>
      <c r="H52" s="4">
        <f>B52*'[1]all rotations'!G51</f>
        <v>0</v>
      </c>
      <c r="I52" s="4">
        <f>B52*'[1]all rotations'!H51</f>
        <v>0</v>
      </c>
      <c r="J52" s="4">
        <f>B52*'[1]all rotations'!I51</f>
        <v>0</v>
      </c>
      <c r="K52" s="4">
        <f>B52*'[1]all rotations'!J51</f>
        <v>0</v>
      </c>
      <c r="L52" s="4">
        <f>B52*'[1]all rotations'!K51</f>
        <v>0</v>
      </c>
      <c r="M52" s="4">
        <f>B52*'[1]all rotations'!L51</f>
        <v>0</v>
      </c>
      <c r="N52" s="4">
        <f>B52*'[1]all rotations'!M51</f>
        <v>0</v>
      </c>
      <c r="P52">
        <f>B52/6</f>
        <v>0</v>
      </c>
      <c r="Q52" s="2">
        <v>6098617.5700000003</v>
      </c>
      <c r="R52" s="41">
        <f>SUM(P34:P52)/Q52</f>
        <v>0.15447728052900356</v>
      </c>
      <c r="S52">
        <f>SUM(B34:B52)</f>
        <v>4027346.1360000004</v>
      </c>
      <c r="T52">
        <f>Q52-S52</f>
        <v>2071271.4339999999</v>
      </c>
    </row>
    <row r="53" spans="1:20" s="2" customFormat="1" x14ac:dyDescent="0.2">
      <c r="A53" s="16" t="s">
        <v>38</v>
      </c>
      <c r="B53">
        <v>0</v>
      </c>
      <c r="C53" s="4">
        <f>B53*'[1]all rotations'!B52</f>
        <v>0</v>
      </c>
      <c r="D53" s="4">
        <f>B53*'[1]all rotations'!C52</f>
        <v>0</v>
      </c>
      <c r="E53" s="4">
        <f>B53*'[1]all rotations'!D52</f>
        <v>0</v>
      </c>
      <c r="F53" s="14">
        <f>B53*'[1]all rotations'!E52</f>
        <v>0</v>
      </c>
      <c r="G53" s="4">
        <f>B53*'[1]all rotations'!F52</f>
        <v>0</v>
      </c>
      <c r="H53" s="4">
        <f>B53*'[1]all rotations'!G52</f>
        <v>0</v>
      </c>
      <c r="I53" s="4">
        <f>B53*'[1]all rotations'!H52</f>
        <v>0</v>
      </c>
      <c r="J53" s="4">
        <f>B53*'[1]all rotations'!I52</f>
        <v>0</v>
      </c>
      <c r="K53" s="4">
        <f>B53*'[1]all rotations'!J52</f>
        <v>0</v>
      </c>
      <c r="L53" s="4">
        <f>B53*'[1]all rotations'!K52</f>
        <v>0</v>
      </c>
      <c r="M53" s="4">
        <f>B53*'[1]all rotations'!L52</f>
        <v>0</v>
      </c>
      <c r="N53" s="4">
        <f>B53*'[1]all rotations'!M52</f>
        <v>0</v>
      </c>
      <c r="P53">
        <f>B53/5</f>
        <v>0</v>
      </c>
      <c r="R53" s="40"/>
    </row>
    <row r="54" spans="1:20" x14ac:dyDescent="0.2">
      <c r="A54" s="16" t="s">
        <v>39</v>
      </c>
      <c r="B54">
        <v>458881</v>
      </c>
      <c r="C54" s="4">
        <f>B54*'[1]all rotations'!B53</f>
        <v>0</v>
      </c>
      <c r="D54" s="4">
        <f>B54*'[1]all rotations'!C53</f>
        <v>0</v>
      </c>
      <c r="E54" s="4">
        <f>B54*'[1]all rotations'!D53</f>
        <v>0</v>
      </c>
      <c r="F54" s="14">
        <f>B54*'[1]all rotations'!E53</f>
        <v>0</v>
      </c>
      <c r="G54" s="4">
        <f>B54*'[1]all rotations'!F53</f>
        <v>495591.48000000004</v>
      </c>
      <c r="H54" s="4">
        <f>B54*'[1]all rotations'!G53</f>
        <v>0</v>
      </c>
      <c r="I54" s="4">
        <f>B54*'[1]all rotations'!H53</f>
        <v>0</v>
      </c>
      <c r="J54" s="4">
        <f>B54*'[1]all rotations'!I53</f>
        <v>0</v>
      </c>
      <c r="K54" s="4">
        <f>B54*'[1]all rotations'!J53</f>
        <v>-660788.63999999978</v>
      </c>
      <c r="L54" s="4">
        <f>B54*'[1]all rotations'!K53</f>
        <v>91776.200000000084</v>
      </c>
      <c r="M54" s="4">
        <f>B54*'[1]all rotations'!L53</f>
        <v>0</v>
      </c>
      <c r="N54" s="4">
        <f>B54*'[1]all rotations'!M53</f>
        <v>0</v>
      </c>
      <c r="P54">
        <f>B54/5</f>
        <v>91776.2</v>
      </c>
      <c r="Q54" s="2">
        <v>458881</v>
      </c>
      <c r="R54" s="41">
        <f>SUM(P53:P54)/Q54</f>
        <v>0.19999999999999998</v>
      </c>
      <c r="S54">
        <f>SUM(B53:B54)</f>
        <v>458881</v>
      </c>
      <c r="T54">
        <f>Q54-S54</f>
        <v>0</v>
      </c>
    </row>
    <row r="55" spans="1:20" x14ac:dyDescent="0.2">
      <c r="A55" s="23" t="s">
        <v>40</v>
      </c>
      <c r="B55">
        <v>0</v>
      </c>
      <c r="C55" s="4">
        <f>B55*'[1]all rotations'!B54</f>
        <v>0</v>
      </c>
      <c r="D55" s="4">
        <f>B55*'[1]all rotations'!C54</f>
        <v>0</v>
      </c>
      <c r="E55" s="4">
        <f>B55*'[1]all rotations'!D54</f>
        <v>0</v>
      </c>
      <c r="F55" s="14">
        <f>B55*'[1]all rotations'!E54</f>
        <v>0</v>
      </c>
      <c r="G55" s="4">
        <f>B55*'[1]all rotations'!F54</f>
        <v>0</v>
      </c>
      <c r="H55" s="4">
        <f>B55*'[1]all rotations'!G54</f>
        <v>0</v>
      </c>
      <c r="I55" s="4">
        <f>B55*'[1]all rotations'!H54</f>
        <v>0</v>
      </c>
      <c r="J55" s="4">
        <f>B55*'[1]all rotations'!I54</f>
        <v>0</v>
      </c>
      <c r="K55" s="4">
        <f>B55*'[1]all rotations'!J54</f>
        <v>0</v>
      </c>
      <c r="L55" s="4">
        <f>B55*'[1]all rotations'!K54</f>
        <v>0</v>
      </c>
      <c r="M55" s="4">
        <f>B55*'[1]all rotations'!L54</f>
        <v>0</v>
      </c>
      <c r="N55" s="4">
        <f>B55*'[1]all rotations'!M54</f>
        <v>0</v>
      </c>
      <c r="P55">
        <f>B55/2</f>
        <v>0</v>
      </c>
      <c r="R55" s="41"/>
    </row>
    <row r="56" spans="1:20" s="2" customFormat="1" x14ac:dyDescent="0.2">
      <c r="A56" s="23" t="s">
        <v>41</v>
      </c>
      <c r="B56">
        <v>0</v>
      </c>
      <c r="C56" s="4">
        <f>B56*'[1]all rotations'!B55</f>
        <v>0</v>
      </c>
      <c r="D56" s="4">
        <f>B56*'[1]all rotations'!C55</f>
        <v>0</v>
      </c>
      <c r="E56" s="4">
        <f>B56*'[1]all rotations'!D55</f>
        <v>0</v>
      </c>
      <c r="F56" s="14">
        <f>B56*'[1]all rotations'!E55</f>
        <v>0</v>
      </c>
      <c r="G56" s="4">
        <f>B56*'[1]all rotations'!F55</f>
        <v>0</v>
      </c>
      <c r="H56" s="4">
        <f>B56*'[1]all rotations'!G55</f>
        <v>0</v>
      </c>
      <c r="I56" s="4">
        <f>B56*'[1]all rotations'!H55</f>
        <v>0</v>
      </c>
      <c r="J56" s="4">
        <f>B56*'[1]all rotations'!I55</f>
        <v>0</v>
      </c>
      <c r="K56" s="4">
        <f>B56*'[1]all rotations'!J55</f>
        <v>0</v>
      </c>
      <c r="L56" s="4">
        <f>B56*'[1]all rotations'!K55</f>
        <v>0</v>
      </c>
      <c r="M56" s="4">
        <f>B56*'[1]all rotations'!L55</f>
        <v>0</v>
      </c>
      <c r="N56" s="4">
        <f>B56*'[1]all rotations'!M55</f>
        <v>0</v>
      </c>
      <c r="P56">
        <f t="shared" ref="P56:P59" si="6">B56/2</f>
        <v>0</v>
      </c>
      <c r="R56" s="40"/>
      <c r="S56" s="40"/>
    </row>
    <row r="57" spans="1:20" x14ac:dyDescent="0.2">
      <c r="A57" s="23" t="s">
        <v>79</v>
      </c>
      <c r="B57">
        <v>0</v>
      </c>
      <c r="C57" s="4">
        <f>B57*'[1]all rotations'!B56</f>
        <v>0</v>
      </c>
      <c r="D57" s="4">
        <f>B57*'[1]all rotations'!C56</f>
        <v>0</v>
      </c>
      <c r="E57" s="4">
        <f>B57*'[1]all rotations'!D56</f>
        <v>0</v>
      </c>
      <c r="F57" s="14">
        <f>B57*'[1]all rotations'!E56</f>
        <v>0</v>
      </c>
      <c r="G57" s="4">
        <f>B57*'[1]all rotations'!F56</f>
        <v>0</v>
      </c>
      <c r="H57" s="4">
        <f>B57*'[1]all rotations'!G56</f>
        <v>0</v>
      </c>
      <c r="I57" s="4">
        <f>B57*'[1]all rotations'!H56</f>
        <v>0</v>
      </c>
      <c r="J57" s="4">
        <f>B57*'[1]all rotations'!I56</f>
        <v>0</v>
      </c>
      <c r="K57" s="4">
        <f>B57*'[1]all rotations'!J56</f>
        <v>0</v>
      </c>
      <c r="L57" s="4">
        <f>B57*'[1]all rotations'!K56</f>
        <v>0</v>
      </c>
      <c r="M57" s="4">
        <f>B57*'[1]all rotations'!L56</f>
        <v>0</v>
      </c>
      <c r="N57" s="4">
        <f>B57*'[1]all rotations'!M56</f>
        <v>0</v>
      </c>
      <c r="P57">
        <f t="shared" si="6"/>
        <v>0</v>
      </c>
      <c r="R57" s="41"/>
    </row>
    <row r="58" spans="1:20" s="2" customFormat="1" x14ac:dyDescent="0.2">
      <c r="A58" s="23" t="s">
        <v>80</v>
      </c>
      <c r="B58">
        <v>1262610.8</v>
      </c>
      <c r="C58" s="4">
        <f>B58*'[1]all rotations'!B57</f>
        <v>0</v>
      </c>
      <c r="D58" s="4">
        <f>B58*'[1]all rotations'!C57</f>
        <v>0</v>
      </c>
      <c r="E58" s="4">
        <f>B58*'[1]all rotations'!D57</f>
        <v>0</v>
      </c>
      <c r="F58" s="14">
        <f>B58*'[1]all rotations'!E57</f>
        <v>-3366962.1333333352</v>
      </c>
      <c r="G58" s="4">
        <f>B58*'[1]all rotations'!F57</f>
        <v>0</v>
      </c>
      <c r="H58" s="4">
        <f>B58*'[1]all rotations'!G57</f>
        <v>904871.07333333336</v>
      </c>
      <c r="I58" s="4">
        <f>B58*'[1]all rotations'!H57</f>
        <v>0</v>
      </c>
      <c r="J58" s="4">
        <f>B58*'[1]all rotations'!I57</f>
        <v>0</v>
      </c>
      <c r="K58" s="4">
        <f>B58*'[1]all rotations'!J57</f>
        <v>0</v>
      </c>
      <c r="L58" s="4">
        <f>B58*'[1]all rotations'!K57</f>
        <v>0</v>
      </c>
      <c r="M58" s="4">
        <f>B58*'[1]all rotations'!L57</f>
        <v>0</v>
      </c>
      <c r="N58" s="4">
        <f>B58*'[1]all rotations'!M57</f>
        <v>0</v>
      </c>
      <c r="P58">
        <f t="shared" si="6"/>
        <v>631305.4</v>
      </c>
      <c r="R58" s="40"/>
    </row>
    <row r="59" spans="1:20" s="2" customFormat="1" x14ac:dyDescent="0.2">
      <c r="A59" s="23" t="s">
        <v>81</v>
      </c>
      <c r="B59">
        <v>0</v>
      </c>
      <c r="C59" s="4">
        <f>B59*'[1]all rotations'!B58</f>
        <v>0</v>
      </c>
      <c r="D59" s="4">
        <f>B59*'[1]all rotations'!C58</f>
        <v>0</v>
      </c>
      <c r="E59" s="4">
        <f>B59*'[1]all rotations'!D58</f>
        <v>0</v>
      </c>
      <c r="F59" s="8">
        <f>B59*'[1]all rotations'!E58</f>
        <v>0</v>
      </c>
      <c r="G59" s="4">
        <f>B59*'[1]all rotations'!F58</f>
        <v>0</v>
      </c>
      <c r="H59" s="4">
        <f>B59*'[1]all rotations'!G58</f>
        <v>0</v>
      </c>
      <c r="I59" s="4">
        <f>B59*'[1]all rotations'!H58</f>
        <v>0</v>
      </c>
      <c r="J59" s="4">
        <f>B59*'[1]all rotations'!I58</f>
        <v>0</v>
      </c>
      <c r="K59" s="4">
        <f>B59*'[1]all rotations'!J58</f>
        <v>0</v>
      </c>
      <c r="L59" s="4">
        <f>B59*'[1]all rotations'!K58</f>
        <v>0</v>
      </c>
      <c r="M59" s="4">
        <f>B59*'[1]all rotations'!L58</f>
        <v>0</v>
      </c>
      <c r="N59" s="4">
        <f>B59*'[1]all rotations'!M58</f>
        <v>0</v>
      </c>
      <c r="P59">
        <f t="shared" si="6"/>
        <v>0</v>
      </c>
      <c r="R59" s="40"/>
    </row>
    <row r="60" spans="1:20" s="2" customFormat="1" x14ac:dyDescent="0.2">
      <c r="A60" s="23" t="s">
        <v>42</v>
      </c>
      <c r="B60">
        <v>1121691.3</v>
      </c>
      <c r="C60" s="4">
        <f>B60*'[1]all rotations'!B59</f>
        <v>1320956.4603529414</v>
      </c>
      <c r="D60" s="4">
        <f>B60*'[1]all rotations'!C59</f>
        <v>0</v>
      </c>
      <c r="E60" s="4">
        <f>B60*'[1]all rotations'!D59</f>
        <v>0</v>
      </c>
      <c r="F60" s="14">
        <f>B60*'[1]all rotations'!E59</f>
        <v>0</v>
      </c>
      <c r="G60" s="4">
        <f>B60*'[1]all rotations'!F59</f>
        <v>339219.17116483522</v>
      </c>
      <c r="H60" s="4">
        <f>B60*'[1]all rotations'!G59</f>
        <v>0</v>
      </c>
      <c r="I60" s="4">
        <f>B60*'[1]all rotations'!H59</f>
        <v>0</v>
      </c>
      <c r="J60" s="4">
        <f>B60*'[1]all rotations'!I59</f>
        <v>0</v>
      </c>
      <c r="K60" s="4">
        <f>B60*'[1]all rotations'!J59</f>
        <v>-102086.51157303339</v>
      </c>
      <c r="L60" s="4">
        <f>B60*'[1]all rotations'!K59</f>
        <v>-1083881.4808988764</v>
      </c>
      <c r="M60" s="4">
        <f>B60*'[1]all rotations'!L59</f>
        <v>0</v>
      </c>
      <c r="N60" s="4">
        <f>B60*'[1]all rotations'!M59</f>
        <v>0</v>
      </c>
      <c r="P60">
        <f>B60/5</f>
        <v>224338.26</v>
      </c>
      <c r="R60" s="40"/>
    </row>
    <row r="61" spans="1:20" x14ac:dyDescent="0.2">
      <c r="A61" s="23" t="s">
        <v>43</v>
      </c>
      <c r="B61">
        <v>0</v>
      </c>
      <c r="C61" s="4">
        <f>B61*'[1]all rotations'!B60</f>
        <v>0</v>
      </c>
      <c r="D61" s="4">
        <f>B61*'[1]all rotations'!C60</f>
        <v>0</v>
      </c>
      <c r="E61" s="4">
        <f>B61*'[1]all rotations'!D60</f>
        <v>0</v>
      </c>
      <c r="F61" s="14">
        <f>B61*'[1]all rotations'!E60</f>
        <v>0</v>
      </c>
      <c r="G61" s="4">
        <f>B61*'[1]all rotations'!F60</f>
        <v>0</v>
      </c>
      <c r="H61" s="4">
        <f>B61*'[1]all rotations'!G60</f>
        <v>0</v>
      </c>
      <c r="I61" s="4">
        <f>B61*'[1]all rotations'!H60</f>
        <v>0</v>
      </c>
      <c r="J61" s="4">
        <f>B61*'[1]all rotations'!I60</f>
        <v>0</v>
      </c>
      <c r="K61" s="4">
        <f>B61*'[1]all rotations'!J60</f>
        <v>0</v>
      </c>
      <c r="L61" s="4">
        <f>B61*'[1]all rotations'!K60</f>
        <v>0</v>
      </c>
      <c r="M61" s="4">
        <f>B61*'[1]all rotations'!L60</f>
        <v>0</v>
      </c>
      <c r="N61" s="4">
        <f>B61*'[1]all rotations'!M60</f>
        <v>0</v>
      </c>
      <c r="P61">
        <f>B61/5</f>
        <v>0</v>
      </c>
      <c r="Q61" s="2">
        <v>6810645.3000000007</v>
      </c>
      <c r="R61" s="41">
        <f>SUM(P55:P61)/Q61</f>
        <v>0.12563327295873122</v>
      </c>
      <c r="S61">
        <f>SUM(B55:B61)</f>
        <v>2384302.1</v>
      </c>
      <c r="T61">
        <f>Q61-S61</f>
        <v>4426343.2000000011</v>
      </c>
    </row>
    <row r="62" spans="1:20" x14ac:dyDescent="0.2">
      <c r="A62" s="10" t="s">
        <v>60</v>
      </c>
      <c r="B62">
        <v>0</v>
      </c>
      <c r="C62" s="4">
        <f>B62*'[1]all rotations'!B61</f>
        <v>0</v>
      </c>
      <c r="D62" s="4">
        <f>B62*'[1]all rotations'!C61</f>
        <v>0</v>
      </c>
      <c r="E62" s="4">
        <f>B62*'[1]all rotations'!D61</f>
        <v>0</v>
      </c>
      <c r="F62" s="14">
        <f>B62*'[1]all rotations'!E61</f>
        <v>0</v>
      </c>
      <c r="G62" s="4">
        <f>B62*'[1]all rotations'!F61</f>
        <v>0</v>
      </c>
      <c r="H62" s="4">
        <f>B62*'[1]all rotations'!G61</f>
        <v>0</v>
      </c>
      <c r="I62" s="4">
        <f>B62*'[1]all rotations'!H61</f>
        <v>0</v>
      </c>
      <c r="J62" s="4">
        <f>B62*'[1]all rotations'!I61</f>
        <v>0</v>
      </c>
      <c r="K62" s="4">
        <f>B62*'[1]all rotations'!J61</f>
        <v>0</v>
      </c>
      <c r="L62" s="4">
        <f>B62*'[1]all rotations'!K61</f>
        <v>0</v>
      </c>
      <c r="M62" s="4">
        <f>B62*'[1]all rotations'!L61</f>
        <v>0</v>
      </c>
      <c r="N62" s="4">
        <f>B62*'[1]all rotations'!M61</f>
        <v>0</v>
      </c>
      <c r="P62">
        <f>B62/4</f>
        <v>0</v>
      </c>
      <c r="Q62" s="2">
        <v>5632100</v>
      </c>
      <c r="R62" s="41">
        <f>P62/Q62</f>
        <v>0</v>
      </c>
      <c r="S62">
        <f>B62</f>
        <v>0</v>
      </c>
      <c r="T62">
        <f t="shared" ref="T62:T65" si="7">Q62-S62</f>
        <v>5632100</v>
      </c>
    </row>
    <row r="63" spans="1:20" x14ac:dyDescent="0.2">
      <c r="A63" s="10" t="s">
        <v>61</v>
      </c>
      <c r="B63">
        <v>0</v>
      </c>
      <c r="C63" s="4">
        <f>B63*'[1]all rotations'!B62</f>
        <v>0</v>
      </c>
      <c r="D63" s="4">
        <f>B63*'[1]all rotations'!C62</f>
        <v>0</v>
      </c>
      <c r="E63" s="4">
        <f>B63*'[1]all rotations'!D62</f>
        <v>0</v>
      </c>
      <c r="F63" s="14">
        <f>B63*'[1]all rotations'!E62</f>
        <v>0</v>
      </c>
      <c r="G63" s="4">
        <f>B63*'[1]all rotations'!F62</f>
        <v>0</v>
      </c>
      <c r="H63" s="4">
        <f>B63*'[1]all rotations'!G62</f>
        <v>0</v>
      </c>
      <c r="I63" s="4">
        <f>B63*'[1]all rotations'!H62</f>
        <v>0</v>
      </c>
      <c r="J63" s="4">
        <f>B63*'[1]all rotations'!I62</f>
        <v>0</v>
      </c>
      <c r="K63" s="4">
        <f>B63*'[1]all rotations'!J62</f>
        <v>0</v>
      </c>
      <c r="L63" s="4">
        <f>B63*'[1]all rotations'!K62</f>
        <v>0</v>
      </c>
      <c r="M63" s="4">
        <f>B63*'[1]all rotations'!L62</f>
        <v>0</v>
      </c>
      <c r="N63" s="4">
        <f>B63*'[1]all rotations'!M62</f>
        <v>0</v>
      </c>
      <c r="P63">
        <f>B63/4</f>
        <v>0</v>
      </c>
      <c r="Q63" s="2">
        <v>1756260.0000000002</v>
      </c>
      <c r="R63" s="41">
        <f t="shared" ref="R63:R65" si="8">P63/Q63</f>
        <v>0</v>
      </c>
      <c r="S63">
        <f t="shared" ref="S63:S65" si="9">B63</f>
        <v>0</v>
      </c>
      <c r="T63">
        <f t="shared" si="7"/>
        <v>1756260.0000000002</v>
      </c>
    </row>
    <row r="64" spans="1:20" x14ac:dyDescent="0.2">
      <c r="A64" s="10" t="s">
        <v>62</v>
      </c>
      <c r="B64">
        <v>0</v>
      </c>
      <c r="C64" s="4">
        <f>B64*'[1]all rotations'!B63</f>
        <v>0</v>
      </c>
      <c r="D64" s="4">
        <f>B64*'[1]all rotations'!C63</f>
        <v>0</v>
      </c>
      <c r="E64" s="4">
        <f>B64*'[1]all rotations'!D63</f>
        <v>0</v>
      </c>
      <c r="F64" s="14">
        <f>B64*'[1]all rotations'!E63</f>
        <v>0</v>
      </c>
      <c r="G64" s="4">
        <f>B64*'[1]all rotations'!F63</f>
        <v>0</v>
      </c>
      <c r="H64" s="4">
        <f>B64*'[1]all rotations'!G63</f>
        <v>0</v>
      </c>
      <c r="I64" s="4">
        <f>B64*'[1]all rotations'!H63</f>
        <v>0</v>
      </c>
      <c r="J64" s="4">
        <f>B64*'[1]all rotations'!I63</f>
        <v>0</v>
      </c>
      <c r="K64" s="4">
        <f>B64*'[1]all rotations'!J63</f>
        <v>0</v>
      </c>
      <c r="L64" s="4">
        <f>B64*'[1]all rotations'!K63</f>
        <v>0</v>
      </c>
      <c r="M64" s="4">
        <f>B64*'[1]all rotations'!L63</f>
        <v>0</v>
      </c>
      <c r="N64" s="4">
        <f>B64*'[1]all rotations'!M63</f>
        <v>0</v>
      </c>
      <c r="P64">
        <f>B64/5</f>
        <v>0</v>
      </c>
      <c r="Q64" s="2">
        <v>2195960</v>
      </c>
      <c r="R64" s="41">
        <f t="shared" si="8"/>
        <v>0</v>
      </c>
      <c r="S64">
        <f t="shared" si="9"/>
        <v>0</v>
      </c>
      <c r="T64">
        <f t="shared" si="7"/>
        <v>2195960</v>
      </c>
    </row>
    <row r="65" spans="1:20" x14ac:dyDescent="0.2">
      <c r="A65" s="10" t="s">
        <v>63</v>
      </c>
      <c r="B65">
        <v>0</v>
      </c>
      <c r="C65" s="4">
        <f>B65*'[1]all rotations'!B64</f>
        <v>0</v>
      </c>
      <c r="D65" s="4">
        <f>B65*'[1]all rotations'!C64</f>
        <v>0</v>
      </c>
      <c r="E65" s="4">
        <f>B65*'[1]all rotations'!D64</f>
        <v>0</v>
      </c>
      <c r="F65" s="14">
        <f>B65*'[1]all rotations'!E64</f>
        <v>0</v>
      </c>
      <c r="G65" s="4">
        <f>B65*'[1]all rotations'!F64</f>
        <v>0</v>
      </c>
      <c r="H65" s="4">
        <f>B65*'[1]all rotations'!G64</f>
        <v>0</v>
      </c>
      <c r="I65" s="4">
        <f>B65*'[1]all rotations'!H64</f>
        <v>0</v>
      </c>
      <c r="J65" s="4">
        <f>B65*'[1]all rotations'!I64</f>
        <v>0</v>
      </c>
      <c r="K65" s="4">
        <f>B65*'[1]all rotations'!J64</f>
        <v>0</v>
      </c>
      <c r="L65" s="4">
        <f>B65*'[1]all rotations'!K64</f>
        <v>0</v>
      </c>
      <c r="M65" s="4">
        <f>B65*'[1]all rotations'!L64</f>
        <v>0</v>
      </c>
      <c r="N65" s="4">
        <f>B65*'[1]all rotations'!M64</f>
        <v>0</v>
      </c>
      <c r="P65">
        <f>B65/5</f>
        <v>0</v>
      </c>
      <c r="Q65" s="2">
        <v>661290</v>
      </c>
      <c r="R65" s="41">
        <f t="shared" si="8"/>
        <v>0</v>
      </c>
      <c r="S65">
        <f t="shared" si="9"/>
        <v>0</v>
      </c>
      <c r="T65">
        <f t="shared" si="7"/>
        <v>661290</v>
      </c>
    </row>
    <row r="66" spans="1:20" s="2" customFormat="1" x14ac:dyDescent="0.2">
      <c r="A66" s="10" t="s">
        <v>64</v>
      </c>
      <c r="B66">
        <v>0</v>
      </c>
      <c r="C66" s="4">
        <f>B66*'[1]all rotations'!B65</f>
        <v>0</v>
      </c>
      <c r="D66" s="4">
        <f>B66*'[1]all rotations'!C65</f>
        <v>0</v>
      </c>
      <c r="E66" s="4">
        <f>B66*'[1]all rotations'!D65</f>
        <v>0</v>
      </c>
      <c r="F66" s="14">
        <f>B66*'[1]all rotations'!E65</f>
        <v>0</v>
      </c>
      <c r="G66" s="4">
        <f>B66*'[1]all rotations'!F65</f>
        <v>0</v>
      </c>
      <c r="H66" s="4">
        <f>B66*'[1]all rotations'!G65</f>
        <v>0</v>
      </c>
      <c r="I66" s="4">
        <f>B66*'[1]all rotations'!H65</f>
        <v>0</v>
      </c>
      <c r="J66" s="4">
        <f>B66*'[1]all rotations'!I65</f>
        <v>0</v>
      </c>
      <c r="K66" s="4">
        <f>B66*'[1]all rotations'!J65</f>
        <v>0</v>
      </c>
      <c r="L66" s="4">
        <f>B66*'[1]all rotations'!K65</f>
        <v>0</v>
      </c>
      <c r="M66" s="4">
        <f>B66*'[1]all rotations'!L65</f>
        <v>0</v>
      </c>
      <c r="N66" s="4">
        <f>B66*'[1]all rotations'!M65</f>
        <v>0</v>
      </c>
      <c r="P66">
        <f>B66/2</f>
        <v>0</v>
      </c>
      <c r="R66" s="40"/>
      <c r="S66"/>
      <c r="T66"/>
    </row>
    <row r="67" spans="1:20" s="2" customFormat="1" x14ac:dyDescent="0.2">
      <c r="A67" s="10" t="s">
        <v>82</v>
      </c>
      <c r="B67">
        <v>0</v>
      </c>
      <c r="C67" s="4">
        <f>B67*'[1]all rotations'!B66</f>
        <v>0</v>
      </c>
      <c r="D67" s="4">
        <f>B67*'[1]all rotations'!C66</f>
        <v>0</v>
      </c>
      <c r="E67" s="4">
        <f>B67*'[1]all rotations'!D66</f>
        <v>0</v>
      </c>
      <c r="F67" s="14">
        <f>B67*'[1]all rotations'!E66</f>
        <v>0</v>
      </c>
      <c r="G67" s="4">
        <f>B67*'[1]all rotations'!F66</f>
        <v>0</v>
      </c>
      <c r="H67" s="4">
        <f>B67*'[1]all rotations'!G66</f>
        <v>0</v>
      </c>
      <c r="I67" s="4">
        <f>B67*'[1]all rotations'!H66</f>
        <v>0</v>
      </c>
      <c r="J67" s="4">
        <f>B67*'[1]all rotations'!I66</f>
        <v>0</v>
      </c>
      <c r="K67" s="4">
        <f>B67*'[1]all rotations'!J66</f>
        <v>0</v>
      </c>
      <c r="L67" s="4">
        <f>B67*'[1]all rotations'!K66</f>
        <v>0</v>
      </c>
      <c r="M67" s="4">
        <f>B67*'[1]all rotations'!L66</f>
        <v>0</v>
      </c>
      <c r="N67" s="4">
        <f>B67*'[1]all rotations'!M66</f>
        <v>0</v>
      </c>
      <c r="P67">
        <f>B67/4</f>
        <v>0</v>
      </c>
      <c r="Q67" s="2">
        <v>855850</v>
      </c>
      <c r="R67" s="42">
        <f>SUM(P66:P67)/Q67</f>
        <v>0</v>
      </c>
      <c r="S67">
        <f>B67+B66</f>
        <v>0</v>
      </c>
      <c r="T67">
        <f>Q67-S67</f>
        <v>855850</v>
      </c>
    </row>
    <row r="69" spans="1:20" x14ac:dyDescent="0.2">
      <c r="C69" s="2" t="s">
        <v>44</v>
      </c>
      <c r="D69" s="2" t="s">
        <v>45</v>
      </c>
      <c r="E69" s="2" t="s">
        <v>46</v>
      </c>
      <c r="F69" s="2" t="s">
        <v>47</v>
      </c>
      <c r="G69" s="2" t="s">
        <v>48</v>
      </c>
      <c r="H69" s="2" t="s">
        <v>49</v>
      </c>
      <c r="I69" s="2" t="s">
        <v>50</v>
      </c>
      <c r="J69" s="2" t="s">
        <v>51</v>
      </c>
      <c r="K69" s="2" t="s">
        <v>52</v>
      </c>
      <c r="L69" s="2" t="s">
        <v>53</v>
      </c>
      <c r="M69" s="2" t="s">
        <v>54</v>
      </c>
      <c r="N69" s="2" t="s">
        <v>55</v>
      </c>
    </row>
    <row r="70" spans="1:20" x14ac:dyDescent="0.2">
      <c r="B70" s="2" t="s">
        <v>70</v>
      </c>
      <c r="C70" s="1">
        <f t="shared" ref="C70:N70" si="10">SUM(C3:C67)</f>
        <v>-186897.1045176466</v>
      </c>
      <c r="D70" s="1">
        <f t="shared" si="10"/>
        <v>-13615763.571853371</v>
      </c>
      <c r="E70" s="1">
        <f t="shared" si="10"/>
        <v>-781028.68723794073</v>
      </c>
      <c r="F70" s="1">
        <f t="shared" si="10"/>
        <v>-13003384.38632529</v>
      </c>
      <c r="G70" s="1">
        <f t="shared" si="10"/>
        <v>2303169.2106725276</v>
      </c>
      <c r="H70" s="1">
        <f t="shared" si="10"/>
        <v>3139901.0292083328</v>
      </c>
      <c r="I70" s="1">
        <f t="shared" si="10"/>
        <v>2186058.08</v>
      </c>
      <c r="J70" s="1">
        <f t="shared" si="10"/>
        <v>6080441.7010989003</v>
      </c>
      <c r="K70" s="1">
        <f t="shared" si="10"/>
        <v>-2554519.2249123594</v>
      </c>
      <c r="L70" s="1">
        <f t="shared" si="10"/>
        <v>3189323.616746068</v>
      </c>
      <c r="M70" s="1">
        <f t="shared" si="10"/>
        <v>0</v>
      </c>
      <c r="N70" s="1">
        <f t="shared" si="10"/>
        <v>-440807.80000000005</v>
      </c>
    </row>
    <row r="71" spans="1:20" ht="17" thickBot="1" x14ac:dyDescent="0.25">
      <c r="A71" t="s">
        <v>65</v>
      </c>
      <c r="B71" s="3" t="s">
        <v>56</v>
      </c>
      <c r="C71" s="1">
        <v>-186897.06933394587</v>
      </c>
      <c r="D71" s="1">
        <v>-25855676.977319568</v>
      </c>
      <c r="E71" s="1">
        <v>-781028.69369441341</v>
      </c>
      <c r="F71" s="1">
        <v>-13003384.411400709</v>
      </c>
      <c r="G71" s="1">
        <v>2303169.1579749775</v>
      </c>
      <c r="H71" s="1">
        <v>3139901.0243554004</v>
      </c>
      <c r="I71" s="1">
        <v>2186058.0596323209</v>
      </c>
      <c r="J71" s="1">
        <v>6080441.7321265358</v>
      </c>
      <c r="K71" s="1">
        <v>-9435892.0189068634</v>
      </c>
      <c r="L71" s="1">
        <v>-1708598.4118230387</v>
      </c>
      <c r="M71" s="1">
        <v>-40847.273020096523</v>
      </c>
      <c r="N71" s="1">
        <v>-440807.8035428822</v>
      </c>
      <c r="P71" s="1">
        <f>SUM(C71:N71)</f>
        <v>-37743562.684952281</v>
      </c>
    </row>
    <row r="72" spans="1:20" x14ac:dyDescent="0.2">
      <c r="B72" s="2" t="s">
        <v>57</v>
      </c>
      <c r="C72" s="1">
        <f>C71-C70</f>
        <v>3.5183700732886791E-2</v>
      </c>
      <c r="D72" s="1">
        <f>D71-D70</f>
        <v>-12239913.405466197</v>
      </c>
      <c r="E72" s="1">
        <f>E71-E70</f>
        <v>-6.4564726781100035E-3</v>
      </c>
      <c r="F72" s="1">
        <f>F71-F70</f>
        <v>-2.5075418874621391E-2</v>
      </c>
      <c r="G72" s="1">
        <f t="shared" ref="G72:M72" si="11">G71-G70</f>
        <v>-5.2697550039738417E-2</v>
      </c>
      <c r="H72" s="1">
        <f>H71-H70</f>
        <v>-4.8529324121773243E-3</v>
      </c>
      <c r="I72" s="1">
        <f t="shared" si="11"/>
        <v>-2.0367679186165333E-2</v>
      </c>
      <c r="J72" s="1">
        <f t="shared" si="11"/>
        <v>3.1027635559439659E-2</v>
      </c>
      <c r="K72" s="1">
        <f>K71-K70</f>
        <v>-6881372.793994504</v>
      </c>
      <c r="L72" s="1">
        <f t="shared" si="11"/>
        <v>-4897922.0285691069</v>
      </c>
      <c r="M72" s="1">
        <f t="shared" si="11"/>
        <v>-40847.273020096523</v>
      </c>
      <c r="N72" s="1">
        <f>N71-N70</f>
        <v>-3.5428821574896574E-3</v>
      </c>
    </row>
  </sheetData>
  <mergeCells count="3">
    <mergeCell ref="A1:A2"/>
    <mergeCell ref="B1:B2"/>
    <mergeCell ref="C1:N1"/>
  </mergeCells>
  <conditionalFormatting sqref="C72:N72">
    <cfRule type="cellIs" dxfId="10" priority="7" operator="lessThan">
      <formula>-10</formula>
    </cfRule>
    <cfRule type="cellIs" dxfId="9" priority="8" stopIfTrue="1" operator="greaterThan">
      <formula>10</formula>
    </cfRule>
  </conditionalFormatting>
  <conditionalFormatting sqref="T1:T1048576">
    <cfRule type="cellIs" dxfId="8" priority="6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43C61-39F9-3245-8D11-B4A754EC0035}">
  <dimension ref="A1:T72"/>
  <sheetViews>
    <sheetView topLeftCell="A49" zoomScale="50" zoomScaleNormal="150" workbookViewId="0">
      <selection activeCell="C83" sqref="C83"/>
    </sheetView>
  </sheetViews>
  <sheetFormatPr baseColWidth="10" defaultRowHeight="16" x14ac:dyDescent="0.2"/>
  <cols>
    <col min="1" max="1" width="66.6640625" customWidth="1"/>
    <col min="2" max="2" width="18.1640625" customWidth="1"/>
    <col min="3" max="3" width="13.6640625" customWidth="1"/>
    <col min="4" max="4" width="15.1640625" customWidth="1"/>
    <col min="5" max="5" width="12" customWidth="1"/>
    <col min="6" max="6" width="11.83203125" customWidth="1"/>
    <col min="7" max="7" width="10.83203125" customWidth="1"/>
    <col min="8" max="8" width="14.83203125" customWidth="1"/>
    <col min="9" max="10" width="13.6640625" customWidth="1"/>
    <col min="11" max="11" width="16" customWidth="1"/>
    <col min="12" max="12" width="15.6640625" customWidth="1"/>
    <col min="13" max="13" width="12.6640625" customWidth="1"/>
    <col min="14" max="14" width="15.5" customWidth="1"/>
    <col min="17" max="17" width="10.83203125" style="2"/>
  </cols>
  <sheetData>
    <row r="1" spans="1:20" x14ac:dyDescent="0.2">
      <c r="A1" s="61" t="s">
        <v>59</v>
      </c>
      <c r="B1" s="62" t="s">
        <v>0</v>
      </c>
      <c r="C1" s="61" t="s">
        <v>58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P1" s="2" t="s">
        <v>89</v>
      </c>
      <c r="Q1" s="2" t="s">
        <v>90</v>
      </c>
      <c r="R1" s="37" t="s">
        <v>91</v>
      </c>
      <c r="S1" s="2" t="s">
        <v>92</v>
      </c>
      <c r="T1" s="2" t="s">
        <v>93</v>
      </c>
    </row>
    <row r="2" spans="1:20" x14ac:dyDescent="0.2">
      <c r="A2" s="61"/>
      <c r="B2" s="62"/>
      <c r="C2" s="13" t="s">
        <v>44</v>
      </c>
      <c r="D2" s="13" t="s">
        <v>45</v>
      </c>
      <c r="E2" s="13" t="s">
        <v>46</v>
      </c>
      <c r="F2" s="13" t="s">
        <v>47</v>
      </c>
      <c r="G2" s="13" t="s">
        <v>48</v>
      </c>
      <c r="H2" s="13" t="s">
        <v>49</v>
      </c>
      <c r="I2" s="13" t="s">
        <v>50</v>
      </c>
      <c r="J2" s="13" t="s">
        <v>51</v>
      </c>
      <c r="K2" s="13" t="s">
        <v>52</v>
      </c>
      <c r="L2" s="13" t="s">
        <v>53</v>
      </c>
      <c r="M2" s="13" t="s">
        <v>54</v>
      </c>
      <c r="N2" s="13" t="s">
        <v>55</v>
      </c>
      <c r="R2" s="38"/>
    </row>
    <row r="3" spans="1:20" x14ac:dyDescent="0.2">
      <c r="A3" s="17" t="s">
        <v>1</v>
      </c>
      <c r="B3">
        <v>0</v>
      </c>
      <c r="C3" s="4">
        <f>B3*'[1]all rotations'!B2</f>
        <v>0</v>
      </c>
      <c r="D3" s="4">
        <f>B3*'[1]all rotations'!C2</f>
        <v>0</v>
      </c>
      <c r="E3" s="4">
        <f>B3*'[1]all rotations'!D2</f>
        <v>0</v>
      </c>
      <c r="F3" s="14">
        <f>B3*'[1]all rotations'!E2</f>
        <v>0</v>
      </c>
      <c r="G3" s="4">
        <f>B3*'[1]all rotations'!F2</f>
        <v>0</v>
      </c>
      <c r="H3" s="4">
        <f>B3*'[1]all rotations'!G2</f>
        <v>0</v>
      </c>
      <c r="I3" s="4">
        <f>B3*'[1]all rotations'!H2</f>
        <v>0</v>
      </c>
      <c r="J3" s="4">
        <f>B3*'[1]all rotations'!I2</f>
        <v>0</v>
      </c>
      <c r="K3" s="4">
        <f>B3*'[1]all rotations'!J2</f>
        <v>0</v>
      </c>
      <c r="L3" s="4">
        <f>B3*'[1]all rotations'!K2</f>
        <v>0</v>
      </c>
      <c r="M3" s="4">
        <f>B3*'[1]all rotations'!L2</f>
        <v>0</v>
      </c>
      <c r="N3" s="4">
        <f>B3*'[1]all rotations'!M2</f>
        <v>0</v>
      </c>
      <c r="P3">
        <f>B3/4</f>
        <v>0</v>
      </c>
      <c r="R3" s="41"/>
    </row>
    <row r="4" spans="1:20" s="2" customFormat="1" x14ac:dyDescent="0.2">
      <c r="A4" s="17" t="s">
        <v>66</v>
      </c>
      <c r="B4">
        <v>0</v>
      </c>
      <c r="C4" s="4">
        <f>B4*'[1]all rotations'!B3</f>
        <v>0</v>
      </c>
      <c r="D4" s="4">
        <f>B4*'[1]all rotations'!C3</f>
        <v>0</v>
      </c>
      <c r="E4" s="4">
        <f>B4*'[1]all rotations'!D3</f>
        <v>0</v>
      </c>
      <c r="F4" s="8">
        <f>B4*'[1]all rotations'!E3</f>
        <v>0</v>
      </c>
      <c r="G4" s="4">
        <f>B4*'[1]all rotations'!F3</f>
        <v>0</v>
      </c>
      <c r="H4" s="4">
        <f>B4*'[1]all rotations'!G3</f>
        <v>0</v>
      </c>
      <c r="I4" s="4">
        <f>B4*'[1]all rotations'!H3</f>
        <v>0</v>
      </c>
      <c r="J4" s="4">
        <f>B4*'[1]all rotations'!I3</f>
        <v>0</v>
      </c>
      <c r="K4" s="4">
        <f>B4*'[1]all rotations'!J3</f>
        <v>0</v>
      </c>
      <c r="L4" s="4">
        <f>B4*'[1]all rotations'!K3</f>
        <v>0</v>
      </c>
      <c r="M4" s="4">
        <f>B4*'[1]all rotations'!L3</f>
        <v>0</v>
      </c>
      <c r="N4" s="4">
        <f>B4*'[1]all rotations'!M3</f>
        <v>0</v>
      </c>
      <c r="P4">
        <f>B4/5</f>
        <v>0</v>
      </c>
      <c r="R4" s="41"/>
      <c r="S4" s="39"/>
    </row>
    <row r="5" spans="1:20" x14ac:dyDescent="0.2">
      <c r="A5" s="17" t="s">
        <v>67</v>
      </c>
      <c r="B5">
        <v>0</v>
      </c>
      <c r="C5" s="4">
        <f>B5*'[1]all rotations'!B4</f>
        <v>0</v>
      </c>
      <c r="D5" s="4">
        <f>B5*'[1]all rotations'!C4</f>
        <v>0</v>
      </c>
      <c r="E5" s="4">
        <f>B5*'[1]all rotations'!D4</f>
        <v>0</v>
      </c>
      <c r="F5" s="8">
        <f>B5*'[1]all rotations'!E4</f>
        <v>0</v>
      </c>
      <c r="G5" s="4">
        <f>B5*'[1]all rotations'!F4</f>
        <v>0</v>
      </c>
      <c r="H5" s="4">
        <f>B5*'[1]all rotations'!G4</f>
        <v>0</v>
      </c>
      <c r="I5" s="4">
        <f>B5*'[1]all rotations'!H4</f>
        <v>0</v>
      </c>
      <c r="J5" s="4">
        <f>B5*'[1]all rotations'!I4</f>
        <v>0</v>
      </c>
      <c r="K5" s="4">
        <f>B5*'[1]all rotations'!J4</f>
        <v>0</v>
      </c>
      <c r="L5" s="4">
        <f>B5*'[1]all rotations'!K4</f>
        <v>0</v>
      </c>
      <c r="M5" s="4">
        <f>B5*'[1]all rotations'!L4</f>
        <v>0</v>
      </c>
      <c r="N5" s="4">
        <f>B5*'[1]all rotations'!M4</f>
        <v>0</v>
      </c>
      <c r="P5">
        <f t="shared" ref="P5:P8" si="0">B5/5</f>
        <v>0</v>
      </c>
      <c r="R5" s="41"/>
    </row>
    <row r="6" spans="1:20" s="2" customFormat="1" x14ac:dyDescent="0.2">
      <c r="A6" s="17" t="s">
        <v>68</v>
      </c>
      <c r="B6">
        <v>899731.79</v>
      </c>
      <c r="C6" s="4">
        <f>B6*'[1]all rotations'!B5</f>
        <v>-611817.61719999998</v>
      </c>
      <c r="D6" s="4">
        <f>B6*'[1]all rotations'!C5</f>
        <v>-625313.59404999984</v>
      </c>
      <c r="E6" s="4">
        <f>B6*'[1]all rotations'!D5</f>
        <v>186694.34642500003</v>
      </c>
      <c r="F6" s="14">
        <f>B6*'[1]all rotations'!E5</f>
        <v>350895.39809999993</v>
      </c>
      <c r="G6" s="4">
        <f>B6*'[1]all rotations'!F5</f>
        <v>0</v>
      </c>
      <c r="H6" s="4">
        <f>B6*'[1]all rotations'!G5</f>
        <v>258672.88962499998</v>
      </c>
      <c r="I6" s="4">
        <f>B6*'[1]all rotations'!H5</f>
        <v>0</v>
      </c>
      <c r="J6" s="4">
        <f>B6*'[1]all rotations'!I5</f>
        <v>0</v>
      </c>
      <c r="K6" s="4">
        <f>B6*'[1]all rotations'!J5</f>
        <v>0</v>
      </c>
      <c r="L6" s="4">
        <f>B6*'[1]all rotations'!K5</f>
        <v>0</v>
      </c>
      <c r="M6" s="4">
        <f>B6*'[1]all rotations'!L5</f>
        <v>0</v>
      </c>
      <c r="N6" s="4">
        <f>B6*'[1]all rotations'!M5</f>
        <v>0</v>
      </c>
      <c r="P6">
        <f>B6/5</f>
        <v>179946.35800000001</v>
      </c>
      <c r="R6" s="40"/>
    </row>
    <row r="7" spans="1:20" x14ac:dyDescent="0.2">
      <c r="A7" s="17" t="s">
        <v>69</v>
      </c>
      <c r="B7">
        <v>0</v>
      </c>
      <c r="C7" s="4">
        <f>B7*'[1]all rotations'!B6</f>
        <v>0</v>
      </c>
      <c r="D7" s="4">
        <f>B7*'[1]all rotations'!C6</f>
        <v>0</v>
      </c>
      <c r="E7" s="4">
        <f>B7*'[1]all rotations'!D6</f>
        <v>0</v>
      </c>
      <c r="F7" s="14">
        <f>B7*'[1]all rotations'!E6</f>
        <v>0</v>
      </c>
      <c r="G7" s="4">
        <f>B7*'[1]all rotations'!F6</f>
        <v>0</v>
      </c>
      <c r="H7" s="4">
        <f>B7*'[1]all rotations'!G6</f>
        <v>0</v>
      </c>
      <c r="I7" s="4">
        <f>B7*'[1]all rotations'!H6</f>
        <v>0</v>
      </c>
      <c r="J7" s="4">
        <f>B7*'[1]all rotations'!I6</f>
        <v>0</v>
      </c>
      <c r="K7" s="4">
        <f>B7*'[1]all rotations'!J6</f>
        <v>0</v>
      </c>
      <c r="L7" s="4">
        <f>B7*'[1]all rotations'!K6</f>
        <v>0</v>
      </c>
      <c r="M7" s="4">
        <f>B7*'[1]all rotations'!L6</f>
        <v>0</v>
      </c>
      <c r="N7" s="4">
        <f>B7*'[1]all rotations'!M6</f>
        <v>0</v>
      </c>
      <c r="P7">
        <f t="shared" si="0"/>
        <v>0</v>
      </c>
      <c r="R7" s="41"/>
    </row>
    <row r="8" spans="1:20" s="2" customFormat="1" x14ac:dyDescent="0.2">
      <c r="A8" s="17" t="s">
        <v>83</v>
      </c>
      <c r="B8">
        <v>0</v>
      </c>
      <c r="C8" s="4">
        <f>B8*'[1]all rotations'!B7</f>
        <v>0</v>
      </c>
      <c r="D8" s="15">
        <f>B8*'[1]all rotations'!C7</f>
        <v>0</v>
      </c>
      <c r="E8" s="4">
        <f>B8*'[1]all rotations'!D7</f>
        <v>0</v>
      </c>
      <c r="F8" s="14">
        <f>B8*'[1]all rotations'!E7</f>
        <v>0</v>
      </c>
      <c r="G8" s="4">
        <f>B8*'[1]all rotations'!F7</f>
        <v>0</v>
      </c>
      <c r="H8" s="4">
        <f>B8*'[1]all rotations'!G7</f>
        <v>0</v>
      </c>
      <c r="I8" s="4">
        <f>B8*'[1]all rotations'!H7</f>
        <v>0</v>
      </c>
      <c r="J8" s="4">
        <f>B8*'[1]all rotations'!I7</f>
        <v>0</v>
      </c>
      <c r="K8" s="4">
        <f>B8*'[1]all rotations'!J7</f>
        <v>0</v>
      </c>
      <c r="L8" s="4">
        <f>B8*'[1]all rotations'!K7</f>
        <v>0</v>
      </c>
      <c r="M8" s="4">
        <f>B8*'[1]all rotations'!L7</f>
        <v>0</v>
      </c>
      <c r="N8" s="4">
        <f>B8*'[1]all rotations'!M7</f>
        <v>0</v>
      </c>
      <c r="P8">
        <f t="shared" si="0"/>
        <v>0</v>
      </c>
      <c r="Q8" s="2">
        <v>3416678</v>
      </c>
      <c r="R8" s="40">
        <f>SUM(P3:P8)/Q8</f>
        <v>5.2667052031242043E-2</v>
      </c>
      <c r="S8">
        <f>SUM(B3:B8)</f>
        <v>899731.79</v>
      </c>
      <c r="T8">
        <f>Q8-S8</f>
        <v>2516946.21</v>
      </c>
    </row>
    <row r="9" spans="1:20" x14ac:dyDescent="0.2">
      <c r="A9" s="18" t="s">
        <v>2</v>
      </c>
      <c r="B9">
        <v>0</v>
      </c>
      <c r="C9" s="4">
        <f>B9*'[1]all rotations'!B8</f>
        <v>0</v>
      </c>
      <c r="D9" s="4">
        <f>B9*'[1]all rotations'!C8</f>
        <v>0</v>
      </c>
      <c r="E9" s="4">
        <f>B9*'[1]all rotations'!D8</f>
        <v>0</v>
      </c>
      <c r="F9" s="14">
        <f>B9*'[1]all rotations'!E8</f>
        <v>0</v>
      </c>
      <c r="G9" s="4">
        <f>B9*'[1]all rotations'!F8</f>
        <v>0</v>
      </c>
      <c r="H9" s="4">
        <f>B9*'[1]all rotations'!G8</f>
        <v>0</v>
      </c>
      <c r="I9" s="4">
        <f>B9*'[1]all rotations'!H8</f>
        <v>0</v>
      </c>
      <c r="J9" s="4">
        <f>B9*'[1]all rotations'!I8</f>
        <v>0</v>
      </c>
      <c r="K9" s="4">
        <f>B9*'[1]all rotations'!J8</f>
        <v>0</v>
      </c>
      <c r="L9" s="4">
        <f>B9*'[1]all rotations'!K8</f>
        <v>0</v>
      </c>
      <c r="M9" s="4">
        <f>B9*'[1]all rotations'!L8</f>
        <v>0</v>
      </c>
      <c r="N9" s="4">
        <f>B9*'[1]all rotations'!M8</f>
        <v>0</v>
      </c>
      <c r="P9">
        <f>B9/3</f>
        <v>0</v>
      </c>
      <c r="R9" s="41"/>
    </row>
    <row r="10" spans="1:20" x14ac:dyDescent="0.2">
      <c r="A10" s="18" t="s">
        <v>3</v>
      </c>
      <c r="B10">
        <v>0</v>
      </c>
      <c r="C10" s="4">
        <f>B10*'[1]all rotations'!B9</f>
        <v>0</v>
      </c>
      <c r="D10" s="4">
        <f>B10*'[1]all rotations'!C9</f>
        <v>0</v>
      </c>
      <c r="E10" s="4">
        <f>B10*'[1]all rotations'!D9</f>
        <v>0</v>
      </c>
      <c r="F10" s="14">
        <f>B10*'[1]all rotations'!E9</f>
        <v>0</v>
      </c>
      <c r="G10" s="4">
        <f>B10*'[1]all rotations'!F9</f>
        <v>0</v>
      </c>
      <c r="H10" s="4">
        <f>B10*'[1]all rotations'!G9</f>
        <v>0</v>
      </c>
      <c r="I10" s="4">
        <f>B10*'[1]all rotations'!H9</f>
        <v>0</v>
      </c>
      <c r="J10" s="4">
        <f>B10*'[1]all rotations'!I9</f>
        <v>0</v>
      </c>
      <c r="K10" s="4">
        <f>B10*'[1]all rotations'!J9</f>
        <v>0</v>
      </c>
      <c r="L10" s="4">
        <f>B10*'[1]all rotations'!K9</f>
        <v>0</v>
      </c>
      <c r="M10" s="4">
        <f>B10*'[1]all rotations'!L9</f>
        <v>0</v>
      </c>
      <c r="N10" s="4">
        <f>B10*'[1]all rotations'!M9</f>
        <v>0</v>
      </c>
      <c r="P10">
        <f t="shared" ref="P10:P13" si="1">B10/3</f>
        <v>0</v>
      </c>
      <c r="R10" s="41"/>
    </row>
    <row r="11" spans="1:20" s="2" customFormat="1" x14ac:dyDescent="0.2">
      <c r="A11" s="18" t="s">
        <v>4</v>
      </c>
      <c r="B11">
        <v>4624031.3</v>
      </c>
      <c r="C11" s="4">
        <f>B11*'[1]all rotations'!B10</f>
        <v>0</v>
      </c>
      <c r="D11" s="4">
        <f>B11*'[1]all rotations'!C10</f>
        <v>-3853359.416666667</v>
      </c>
      <c r="E11" s="4">
        <f>B11*'[1]all rotations'!D10</f>
        <v>0</v>
      </c>
      <c r="F11" s="14">
        <f>B11*'[1]all rotations'!E10</f>
        <v>-4624031.3</v>
      </c>
      <c r="G11" s="4">
        <f>B11*'[1]all rotations'!F10</f>
        <v>0</v>
      </c>
      <c r="H11" s="4">
        <f>B11*'[1]all rotations'!G10</f>
        <v>1849612.5199999998</v>
      </c>
      <c r="I11" s="4">
        <f>B11*'[1]all rotations'!H10</f>
        <v>0</v>
      </c>
      <c r="J11" s="4">
        <f>B11*'[1]all rotations'!I10</f>
        <v>0</v>
      </c>
      <c r="K11" s="4">
        <f>B11*'[1]all rotations'!J10</f>
        <v>0</v>
      </c>
      <c r="L11" s="4">
        <f>B11*'[1]all rotations'!K10</f>
        <v>0</v>
      </c>
      <c r="M11" s="4">
        <f>B11*'[1]all rotations'!L10</f>
        <v>0</v>
      </c>
      <c r="N11" s="4">
        <f>B11*'[1]all rotations'!M10</f>
        <v>0</v>
      </c>
      <c r="P11">
        <f>B11/3</f>
        <v>1541343.7666666666</v>
      </c>
      <c r="R11" s="40"/>
    </row>
    <row r="12" spans="1:20" s="2" customFormat="1" x14ac:dyDescent="0.2">
      <c r="A12" s="18" t="s">
        <v>78</v>
      </c>
      <c r="B12">
        <v>0</v>
      </c>
      <c r="C12" s="4">
        <f>B12*'[1]all rotations'!B11</f>
        <v>0</v>
      </c>
      <c r="D12" s="14">
        <f>B12*'[1]all rotations'!C11</f>
        <v>0</v>
      </c>
      <c r="E12" s="4">
        <f>B12*'[1]all rotations'!D11</f>
        <v>0</v>
      </c>
      <c r="F12" s="14">
        <f>B12*'[1]all rotations'!E11</f>
        <v>0</v>
      </c>
      <c r="G12" s="4">
        <f>B12*'[1]all rotations'!F11</f>
        <v>0</v>
      </c>
      <c r="H12" s="4">
        <f>B12*'[1]all rotations'!G11</f>
        <v>0</v>
      </c>
      <c r="I12" s="4">
        <f>B12*'[1]all rotations'!H11</f>
        <v>0</v>
      </c>
      <c r="J12" s="4">
        <f>B12*'[1]all rotations'!I11</f>
        <v>0</v>
      </c>
      <c r="K12" s="4">
        <f>B12*'[1]all rotations'!J11</f>
        <v>0</v>
      </c>
      <c r="L12" s="4">
        <f>B12*'[1]all rotations'!K11</f>
        <v>0</v>
      </c>
      <c r="M12" s="4">
        <f>B12*'[1]all rotations'!L11</f>
        <v>0</v>
      </c>
      <c r="N12" s="4">
        <f>B12*'[1]all rotations'!M11</f>
        <v>0</v>
      </c>
      <c r="P12">
        <f t="shared" si="1"/>
        <v>0</v>
      </c>
      <c r="R12" s="41"/>
      <c r="S12" s="37"/>
      <c r="T12"/>
    </row>
    <row r="13" spans="1:20" x14ac:dyDescent="0.2">
      <c r="A13" s="18" t="s">
        <v>5</v>
      </c>
      <c r="B13">
        <v>0</v>
      </c>
      <c r="C13" s="4">
        <f>B13*'[1]all rotations'!B12</f>
        <v>0</v>
      </c>
      <c r="D13" s="4">
        <f>B13*'[1]all rotations'!C12</f>
        <v>0</v>
      </c>
      <c r="E13" s="4">
        <f>B13*'[1]all rotations'!D12</f>
        <v>0</v>
      </c>
      <c r="F13" s="14">
        <f>B13*'[1]all rotations'!E12</f>
        <v>0</v>
      </c>
      <c r="G13" s="4">
        <f>B13*'[1]all rotations'!F12</f>
        <v>0</v>
      </c>
      <c r="H13" s="4">
        <f>B13*'[1]all rotations'!G12</f>
        <v>0</v>
      </c>
      <c r="I13" s="4">
        <f>B13*'[1]all rotations'!H12</f>
        <v>0</v>
      </c>
      <c r="J13" s="4">
        <f>B13*'[1]all rotations'!I12</f>
        <v>0</v>
      </c>
      <c r="K13" s="4">
        <f>B13*'[1]all rotations'!J12</f>
        <v>0</v>
      </c>
      <c r="L13" s="4">
        <f>B13*'[1]all rotations'!K12</f>
        <v>0</v>
      </c>
      <c r="M13" s="4">
        <f>B13*'[1]all rotations'!L12</f>
        <v>0</v>
      </c>
      <c r="N13" s="4">
        <f>B13*'[1]all rotations'!M12</f>
        <v>0</v>
      </c>
      <c r="P13">
        <f t="shared" si="1"/>
        <v>0</v>
      </c>
      <c r="R13" s="41"/>
    </row>
    <row r="14" spans="1:20" x14ac:dyDescent="0.2">
      <c r="A14" s="18" t="s">
        <v>6</v>
      </c>
      <c r="B14">
        <v>34972.582999999999</v>
      </c>
      <c r="C14" s="4">
        <f>B14*'[1]all rotations'!B18</f>
        <v>-9360.3089794117623</v>
      </c>
      <c r="D14" s="4">
        <f>B14*'[1]all rotations'!C13</f>
        <v>-40552.478265168538</v>
      </c>
      <c r="E14" s="4">
        <f>B14*'[1]all rotations'!D13</f>
        <v>-30545.465434352936</v>
      </c>
      <c r="F14" s="14">
        <f>B14*'[1]all rotations'!E13</f>
        <v>12099.709750574712</v>
      </c>
      <c r="G14" s="4">
        <f>B14*'[1]all rotations'!F13</f>
        <v>21401.491382554941</v>
      </c>
      <c r="H14" s="4">
        <f>B14*'[1]all rotations'!G13</f>
        <v>0</v>
      </c>
      <c r="I14" s="4">
        <f>B14*'[1]all rotations'!H13</f>
        <v>0</v>
      </c>
      <c r="J14" s="4">
        <f>B14*'[1]all rotations'!I13</f>
        <v>0</v>
      </c>
      <c r="K14" s="4">
        <f>B14*'[1]all rotations'!J13</f>
        <v>35483.418482022469</v>
      </c>
      <c r="L14" s="4">
        <f>B14*'[1]all rotations'!K13</f>
        <v>0</v>
      </c>
      <c r="M14" s="4">
        <f>B14*'[1]all rotations'!L13</f>
        <v>0</v>
      </c>
      <c r="N14" s="4">
        <f>B14*'[1]all rotations'!M13</f>
        <v>0</v>
      </c>
      <c r="P14">
        <f>B14/4</f>
        <v>8743.1457499999997</v>
      </c>
      <c r="R14" s="41"/>
    </row>
    <row r="15" spans="1:20" x14ac:dyDescent="0.2">
      <c r="A15" s="18" t="s">
        <v>76</v>
      </c>
      <c r="B15">
        <v>0</v>
      </c>
      <c r="C15" s="4">
        <f>B15*'[1]all rotations'!B14</f>
        <v>0</v>
      </c>
      <c r="D15" s="4">
        <f>B15*'[1]all rotations'!C14</f>
        <v>0</v>
      </c>
      <c r="E15" s="4">
        <f>B15*'[1]all rotations'!D14</f>
        <v>0</v>
      </c>
      <c r="F15" s="14">
        <f>B15*'[1]all rotations'!E14</f>
        <v>0</v>
      </c>
      <c r="G15" s="4">
        <f>B15*'[1]all rotations'!F14</f>
        <v>0</v>
      </c>
      <c r="H15" s="4">
        <f>B15*'[1]all rotations'!G14</f>
        <v>0</v>
      </c>
      <c r="I15" s="4">
        <f>B15*'[1]all rotations'!H14</f>
        <v>0</v>
      </c>
      <c r="J15" s="4">
        <f>B15*'[1]all rotations'!I14</f>
        <v>0</v>
      </c>
      <c r="K15" s="4">
        <f>B15*'[1]all rotations'!J14</f>
        <v>0</v>
      </c>
      <c r="L15" s="4">
        <f>B15*'[1]all rotations'!K14</f>
        <v>0</v>
      </c>
      <c r="M15" s="4">
        <f>B15*'[1]all rotations'!L14</f>
        <v>0</v>
      </c>
      <c r="N15" s="4">
        <f>B15*'[1]all rotations'!M14</f>
        <v>0</v>
      </c>
      <c r="P15">
        <f>B15/5</f>
        <v>0</v>
      </c>
      <c r="R15" s="41"/>
    </row>
    <row r="16" spans="1:20" x14ac:dyDescent="0.2">
      <c r="A16" s="18" t="s">
        <v>88</v>
      </c>
      <c r="B16">
        <v>841092.39</v>
      </c>
      <c r="C16" s="4">
        <f>B16*'[1]all rotations'!B15</f>
        <v>675347.71314705885</v>
      </c>
      <c r="D16" s="4">
        <f>B16*'[1]all rotations'!C15</f>
        <v>-975289.15334831469</v>
      </c>
      <c r="E16" s="4">
        <f>B16*'[1]all rotations'!D15</f>
        <v>-734619.98863058817</v>
      </c>
      <c r="F16" s="14">
        <f>B16*'[1]all rotations'!E15</f>
        <v>290998.63148275862</v>
      </c>
      <c r="G16" s="4">
        <f>B16*'[1]all rotations'!F15</f>
        <v>0</v>
      </c>
      <c r="H16" s="4">
        <f>B16*'[1]all rotations'!G15</f>
        <v>0</v>
      </c>
      <c r="I16" s="4">
        <f>B16*'[1]all rotations'!H15</f>
        <v>0</v>
      </c>
      <c r="J16" s="4">
        <f>B16*'[1]all rotations'!I15</f>
        <v>496799.07651098893</v>
      </c>
      <c r="K16" s="4">
        <f>B16*'[1]all rotations'!J15</f>
        <v>853378.00917977537</v>
      </c>
      <c r="L16" s="4">
        <f>B16*'[1]all rotations'!K15</f>
        <v>0</v>
      </c>
      <c r="M16" s="4">
        <f>B16*'[1]all rotations'!L15</f>
        <v>0</v>
      </c>
      <c r="N16" s="4">
        <f>B16*'[1]all rotations'!M15</f>
        <v>0</v>
      </c>
      <c r="P16">
        <f>B16/4</f>
        <v>210273.0975</v>
      </c>
      <c r="R16" s="41"/>
    </row>
    <row r="17" spans="1:20" x14ac:dyDescent="0.2">
      <c r="A17" s="18" t="s">
        <v>8</v>
      </c>
      <c r="B17">
        <v>0</v>
      </c>
      <c r="C17" s="4">
        <f>B17*'[1]all rotations'!B16</f>
        <v>0</v>
      </c>
      <c r="D17" s="4">
        <f>B17*'[1]all rotations'!C16</f>
        <v>0</v>
      </c>
      <c r="E17" s="4">
        <f>B17*'[1]all rotations'!D16</f>
        <v>0</v>
      </c>
      <c r="F17" s="14">
        <f>B17*'[1]all rotations'!E16</f>
        <v>0</v>
      </c>
      <c r="G17" s="4">
        <f>B17*'[1]all rotations'!F16</f>
        <v>0</v>
      </c>
      <c r="H17" s="4">
        <f>B17*'[1]all rotations'!G16</f>
        <v>0</v>
      </c>
      <c r="I17" s="4">
        <f>B17*'[1]all rotations'!H16</f>
        <v>0</v>
      </c>
      <c r="J17" s="4">
        <f>B17*'[1]all rotations'!I16</f>
        <v>0</v>
      </c>
      <c r="K17" s="4">
        <f>B17*'[1]all rotations'!J16</f>
        <v>0</v>
      </c>
      <c r="L17" s="4">
        <f>B17*'[1]all rotations'!K16</f>
        <v>0</v>
      </c>
      <c r="M17" s="4">
        <f>B17*'[1]all rotations'!L16</f>
        <v>0</v>
      </c>
      <c r="N17" s="4">
        <f>B17*'[1]all rotations'!M16</f>
        <v>0</v>
      </c>
      <c r="P17">
        <f>B17/4</f>
        <v>0</v>
      </c>
      <c r="R17" s="41"/>
    </row>
    <row r="18" spans="1:20" x14ac:dyDescent="0.2">
      <c r="A18" s="18" t="s">
        <v>77</v>
      </c>
      <c r="B18">
        <v>0</v>
      </c>
      <c r="C18" s="4">
        <f>B18*'[1]all rotations'!B17</f>
        <v>0</v>
      </c>
      <c r="D18" s="4">
        <f>B18*'[1]all rotations'!C17</f>
        <v>0</v>
      </c>
      <c r="E18" s="4">
        <f>B18*'[1]all rotations'!D17</f>
        <v>0</v>
      </c>
      <c r="F18" s="14">
        <f>B18*'[1]all rotations'!E17</f>
        <v>0</v>
      </c>
      <c r="G18" s="4">
        <f>B18*'[1]all rotations'!F17</f>
        <v>0</v>
      </c>
      <c r="H18" s="4">
        <f>B18*'[1]all rotations'!G17</f>
        <v>0</v>
      </c>
      <c r="I18" s="4">
        <f>B18*'[1]all rotations'!H17</f>
        <v>0</v>
      </c>
      <c r="J18" s="4">
        <f>B18*'[1]all rotations'!I17</f>
        <v>0</v>
      </c>
      <c r="K18" s="4">
        <f>B18*'[1]all rotations'!J17</f>
        <v>0</v>
      </c>
      <c r="L18" s="4">
        <f>B18*'[1]all rotations'!K17</f>
        <v>0</v>
      </c>
      <c r="M18" s="4">
        <f>B18*'[1]all rotations'!L17</f>
        <v>0</v>
      </c>
      <c r="N18" s="4">
        <f>B18*'[1]all rotations'!M17</f>
        <v>0</v>
      </c>
      <c r="P18">
        <f>B18/5</f>
        <v>0</v>
      </c>
      <c r="R18" s="41"/>
    </row>
    <row r="19" spans="1:20" x14ac:dyDescent="0.2">
      <c r="A19" s="18" t="s">
        <v>9</v>
      </c>
      <c r="B19">
        <v>0</v>
      </c>
      <c r="C19" s="4">
        <f>B19*'[1]all rotations'!B18</f>
        <v>0</v>
      </c>
      <c r="D19" s="4">
        <f>B19*'[1]all rotations'!C18</f>
        <v>0</v>
      </c>
      <c r="E19" s="4">
        <f>B19*'[1]all rotations'!D18</f>
        <v>0</v>
      </c>
      <c r="F19" s="14">
        <f>B19*'[1]all rotations'!E18</f>
        <v>0</v>
      </c>
      <c r="G19" s="4">
        <f>B19*'[1]all rotations'!F18</f>
        <v>0</v>
      </c>
      <c r="H19" s="4">
        <f>B19*'[1]all rotations'!G18</f>
        <v>0</v>
      </c>
      <c r="I19" s="4">
        <f>B19*'[1]all rotations'!H18</f>
        <v>0</v>
      </c>
      <c r="J19" s="4">
        <f>B19*'[1]all rotations'!I18</f>
        <v>0</v>
      </c>
      <c r="K19" s="4">
        <f>B19*'[1]all rotations'!J18</f>
        <v>0</v>
      </c>
      <c r="L19" s="4">
        <f>B19*'[1]all rotations'!K18</f>
        <v>0</v>
      </c>
      <c r="M19" s="4">
        <f>B19*'[1]all rotations'!L18</f>
        <v>0</v>
      </c>
      <c r="N19" s="4">
        <f>B19*'[1]all rotations'!M18</f>
        <v>0</v>
      </c>
      <c r="P19">
        <f>B19/4</f>
        <v>0</v>
      </c>
      <c r="Q19" s="2">
        <v>8801800</v>
      </c>
      <c r="R19" s="41">
        <f>SUM(P9:P19)/Q19</f>
        <v>0.20000000112666347</v>
      </c>
      <c r="S19">
        <f>SUM(B9:B19)</f>
        <v>5500096.2729999991</v>
      </c>
      <c r="T19">
        <f>Q19-S19</f>
        <v>3301703.7270000009</v>
      </c>
    </row>
    <row r="20" spans="1:20" x14ac:dyDescent="0.2">
      <c r="A20" s="9" t="s">
        <v>10</v>
      </c>
      <c r="B20">
        <v>1559874</v>
      </c>
      <c r="C20" s="4">
        <f>B20*'[1]all rotations'!B19</f>
        <v>0</v>
      </c>
      <c r="D20" s="4">
        <f>B20*'[1]all rotations'!C19</f>
        <v>-1341491.6399999999</v>
      </c>
      <c r="E20" s="4">
        <f>B20*'[1]all rotations'!D19</f>
        <v>0</v>
      </c>
      <c r="F20" s="14">
        <f>B20*'[1]all rotations'!E19</f>
        <v>-623949.60000000056</v>
      </c>
      <c r="G20" s="4">
        <f>B20*'[1]all rotations'!F19</f>
        <v>0</v>
      </c>
      <c r="H20" s="4">
        <f>B20*'[1]all rotations'!G19</f>
        <v>0</v>
      </c>
      <c r="I20" s="4">
        <f>B20*'[1]all rotations'!H19</f>
        <v>0</v>
      </c>
      <c r="J20" s="4">
        <f>B20*'[1]all rotations'!I19</f>
        <v>2131827.7999999998</v>
      </c>
      <c r="K20" s="4">
        <f>B20*'[1]all rotations'!J19</f>
        <v>0</v>
      </c>
      <c r="L20" s="4">
        <f>B20*'[1]all rotations'!K19</f>
        <v>0</v>
      </c>
      <c r="M20" s="4">
        <f>B20*'[1]all rotations'!L19</f>
        <v>0</v>
      </c>
      <c r="N20" s="4">
        <f>B20*'[1]all rotations'!M19</f>
        <v>0</v>
      </c>
      <c r="P20">
        <f>B20/3</f>
        <v>519958</v>
      </c>
      <c r="Q20" s="2">
        <v>2599790</v>
      </c>
      <c r="R20" s="41">
        <f>P20/Q20</f>
        <v>0.2</v>
      </c>
      <c r="S20">
        <f>B20</f>
        <v>1559874</v>
      </c>
      <c r="T20">
        <f>Q20-S20</f>
        <v>1039916</v>
      </c>
    </row>
    <row r="21" spans="1:20" x14ac:dyDescent="0.2">
      <c r="A21" s="9" t="s">
        <v>11</v>
      </c>
      <c r="B21">
        <v>0</v>
      </c>
      <c r="C21" s="4">
        <f>B21*'[1]all rotations'!B20</f>
        <v>0</v>
      </c>
      <c r="D21" s="4">
        <f>B21*'[1]all rotations'!C20</f>
        <v>0</v>
      </c>
      <c r="E21" s="4">
        <f>B21*'[1]all rotations'!D20</f>
        <v>0</v>
      </c>
      <c r="F21" s="14">
        <f>B21*'[1]all rotations'!E20</f>
        <v>0</v>
      </c>
      <c r="G21" s="4">
        <f>B21*'[1]all rotations'!F20</f>
        <v>0</v>
      </c>
      <c r="H21" s="4">
        <f>B21*'[1]all rotations'!G20</f>
        <v>0</v>
      </c>
      <c r="I21" s="4">
        <f>B21*'[1]all rotations'!H20</f>
        <v>0</v>
      </c>
      <c r="J21" s="4">
        <f>B21*'[1]all rotations'!I20</f>
        <v>0</v>
      </c>
      <c r="K21" s="4">
        <f>B21*'[1]all rotations'!J20</f>
        <v>0</v>
      </c>
      <c r="L21" s="4">
        <f>B21*'[1]all rotations'!K20</f>
        <v>0</v>
      </c>
      <c r="M21" s="4">
        <f>B21*'[1]all rotations'!L20</f>
        <v>0</v>
      </c>
      <c r="N21" s="4">
        <f>B21*'[1]all rotations'!M20</f>
        <v>0</v>
      </c>
      <c r="P21">
        <f>B21/4</f>
        <v>0</v>
      </c>
      <c r="Q21" s="2">
        <v>32717800</v>
      </c>
      <c r="R21" s="41">
        <f>P21/Q21</f>
        <v>0</v>
      </c>
      <c r="S21">
        <f>B21</f>
        <v>0</v>
      </c>
      <c r="T21">
        <f>Q21-S21</f>
        <v>32717800</v>
      </c>
    </row>
    <row r="22" spans="1:20" x14ac:dyDescent="0.2">
      <c r="A22" s="19" t="s">
        <v>12</v>
      </c>
      <c r="B22">
        <v>0</v>
      </c>
      <c r="C22" s="4">
        <f>B22*'[1]all rotations'!B21</f>
        <v>0</v>
      </c>
      <c r="D22" s="4">
        <f>B22*'[1]all rotations'!C21</f>
        <v>0</v>
      </c>
      <c r="E22" s="4">
        <f>B22*'[1]all rotations'!D21</f>
        <v>0</v>
      </c>
      <c r="F22" s="14">
        <f>B22*'[1]all rotations'!E21</f>
        <v>0</v>
      </c>
      <c r="G22" s="4">
        <f>B22*'[1]all rotations'!F21</f>
        <v>0</v>
      </c>
      <c r="H22" s="4">
        <f>B22*'[1]all rotations'!G21</f>
        <v>0</v>
      </c>
      <c r="I22" s="4">
        <f>B22*'[1]all rotations'!H21</f>
        <v>0</v>
      </c>
      <c r="J22" s="4">
        <f>B22*'[1]all rotations'!I21</f>
        <v>0</v>
      </c>
      <c r="K22" s="4">
        <f>B22*'[1]all rotations'!J21</f>
        <v>0</v>
      </c>
      <c r="L22" s="4">
        <f>B22*'[1]all rotations'!K21</f>
        <v>0</v>
      </c>
      <c r="M22" s="4">
        <f>B22*'[1]all rotations'!L21</f>
        <v>0</v>
      </c>
      <c r="N22" s="4">
        <f>B22*'[1]all rotations'!M21</f>
        <v>0</v>
      </c>
      <c r="P22">
        <f>B22/3</f>
        <v>0</v>
      </c>
      <c r="R22" s="41"/>
    </row>
    <row r="23" spans="1:20" s="2" customFormat="1" x14ac:dyDescent="0.2">
      <c r="A23" s="19" t="s">
        <v>13</v>
      </c>
      <c r="B23">
        <v>0</v>
      </c>
      <c r="C23" s="4">
        <f>B23*'[1]all rotations'!B22</f>
        <v>0</v>
      </c>
      <c r="D23" s="4">
        <f>B23*'[1]all rotations'!C22</f>
        <v>0</v>
      </c>
      <c r="E23" s="4">
        <f>B23*'[1]all rotations'!D22</f>
        <v>0</v>
      </c>
      <c r="F23" s="8">
        <f>B23*'[1]all rotations'!E22</f>
        <v>0</v>
      </c>
      <c r="G23" s="4">
        <f>B23*'[1]all rotations'!F22</f>
        <v>0</v>
      </c>
      <c r="H23" s="4">
        <f>B23*'[1]all rotations'!G22</f>
        <v>0</v>
      </c>
      <c r="I23" s="4">
        <f>B23*'[1]all rotations'!H22</f>
        <v>0</v>
      </c>
      <c r="J23" s="4">
        <f>B23*'[1]all rotations'!I22</f>
        <v>0</v>
      </c>
      <c r="K23" s="4">
        <f>B23*'[1]all rotations'!J22</f>
        <v>0</v>
      </c>
      <c r="L23" s="4">
        <f>B23*'[1]all rotations'!K22</f>
        <v>0</v>
      </c>
      <c r="M23" s="4">
        <f>B23*'[1]all rotations'!L22</f>
        <v>0</v>
      </c>
      <c r="N23" s="4">
        <f>B23*'[1]all rotations'!M22</f>
        <v>0</v>
      </c>
      <c r="P23">
        <f>B23/3</f>
        <v>0</v>
      </c>
      <c r="R23" s="41"/>
      <c r="S23" s="38"/>
    </row>
    <row r="24" spans="1:20" x14ac:dyDescent="0.2">
      <c r="A24" s="19" t="s">
        <v>14</v>
      </c>
      <c r="B24">
        <v>0</v>
      </c>
      <c r="C24" s="4">
        <f>B24*'[1]all rotations'!B23</f>
        <v>0</v>
      </c>
      <c r="D24" s="4">
        <f>B24*'[1]all rotations'!C23</f>
        <v>0</v>
      </c>
      <c r="E24" s="4">
        <f>B24*'[1]all rotations'!D23</f>
        <v>0</v>
      </c>
      <c r="F24" s="14">
        <f>B24*'[1]all rotations'!E23</f>
        <v>0</v>
      </c>
      <c r="G24" s="4">
        <f>B24*'[1]all rotations'!F23</f>
        <v>0</v>
      </c>
      <c r="H24" s="4">
        <f>B24*'[1]all rotations'!G23</f>
        <v>0</v>
      </c>
      <c r="I24" s="4">
        <f>B24*'[1]all rotations'!H23</f>
        <v>0</v>
      </c>
      <c r="J24" s="4">
        <f>B24*'[1]all rotations'!I23</f>
        <v>0</v>
      </c>
      <c r="K24" s="4">
        <f>B24*'[1]all rotations'!J23</f>
        <v>0</v>
      </c>
      <c r="L24" s="4">
        <f>B24*'[1]all rotations'!K23</f>
        <v>0</v>
      </c>
      <c r="M24" s="4">
        <f>B24*'[1]all rotations'!L23</f>
        <v>0</v>
      </c>
      <c r="N24" s="4">
        <f>B24*'[1]all rotations'!M23</f>
        <v>0</v>
      </c>
      <c r="P24">
        <f>B24/3</f>
        <v>0</v>
      </c>
      <c r="Q24" s="2">
        <v>1345630.9999999998</v>
      </c>
      <c r="R24" s="41">
        <f>SUM(P22:P24)/Q24</f>
        <v>0</v>
      </c>
      <c r="S24">
        <f>SUM(B22:B24)</f>
        <v>0</v>
      </c>
      <c r="T24">
        <f>Q24-S24</f>
        <v>1345630.9999999998</v>
      </c>
    </row>
    <row r="25" spans="1:20" s="2" customFormat="1" x14ac:dyDescent="0.2">
      <c r="A25" s="20" t="s">
        <v>15</v>
      </c>
      <c r="B25">
        <v>0</v>
      </c>
      <c r="C25" s="14">
        <f>B25*'[1]all rotations'!B24</f>
        <v>0</v>
      </c>
      <c r="D25" s="14">
        <f>B25*'[1]all rotations'!C24</f>
        <v>0</v>
      </c>
      <c r="E25" s="4">
        <f>B25*'[1]all rotations'!D24</f>
        <v>0</v>
      </c>
      <c r="F25" s="14">
        <f>B25*'[1]all rotations'!E24</f>
        <v>0</v>
      </c>
      <c r="G25" s="4">
        <f>B25*'[1]all rotations'!F24</f>
        <v>0</v>
      </c>
      <c r="H25" s="4">
        <f>B25*'[1]all rotations'!G24</f>
        <v>0</v>
      </c>
      <c r="I25" s="4">
        <f>B25*'[1]all rotations'!H24</f>
        <v>0</v>
      </c>
      <c r="J25" s="4">
        <f>B25*'[1]all rotations'!I24</f>
        <v>0</v>
      </c>
      <c r="K25" s="4">
        <f>B25*'[1]all rotations'!J24</f>
        <v>0</v>
      </c>
      <c r="L25" s="4">
        <f>B25*'[1]all rotations'!K24</f>
        <v>0</v>
      </c>
      <c r="M25" s="4">
        <f>B25*'[1]all rotations'!L24</f>
        <v>0</v>
      </c>
      <c r="N25" s="4">
        <f>B25*'[1]all rotations'!M24</f>
        <v>0</v>
      </c>
      <c r="P25">
        <f>B25/5</f>
        <v>0</v>
      </c>
      <c r="R25" s="41"/>
      <c r="S25"/>
    </row>
    <row r="26" spans="1:20" x14ac:dyDescent="0.2">
      <c r="A26" s="20" t="s">
        <v>16</v>
      </c>
      <c r="B26">
        <v>0</v>
      </c>
      <c r="C26" s="14">
        <f>B26*'[1]all rotations'!B25</f>
        <v>0</v>
      </c>
      <c r="D26" s="14">
        <f>B26*'[1]all rotations'!C25</f>
        <v>0</v>
      </c>
      <c r="E26" s="4">
        <f>B26*'[1]all rotations'!D25</f>
        <v>0</v>
      </c>
      <c r="F26" s="14">
        <f>B26*'[1]all rotations'!E25</f>
        <v>0</v>
      </c>
      <c r="G26" s="4">
        <f>B26*'[1]all rotations'!F25</f>
        <v>0</v>
      </c>
      <c r="H26" s="4">
        <f>B26*'[1]all rotations'!G25</f>
        <v>0</v>
      </c>
      <c r="I26" s="4">
        <f>B26*'[1]all rotations'!H25</f>
        <v>0</v>
      </c>
      <c r="J26" s="4">
        <f>B26*'[1]all rotations'!I25</f>
        <v>0</v>
      </c>
      <c r="K26" s="4">
        <f>B26*'[1]all rotations'!J25</f>
        <v>0</v>
      </c>
      <c r="L26" s="4">
        <f>B26*'[1]all rotations'!K25</f>
        <v>0</v>
      </c>
      <c r="M26" s="4">
        <f>B26*'[1]all rotations'!L25</f>
        <v>0</v>
      </c>
      <c r="N26" s="4">
        <f>B26*'[1]all rotations'!M25</f>
        <v>0</v>
      </c>
      <c r="P26">
        <f>B26/5</f>
        <v>0</v>
      </c>
      <c r="R26" s="41"/>
    </row>
    <row r="27" spans="1:20" x14ac:dyDescent="0.2">
      <c r="A27" s="20" t="s">
        <v>17</v>
      </c>
      <c r="B27">
        <v>0</v>
      </c>
      <c r="C27" s="14">
        <f>B27*'[1]all rotations'!B26</f>
        <v>0</v>
      </c>
      <c r="D27" s="14">
        <f>B27*'[1]all rotations'!C26</f>
        <v>0</v>
      </c>
      <c r="E27" s="4">
        <f>B27*'[1]all rotations'!D26</f>
        <v>0</v>
      </c>
      <c r="F27" s="14">
        <f>B27*'[1]all rotations'!E26</f>
        <v>0</v>
      </c>
      <c r="G27" s="4">
        <f>B27*'[1]all rotations'!F26</f>
        <v>0</v>
      </c>
      <c r="H27" s="4">
        <f>B27*'[1]all rotations'!G26</f>
        <v>0</v>
      </c>
      <c r="I27" s="4">
        <f>B27*'[1]all rotations'!H26</f>
        <v>0</v>
      </c>
      <c r="J27" s="4">
        <f>B27*'[1]all rotations'!I26</f>
        <v>0</v>
      </c>
      <c r="K27" s="4">
        <f>B27*'[1]all rotations'!J26</f>
        <v>0</v>
      </c>
      <c r="L27" s="4">
        <f>B27*'[1]all rotations'!K26</f>
        <v>0</v>
      </c>
      <c r="M27" s="4">
        <f>B27*'[1]all rotations'!L26</f>
        <v>0</v>
      </c>
      <c r="N27" s="4">
        <f>B27*'[1]all rotations'!M26</f>
        <v>0</v>
      </c>
      <c r="P27">
        <f>B27/4</f>
        <v>0</v>
      </c>
      <c r="R27" s="41"/>
    </row>
    <row r="28" spans="1:20" x14ac:dyDescent="0.2">
      <c r="A28" s="20" t="s">
        <v>18</v>
      </c>
      <c r="B28">
        <v>0</v>
      </c>
      <c r="C28" s="14">
        <f>B28*'[1]all rotations'!B27</f>
        <v>0</v>
      </c>
      <c r="D28" s="14">
        <f>B28*'[1]all rotations'!C27</f>
        <v>0</v>
      </c>
      <c r="E28" s="4">
        <f>B28*'[1]all rotations'!D27</f>
        <v>0</v>
      </c>
      <c r="F28" s="14">
        <f>B28*'[1]all rotations'!E27</f>
        <v>0</v>
      </c>
      <c r="G28" s="4">
        <f>B28*'[1]all rotations'!F27</f>
        <v>0</v>
      </c>
      <c r="H28" s="4">
        <f>B28*'[1]all rotations'!G27</f>
        <v>0</v>
      </c>
      <c r="I28" s="4">
        <f>B28*'[1]all rotations'!H27</f>
        <v>0</v>
      </c>
      <c r="J28" s="4">
        <f>B28*'[1]all rotations'!I27</f>
        <v>0</v>
      </c>
      <c r="K28" s="4">
        <f>B28*'[1]all rotations'!J27</f>
        <v>0</v>
      </c>
      <c r="L28" s="4">
        <f>B28*'[1]all rotations'!K27</f>
        <v>0</v>
      </c>
      <c r="M28" s="4">
        <f>B28*'[1]all rotations'!L27</f>
        <v>0</v>
      </c>
      <c r="N28" s="4">
        <f>B28*'[1]all rotations'!M27</f>
        <v>0</v>
      </c>
      <c r="P28">
        <f>B28/4</f>
        <v>0</v>
      </c>
      <c r="R28" s="41"/>
      <c r="S28" s="37"/>
    </row>
    <row r="29" spans="1:20" x14ac:dyDescent="0.2">
      <c r="A29" s="20" t="s">
        <v>19</v>
      </c>
      <c r="B29">
        <v>0</v>
      </c>
      <c r="C29" s="14">
        <f>B29*'[1]all rotations'!B28</f>
        <v>0</v>
      </c>
      <c r="D29" s="14">
        <f>B29*'[1]all rotations'!C28</f>
        <v>0</v>
      </c>
      <c r="E29" s="4">
        <f>B29*'[1]all rotations'!D28</f>
        <v>0</v>
      </c>
      <c r="F29" s="14">
        <f>B29*'[1]all rotations'!E28</f>
        <v>0</v>
      </c>
      <c r="G29" s="4">
        <f>B29*'[1]all rotations'!F28</f>
        <v>0</v>
      </c>
      <c r="H29" s="4">
        <f>B29*'[1]all rotations'!G28</f>
        <v>0</v>
      </c>
      <c r="I29" s="4">
        <f>B29*'[1]all rotations'!H28</f>
        <v>0</v>
      </c>
      <c r="J29" s="4">
        <f>B29*'[1]all rotations'!I28</f>
        <v>0</v>
      </c>
      <c r="K29" s="4">
        <f>B29*'[1]all rotations'!J28</f>
        <v>0</v>
      </c>
      <c r="L29" s="4">
        <f>B29*'[1]all rotations'!K28</f>
        <v>0</v>
      </c>
      <c r="M29" s="4">
        <f>B29*'[1]all rotations'!L28</f>
        <v>0</v>
      </c>
      <c r="N29" s="4">
        <f>B29*'[1]all rotations'!M28</f>
        <v>0</v>
      </c>
      <c r="P29">
        <f>B29/5</f>
        <v>0</v>
      </c>
      <c r="R29" s="41"/>
    </row>
    <row r="30" spans="1:20" x14ac:dyDescent="0.2">
      <c r="A30" s="20" t="s">
        <v>20</v>
      </c>
      <c r="B30">
        <v>0</v>
      </c>
      <c r="C30" s="14">
        <f>B30*'[1]all rotations'!B29</f>
        <v>0</v>
      </c>
      <c r="D30" s="14">
        <f>B30*'[1]all rotations'!C29</f>
        <v>0</v>
      </c>
      <c r="E30" s="4">
        <f>B30*'[1]all rotations'!D29</f>
        <v>0</v>
      </c>
      <c r="F30" s="14">
        <f>B30*'[1]all rotations'!E29</f>
        <v>0</v>
      </c>
      <c r="G30" s="4">
        <f>B30*'[1]all rotations'!F29</f>
        <v>0</v>
      </c>
      <c r="H30" s="4">
        <f>B30*'[1]all rotations'!G29</f>
        <v>0</v>
      </c>
      <c r="I30" s="4">
        <f>B30*'[1]all rotations'!H29</f>
        <v>0</v>
      </c>
      <c r="J30" s="4">
        <f>B30*'[1]all rotations'!I29</f>
        <v>0</v>
      </c>
      <c r="K30" s="4">
        <f>B30*'[1]all rotations'!J29</f>
        <v>0</v>
      </c>
      <c r="L30" s="4">
        <f>B30*'[1]all rotations'!K29</f>
        <v>0</v>
      </c>
      <c r="M30" s="4">
        <f>B30*'[1]all rotations'!L29</f>
        <v>0</v>
      </c>
      <c r="N30" s="4">
        <f>B30*'[1]all rotations'!M29</f>
        <v>0</v>
      </c>
      <c r="P30">
        <f>B30/4</f>
        <v>0</v>
      </c>
      <c r="R30" s="41"/>
    </row>
    <row r="31" spans="1:20" x14ac:dyDescent="0.2">
      <c r="A31" s="20" t="s">
        <v>21</v>
      </c>
      <c r="B31">
        <v>0</v>
      </c>
      <c r="C31" s="14">
        <f>B31*'[1]all rotations'!B30</f>
        <v>0</v>
      </c>
      <c r="D31" s="14">
        <f>B31*'[1]all rotations'!C30</f>
        <v>0</v>
      </c>
      <c r="E31" s="4">
        <f>B31*'[1]all rotations'!D30</f>
        <v>0</v>
      </c>
      <c r="F31" s="14">
        <f>B31*'[1]all rotations'!E30</f>
        <v>0</v>
      </c>
      <c r="G31" s="4">
        <f>B31*'[1]all rotations'!F30</f>
        <v>0</v>
      </c>
      <c r="H31" s="4">
        <f>B31*'[1]all rotations'!G30</f>
        <v>0</v>
      </c>
      <c r="I31" s="4">
        <f>B31*'[1]all rotations'!H30</f>
        <v>0</v>
      </c>
      <c r="J31" s="4">
        <f>B31*'[1]all rotations'!I30</f>
        <v>0</v>
      </c>
      <c r="K31" s="4">
        <f>B31*'[1]all rotations'!J30</f>
        <v>0</v>
      </c>
      <c r="L31" s="4">
        <f>B31*'[1]all rotations'!K30</f>
        <v>0</v>
      </c>
      <c r="M31" s="4">
        <f>B31*'[1]all rotations'!L30</f>
        <v>0</v>
      </c>
      <c r="N31" s="4">
        <f>B31*'[1]all rotations'!M30</f>
        <v>0</v>
      </c>
      <c r="P31">
        <f>B31/4</f>
        <v>0</v>
      </c>
      <c r="R31" s="41"/>
    </row>
    <row r="32" spans="1:20" x14ac:dyDescent="0.2">
      <c r="A32" s="21" t="s">
        <v>22</v>
      </c>
      <c r="B32">
        <v>0</v>
      </c>
      <c r="C32" s="4">
        <f>B32*'[1]all rotations'!B31</f>
        <v>0</v>
      </c>
      <c r="D32" s="4">
        <f>B32*'[1]all rotations'!C31</f>
        <v>0</v>
      </c>
      <c r="E32" s="4">
        <f>B32*'[1]all rotations'!D31</f>
        <v>0</v>
      </c>
      <c r="F32" s="14">
        <f>B32*'[1]all rotations'!E31</f>
        <v>0</v>
      </c>
      <c r="G32" s="4">
        <f>B32*'[1]all rotations'!F31</f>
        <v>0</v>
      </c>
      <c r="H32" s="4">
        <f>B32*'[1]all rotations'!G31</f>
        <v>0</v>
      </c>
      <c r="I32" s="4">
        <f>B32*'[1]all rotations'!H31</f>
        <v>0</v>
      </c>
      <c r="J32" s="4">
        <f>B32*'[1]all rotations'!I31</f>
        <v>0</v>
      </c>
      <c r="K32" s="4">
        <f>B32*'[1]all rotations'!J31</f>
        <v>0</v>
      </c>
      <c r="L32" s="4">
        <f>B32*'[1]all rotations'!K31</f>
        <v>0</v>
      </c>
      <c r="M32" s="4">
        <f>B32*'[1]all rotations'!L31</f>
        <v>0</v>
      </c>
      <c r="N32" s="4">
        <f>B32*'[1]all rotations'!M31</f>
        <v>0</v>
      </c>
      <c r="P32">
        <f t="shared" ref="P32:P35" si="2">B32/4</f>
        <v>0</v>
      </c>
      <c r="R32" s="41"/>
    </row>
    <row r="33" spans="1:20" x14ac:dyDescent="0.2">
      <c r="A33" s="21" t="s">
        <v>23</v>
      </c>
      <c r="B33">
        <v>0</v>
      </c>
      <c r="C33" s="4">
        <f>B33*'[1]all rotations'!B32</f>
        <v>0</v>
      </c>
      <c r="D33" s="4">
        <f>B33*'[1]all rotations'!C32</f>
        <v>0</v>
      </c>
      <c r="E33" s="4">
        <f>B33*'[1]all rotations'!D32</f>
        <v>0</v>
      </c>
      <c r="F33" s="14">
        <f>B33*'[1]all rotations'!E32</f>
        <v>0</v>
      </c>
      <c r="G33" s="4">
        <f>B33*'[1]all rotations'!F32</f>
        <v>0</v>
      </c>
      <c r="H33" s="4">
        <f>B33*'[1]all rotations'!G32</f>
        <v>0</v>
      </c>
      <c r="I33" s="4">
        <f>B33*'[1]all rotations'!H32</f>
        <v>0</v>
      </c>
      <c r="J33" s="4">
        <f>B33*'[1]all rotations'!I32</f>
        <v>0</v>
      </c>
      <c r="K33" s="4">
        <f>B33*'[1]all rotations'!J32</f>
        <v>0</v>
      </c>
      <c r="L33" s="4">
        <f>B33*'[1]all rotations'!K32</f>
        <v>0</v>
      </c>
      <c r="M33" s="4">
        <f>B33*'[1]all rotations'!L32</f>
        <v>0</v>
      </c>
      <c r="N33" s="4">
        <f>B33*'[1]all rotations'!M32</f>
        <v>0</v>
      </c>
      <c r="P33">
        <f t="shared" si="2"/>
        <v>0</v>
      </c>
      <c r="Q33" s="2">
        <v>11812600</v>
      </c>
      <c r="R33" s="38">
        <f>SUM(P25:P33)/Q33</f>
        <v>0</v>
      </c>
      <c r="S33">
        <f>SUM(B25:B33)</f>
        <v>0</v>
      </c>
      <c r="T33">
        <f>Q33-S33</f>
        <v>11812600</v>
      </c>
    </row>
    <row r="34" spans="1:20" s="2" customFormat="1" x14ac:dyDescent="0.2">
      <c r="A34" s="22" t="s">
        <v>24</v>
      </c>
      <c r="B34">
        <v>3441849.1</v>
      </c>
      <c r="C34" s="4">
        <f>B34*'[1]all rotations'!B33</f>
        <v>0</v>
      </c>
      <c r="D34" s="4">
        <f>B34*'[1]all rotations'!C33</f>
        <v>0</v>
      </c>
      <c r="E34" s="4">
        <f>B34*'[1]all rotations'!D33</f>
        <v>0</v>
      </c>
      <c r="F34" s="14">
        <f>B34*'[1]all rotations'!E33</f>
        <v>0</v>
      </c>
      <c r="G34" s="4">
        <f>B34*'[1]all rotations'!F33</f>
        <v>0</v>
      </c>
      <c r="H34" s="4">
        <f>B34*'[1]all rotations'!G33</f>
        <v>0</v>
      </c>
      <c r="I34" s="4">
        <f>B34*'[1]all rotations'!H33</f>
        <v>2753479.2800000003</v>
      </c>
      <c r="J34" s="4">
        <f>B34*'[1]all rotations'!I33</f>
        <v>0</v>
      </c>
      <c r="K34" s="4">
        <f>B34*'[1]all rotations'!J33</f>
        <v>-2409294.3700000006</v>
      </c>
      <c r="L34" s="4">
        <f>B34*'[1]all rotations'!K33</f>
        <v>0</v>
      </c>
      <c r="M34" s="4">
        <f>B34*'[1]all rotations'!L33</f>
        <v>0</v>
      </c>
      <c r="N34" s="4">
        <f>B34*'[1]all rotations'!M33</f>
        <v>0</v>
      </c>
      <c r="P34">
        <f t="shared" si="2"/>
        <v>860462.27500000002</v>
      </c>
      <c r="R34" s="37"/>
    </row>
    <row r="35" spans="1:20" x14ac:dyDescent="0.2">
      <c r="A35" s="22" t="s">
        <v>25</v>
      </c>
      <c r="B35">
        <v>0</v>
      </c>
      <c r="C35" s="4">
        <f>B35*'[1]all rotations'!B34</f>
        <v>0</v>
      </c>
      <c r="D35" s="4">
        <f>B35*'[1]all rotations'!C34</f>
        <v>0</v>
      </c>
      <c r="E35" s="4">
        <f>B35*'[1]all rotations'!D34</f>
        <v>0</v>
      </c>
      <c r="F35" s="14">
        <f>B35*'[1]all rotations'!E34</f>
        <v>0</v>
      </c>
      <c r="G35" s="4">
        <f>B35*'[1]all rotations'!F34</f>
        <v>0</v>
      </c>
      <c r="H35" s="4">
        <f>B35*'[1]all rotations'!G34</f>
        <v>0</v>
      </c>
      <c r="I35" s="4">
        <f>B35*'[1]all rotations'!H34</f>
        <v>0</v>
      </c>
      <c r="J35" s="4">
        <f>B35*'[1]all rotations'!I34</f>
        <v>0</v>
      </c>
      <c r="K35" s="4">
        <f>B35*'[1]all rotations'!J34</f>
        <v>0</v>
      </c>
      <c r="L35" s="4">
        <f>B35*'[1]all rotations'!K34</f>
        <v>0</v>
      </c>
      <c r="M35" s="4">
        <f>B35*'[1]all rotations'!L34</f>
        <v>0</v>
      </c>
      <c r="N35" s="4">
        <f>B35*'[1]all rotations'!M34</f>
        <v>0</v>
      </c>
      <c r="P35">
        <f t="shared" si="2"/>
        <v>0</v>
      </c>
      <c r="R35" s="38"/>
    </row>
    <row r="36" spans="1:20" x14ac:dyDescent="0.2">
      <c r="A36" s="22" t="s">
        <v>26</v>
      </c>
      <c r="B36">
        <v>0</v>
      </c>
      <c r="C36" s="4">
        <f>B36*'[1]all rotations'!B35</f>
        <v>0</v>
      </c>
      <c r="D36" s="4">
        <f>B36*'[1]all rotations'!C35</f>
        <v>0</v>
      </c>
      <c r="E36" s="4">
        <f>B36*'[1]all rotations'!D35</f>
        <v>0</v>
      </c>
      <c r="F36" s="14">
        <f>B36*'[1]all rotations'!E35</f>
        <v>0</v>
      </c>
      <c r="G36" s="4">
        <f>B36*'[1]all rotations'!F35</f>
        <v>0</v>
      </c>
      <c r="H36" s="4">
        <f>B36*'[1]all rotations'!G35</f>
        <v>0</v>
      </c>
      <c r="I36" s="4">
        <f>B36*'[1]all rotations'!H35</f>
        <v>0</v>
      </c>
      <c r="J36" s="4">
        <f>B36*'[1]all rotations'!I35</f>
        <v>0</v>
      </c>
      <c r="K36" s="4">
        <f>B36*'[1]all rotations'!J35</f>
        <v>0</v>
      </c>
      <c r="L36" s="4">
        <f>B36*'[1]all rotations'!K35</f>
        <v>0</v>
      </c>
      <c r="M36" s="4">
        <f>B36*'[1]all rotations'!L35</f>
        <v>0</v>
      </c>
      <c r="N36" s="4">
        <f>B36*'[1]all rotations'!M35</f>
        <v>0</v>
      </c>
      <c r="P36">
        <f>B36/5</f>
        <v>0</v>
      </c>
      <c r="R36" s="38"/>
    </row>
    <row r="37" spans="1:20" x14ac:dyDescent="0.2">
      <c r="A37" s="22" t="s">
        <v>27</v>
      </c>
      <c r="B37">
        <v>0</v>
      </c>
      <c r="C37" s="4">
        <f>B37*'[1]all rotations'!B36</f>
        <v>0</v>
      </c>
      <c r="D37" s="4">
        <f>B37*'[1]all rotations'!C36</f>
        <v>0</v>
      </c>
      <c r="E37" s="4">
        <f>B37*'[1]all rotations'!D36</f>
        <v>0</v>
      </c>
      <c r="F37" s="14">
        <f>B37*'[1]all rotations'!E36</f>
        <v>0</v>
      </c>
      <c r="G37" s="4">
        <f>B37*'[1]all rotations'!F36</f>
        <v>0</v>
      </c>
      <c r="H37" s="4">
        <f>B37*'[1]all rotations'!G36</f>
        <v>0</v>
      </c>
      <c r="I37" s="4">
        <f>B37*'[1]all rotations'!H36</f>
        <v>0</v>
      </c>
      <c r="J37" s="4">
        <f>B37*'[1]all rotations'!I36</f>
        <v>0</v>
      </c>
      <c r="K37" s="4">
        <f>B37*'[1]all rotations'!J36</f>
        <v>0</v>
      </c>
      <c r="L37" s="4">
        <f>B37*'[1]all rotations'!K36</f>
        <v>0</v>
      </c>
      <c r="M37" s="4">
        <f>B37*'[1]all rotations'!L36</f>
        <v>0</v>
      </c>
      <c r="N37" s="4">
        <f>B37*'[1]all rotations'!M36</f>
        <v>0</v>
      </c>
      <c r="P37">
        <f>B37/5</f>
        <v>0</v>
      </c>
      <c r="R37" s="38"/>
    </row>
    <row r="38" spans="1:20" x14ac:dyDescent="0.2">
      <c r="A38" s="22" t="s">
        <v>28</v>
      </c>
      <c r="B38">
        <v>0</v>
      </c>
      <c r="C38" s="4">
        <f>B38*'[1]all rotations'!B37</f>
        <v>0</v>
      </c>
      <c r="D38" s="4">
        <f>B38*'[1]all rotations'!C37</f>
        <v>0</v>
      </c>
      <c r="E38" s="4">
        <f>B38*'[1]all rotations'!D37</f>
        <v>0</v>
      </c>
      <c r="F38" s="14">
        <f>B38*'[1]all rotations'!E37</f>
        <v>0</v>
      </c>
      <c r="G38" s="4">
        <f>B38*'[1]all rotations'!F37</f>
        <v>0</v>
      </c>
      <c r="H38" s="4">
        <f>B38*'[1]all rotations'!G37</f>
        <v>0</v>
      </c>
      <c r="I38" s="4">
        <f>B38*'[1]all rotations'!H37</f>
        <v>0</v>
      </c>
      <c r="J38" s="4">
        <f>B38*'[1]all rotations'!I37</f>
        <v>0</v>
      </c>
      <c r="K38" s="4">
        <f>B38*'[1]all rotations'!J37</f>
        <v>0</v>
      </c>
      <c r="L38" s="4">
        <f>B38*'[1]all rotations'!K37</f>
        <v>0</v>
      </c>
      <c r="M38" s="4">
        <f>B38*'[1]all rotations'!L37</f>
        <v>0</v>
      </c>
      <c r="N38" s="4">
        <f>B38*'[1]all rotations'!M37</f>
        <v>0</v>
      </c>
      <c r="P38">
        <f>B38/5</f>
        <v>0</v>
      </c>
      <c r="R38" s="38"/>
    </row>
    <row r="39" spans="1:20" x14ac:dyDescent="0.2">
      <c r="A39" s="22" t="s">
        <v>29</v>
      </c>
      <c r="B39">
        <v>1743409.7</v>
      </c>
      <c r="C39" s="4">
        <f>B39*'[1]all rotations'!B38</f>
        <v>-1679826.5227058823</v>
      </c>
      <c r="D39" s="4">
        <f>B39*'[1]all rotations'!C38</f>
        <v>-6570108.0155056184</v>
      </c>
      <c r="E39" s="4">
        <f>B39*'[1]all rotations'!D38</f>
        <v>0</v>
      </c>
      <c r="F39" s="14">
        <f>B39*'[1]all rotations'!E38</f>
        <v>0</v>
      </c>
      <c r="G39" s="4">
        <f>B39*'[1]all rotations'!F38</f>
        <v>1977141.5498901098</v>
      </c>
      <c r="H39" s="4">
        <f>B39*'[1]all rotations'!G38</f>
        <v>0</v>
      </c>
      <c r="I39" s="4">
        <f>B39*'[1]all rotations'!H38</f>
        <v>0</v>
      </c>
      <c r="J39" s="4">
        <f>B39*'[1]all rotations'!I38</f>
        <v>0</v>
      </c>
      <c r="K39" s="4">
        <f>B39*'[1]all rotations'!J38</f>
        <v>-168464.30808988734</v>
      </c>
      <c r="L39" s="4">
        <f>B39*'[1]all rotations'!K38</f>
        <v>5727786.4750561798</v>
      </c>
      <c r="M39" s="4">
        <f>B39*'[1]all rotations'!L38</f>
        <v>0</v>
      </c>
      <c r="N39" s="4">
        <f>B39*'[1]all rotations'!M38</f>
        <v>0</v>
      </c>
      <c r="P39">
        <f t="shared" ref="P39:P41" si="3">B39/5</f>
        <v>348681.94</v>
      </c>
      <c r="R39" s="38"/>
    </row>
    <row r="40" spans="1:20" x14ac:dyDescent="0.2">
      <c r="A40" s="22" t="s">
        <v>71</v>
      </c>
      <c r="B40">
        <v>0</v>
      </c>
      <c r="C40" s="4">
        <f>B40*'[1]all rotations'!B39</f>
        <v>0</v>
      </c>
      <c r="D40" s="4">
        <f>B40*'[1]all rotations'!C39</f>
        <v>0</v>
      </c>
      <c r="E40" s="4">
        <f>B40*'[1]all rotations'!D39</f>
        <v>0</v>
      </c>
      <c r="F40" s="14">
        <f>B40*'[1]all rotations'!E39</f>
        <v>0</v>
      </c>
      <c r="G40" s="4">
        <f>B40*'[1]all rotations'!F39</f>
        <v>0</v>
      </c>
      <c r="H40" s="4">
        <f>B40*'[1]all rotations'!G39</f>
        <v>0</v>
      </c>
      <c r="I40" s="4">
        <f>B40*'[1]all rotations'!H39</f>
        <v>0</v>
      </c>
      <c r="J40" s="4">
        <f>B40*'[1]all rotations'!I39</f>
        <v>0</v>
      </c>
      <c r="K40" s="4">
        <f>B40*'[1]all rotations'!J39</f>
        <v>0</v>
      </c>
      <c r="L40" s="4">
        <f>B40*'[1]all rotations'!K39</f>
        <v>0</v>
      </c>
      <c r="M40" s="4">
        <f>B40*'[1]all rotations'!L39</f>
        <v>0</v>
      </c>
      <c r="N40" s="4">
        <f>B40*'[1]all rotations'!M39</f>
        <v>0</v>
      </c>
      <c r="P40">
        <f t="shared" si="3"/>
        <v>0</v>
      </c>
      <c r="R40" s="38"/>
    </row>
    <row r="41" spans="1:20" x14ac:dyDescent="0.2">
      <c r="A41" s="22" t="s">
        <v>72</v>
      </c>
      <c r="B41">
        <v>0</v>
      </c>
      <c r="C41" s="4">
        <f>B41*'[1]all rotations'!B40</f>
        <v>0</v>
      </c>
      <c r="D41" s="4">
        <f>B41*'[1]all rotations'!C40</f>
        <v>0</v>
      </c>
      <c r="E41" s="4">
        <f>B41*'[1]all rotations'!D40</f>
        <v>0</v>
      </c>
      <c r="F41" s="14">
        <f>B41*'[1]all rotations'!E40</f>
        <v>0</v>
      </c>
      <c r="G41" s="4">
        <f>B41*'[1]all rotations'!F40</f>
        <v>0</v>
      </c>
      <c r="H41" s="4">
        <f>B41*'[1]all rotations'!G40</f>
        <v>0</v>
      </c>
      <c r="I41" s="4">
        <f>B41*'[1]all rotations'!H40</f>
        <v>0</v>
      </c>
      <c r="J41" s="4">
        <f>B41*'[1]all rotations'!I40</f>
        <v>0</v>
      </c>
      <c r="K41" s="4">
        <f>B41*'[1]all rotations'!J40</f>
        <v>0</v>
      </c>
      <c r="L41" s="4">
        <f>B41*'[1]all rotations'!K40</f>
        <v>0</v>
      </c>
      <c r="M41" s="4">
        <f>B41*'[1]all rotations'!L40</f>
        <v>0</v>
      </c>
      <c r="N41" s="4">
        <f>B41*'[1]all rotations'!M40</f>
        <v>0</v>
      </c>
      <c r="P41">
        <f t="shared" si="3"/>
        <v>0</v>
      </c>
      <c r="R41" s="38"/>
    </row>
    <row r="42" spans="1:20" x14ac:dyDescent="0.2">
      <c r="A42" s="22" t="s">
        <v>73</v>
      </c>
      <c r="B42">
        <v>0</v>
      </c>
      <c r="C42" s="4">
        <f>B42*'[1]all rotations'!B41</f>
        <v>0</v>
      </c>
      <c r="D42" s="4">
        <f>B42*'[1]all rotations'!C41</f>
        <v>0</v>
      </c>
      <c r="E42" s="4">
        <f>B42*'[1]all rotations'!D41</f>
        <v>0</v>
      </c>
      <c r="F42" s="14">
        <f>B42*'[1]all rotations'!E41</f>
        <v>0</v>
      </c>
      <c r="G42" s="4">
        <f>B42*'[1]all rotations'!F41</f>
        <v>0</v>
      </c>
      <c r="H42" s="4">
        <f>B42*'[1]all rotations'!G41</f>
        <v>0</v>
      </c>
      <c r="I42" s="4">
        <f>B42*'[1]all rotations'!H41</f>
        <v>0</v>
      </c>
      <c r="J42" s="4">
        <f>B42*'[1]all rotations'!I41</f>
        <v>0</v>
      </c>
      <c r="K42" s="4">
        <f>B42*'[1]all rotations'!J41</f>
        <v>0</v>
      </c>
      <c r="L42" s="4">
        <f>B42*'[1]all rotations'!K41</f>
        <v>0</v>
      </c>
      <c r="M42" s="4">
        <f>B42*'[1]all rotations'!L41</f>
        <v>0</v>
      </c>
      <c r="N42" s="4">
        <f>B42*'[1]all rotations'!M41</f>
        <v>0</v>
      </c>
      <c r="P42">
        <f>B42/6</f>
        <v>0</v>
      </c>
      <c r="R42" s="38"/>
    </row>
    <row r="43" spans="1:20" x14ac:dyDescent="0.2">
      <c r="A43" s="22" t="s">
        <v>30</v>
      </c>
      <c r="B43">
        <v>0</v>
      </c>
      <c r="C43" s="4">
        <f>B43*'[1]all rotations'!B42</f>
        <v>0</v>
      </c>
      <c r="D43" s="4">
        <f>B43*'[1]all rotations'!C42</f>
        <v>0</v>
      </c>
      <c r="E43" s="4">
        <f>B43*'[1]all rotations'!D42</f>
        <v>0</v>
      </c>
      <c r="F43" s="14">
        <f>B43*'[1]all rotations'!E42</f>
        <v>0</v>
      </c>
      <c r="G43" s="4">
        <f>B43*'[1]all rotations'!F42</f>
        <v>0</v>
      </c>
      <c r="H43" s="4">
        <f>B43*'[1]all rotations'!G42</f>
        <v>0</v>
      </c>
      <c r="I43" s="4">
        <f>B43*'[1]all rotations'!H42</f>
        <v>0</v>
      </c>
      <c r="J43" s="4">
        <f>B43*'[1]all rotations'!I42</f>
        <v>0</v>
      </c>
      <c r="K43" s="4">
        <f>B43*'[1]all rotations'!J42</f>
        <v>0</v>
      </c>
      <c r="L43" s="4">
        <f>B43*'[1]all rotations'!K42</f>
        <v>0</v>
      </c>
      <c r="M43" s="4">
        <f>B43*'[1]all rotations'!L42</f>
        <v>0</v>
      </c>
      <c r="N43" s="4">
        <f>B43*'[1]all rotations'!M42</f>
        <v>0</v>
      </c>
      <c r="P43">
        <f>B43/5</f>
        <v>0</v>
      </c>
      <c r="R43" s="38"/>
    </row>
    <row r="44" spans="1:20" s="2" customFormat="1" x14ac:dyDescent="0.2">
      <c r="A44" s="22" t="s">
        <v>31</v>
      </c>
      <c r="B44">
        <v>52896.936000000002</v>
      </c>
      <c r="C44" s="4">
        <f>B44*'[1]all rotations'!B43</f>
        <v>-42473.128023529411</v>
      </c>
      <c r="D44" s="4">
        <f>B44*'[1]all rotations'!C43</f>
        <v>-68151.857617977526</v>
      </c>
      <c r="E44" s="4">
        <f>B44*'[1]all rotations'!D43</f>
        <v>0</v>
      </c>
      <c r="F44" s="14">
        <f>B44*'[1]all rotations'!E43</f>
        <v>0</v>
      </c>
      <c r="G44" s="4">
        <f>B44*'[1]all rotations'!F43</f>
        <v>59988.613134065934</v>
      </c>
      <c r="H44" s="4">
        <f>B44*'[1]all rotations'!G43</f>
        <v>0</v>
      </c>
      <c r="I44" s="4">
        <f>B44*'[1]all rotations'!H43</f>
        <v>0</v>
      </c>
      <c r="J44" s="4">
        <f>B44*'[1]all rotations'!I43</f>
        <v>0</v>
      </c>
      <c r="K44" s="4">
        <f>B44*'[1]all rotations'!J43</f>
        <v>11074.676862921353</v>
      </c>
      <c r="L44" s="4">
        <f>B44*'[1]all rotations'!K43</f>
        <v>101375.88820674158</v>
      </c>
      <c r="M44" s="4">
        <f>B44*'[1]all rotations'!L43</f>
        <v>0</v>
      </c>
      <c r="N44" s="4">
        <f>B44*'[1]all rotations'!M43</f>
        <v>-440807.80000000005</v>
      </c>
      <c r="P44">
        <f t="shared" ref="P44:P45" si="4">B44/5</f>
        <v>10579.387200000001</v>
      </c>
      <c r="R44" s="37"/>
    </row>
    <row r="45" spans="1:20" x14ac:dyDescent="0.2">
      <c r="A45" s="22" t="s">
        <v>32</v>
      </c>
      <c r="B45">
        <v>0</v>
      </c>
      <c r="C45" s="4">
        <f>B45*'[1]all rotations'!B44</f>
        <v>0</v>
      </c>
      <c r="D45" s="4">
        <f>B45*'[1]all rotations'!C44</f>
        <v>0</v>
      </c>
      <c r="E45" s="4">
        <f>B45*'[1]all rotations'!D44</f>
        <v>0</v>
      </c>
      <c r="F45" s="14">
        <f>B45*'[1]all rotations'!E44</f>
        <v>0</v>
      </c>
      <c r="G45" s="4">
        <f>B45*'[1]all rotations'!F44</f>
        <v>0</v>
      </c>
      <c r="H45" s="4">
        <f>B45*'[1]all rotations'!G44</f>
        <v>0</v>
      </c>
      <c r="I45" s="4">
        <f>B45*'[1]all rotations'!H44</f>
        <v>0</v>
      </c>
      <c r="J45" s="4">
        <f>B45*'[1]all rotations'!I44</f>
        <v>0</v>
      </c>
      <c r="K45" s="4">
        <f>B45*'[1]all rotations'!J44</f>
        <v>0</v>
      </c>
      <c r="L45" s="4">
        <f>B45*'[1]all rotations'!K44</f>
        <v>0</v>
      </c>
      <c r="M45" s="4">
        <f>B45*'[1]all rotations'!L44</f>
        <v>0</v>
      </c>
      <c r="N45" s="4">
        <f>B45*'[1]all rotations'!M44</f>
        <v>0</v>
      </c>
      <c r="P45">
        <f t="shared" si="4"/>
        <v>0</v>
      </c>
      <c r="R45" s="38"/>
    </row>
    <row r="46" spans="1:20" x14ac:dyDescent="0.2">
      <c r="A46" s="25" t="s">
        <v>33</v>
      </c>
      <c r="B46">
        <v>0</v>
      </c>
      <c r="C46" s="4">
        <f>B46*'[1]all rotations'!B45</f>
        <v>0</v>
      </c>
      <c r="D46" s="4">
        <f>B46*'[1]all rotations'!C45</f>
        <v>0</v>
      </c>
      <c r="E46" s="4">
        <f>B46*'[1]all rotations'!D45</f>
        <v>0</v>
      </c>
      <c r="F46" s="14">
        <f>B46*'[1]all rotations'!E45</f>
        <v>0</v>
      </c>
      <c r="G46" s="4">
        <f>B46*'[1]all rotations'!F45</f>
        <v>0</v>
      </c>
      <c r="H46" s="4">
        <f>B46*'[1]all rotations'!G45</f>
        <v>0</v>
      </c>
      <c r="I46" s="4">
        <f>B46*'[1]all rotations'!H45</f>
        <v>0</v>
      </c>
      <c r="J46" s="4">
        <f>B46*'[1]all rotations'!I45</f>
        <v>0</v>
      </c>
      <c r="K46" s="4">
        <f>B46*'[1]all rotations'!J45</f>
        <v>0</v>
      </c>
      <c r="L46" s="4">
        <f>B46*'[1]all rotations'!K45</f>
        <v>0</v>
      </c>
      <c r="M46" s="4">
        <f>B46*'[1]all rotations'!L45</f>
        <v>0</v>
      </c>
      <c r="N46" s="4">
        <f>B46*'[1]all rotations'!M45</f>
        <v>0</v>
      </c>
      <c r="P46">
        <f>B46/5</f>
        <v>0</v>
      </c>
      <c r="R46" s="38"/>
    </row>
    <row r="47" spans="1:20" x14ac:dyDescent="0.2">
      <c r="A47" s="22" t="s">
        <v>34</v>
      </c>
      <c r="B47">
        <v>0</v>
      </c>
      <c r="C47" s="4">
        <f>B47*'[1]all rotations'!B46</f>
        <v>0</v>
      </c>
      <c r="D47" s="4">
        <f>B47*'[1]all rotations'!C46</f>
        <v>0</v>
      </c>
      <c r="E47" s="4">
        <f>B47*'[1]all rotations'!D46</f>
        <v>0</v>
      </c>
      <c r="F47" s="14">
        <f>B47*'[1]all rotations'!E46</f>
        <v>0</v>
      </c>
      <c r="G47" s="4">
        <f>B47*'[1]all rotations'!F46</f>
        <v>0</v>
      </c>
      <c r="H47" s="4">
        <f>B47*'[1]all rotations'!G46</f>
        <v>0</v>
      </c>
      <c r="I47" s="4">
        <f>B47*'[1]all rotations'!H46</f>
        <v>0</v>
      </c>
      <c r="J47" s="4">
        <f>B47*'[1]all rotations'!I46</f>
        <v>0</v>
      </c>
      <c r="K47" s="4">
        <f>B47*'[1]all rotations'!J46</f>
        <v>0</v>
      </c>
      <c r="L47" s="4">
        <f>B47*'[1]all rotations'!K46</f>
        <v>0</v>
      </c>
      <c r="M47" s="4">
        <f>B47*'[1]all rotations'!L46</f>
        <v>0</v>
      </c>
      <c r="N47" s="4">
        <f>B47*'[1]all rotations'!M46</f>
        <v>0</v>
      </c>
      <c r="P47">
        <f>B47/5</f>
        <v>0</v>
      </c>
      <c r="R47" s="38"/>
    </row>
    <row r="48" spans="1:20" x14ac:dyDescent="0.2">
      <c r="A48" s="22" t="s">
        <v>35</v>
      </c>
      <c r="B48">
        <v>0</v>
      </c>
      <c r="C48" s="4">
        <f>B48*'[1]all rotations'!B47</f>
        <v>0</v>
      </c>
      <c r="D48" s="4">
        <f>B48*'[1]all rotations'!C47</f>
        <v>0</v>
      </c>
      <c r="E48" s="4">
        <f>B48*'[1]all rotations'!D47</f>
        <v>0</v>
      </c>
      <c r="F48" s="14">
        <f>B48*'[1]all rotations'!E47</f>
        <v>0</v>
      </c>
      <c r="G48" s="4">
        <f>B48*'[1]all rotations'!F47</f>
        <v>0</v>
      </c>
      <c r="H48" s="4">
        <f>B48*'[1]all rotations'!G47</f>
        <v>0</v>
      </c>
      <c r="I48" s="4">
        <f>B48*'[1]all rotations'!H47</f>
        <v>0</v>
      </c>
      <c r="J48" s="4">
        <f>B48*'[1]all rotations'!I47</f>
        <v>0</v>
      </c>
      <c r="K48" s="4">
        <f>B48*'[1]all rotations'!J47</f>
        <v>0</v>
      </c>
      <c r="L48" s="4">
        <f>B48*'[1]all rotations'!K47</f>
        <v>0</v>
      </c>
      <c r="M48" s="4">
        <f>B48*'[1]all rotations'!L47</f>
        <v>0</v>
      </c>
      <c r="N48" s="4">
        <f>B48*'[1]all rotations'!M47</f>
        <v>0</v>
      </c>
      <c r="P48">
        <f>B48/5</f>
        <v>0</v>
      </c>
      <c r="R48" s="38"/>
    </row>
    <row r="49" spans="1:20" x14ac:dyDescent="0.2">
      <c r="A49" s="22" t="s">
        <v>36</v>
      </c>
      <c r="B49">
        <v>0</v>
      </c>
      <c r="C49" s="4">
        <f>B49*'[1]all rotations'!B48</f>
        <v>0</v>
      </c>
      <c r="D49" s="4">
        <f>B49*'[1]all rotations'!C48</f>
        <v>0</v>
      </c>
      <c r="E49" s="4">
        <f>B49*'[1]all rotations'!D48</f>
        <v>0</v>
      </c>
      <c r="F49" s="14">
        <f>B49*'[1]all rotations'!E48</f>
        <v>0</v>
      </c>
      <c r="G49" s="4">
        <f>B49*'[1]all rotations'!F48</f>
        <v>0</v>
      </c>
      <c r="H49" s="4">
        <f>B49*'[1]all rotations'!G48</f>
        <v>0</v>
      </c>
      <c r="I49" s="4">
        <f>B49*'[1]all rotations'!H48</f>
        <v>0</v>
      </c>
      <c r="J49" s="4">
        <f>B49*'[1]all rotations'!I48</f>
        <v>0</v>
      </c>
      <c r="K49" s="4">
        <f>B49*'[1]all rotations'!J48</f>
        <v>0</v>
      </c>
      <c r="L49" s="4">
        <f>B49*'[1]all rotations'!K48</f>
        <v>0</v>
      </c>
      <c r="M49" s="4">
        <f>B49*'[1]all rotations'!L48</f>
        <v>0</v>
      </c>
      <c r="N49" s="4">
        <f>B49*'[1]all rotations'!M48</f>
        <v>0</v>
      </c>
      <c r="P49">
        <f>B49/5</f>
        <v>0</v>
      </c>
      <c r="R49" s="41"/>
    </row>
    <row r="50" spans="1:20" x14ac:dyDescent="0.2">
      <c r="A50" s="22" t="s">
        <v>37</v>
      </c>
      <c r="B50">
        <v>0</v>
      </c>
      <c r="C50" s="4">
        <f>B50*'[1]all rotations'!B49</f>
        <v>0</v>
      </c>
      <c r="D50" s="4">
        <f>B50*'[1]all rotations'!C49</f>
        <v>0</v>
      </c>
      <c r="E50" s="4">
        <f>B50*'[1]all rotations'!D49</f>
        <v>0</v>
      </c>
      <c r="F50" s="14">
        <f>B50*'[1]all rotations'!E49</f>
        <v>0</v>
      </c>
      <c r="G50" s="4">
        <f>B50*'[1]all rotations'!F49</f>
        <v>0</v>
      </c>
      <c r="H50" s="4">
        <f>B50*'[1]all rotations'!G49</f>
        <v>0</v>
      </c>
      <c r="I50" s="4">
        <f>B50*'[1]all rotations'!H49</f>
        <v>0</v>
      </c>
      <c r="J50" s="4">
        <f>B50*'[1]all rotations'!I49</f>
        <v>0</v>
      </c>
      <c r="K50" s="4">
        <f>B50*'[1]all rotations'!J49</f>
        <v>0</v>
      </c>
      <c r="L50" s="4">
        <f>B50*'[1]all rotations'!K49</f>
        <v>0</v>
      </c>
      <c r="M50" s="4">
        <f>B50*'[1]all rotations'!L49</f>
        <v>0</v>
      </c>
      <c r="N50" s="4">
        <f>B50*'[1]all rotations'!M49</f>
        <v>0</v>
      </c>
      <c r="P50">
        <f t="shared" ref="P50:P51" si="5">B50/5</f>
        <v>0</v>
      </c>
      <c r="R50" s="41"/>
    </row>
    <row r="51" spans="1:20" x14ac:dyDescent="0.2">
      <c r="A51" s="22" t="s">
        <v>74</v>
      </c>
      <c r="B51">
        <v>0</v>
      </c>
      <c r="C51" s="4">
        <f>B51*'[1]all rotations'!B50</f>
        <v>0</v>
      </c>
      <c r="D51" s="4">
        <f>B51*'[1]all rotations'!C50</f>
        <v>0</v>
      </c>
      <c r="E51" s="4">
        <f>B51*'[1]all rotations'!D50</f>
        <v>0</v>
      </c>
      <c r="F51" s="14">
        <f>B51*'[1]all rotations'!E50</f>
        <v>0</v>
      </c>
      <c r="G51" s="4">
        <f>B51*'[1]all rotations'!F50</f>
        <v>0</v>
      </c>
      <c r="H51" s="4">
        <f>B51*'[1]all rotations'!G50</f>
        <v>0</v>
      </c>
      <c r="I51" s="4">
        <f>B51*'[1]all rotations'!H50</f>
        <v>0</v>
      </c>
      <c r="J51" s="4">
        <f>B51*'[1]all rotations'!I50</f>
        <v>0</v>
      </c>
      <c r="K51" s="4">
        <f>B51*'[1]all rotations'!J50</f>
        <v>0</v>
      </c>
      <c r="L51" s="4">
        <f>B51*'[1]all rotations'!K50</f>
        <v>0</v>
      </c>
      <c r="M51" s="4">
        <f>B51*'[1]all rotations'!L50</f>
        <v>0</v>
      </c>
      <c r="N51" s="4">
        <f>B51*'[1]all rotations'!M50</f>
        <v>0</v>
      </c>
      <c r="P51">
        <f t="shared" si="5"/>
        <v>0</v>
      </c>
      <c r="R51" s="41"/>
    </row>
    <row r="52" spans="1:20" x14ac:dyDescent="0.2">
      <c r="A52" s="22" t="s">
        <v>75</v>
      </c>
      <c r="B52">
        <v>0</v>
      </c>
      <c r="C52" s="4">
        <f>B52*'[1]all rotations'!B51</f>
        <v>0</v>
      </c>
      <c r="D52" s="4">
        <f>B52*'[1]all rotations'!C51</f>
        <v>0</v>
      </c>
      <c r="E52" s="4">
        <f>B52*'[1]all rotations'!D51</f>
        <v>0</v>
      </c>
      <c r="F52" s="14">
        <f>B52*'[1]all rotations'!E51</f>
        <v>0</v>
      </c>
      <c r="G52" s="4">
        <f>B52*'[1]all rotations'!F51</f>
        <v>0</v>
      </c>
      <c r="H52" s="4">
        <f>B52*'[1]all rotations'!G51</f>
        <v>0</v>
      </c>
      <c r="I52" s="4">
        <f>B52*'[1]all rotations'!H51</f>
        <v>0</v>
      </c>
      <c r="J52" s="4">
        <f>B52*'[1]all rotations'!I51</f>
        <v>0</v>
      </c>
      <c r="K52" s="4">
        <f>B52*'[1]all rotations'!J51</f>
        <v>0</v>
      </c>
      <c r="L52" s="4">
        <f>B52*'[1]all rotations'!K51</f>
        <v>0</v>
      </c>
      <c r="M52" s="4">
        <f>B52*'[1]all rotations'!L51</f>
        <v>0</v>
      </c>
      <c r="N52" s="4">
        <f>B52*'[1]all rotations'!M51</f>
        <v>0</v>
      </c>
      <c r="P52">
        <f>B52/6</f>
        <v>0</v>
      </c>
      <c r="Q52" s="2">
        <v>6098617.5700000003</v>
      </c>
      <c r="R52" s="41">
        <f>SUM(P34:P52)/Q52</f>
        <v>0.20000001446229396</v>
      </c>
      <c r="S52">
        <f>SUM(B34:B52)</f>
        <v>5238155.7359999996</v>
      </c>
      <c r="T52">
        <f>Q52-S52</f>
        <v>860461.83400000073</v>
      </c>
    </row>
    <row r="53" spans="1:20" s="2" customFormat="1" x14ac:dyDescent="0.2">
      <c r="A53" s="16" t="s">
        <v>38</v>
      </c>
      <c r="B53">
        <v>0</v>
      </c>
      <c r="C53" s="4">
        <f>B53*'[1]all rotations'!B52</f>
        <v>0</v>
      </c>
      <c r="D53" s="4">
        <f>B53*'[1]all rotations'!C52</f>
        <v>0</v>
      </c>
      <c r="E53" s="4">
        <f>B53*'[1]all rotations'!D52</f>
        <v>0</v>
      </c>
      <c r="F53" s="14">
        <f>B53*'[1]all rotations'!E52</f>
        <v>0</v>
      </c>
      <c r="G53" s="4">
        <f>B53*'[1]all rotations'!F52</f>
        <v>0</v>
      </c>
      <c r="H53" s="4">
        <f>B53*'[1]all rotations'!G52</f>
        <v>0</v>
      </c>
      <c r="I53" s="4">
        <f>B53*'[1]all rotations'!H52</f>
        <v>0</v>
      </c>
      <c r="J53" s="4">
        <f>B53*'[1]all rotations'!I52</f>
        <v>0</v>
      </c>
      <c r="K53" s="4">
        <f>B53*'[1]all rotations'!J52</f>
        <v>0</v>
      </c>
      <c r="L53" s="4">
        <f>B53*'[1]all rotations'!K52</f>
        <v>0</v>
      </c>
      <c r="M53" s="4">
        <f>B53*'[1]all rotations'!L52</f>
        <v>0</v>
      </c>
      <c r="N53" s="4">
        <f>B53*'[1]all rotations'!M52</f>
        <v>0</v>
      </c>
      <c r="P53">
        <f>B53/5</f>
        <v>0</v>
      </c>
      <c r="R53" s="40"/>
    </row>
    <row r="54" spans="1:20" x14ac:dyDescent="0.2">
      <c r="A54" s="16" t="s">
        <v>39</v>
      </c>
      <c r="B54">
        <v>458881</v>
      </c>
      <c r="C54" s="4">
        <f>B54*'[1]all rotations'!B53</f>
        <v>0</v>
      </c>
      <c r="D54" s="4">
        <f>B54*'[1]all rotations'!C53</f>
        <v>0</v>
      </c>
      <c r="E54" s="4">
        <f>B54*'[1]all rotations'!D53</f>
        <v>0</v>
      </c>
      <c r="F54" s="14">
        <f>B54*'[1]all rotations'!E53</f>
        <v>0</v>
      </c>
      <c r="G54" s="4">
        <f>B54*'[1]all rotations'!F53</f>
        <v>495591.48000000004</v>
      </c>
      <c r="H54" s="4">
        <f>B54*'[1]all rotations'!G53</f>
        <v>0</v>
      </c>
      <c r="I54" s="4">
        <f>B54*'[1]all rotations'!H53</f>
        <v>0</v>
      </c>
      <c r="J54" s="4">
        <f>B54*'[1]all rotations'!I53</f>
        <v>0</v>
      </c>
      <c r="K54" s="4">
        <f>B54*'[1]all rotations'!J53</f>
        <v>-660788.63999999978</v>
      </c>
      <c r="L54" s="4">
        <f>B54*'[1]all rotations'!K53</f>
        <v>91776.200000000084</v>
      </c>
      <c r="M54" s="4">
        <f>B54*'[1]all rotations'!L53</f>
        <v>0</v>
      </c>
      <c r="N54" s="4">
        <f>B54*'[1]all rotations'!M53</f>
        <v>0</v>
      </c>
      <c r="P54">
        <f>B54/5</f>
        <v>91776.2</v>
      </c>
      <c r="Q54" s="2">
        <v>458881</v>
      </c>
      <c r="R54" s="41">
        <f>SUM(P53:P54)/Q54</f>
        <v>0.19999999999999998</v>
      </c>
      <c r="S54">
        <f>SUM(B53:B54)</f>
        <v>458881</v>
      </c>
      <c r="T54">
        <f>Q54-S54</f>
        <v>0</v>
      </c>
    </row>
    <row r="55" spans="1:20" x14ac:dyDescent="0.2">
      <c r="A55" s="23" t="s">
        <v>40</v>
      </c>
      <c r="B55">
        <v>0</v>
      </c>
      <c r="C55" s="4">
        <f>B55*'[1]all rotations'!B54</f>
        <v>0</v>
      </c>
      <c r="D55" s="4">
        <f>B55*'[1]all rotations'!C54</f>
        <v>0</v>
      </c>
      <c r="E55" s="4">
        <f>B55*'[1]all rotations'!D54</f>
        <v>0</v>
      </c>
      <c r="F55" s="14">
        <f>B55*'[1]all rotations'!E54</f>
        <v>0</v>
      </c>
      <c r="G55" s="4">
        <f>B55*'[1]all rotations'!F54</f>
        <v>0</v>
      </c>
      <c r="H55" s="4">
        <f>B55*'[1]all rotations'!G54</f>
        <v>0</v>
      </c>
      <c r="I55" s="4">
        <f>B55*'[1]all rotations'!H54</f>
        <v>0</v>
      </c>
      <c r="J55" s="4">
        <f>B55*'[1]all rotations'!I54</f>
        <v>0</v>
      </c>
      <c r="K55" s="4">
        <f>B55*'[1]all rotations'!J54</f>
        <v>0</v>
      </c>
      <c r="L55" s="4">
        <f>B55*'[1]all rotations'!K54</f>
        <v>0</v>
      </c>
      <c r="M55" s="4">
        <f>B55*'[1]all rotations'!L54</f>
        <v>0</v>
      </c>
      <c r="N55" s="4">
        <f>B55*'[1]all rotations'!M54</f>
        <v>0</v>
      </c>
      <c r="P55">
        <f>B55/2</f>
        <v>0</v>
      </c>
      <c r="R55" s="41"/>
    </row>
    <row r="56" spans="1:20" s="2" customFormat="1" x14ac:dyDescent="0.2">
      <c r="A56" s="23" t="s">
        <v>41</v>
      </c>
      <c r="B56">
        <v>0</v>
      </c>
      <c r="C56" s="4">
        <f>B56*'[1]all rotations'!B55</f>
        <v>0</v>
      </c>
      <c r="D56" s="4">
        <f>B56*'[1]all rotations'!C55</f>
        <v>0</v>
      </c>
      <c r="E56" s="4">
        <f>B56*'[1]all rotations'!D55</f>
        <v>0</v>
      </c>
      <c r="F56" s="14">
        <f>B56*'[1]all rotations'!E55</f>
        <v>0</v>
      </c>
      <c r="G56" s="4">
        <f>B56*'[1]all rotations'!F55</f>
        <v>0</v>
      </c>
      <c r="H56" s="4">
        <f>B56*'[1]all rotations'!G55</f>
        <v>0</v>
      </c>
      <c r="I56" s="4">
        <f>B56*'[1]all rotations'!H55</f>
        <v>0</v>
      </c>
      <c r="J56" s="4">
        <f>B56*'[1]all rotations'!I55</f>
        <v>0</v>
      </c>
      <c r="K56" s="4">
        <f>B56*'[1]all rotations'!J55</f>
        <v>0</v>
      </c>
      <c r="L56" s="4">
        <f>B56*'[1]all rotations'!K55</f>
        <v>0</v>
      </c>
      <c r="M56" s="4">
        <f>B56*'[1]all rotations'!L55</f>
        <v>0</v>
      </c>
      <c r="N56" s="4">
        <f>B56*'[1]all rotations'!M55</f>
        <v>0</v>
      </c>
      <c r="P56">
        <f t="shared" ref="P56:P59" si="6">B56/2</f>
        <v>0</v>
      </c>
      <c r="R56" s="40"/>
      <c r="S56" s="40"/>
    </row>
    <row r="57" spans="1:20" x14ac:dyDescent="0.2">
      <c r="A57" s="23" t="s">
        <v>79</v>
      </c>
      <c r="B57">
        <v>0</v>
      </c>
      <c r="C57" s="4">
        <f>B57*'[1]all rotations'!B56</f>
        <v>0</v>
      </c>
      <c r="D57" s="4">
        <f>B57*'[1]all rotations'!C56</f>
        <v>0</v>
      </c>
      <c r="E57" s="4">
        <f>B57*'[1]all rotations'!D56</f>
        <v>0</v>
      </c>
      <c r="F57" s="14">
        <f>B57*'[1]all rotations'!E56</f>
        <v>0</v>
      </c>
      <c r="G57" s="4">
        <f>B57*'[1]all rotations'!F56</f>
        <v>0</v>
      </c>
      <c r="H57" s="4">
        <f>B57*'[1]all rotations'!G56</f>
        <v>0</v>
      </c>
      <c r="I57" s="4">
        <f>B57*'[1]all rotations'!H56</f>
        <v>0</v>
      </c>
      <c r="J57" s="4">
        <f>B57*'[1]all rotations'!I56</f>
        <v>0</v>
      </c>
      <c r="K57" s="4">
        <f>B57*'[1]all rotations'!J56</f>
        <v>0</v>
      </c>
      <c r="L57" s="4">
        <f>B57*'[1]all rotations'!K56</f>
        <v>0</v>
      </c>
      <c r="M57" s="4">
        <f>B57*'[1]all rotations'!L56</f>
        <v>0</v>
      </c>
      <c r="N57" s="4">
        <f>B57*'[1]all rotations'!M56</f>
        <v>0</v>
      </c>
      <c r="P57">
        <f t="shared" si="6"/>
        <v>0</v>
      </c>
      <c r="R57" s="41"/>
    </row>
    <row r="58" spans="1:20" s="2" customFormat="1" x14ac:dyDescent="0.2">
      <c r="A58" s="23" t="s">
        <v>80</v>
      </c>
      <c r="B58">
        <v>2182497.7000000002</v>
      </c>
      <c r="C58" s="4">
        <f>B58*'[1]all rotations'!B57</f>
        <v>0</v>
      </c>
      <c r="D58" s="4">
        <f>B58*'[1]all rotations'!C57</f>
        <v>0</v>
      </c>
      <c r="E58" s="4">
        <f>B58*'[1]all rotations'!D57</f>
        <v>0</v>
      </c>
      <c r="F58" s="14">
        <f>B58*'[1]all rotations'!E57</f>
        <v>-5819993.86666667</v>
      </c>
      <c r="G58" s="4">
        <f>B58*'[1]all rotations'!F57</f>
        <v>0</v>
      </c>
      <c r="H58" s="4">
        <f>B58*'[1]all rotations'!G57</f>
        <v>1564123.3516666668</v>
      </c>
      <c r="I58" s="4">
        <f>B58*'[1]all rotations'!H57</f>
        <v>0</v>
      </c>
      <c r="J58" s="4">
        <f>B58*'[1]all rotations'!I57</f>
        <v>0</v>
      </c>
      <c r="K58" s="4">
        <f>B58*'[1]all rotations'!J57</f>
        <v>0</v>
      </c>
      <c r="L58" s="4">
        <f>B58*'[1]all rotations'!K57</f>
        <v>0</v>
      </c>
      <c r="M58" s="4">
        <f>B58*'[1]all rotations'!L57</f>
        <v>0</v>
      </c>
      <c r="N58" s="4">
        <f>B58*'[1]all rotations'!M57</f>
        <v>0</v>
      </c>
      <c r="P58">
        <f t="shared" si="6"/>
        <v>1091248.8500000001</v>
      </c>
      <c r="R58" s="40"/>
    </row>
    <row r="59" spans="1:20" s="2" customFormat="1" x14ac:dyDescent="0.2">
      <c r="A59" s="23" t="s">
        <v>81</v>
      </c>
      <c r="B59">
        <v>0</v>
      </c>
      <c r="C59" s="4">
        <f>B59*'[1]all rotations'!B58</f>
        <v>0</v>
      </c>
      <c r="D59" s="4">
        <f>B59*'[1]all rotations'!C58</f>
        <v>0</v>
      </c>
      <c r="E59" s="4">
        <f>B59*'[1]all rotations'!D58</f>
        <v>0</v>
      </c>
      <c r="F59" s="8">
        <f>B59*'[1]all rotations'!E58</f>
        <v>0</v>
      </c>
      <c r="G59" s="4">
        <f>B59*'[1]all rotations'!F58</f>
        <v>0</v>
      </c>
      <c r="H59" s="4">
        <f>B59*'[1]all rotations'!G58</f>
        <v>0</v>
      </c>
      <c r="I59" s="4">
        <f>B59*'[1]all rotations'!H58</f>
        <v>0</v>
      </c>
      <c r="J59" s="4">
        <f>B59*'[1]all rotations'!I58</f>
        <v>0</v>
      </c>
      <c r="K59" s="4">
        <f>B59*'[1]all rotations'!J58</f>
        <v>0</v>
      </c>
      <c r="L59" s="4">
        <f>B59*'[1]all rotations'!K58</f>
        <v>0</v>
      </c>
      <c r="M59" s="4">
        <f>B59*'[1]all rotations'!L58</f>
        <v>0</v>
      </c>
      <c r="N59" s="4">
        <f>B59*'[1]all rotations'!M58</f>
        <v>0</v>
      </c>
      <c r="P59">
        <f t="shared" si="6"/>
        <v>0</v>
      </c>
      <c r="R59" s="40"/>
    </row>
    <row r="60" spans="1:20" s="2" customFormat="1" x14ac:dyDescent="0.2">
      <c r="A60" s="23" t="s">
        <v>42</v>
      </c>
      <c r="B60">
        <v>1354400.8</v>
      </c>
      <c r="C60" s="4">
        <f>B60*'[1]all rotations'!B59</f>
        <v>1595006.1185882355</v>
      </c>
      <c r="D60" s="4">
        <f>B60*'[1]all rotations'!C59</f>
        <v>0</v>
      </c>
      <c r="E60" s="4">
        <f>B60*'[1]all rotations'!D59</f>
        <v>0</v>
      </c>
      <c r="F60" s="14">
        <f>B60*'[1]all rotations'!E59</f>
        <v>0</v>
      </c>
      <c r="G60" s="4">
        <f>B60*'[1]all rotations'!F59</f>
        <v>409594.61556043959</v>
      </c>
      <c r="H60" s="4">
        <f>B60*'[1]all rotations'!G59</f>
        <v>0</v>
      </c>
      <c r="I60" s="4">
        <f>B60*'[1]all rotations'!H59</f>
        <v>0</v>
      </c>
      <c r="J60" s="4">
        <f>B60*'[1]all rotations'!I59</f>
        <v>0</v>
      </c>
      <c r="K60" s="4">
        <f>B60*'[1]all rotations'!J59</f>
        <v>-123265.69078651647</v>
      </c>
      <c r="L60" s="4">
        <f>B60*'[1]all rotations'!K59</f>
        <v>-1308746.8404494382</v>
      </c>
      <c r="M60" s="4">
        <f>B60*'[1]all rotations'!L59</f>
        <v>0</v>
      </c>
      <c r="N60" s="4">
        <f>B60*'[1]all rotations'!M59</f>
        <v>0</v>
      </c>
      <c r="P60">
        <f>B60/5</f>
        <v>270880.16000000003</v>
      </c>
      <c r="R60" s="40"/>
    </row>
    <row r="61" spans="1:20" x14ac:dyDescent="0.2">
      <c r="A61" s="23" t="s">
        <v>43</v>
      </c>
      <c r="B61">
        <v>0</v>
      </c>
      <c r="C61" s="4">
        <f>B61*'[1]all rotations'!B60</f>
        <v>0</v>
      </c>
      <c r="D61" s="4">
        <f>B61*'[1]all rotations'!C60</f>
        <v>0</v>
      </c>
      <c r="E61" s="4">
        <f>B61*'[1]all rotations'!D60</f>
        <v>0</v>
      </c>
      <c r="F61" s="14">
        <f>B61*'[1]all rotations'!E60</f>
        <v>0</v>
      </c>
      <c r="G61" s="4">
        <f>B61*'[1]all rotations'!F60</f>
        <v>0</v>
      </c>
      <c r="H61" s="4">
        <f>B61*'[1]all rotations'!G60</f>
        <v>0</v>
      </c>
      <c r="I61" s="4">
        <f>B61*'[1]all rotations'!H60</f>
        <v>0</v>
      </c>
      <c r="J61" s="4">
        <f>B61*'[1]all rotations'!I60</f>
        <v>0</v>
      </c>
      <c r="K61" s="4">
        <f>B61*'[1]all rotations'!J60</f>
        <v>0</v>
      </c>
      <c r="L61" s="4">
        <f>B61*'[1]all rotations'!K60</f>
        <v>0</v>
      </c>
      <c r="M61" s="4">
        <f>B61*'[1]all rotations'!L60</f>
        <v>0</v>
      </c>
      <c r="N61" s="4">
        <f>B61*'[1]all rotations'!M60</f>
        <v>0</v>
      </c>
      <c r="P61">
        <f>B61/5</f>
        <v>0</v>
      </c>
      <c r="Q61" s="2">
        <v>6810645.3000000007</v>
      </c>
      <c r="R61" s="41">
        <f>SUM(P55:P61)/Q61</f>
        <v>0.19999999265855176</v>
      </c>
      <c r="S61">
        <f>SUM(B55:B61)</f>
        <v>3536898.5</v>
      </c>
      <c r="T61">
        <f>Q61-S61</f>
        <v>3273746.8000000007</v>
      </c>
    </row>
    <row r="62" spans="1:20" x14ac:dyDescent="0.2">
      <c r="A62" s="10" t="s">
        <v>60</v>
      </c>
      <c r="B62">
        <v>1429818.2</v>
      </c>
      <c r="C62" s="4">
        <f>B62*'[1]all rotations'!B61</f>
        <v>0</v>
      </c>
      <c r="D62" s="4">
        <f>B62*'[1]all rotations'!C61</f>
        <v>-714909.1</v>
      </c>
      <c r="E62" s="4">
        <f>B62*'[1]all rotations'!D61</f>
        <v>-202557.57833333325</v>
      </c>
      <c r="F62" s="14">
        <f>B62*'[1]all rotations'!E61</f>
        <v>-1191515.1666666667</v>
      </c>
      <c r="G62" s="4">
        <f>B62*'[1]all rotations'!F61</f>
        <v>0</v>
      </c>
      <c r="H62" s="4">
        <f>B62*'[1]all rotations'!G61</f>
        <v>0</v>
      </c>
      <c r="I62" s="4">
        <f>B62*'[1]all rotations'!H61</f>
        <v>0</v>
      </c>
      <c r="J62" s="4">
        <f>B62*'[1]all rotations'!I61</f>
        <v>1072363.6499999999</v>
      </c>
      <c r="K62" s="4">
        <f>B62*'[1]all rotations'!J61</f>
        <v>0</v>
      </c>
      <c r="L62" s="4">
        <f>B62*'[1]all rotations'!K61</f>
        <v>0</v>
      </c>
      <c r="M62" s="4">
        <f>B62*'[1]all rotations'!L61</f>
        <v>0</v>
      </c>
      <c r="N62" s="4">
        <f>B62*'[1]all rotations'!M61</f>
        <v>0</v>
      </c>
      <c r="P62">
        <f>B62/4</f>
        <v>357454.55</v>
      </c>
      <c r="Q62" s="2">
        <v>5632100</v>
      </c>
      <c r="R62" s="41">
        <f>P62/Q62</f>
        <v>6.3467365636263554E-2</v>
      </c>
      <c r="S62">
        <f>B62</f>
        <v>1429818.2</v>
      </c>
      <c r="T62">
        <f t="shared" ref="T62:T65" si="7">Q62-S62</f>
        <v>4202281.8</v>
      </c>
    </row>
    <row r="63" spans="1:20" x14ac:dyDescent="0.2">
      <c r="A63" s="10" t="s">
        <v>61</v>
      </c>
      <c r="B63">
        <v>0</v>
      </c>
      <c r="C63" s="4">
        <f>B63*'[1]all rotations'!B62</f>
        <v>0</v>
      </c>
      <c r="D63" s="4">
        <f>B63*'[1]all rotations'!C62</f>
        <v>0</v>
      </c>
      <c r="E63" s="4">
        <f>B63*'[1]all rotations'!D62</f>
        <v>0</v>
      </c>
      <c r="F63" s="14">
        <f>B63*'[1]all rotations'!E62</f>
        <v>0</v>
      </c>
      <c r="G63" s="4">
        <f>B63*'[1]all rotations'!F62</f>
        <v>0</v>
      </c>
      <c r="H63" s="4">
        <f>B63*'[1]all rotations'!G62</f>
        <v>0</v>
      </c>
      <c r="I63" s="4">
        <f>B63*'[1]all rotations'!H62</f>
        <v>0</v>
      </c>
      <c r="J63" s="4">
        <f>B63*'[1]all rotations'!I62</f>
        <v>0</v>
      </c>
      <c r="K63" s="4">
        <f>B63*'[1]all rotations'!J62</f>
        <v>0</v>
      </c>
      <c r="L63" s="4">
        <f>B63*'[1]all rotations'!K62</f>
        <v>0</v>
      </c>
      <c r="M63" s="4">
        <f>B63*'[1]all rotations'!L62</f>
        <v>0</v>
      </c>
      <c r="N63" s="4">
        <f>B63*'[1]all rotations'!M62</f>
        <v>0</v>
      </c>
      <c r="P63">
        <f>B63/4</f>
        <v>0</v>
      </c>
      <c r="Q63" s="2">
        <v>1756260.0000000002</v>
      </c>
      <c r="R63" s="41">
        <f t="shared" ref="R63:R65" si="8">P63/Q63</f>
        <v>0</v>
      </c>
      <c r="S63">
        <f t="shared" ref="S63:S65" si="9">B63</f>
        <v>0</v>
      </c>
      <c r="T63">
        <f t="shared" si="7"/>
        <v>1756260.0000000002</v>
      </c>
    </row>
    <row r="64" spans="1:20" x14ac:dyDescent="0.2">
      <c r="A64" s="10" t="s">
        <v>62</v>
      </c>
      <c r="B64">
        <v>0</v>
      </c>
      <c r="C64" s="4">
        <f>B64*'[1]all rotations'!B63</f>
        <v>0</v>
      </c>
      <c r="D64" s="4">
        <f>B64*'[1]all rotations'!C63</f>
        <v>0</v>
      </c>
      <c r="E64" s="4">
        <f>B64*'[1]all rotations'!D63</f>
        <v>0</v>
      </c>
      <c r="F64" s="14">
        <f>B64*'[1]all rotations'!E63</f>
        <v>0</v>
      </c>
      <c r="G64" s="4">
        <f>B64*'[1]all rotations'!F63</f>
        <v>0</v>
      </c>
      <c r="H64" s="4">
        <f>B64*'[1]all rotations'!G63</f>
        <v>0</v>
      </c>
      <c r="I64" s="4">
        <f>B64*'[1]all rotations'!H63</f>
        <v>0</v>
      </c>
      <c r="J64" s="4">
        <f>B64*'[1]all rotations'!I63</f>
        <v>0</v>
      </c>
      <c r="K64" s="4">
        <f>B64*'[1]all rotations'!J63</f>
        <v>0</v>
      </c>
      <c r="L64" s="4">
        <f>B64*'[1]all rotations'!K63</f>
        <v>0</v>
      </c>
      <c r="M64" s="4">
        <f>B64*'[1]all rotations'!L63</f>
        <v>0</v>
      </c>
      <c r="N64" s="4">
        <f>B64*'[1]all rotations'!M63</f>
        <v>0</v>
      </c>
      <c r="P64">
        <f>B64/5</f>
        <v>0</v>
      </c>
      <c r="Q64" s="2">
        <v>2195960</v>
      </c>
      <c r="R64" s="41">
        <f t="shared" si="8"/>
        <v>0</v>
      </c>
      <c r="S64">
        <f t="shared" si="9"/>
        <v>0</v>
      </c>
      <c r="T64">
        <f t="shared" si="7"/>
        <v>2195960</v>
      </c>
    </row>
    <row r="65" spans="1:20" x14ac:dyDescent="0.2">
      <c r="A65" s="10" t="s">
        <v>63</v>
      </c>
      <c r="B65">
        <v>315030.45</v>
      </c>
      <c r="C65" s="4">
        <f>B65*'[1]all rotations'!B64</f>
        <v>-151214.61600000001</v>
      </c>
      <c r="D65" s="4">
        <f>B65*'[1]all rotations'!C64</f>
        <v>142813.80399999995</v>
      </c>
      <c r="E65" s="4">
        <f>B65*'[1]all rotations'!D64</f>
        <v>0</v>
      </c>
      <c r="F65" s="14">
        <f>B65*'[1]all rotations'!E64</f>
        <v>0</v>
      </c>
      <c r="G65" s="4">
        <f>B65*'[1]all rotations'!F64</f>
        <v>0</v>
      </c>
      <c r="H65" s="4">
        <f>B65*'[1]all rotations'!G64</f>
        <v>0</v>
      </c>
      <c r="I65" s="4">
        <f>B65*'[1]all rotations'!H64</f>
        <v>189018.27</v>
      </c>
      <c r="J65" s="4">
        <f>B65*'[1]all rotations'!I64</f>
        <v>0</v>
      </c>
      <c r="K65" s="4">
        <f>B65*'[1]all rotations'!J64</f>
        <v>-235222.73599999998</v>
      </c>
      <c r="L65" s="4">
        <f>B65*'[1]all rotations'!K64</f>
        <v>0</v>
      </c>
      <c r="M65" s="4">
        <f>B65*'[1]all rotations'!L64</f>
        <v>0</v>
      </c>
      <c r="N65" s="4">
        <f>B65*'[1]all rotations'!M64</f>
        <v>0</v>
      </c>
      <c r="P65">
        <f>B65/5</f>
        <v>63006.090000000004</v>
      </c>
      <c r="Q65" s="2">
        <v>661290</v>
      </c>
      <c r="R65" s="41">
        <f t="shared" si="8"/>
        <v>9.5277548428072414E-2</v>
      </c>
      <c r="S65">
        <f t="shared" si="9"/>
        <v>315030.45</v>
      </c>
      <c r="T65">
        <f t="shared" si="7"/>
        <v>346259.55</v>
      </c>
    </row>
    <row r="66" spans="1:20" s="2" customFormat="1" x14ac:dyDescent="0.2">
      <c r="A66" s="10" t="s">
        <v>64</v>
      </c>
      <c r="B66">
        <v>0</v>
      </c>
      <c r="C66" s="4">
        <f>B66*'[1]all rotations'!B65</f>
        <v>0</v>
      </c>
      <c r="D66" s="4">
        <f>B66*'[1]all rotations'!C65</f>
        <v>0</v>
      </c>
      <c r="E66" s="4">
        <f>B66*'[1]all rotations'!D65</f>
        <v>0</v>
      </c>
      <c r="F66" s="14">
        <f>B66*'[1]all rotations'!E65</f>
        <v>0</v>
      </c>
      <c r="G66" s="4">
        <f>B66*'[1]all rotations'!F65</f>
        <v>0</v>
      </c>
      <c r="H66" s="4">
        <f>B66*'[1]all rotations'!G65</f>
        <v>0</v>
      </c>
      <c r="I66" s="4">
        <f>B66*'[1]all rotations'!H65</f>
        <v>0</v>
      </c>
      <c r="J66" s="4">
        <f>B66*'[1]all rotations'!I65</f>
        <v>0</v>
      </c>
      <c r="K66" s="4">
        <f>B66*'[1]all rotations'!J65</f>
        <v>0</v>
      </c>
      <c r="L66" s="4">
        <f>B66*'[1]all rotations'!K65</f>
        <v>0</v>
      </c>
      <c r="M66" s="4">
        <f>B66*'[1]all rotations'!L65</f>
        <v>0</v>
      </c>
      <c r="N66" s="4">
        <f>B66*'[1]all rotations'!M65</f>
        <v>0</v>
      </c>
      <c r="P66">
        <f>B66/2</f>
        <v>0</v>
      </c>
      <c r="R66" s="40"/>
      <c r="S66"/>
      <c r="T66"/>
    </row>
    <row r="67" spans="1:20" s="2" customFormat="1" x14ac:dyDescent="0.2">
      <c r="A67" s="10" t="s">
        <v>82</v>
      </c>
      <c r="B67">
        <v>684680</v>
      </c>
      <c r="C67" s="4">
        <f>B67*'[1]all rotations'!B66</f>
        <v>0</v>
      </c>
      <c r="D67" s="4">
        <f>B67*'[1]all rotations'!C66</f>
        <v>0</v>
      </c>
      <c r="E67" s="4">
        <f>B67*'[1]all rotations'!D66</f>
        <v>0</v>
      </c>
      <c r="F67" s="14">
        <f>B67*'[1]all rotations'!E66</f>
        <v>-1397888.3333333342</v>
      </c>
      <c r="G67" s="4">
        <f>B67*'[1]all rotations'!F66</f>
        <v>0</v>
      </c>
      <c r="H67" s="4">
        <f>B67*'[1]all rotations'!G66</f>
        <v>368015.5</v>
      </c>
      <c r="I67" s="4">
        <f>B67*'[1]all rotations'!H66</f>
        <v>0</v>
      </c>
      <c r="J67" s="4">
        <f>B67*'[1]all rotations'!I66</f>
        <v>0</v>
      </c>
      <c r="K67" s="4">
        <f>B67*'[1]all rotations'!J66</f>
        <v>0</v>
      </c>
      <c r="L67" s="4">
        <f>B67*'[1]all rotations'!K66</f>
        <v>0</v>
      </c>
      <c r="M67" s="4">
        <f>B67*'[1]all rotations'!L66</f>
        <v>0</v>
      </c>
      <c r="N67" s="4">
        <f>B67*'[1]all rotations'!M66</f>
        <v>0</v>
      </c>
      <c r="P67">
        <f>B67/4</f>
        <v>171170</v>
      </c>
      <c r="Q67" s="2">
        <v>855850</v>
      </c>
      <c r="R67" s="42">
        <f>SUM(P66:P67)/Q67</f>
        <v>0.2</v>
      </c>
      <c r="S67">
        <f>B67+B66</f>
        <v>684680</v>
      </c>
      <c r="T67">
        <f>Q67-S67</f>
        <v>171170</v>
      </c>
    </row>
    <row r="69" spans="1:20" x14ac:dyDescent="0.2">
      <c r="C69" s="2" t="s">
        <v>44</v>
      </c>
      <c r="D69" s="2" t="s">
        <v>45</v>
      </c>
      <c r="E69" s="2" t="s">
        <v>46</v>
      </c>
      <c r="F69" s="2" t="s">
        <v>47</v>
      </c>
      <c r="G69" s="2" t="s">
        <v>48</v>
      </c>
      <c r="H69" s="2" t="s">
        <v>49</v>
      </c>
      <c r="I69" s="2" t="s">
        <v>50</v>
      </c>
      <c r="J69" s="2" t="s">
        <v>51</v>
      </c>
      <c r="K69" s="2" t="s">
        <v>52</v>
      </c>
      <c r="L69" s="2" t="s">
        <v>53</v>
      </c>
      <c r="M69" s="2" t="s">
        <v>54</v>
      </c>
      <c r="N69" s="2" t="s">
        <v>55</v>
      </c>
    </row>
    <row r="70" spans="1:20" s="26" customFormat="1" x14ac:dyDescent="0.2">
      <c r="B70" s="27" t="s">
        <v>70</v>
      </c>
      <c r="C70" s="1">
        <f t="shared" ref="C70:N70" si="10">SUM(C3:C67)</f>
        <v>-224338.36117352903</v>
      </c>
      <c r="D70" s="1">
        <f t="shared" si="10"/>
        <v>-14046361.451453745</v>
      </c>
      <c r="E70" s="1">
        <f t="shared" si="10"/>
        <v>-781028.68597327429</v>
      </c>
      <c r="F70" s="1">
        <f t="shared" si="10"/>
        <v>-13003384.527333338</v>
      </c>
      <c r="G70" s="1">
        <f t="shared" si="10"/>
        <v>2963717.7499671699</v>
      </c>
      <c r="H70" s="1">
        <f t="shared" si="10"/>
        <v>4040424.2612916669</v>
      </c>
      <c r="I70" s="1">
        <f t="shared" si="10"/>
        <v>2942497.5500000003</v>
      </c>
      <c r="J70" s="1">
        <f t="shared" si="10"/>
        <v>3700990.5265109888</v>
      </c>
      <c r="K70" s="1">
        <f t="shared" si="10"/>
        <v>-2697099.6403516848</v>
      </c>
      <c r="L70" s="1">
        <f t="shared" si="10"/>
        <v>4612191.7228134833</v>
      </c>
      <c r="M70" s="1">
        <f t="shared" si="10"/>
        <v>0</v>
      </c>
      <c r="N70" s="1">
        <f t="shared" si="10"/>
        <v>-440807.80000000005</v>
      </c>
      <c r="Q70" s="27"/>
    </row>
    <row r="71" spans="1:20" s="26" customFormat="1" ht="17" thickBot="1" x14ac:dyDescent="0.25">
      <c r="A71" s="26" t="s">
        <v>85</v>
      </c>
      <c r="B71" s="28" t="s">
        <v>56</v>
      </c>
      <c r="C71" s="1">
        <v>-186897.06933394587</v>
      </c>
      <c r="D71" s="1">
        <v>-25855676.977319568</v>
      </c>
      <c r="E71" s="1">
        <v>-781028.69369441341</v>
      </c>
      <c r="F71" s="1">
        <v>-13003384.411400709</v>
      </c>
      <c r="G71" s="1">
        <v>2963717.7660249113</v>
      </c>
      <c r="H71" s="1">
        <v>4040424.2203485672</v>
      </c>
      <c r="I71" s="1">
        <v>2942497.5442665815</v>
      </c>
      <c r="J71" s="1">
        <v>3700990.5474023116</v>
      </c>
      <c r="K71" s="1">
        <v>-9435892.0189068634</v>
      </c>
      <c r="L71" s="1">
        <v>-1708598.4118230387</v>
      </c>
      <c r="M71" s="1">
        <v>-40847.273020096523</v>
      </c>
      <c r="N71" s="1">
        <v>-440807.8035428822</v>
      </c>
      <c r="P71" s="1">
        <f>SUM(C71:N71)</f>
        <v>-37805502.580999151</v>
      </c>
      <c r="Q71" s="27"/>
    </row>
    <row r="72" spans="1:20" x14ac:dyDescent="0.2">
      <c r="B72" s="2" t="s">
        <v>57</v>
      </c>
      <c r="C72" s="1">
        <f>C71-C70</f>
        <v>37441.291839583166</v>
      </c>
      <c r="D72" s="1">
        <f>D71-D70</f>
        <v>-11809315.525865823</v>
      </c>
      <c r="E72" s="1">
        <f>E71-E70</f>
        <v>-7.7211391180753708E-3</v>
      </c>
      <c r="F72" s="1">
        <f>F71-F70</f>
        <v>0.11593262851238251</v>
      </c>
      <c r="G72" s="1">
        <f t="shared" ref="G72:M72" si="11">G71-G70</f>
        <v>1.6057741362601519E-2</v>
      </c>
      <c r="H72" s="1">
        <f>H71-H70</f>
        <v>-4.0943099651485682E-2</v>
      </c>
      <c r="I72" s="1">
        <f t="shared" si="11"/>
        <v>-5.7334187440574169E-3</v>
      </c>
      <c r="J72" s="1">
        <f t="shared" si="11"/>
        <v>2.0891322754323483E-2</v>
      </c>
      <c r="K72" s="1">
        <f>K71-K70</f>
        <v>-6738792.3785551786</v>
      </c>
      <c r="L72" s="1">
        <f t="shared" si="11"/>
        <v>-6320790.1346365223</v>
      </c>
      <c r="M72" s="1">
        <f t="shared" si="11"/>
        <v>-40847.273020096523</v>
      </c>
      <c r="N72" s="1">
        <f>N71-N70</f>
        <v>-3.5428821574896574E-3</v>
      </c>
    </row>
  </sheetData>
  <mergeCells count="3">
    <mergeCell ref="A1:A2"/>
    <mergeCell ref="B1:B2"/>
    <mergeCell ref="C1:N1"/>
  </mergeCells>
  <conditionalFormatting sqref="C72:N72">
    <cfRule type="cellIs" dxfId="7" priority="8" operator="lessThan">
      <formula>-10</formula>
    </cfRule>
    <cfRule type="cellIs" dxfId="6" priority="9" stopIfTrue="1" operator="greaterThan">
      <formula>10</formula>
    </cfRule>
  </conditionalFormatting>
  <conditionalFormatting sqref="T1:T1048576">
    <cfRule type="cellIs" dxfId="5" priority="7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D58E-F2FC-5B45-91E9-A53EE144CBBA}">
  <dimension ref="A1:Z72"/>
  <sheetViews>
    <sheetView topLeftCell="A41" zoomScale="37" zoomScaleNormal="150" workbookViewId="0">
      <selection activeCell="L91" sqref="L91"/>
    </sheetView>
  </sheetViews>
  <sheetFormatPr baseColWidth="10" defaultRowHeight="16" x14ac:dyDescent="0.2"/>
  <cols>
    <col min="1" max="1" width="58.5" customWidth="1"/>
    <col min="2" max="2" width="18.1640625" customWidth="1"/>
    <col min="3" max="3" width="13.6640625" customWidth="1"/>
    <col min="4" max="4" width="15.1640625" customWidth="1"/>
    <col min="5" max="5" width="12" customWidth="1"/>
    <col min="6" max="6" width="11.83203125" customWidth="1"/>
    <col min="7" max="7" width="10.83203125" customWidth="1"/>
    <col min="8" max="8" width="14.83203125" customWidth="1"/>
    <col min="9" max="10" width="13.6640625" customWidth="1"/>
    <col min="11" max="11" width="16" customWidth="1"/>
    <col min="12" max="12" width="15.6640625" customWidth="1"/>
    <col min="13" max="13" width="12.6640625" customWidth="1"/>
    <col min="14" max="14" width="15.5" customWidth="1"/>
    <col min="17" max="17" width="10.83203125" style="2"/>
  </cols>
  <sheetData>
    <row r="1" spans="1:24" x14ac:dyDescent="0.2">
      <c r="A1" s="61" t="s">
        <v>59</v>
      </c>
      <c r="B1" s="62" t="s">
        <v>0</v>
      </c>
      <c r="C1" s="61" t="s">
        <v>58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P1" s="2" t="s">
        <v>89</v>
      </c>
      <c r="Q1" s="2" t="s">
        <v>90</v>
      </c>
      <c r="R1" s="37" t="s">
        <v>91</v>
      </c>
      <c r="S1" s="2" t="s">
        <v>92</v>
      </c>
      <c r="T1" s="2" t="s">
        <v>93</v>
      </c>
    </row>
    <row r="2" spans="1:24" x14ac:dyDescent="0.2">
      <c r="A2" s="61"/>
      <c r="B2" s="62"/>
      <c r="C2" s="13" t="s">
        <v>44</v>
      </c>
      <c r="D2" s="13" t="s">
        <v>45</v>
      </c>
      <c r="E2" s="13" t="s">
        <v>46</v>
      </c>
      <c r="F2" s="13" t="s">
        <v>47</v>
      </c>
      <c r="G2" s="13" t="s">
        <v>48</v>
      </c>
      <c r="H2" s="13" t="s">
        <v>49</v>
      </c>
      <c r="I2" s="13" t="s">
        <v>50</v>
      </c>
      <c r="J2" s="13" t="s">
        <v>51</v>
      </c>
      <c r="K2" s="13" t="s">
        <v>52</v>
      </c>
      <c r="L2" s="13" t="s">
        <v>53</v>
      </c>
      <c r="M2" s="13" t="s">
        <v>54</v>
      </c>
      <c r="N2" s="13" t="s">
        <v>55</v>
      </c>
      <c r="R2" s="38"/>
    </row>
    <row r="3" spans="1:24" x14ac:dyDescent="0.2">
      <c r="A3" s="17" t="s">
        <v>1</v>
      </c>
      <c r="B3">
        <v>0</v>
      </c>
      <c r="C3" s="4">
        <f>B3*'[1]all rotations'!B2</f>
        <v>0</v>
      </c>
      <c r="D3" s="4">
        <f>B3*'[1]all rotations'!C2</f>
        <v>0</v>
      </c>
      <c r="E3" s="4">
        <f>B3*'[1]all rotations'!D2</f>
        <v>0</v>
      </c>
      <c r="F3" s="14">
        <f>B3*'[1]all rotations'!E2</f>
        <v>0</v>
      </c>
      <c r="G3" s="4">
        <f>B3*'[1]all rotations'!F2</f>
        <v>0</v>
      </c>
      <c r="H3" s="4">
        <f>B3*'[1]all rotations'!G2</f>
        <v>0</v>
      </c>
      <c r="I3" s="4">
        <f>B3*'[1]all rotations'!H2</f>
        <v>0</v>
      </c>
      <c r="J3" s="4">
        <f>B3*'[1]all rotations'!I2</f>
        <v>0</v>
      </c>
      <c r="K3" s="4">
        <f>B3*'[1]all rotations'!J2</f>
        <v>0</v>
      </c>
      <c r="L3" s="4">
        <f>B3*'[1]all rotations'!K2</f>
        <v>0</v>
      </c>
      <c r="M3" s="4">
        <f>B3*'[1]all rotations'!L2</f>
        <v>0</v>
      </c>
      <c r="N3" s="4">
        <f>B3*'[1]all rotations'!M2</f>
        <v>0</v>
      </c>
      <c r="P3">
        <f>B3/4</f>
        <v>0</v>
      </c>
      <c r="R3" s="41"/>
    </row>
    <row r="4" spans="1:24" s="2" customFormat="1" x14ac:dyDescent="0.2">
      <c r="A4" s="17" t="s">
        <v>66</v>
      </c>
      <c r="B4">
        <v>0</v>
      </c>
      <c r="C4" s="4">
        <f>B4*'[1]all rotations'!B3</f>
        <v>0</v>
      </c>
      <c r="D4" s="4">
        <f>B4*'[1]all rotations'!C3</f>
        <v>0</v>
      </c>
      <c r="E4" s="4">
        <f>B4*'[1]all rotations'!D3</f>
        <v>0</v>
      </c>
      <c r="F4" s="8">
        <f>B4*'[1]all rotations'!E3</f>
        <v>0</v>
      </c>
      <c r="G4" s="4">
        <f>B4*'[1]all rotations'!F3</f>
        <v>0</v>
      </c>
      <c r="H4" s="4">
        <f>B4*'[1]all rotations'!G3</f>
        <v>0</v>
      </c>
      <c r="I4" s="4">
        <f>B4*'[1]all rotations'!H3</f>
        <v>0</v>
      </c>
      <c r="J4" s="4">
        <f>B4*'[1]all rotations'!I3</f>
        <v>0</v>
      </c>
      <c r="K4" s="4">
        <f>B4*'[1]all rotations'!J3</f>
        <v>0</v>
      </c>
      <c r="L4" s="4">
        <f>B4*'[1]all rotations'!K3</f>
        <v>0</v>
      </c>
      <c r="M4" s="4">
        <f>B4*'[1]all rotations'!L3</f>
        <v>0</v>
      </c>
      <c r="N4" s="4">
        <f>B4*'[1]all rotations'!M3</f>
        <v>0</v>
      </c>
      <c r="P4">
        <f>B4/5</f>
        <v>0</v>
      </c>
      <c r="R4" s="41"/>
      <c r="S4" s="39"/>
    </row>
    <row r="5" spans="1:24" x14ac:dyDescent="0.2">
      <c r="A5" s="17" t="s">
        <v>67</v>
      </c>
      <c r="B5">
        <v>0</v>
      </c>
      <c r="C5" s="4">
        <f>B5*'[1]all rotations'!B4</f>
        <v>0</v>
      </c>
      <c r="D5" s="4">
        <f>B5*'[1]all rotations'!C4</f>
        <v>0</v>
      </c>
      <c r="E5" s="4">
        <f>B5*'[1]all rotations'!D4</f>
        <v>0</v>
      </c>
      <c r="F5" s="8">
        <f>B5*'[1]all rotations'!E4</f>
        <v>0</v>
      </c>
      <c r="G5" s="4">
        <f>B5*'[1]all rotations'!F4</f>
        <v>0</v>
      </c>
      <c r="H5" s="4">
        <f>B5*'[1]all rotations'!G4</f>
        <v>0</v>
      </c>
      <c r="I5" s="4">
        <f>B5*'[1]all rotations'!H4</f>
        <v>0</v>
      </c>
      <c r="J5" s="4">
        <f>B5*'[1]all rotations'!I4</f>
        <v>0</v>
      </c>
      <c r="K5" s="4">
        <f>B5*'[1]all rotations'!J4</f>
        <v>0</v>
      </c>
      <c r="L5" s="4">
        <f>B5*'[1]all rotations'!K4</f>
        <v>0</v>
      </c>
      <c r="M5" s="4">
        <f>B5*'[1]all rotations'!L4</f>
        <v>0</v>
      </c>
      <c r="N5" s="4">
        <f>B5*'[1]all rotations'!M4</f>
        <v>0</v>
      </c>
      <c r="P5">
        <f t="shared" ref="P5:P8" si="0">B5/5</f>
        <v>0</v>
      </c>
      <c r="R5" s="41"/>
    </row>
    <row r="6" spans="1:24" s="2" customFormat="1" x14ac:dyDescent="0.2">
      <c r="A6" s="17" t="s">
        <v>68</v>
      </c>
      <c r="B6">
        <v>1141620.1000000001</v>
      </c>
      <c r="C6" s="4">
        <f>B6*'[1]all rotations'!B5</f>
        <v>-776301.66799999995</v>
      </c>
      <c r="D6" s="4">
        <f>B6*'[1]all rotations'!C5</f>
        <v>-793425.96949999989</v>
      </c>
      <c r="E6" s="4">
        <f>B6*'[1]all rotations'!D5</f>
        <v>236886.17075000005</v>
      </c>
      <c r="F6" s="14">
        <f>B6*'[1]all rotations'!E5</f>
        <v>445231.83899999992</v>
      </c>
      <c r="G6" s="4">
        <f>B6*'[1]all rotations'!F5</f>
        <v>0</v>
      </c>
      <c r="H6" s="4">
        <f>B6*'[1]all rotations'!G5</f>
        <v>328215.77875</v>
      </c>
      <c r="I6" s="4">
        <f>B6*'[1]all rotations'!H5</f>
        <v>0</v>
      </c>
      <c r="J6" s="4">
        <f>B6*'[1]all rotations'!I5</f>
        <v>0</v>
      </c>
      <c r="K6" s="4">
        <f>B6*'[1]all rotations'!J5</f>
        <v>0</v>
      </c>
      <c r="L6" s="4">
        <f>B6*'[1]all rotations'!K5</f>
        <v>0</v>
      </c>
      <c r="M6" s="4">
        <f>B6*'[1]all rotations'!L5</f>
        <v>0</v>
      </c>
      <c r="N6" s="4">
        <f>B6*'[1]all rotations'!M5</f>
        <v>0</v>
      </c>
      <c r="P6">
        <f t="shared" si="0"/>
        <v>228324.02000000002</v>
      </c>
      <c r="R6" s="40"/>
    </row>
    <row r="7" spans="1:24" x14ac:dyDescent="0.2">
      <c r="A7" s="17" t="s">
        <v>69</v>
      </c>
      <c r="B7">
        <v>0</v>
      </c>
      <c r="C7" s="4">
        <f>B7*'[1]all rotations'!B6</f>
        <v>0</v>
      </c>
      <c r="D7" s="4">
        <f>B7*'[1]all rotations'!C6</f>
        <v>0</v>
      </c>
      <c r="E7" s="4">
        <f>B7*'[1]all rotations'!D6</f>
        <v>0</v>
      </c>
      <c r="F7" s="14">
        <f>B7*'[1]all rotations'!E6</f>
        <v>0</v>
      </c>
      <c r="G7" s="4">
        <f>B7*'[1]all rotations'!F6</f>
        <v>0</v>
      </c>
      <c r="H7" s="4">
        <f>B7*'[1]all rotations'!G6</f>
        <v>0</v>
      </c>
      <c r="I7" s="4">
        <f>B7*'[1]all rotations'!H6</f>
        <v>0</v>
      </c>
      <c r="J7" s="4">
        <f>B7*'[1]all rotations'!I6</f>
        <v>0</v>
      </c>
      <c r="K7" s="4">
        <f>B7*'[1]all rotations'!J6</f>
        <v>0</v>
      </c>
      <c r="L7" s="4">
        <f>B7*'[1]all rotations'!K6</f>
        <v>0</v>
      </c>
      <c r="M7" s="4">
        <f>B7*'[1]all rotations'!L6</f>
        <v>0</v>
      </c>
      <c r="N7" s="4">
        <f>B7*'[1]all rotations'!M6</f>
        <v>0</v>
      </c>
      <c r="P7">
        <f t="shared" si="0"/>
        <v>0</v>
      </c>
      <c r="R7" s="41"/>
    </row>
    <row r="8" spans="1:24" s="2" customFormat="1" x14ac:dyDescent="0.2">
      <c r="A8" s="17" t="s">
        <v>83</v>
      </c>
      <c r="B8">
        <v>0</v>
      </c>
      <c r="C8" s="4">
        <f>B8*'[1]all rotations'!B7</f>
        <v>0</v>
      </c>
      <c r="D8" s="15">
        <f>B8*'[1]all rotations'!C7</f>
        <v>0</v>
      </c>
      <c r="E8" s="4">
        <f>B8*'[1]all rotations'!D7</f>
        <v>0</v>
      </c>
      <c r="F8" s="14">
        <f>B8*'[1]all rotations'!E7</f>
        <v>0</v>
      </c>
      <c r="G8" s="4">
        <f>B8*'[1]all rotations'!F7</f>
        <v>0</v>
      </c>
      <c r="H8" s="4">
        <f>B8*'[1]all rotations'!G7</f>
        <v>0</v>
      </c>
      <c r="I8" s="4">
        <f>B8*'[1]all rotations'!H7</f>
        <v>0</v>
      </c>
      <c r="J8" s="4">
        <f>B8*'[1]all rotations'!I7</f>
        <v>0</v>
      </c>
      <c r="K8" s="4">
        <f>B8*'[1]all rotations'!J7</f>
        <v>0</v>
      </c>
      <c r="L8" s="4">
        <f>B8*'[1]all rotations'!K7</f>
        <v>0</v>
      </c>
      <c r="M8" s="4">
        <f>B8*'[1]all rotations'!L7</f>
        <v>0</v>
      </c>
      <c r="N8" s="4">
        <f>B8*'[1]all rotations'!M7</f>
        <v>0</v>
      </c>
      <c r="P8">
        <f t="shared" si="0"/>
        <v>0</v>
      </c>
      <c r="Q8" s="2">
        <v>3416678</v>
      </c>
      <c r="R8" s="40">
        <f>SUM(P3:P8)/Q8</f>
        <v>6.6826320771228673E-2</v>
      </c>
      <c r="S8">
        <f>SUM(B3:B8)</f>
        <v>1141620.1000000001</v>
      </c>
      <c r="T8">
        <f>Q8-S8</f>
        <v>2275057.9</v>
      </c>
      <c r="X8" s="58"/>
    </row>
    <row r="9" spans="1:24" x14ac:dyDescent="0.2">
      <c r="A9" s="18" t="s">
        <v>2</v>
      </c>
      <c r="B9">
        <v>0</v>
      </c>
      <c r="C9" s="4">
        <f>B9*'[1]all rotations'!B8</f>
        <v>0</v>
      </c>
      <c r="D9" s="4">
        <f>B9*'[1]all rotations'!C8</f>
        <v>0</v>
      </c>
      <c r="E9" s="4">
        <f>B9*'[1]all rotations'!D8</f>
        <v>0</v>
      </c>
      <c r="F9" s="14">
        <f>B9*'[1]all rotations'!E8</f>
        <v>0</v>
      </c>
      <c r="G9" s="4">
        <f>B9*'[1]all rotations'!F8</f>
        <v>0</v>
      </c>
      <c r="H9" s="4">
        <f>B9*'[1]all rotations'!G8</f>
        <v>0</v>
      </c>
      <c r="I9" s="4">
        <f>B9*'[1]all rotations'!H8</f>
        <v>0</v>
      </c>
      <c r="J9" s="4">
        <f>B9*'[1]all rotations'!I8</f>
        <v>0</v>
      </c>
      <c r="K9" s="4">
        <f>B9*'[1]all rotations'!J8</f>
        <v>0</v>
      </c>
      <c r="L9" s="4">
        <f>B9*'[1]all rotations'!K8</f>
        <v>0</v>
      </c>
      <c r="M9" s="4">
        <f>B9*'[1]all rotations'!L8</f>
        <v>0</v>
      </c>
      <c r="N9" s="4">
        <f>B9*'[1]all rotations'!M8</f>
        <v>0</v>
      </c>
      <c r="P9">
        <f>B9/3</f>
        <v>0</v>
      </c>
      <c r="R9" s="41"/>
    </row>
    <row r="10" spans="1:24" x14ac:dyDescent="0.2">
      <c r="A10" s="18" t="s">
        <v>3</v>
      </c>
      <c r="B10">
        <v>0</v>
      </c>
      <c r="C10" s="4">
        <f>B10*'[1]all rotations'!B9</f>
        <v>0</v>
      </c>
      <c r="D10" s="4">
        <f>B10*'[1]all rotations'!C9</f>
        <v>0</v>
      </c>
      <c r="E10" s="4">
        <f>B10*'[1]all rotations'!D9</f>
        <v>0</v>
      </c>
      <c r="F10" s="14">
        <f>B10*'[1]all rotations'!E9</f>
        <v>0</v>
      </c>
      <c r="G10" s="4">
        <f>B10*'[1]all rotations'!F9</f>
        <v>0</v>
      </c>
      <c r="H10" s="4">
        <f>B10*'[1]all rotations'!G9</f>
        <v>0</v>
      </c>
      <c r="I10" s="4">
        <f>B10*'[1]all rotations'!H9</f>
        <v>0</v>
      </c>
      <c r="J10" s="4">
        <f>B10*'[1]all rotations'!I9</f>
        <v>0</v>
      </c>
      <c r="K10" s="4">
        <f>B10*'[1]all rotations'!J9</f>
        <v>0</v>
      </c>
      <c r="L10" s="4">
        <f>B10*'[1]all rotations'!K9</f>
        <v>0</v>
      </c>
      <c r="M10" s="4">
        <f>B10*'[1]all rotations'!L9</f>
        <v>0</v>
      </c>
      <c r="N10" s="4">
        <f>B10*'[1]all rotations'!M9</f>
        <v>0</v>
      </c>
      <c r="P10">
        <f t="shared" ref="P10:P13" si="1">B10/3</f>
        <v>0</v>
      </c>
      <c r="R10" s="41"/>
    </row>
    <row r="11" spans="1:24" s="2" customFormat="1" x14ac:dyDescent="0.2">
      <c r="A11" s="18" t="s">
        <v>4</v>
      </c>
      <c r="B11">
        <v>4905496.2</v>
      </c>
      <c r="C11" s="4">
        <f>B11*'[1]all rotations'!B10</f>
        <v>0</v>
      </c>
      <c r="D11" s="4">
        <f>B11*'[1]all rotations'!C10</f>
        <v>-4087913.5000000009</v>
      </c>
      <c r="E11" s="4">
        <f>B11*'[1]all rotations'!D10</f>
        <v>0</v>
      </c>
      <c r="F11" s="14">
        <f>B11*'[1]all rotations'!E10</f>
        <v>-4905496.2</v>
      </c>
      <c r="G11" s="4">
        <f>B11*'[1]all rotations'!F10</f>
        <v>0</v>
      </c>
      <c r="H11" s="4">
        <f>B11*'[1]all rotations'!G10</f>
        <v>1962198.48</v>
      </c>
      <c r="I11" s="4">
        <f>B11*'[1]all rotations'!H10</f>
        <v>0</v>
      </c>
      <c r="J11" s="4">
        <f>B11*'[1]all rotations'!I10</f>
        <v>0</v>
      </c>
      <c r="K11" s="4">
        <f>B11*'[1]all rotations'!J10</f>
        <v>0</v>
      </c>
      <c r="L11" s="4">
        <f>B11*'[1]all rotations'!K10</f>
        <v>0</v>
      </c>
      <c r="M11" s="4">
        <f>B11*'[1]all rotations'!L10</f>
        <v>0</v>
      </c>
      <c r="N11" s="4">
        <f>B11*'[1]all rotations'!M10</f>
        <v>0</v>
      </c>
      <c r="P11">
        <f t="shared" si="1"/>
        <v>1635165.4000000001</v>
      </c>
      <c r="R11" s="40"/>
    </row>
    <row r="12" spans="1:24" s="2" customFormat="1" x14ac:dyDescent="0.2">
      <c r="A12" s="18" t="s">
        <v>78</v>
      </c>
      <c r="B12">
        <v>0</v>
      </c>
      <c r="C12" s="4">
        <f>B12*'[1]all rotations'!B11</f>
        <v>0</v>
      </c>
      <c r="D12" s="14">
        <f>B12*'[1]all rotations'!C11</f>
        <v>0</v>
      </c>
      <c r="E12" s="4">
        <f>B12*'[1]all rotations'!D11</f>
        <v>0</v>
      </c>
      <c r="F12" s="14">
        <f>B12*'[1]all rotations'!E11</f>
        <v>0</v>
      </c>
      <c r="G12" s="4">
        <f>B12*'[1]all rotations'!F11</f>
        <v>0</v>
      </c>
      <c r="H12" s="4">
        <f>B12*'[1]all rotations'!G11</f>
        <v>0</v>
      </c>
      <c r="I12" s="4">
        <f>B12*'[1]all rotations'!H11</f>
        <v>0</v>
      </c>
      <c r="J12" s="4">
        <f>B12*'[1]all rotations'!I11</f>
        <v>0</v>
      </c>
      <c r="K12" s="4">
        <f>B12*'[1]all rotations'!J11</f>
        <v>0</v>
      </c>
      <c r="L12" s="4">
        <f>B12*'[1]all rotations'!K11</f>
        <v>0</v>
      </c>
      <c r="M12" s="4">
        <f>B12*'[1]all rotations'!L11</f>
        <v>0</v>
      </c>
      <c r="N12" s="4">
        <f>B12*'[1]all rotations'!M11</f>
        <v>0</v>
      </c>
      <c r="P12">
        <f t="shared" si="1"/>
        <v>0</v>
      </c>
      <c r="R12" s="41"/>
      <c r="S12" s="37"/>
      <c r="T12"/>
    </row>
    <row r="13" spans="1:24" x14ac:dyDescent="0.2">
      <c r="A13" s="18" t="s">
        <v>5</v>
      </c>
      <c r="B13">
        <v>0</v>
      </c>
      <c r="C13" s="4">
        <f>B13*'[1]all rotations'!B12</f>
        <v>0</v>
      </c>
      <c r="D13" s="4">
        <f>B13*'[1]all rotations'!C12</f>
        <v>0</v>
      </c>
      <c r="E13" s="4">
        <f>B13*'[1]all rotations'!D12</f>
        <v>0</v>
      </c>
      <c r="F13" s="14">
        <f>B13*'[1]all rotations'!E12</f>
        <v>0</v>
      </c>
      <c r="G13" s="4">
        <f>B13*'[1]all rotations'!F12</f>
        <v>0</v>
      </c>
      <c r="H13" s="4">
        <f>B13*'[1]all rotations'!G12</f>
        <v>0</v>
      </c>
      <c r="I13" s="4">
        <f>B13*'[1]all rotations'!H12</f>
        <v>0</v>
      </c>
      <c r="J13" s="4">
        <f>B13*'[1]all rotations'!I12</f>
        <v>0</v>
      </c>
      <c r="K13" s="4">
        <f>B13*'[1]all rotations'!J12</f>
        <v>0</v>
      </c>
      <c r="L13" s="4">
        <f>B13*'[1]all rotations'!K12</f>
        <v>0</v>
      </c>
      <c r="M13" s="4">
        <f>B13*'[1]all rotations'!L12</f>
        <v>0</v>
      </c>
      <c r="N13" s="4">
        <f>B13*'[1]all rotations'!M12</f>
        <v>0</v>
      </c>
      <c r="P13">
        <f t="shared" si="1"/>
        <v>0</v>
      </c>
      <c r="R13" s="41"/>
    </row>
    <row r="14" spans="1:24" x14ac:dyDescent="0.2">
      <c r="A14" s="18" t="s">
        <v>6</v>
      </c>
      <c r="B14">
        <v>0</v>
      </c>
      <c r="C14" s="4">
        <f>B14*'[1]all rotations'!B18</f>
        <v>0</v>
      </c>
      <c r="D14" s="4">
        <f>B14*'[1]all rotations'!C13</f>
        <v>0</v>
      </c>
      <c r="E14" s="4">
        <f>B14*'[1]all rotations'!D13</f>
        <v>0</v>
      </c>
      <c r="F14" s="14">
        <f>B14*'[1]all rotations'!E13</f>
        <v>0</v>
      </c>
      <c r="G14" s="4">
        <f>B14*'[1]all rotations'!F13</f>
        <v>0</v>
      </c>
      <c r="H14" s="4">
        <f>B14*'[1]all rotations'!G13</f>
        <v>0</v>
      </c>
      <c r="I14" s="4">
        <f>B14*'[1]all rotations'!H13</f>
        <v>0</v>
      </c>
      <c r="J14" s="4">
        <f>B14*'[1]all rotations'!I13</f>
        <v>0</v>
      </c>
      <c r="K14" s="4">
        <f>B14*'[1]all rotations'!J13</f>
        <v>0</v>
      </c>
      <c r="L14" s="4">
        <f>B14*'[1]all rotations'!K13</f>
        <v>0</v>
      </c>
      <c r="M14" s="4">
        <f>B14*'[1]all rotations'!L13</f>
        <v>0</v>
      </c>
      <c r="N14" s="4">
        <f>B14*'[1]all rotations'!M13</f>
        <v>0</v>
      </c>
      <c r="P14">
        <f>B14/4</f>
        <v>0</v>
      </c>
      <c r="R14" s="41"/>
    </row>
    <row r="15" spans="1:24" x14ac:dyDescent="0.2">
      <c r="A15" s="18" t="s">
        <v>76</v>
      </c>
      <c r="B15">
        <v>0</v>
      </c>
      <c r="C15" s="4">
        <f>B15*'[1]all rotations'!B14</f>
        <v>0</v>
      </c>
      <c r="D15" s="4">
        <f>B15*'[1]all rotations'!C14</f>
        <v>0</v>
      </c>
      <c r="E15" s="4">
        <f>B15*'[1]all rotations'!D14</f>
        <v>0</v>
      </c>
      <c r="F15" s="14">
        <f>B15*'[1]all rotations'!E14</f>
        <v>0</v>
      </c>
      <c r="G15" s="4">
        <f>B15*'[1]all rotations'!F14</f>
        <v>0</v>
      </c>
      <c r="H15" s="4">
        <f>B15*'[1]all rotations'!G14</f>
        <v>0</v>
      </c>
      <c r="I15" s="4">
        <f>B15*'[1]all rotations'!H14</f>
        <v>0</v>
      </c>
      <c r="J15" s="4">
        <f>B15*'[1]all rotations'!I14</f>
        <v>0</v>
      </c>
      <c r="K15" s="4">
        <f>B15*'[1]all rotations'!J14</f>
        <v>0</v>
      </c>
      <c r="L15" s="4">
        <f>B15*'[1]all rotations'!K14</f>
        <v>0</v>
      </c>
      <c r="M15" s="4">
        <f>B15*'[1]all rotations'!L14</f>
        <v>0</v>
      </c>
      <c r="N15" s="4">
        <f>B15*'[1]all rotations'!M14</f>
        <v>0</v>
      </c>
      <c r="P15">
        <f>B15/5</f>
        <v>0</v>
      </c>
      <c r="R15" s="41"/>
    </row>
    <row r="16" spans="1:24" x14ac:dyDescent="0.2">
      <c r="A16" s="18" t="s">
        <v>88</v>
      </c>
      <c r="B16">
        <v>500778.35</v>
      </c>
      <c r="C16" s="4">
        <f>B16*'[1]all rotations'!B15</f>
        <v>402095.5575</v>
      </c>
      <c r="D16" s="4">
        <f>B16*'[1]all rotations'!C15</f>
        <v>-580677.81707865163</v>
      </c>
      <c r="E16" s="4">
        <f>B16*'[1]all rotations'!D15</f>
        <v>-437385.70239999989</v>
      </c>
      <c r="F16" s="14">
        <f>B16*'[1]all rotations'!E15</f>
        <v>173257.79695402298</v>
      </c>
      <c r="G16" s="4">
        <f>B16*'[1]all rotations'!F15</f>
        <v>0</v>
      </c>
      <c r="H16" s="4">
        <f>B16*'[1]all rotations'!G15</f>
        <v>0</v>
      </c>
      <c r="I16" s="4">
        <f>B16*'[1]all rotations'!H15</f>
        <v>0</v>
      </c>
      <c r="J16" s="4">
        <f>B16*'[1]all rotations'!I15</f>
        <v>295789.41002747248</v>
      </c>
      <c r="K16" s="4">
        <f>B16*'[1]all rotations'!J15</f>
        <v>508093.0899438202</v>
      </c>
      <c r="L16" s="4">
        <f>B16*'[1]all rotations'!K15</f>
        <v>0</v>
      </c>
      <c r="M16" s="4">
        <f>B16*'[1]all rotations'!L15</f>
        <v>0</v>
      </c>
      <c r="N16" s="4">
        <f>B16*'[1]all rotations'!M15</f>
        <v>0</v>
      </c>
      <c r="P16">
        <f>B16/4</f>
        <v>125194.58749999999</v>
      </c>
      <c r="R16" s="41"/>
    </row>
    <row r="17" spans="1:20" x14ac:dyDescent="0.2">
      <c r="A17" s="18" t="s">
        <v>8</v>
      </c>
      <c r="B17">
        <v>0</v>
      </c>
      <c r="C17" s="4">
        <f>B17*'[1]all rotations'!B16</f>
        <v>0</v>
      </c>
      <c r="D17" s="4">
        <f>B17*'[1]all rotations'!C16</f>
        <v>0</v>
      </c>
      <c r="E17" s="4">
        <f>B17*'[1]all rotations'!D16</f>
        <v>0</v>
      </c>
      <c r="F17" s="14">
        <f>B17*'[1]all rotations'!E16</f>
        <v>0</v>
      </c>
      <c r="G17" s="4">
        <f>B17*'[1]all rotations'!F16</f>
        <v>0</v>
      </c>
      <c r="H17" s="4">
        <f>B17*'[1]all rotations'!G16</f>
        <v>0</v>
      </c>
      <c r="I17" s="4">
        <f>B17*'[1]all rotations'!H16</f>
        <v>0</v>
      </c>
      <c r="J17" s="4">
        <f>B17*'[1]all rotations'!I16</f>
        <v>0</v>
      </c>
      <c r="K17" s="4">
        <f>B17*'[1]all rotations'!J16</f>
        <v>0</v>
      </c>
      <c r="L17" s="4">
        <f>B17*'[1]all rotations'!K16</f>
        <v>0</v>
      </c>
      <c r="M17" s="4">
        <f>B17*'[1]all rotations'!L16</f>
        <v>0</v>
      </c>
      <c r="N17" s="4">
        <f>B17*'[1]all rotations'!M16</f>
        <v>0</v>
      </c>
      <c r="P17">
        <f>B17/4</f>
        <v>0</v>
      </c>
      <c r="R17" s="41"/>
    </row>
    <row r="18" spans="1:20" x14ac:dyDescent="0.2">
      <c r="A18" s="18" t="s">
        <v>77</v>
      </c>
      <c r="B18">
        <v>0</v>
      </c>
      <c r="C18" s="4">
        <f>B18*'[1]all rotations'!B17</f>
        <v>0</v>
      </c>
      <c r="D18" s="4">
        <f>B18*'[1]all rotations'!C17</f>
        <v>0</v>
      </c>
      <c r="E18" s="4">
        <f>B18*'[1]all rotations'!D17</f>
        <v>0</v>
      </c>
      <c r="F18" s="14">
        <f>B18*'[1]all rotations'!E17</f>
        <v>0</v>
      </c>
      <c r="G18" s="4">
        <f>B18*'[1]all rotations'!F17</f>
        <v>0</v>
      </c>
      <c r="H18" s="4">
        <f>B18*'[1]all rotations'!G17</f>
        <v>0</v>
      </c>
      <c r="I18" s="4">
        <f>B18*'[1]all rotations'!H17</f>
        <v>0</v>
      </c>
      <c r="J18" s="4">
        <f>B18*'[1]all rotations'!I17</f>
        <v>0</v>
      </c>
      <c r="K18" s="4">
        <f>B18*'[1]all rotations'!J17</f>
        <v>0</v>
      </c>
      <c r="L18" s="4">
        <f>B18*'[1]all rotations'!K17</f>
        <v>0</v>
      </c>
      <c r="M18" s="4">
        <f>B18*'[1]all rotations'!L17</f>
        <v>0</v>
      </c>
      <c r="N18" s="4">
        <f>B18*'[1]all rotations'!M17</f>
        <v>0</v>
      </c>
      <c r="P18">
        <f>B18/5</f>
        <v>0</v>
      </c>
      <c r="R18" s="41"/>
    </row>
    <row r="19" spans="1:20" x14ac:dyDescent="0.2">
      <c r="A19" s="18" t="s">
        <v>9</v>
      </c>
      <c r="B19">
        <v>0</v>
      </c>
      <c r="C19" s="4">
        <f>B19*'[1]all rotations'!B18</f>
        <v>0</v>
      </c>
      <c r="D19" s="4">
        <f>B19*'[1]all rotations'!C18</f>
        <v>0</v>
      </c>
      <c r="E19" s="4">
        <f>B19*'[1]all rotations'!D18</f>
        <v>0</v>
      </c>
      <c r="F19" s="14">
        <f>B19*'[1]all rotations'!E18</f>
        <v>0</v>
      </c>
      <c r="G19" s="4">
        <f>B19*'[1]all rotations'!F18</f>
        <v>0</v>
      </c>
      <c r="H19" s="4">
        <f>B19*'[1]all rotations'!G18</f>
        <v>0</v>
      </c>
      <c r="I19" s="4">
        <f>B19*'[1]all rotations'!H18</f>
        <v>0</v>
      </c>
      <c r="J19" s="4">
        <f>B19*'[1]all rotations'!I18</f>
        <v>0</v>
      </c>
      <c r="K19" s="4">
        <f>B19*'[1]all rotations'!J18</f>
        <v>0</v>
      </c>
      <c r="L19" s="4">
        <f>B19*'[1]all rotations'!K18</f>
        <v>0</v>
      </c>
      <c r="M19" s="4">
        <f>B19*'[1]all rotations'!L18</f>
        <v>0</v>
      </c>
      <c r="N19" s="4">
        <f>B19*'[1]all rotations'!M18</f>
        <v>0</v>
      </c>
      <c r="P19">
        <f>B19/4</f>
        <v>0</v>
      </c>
      <c r="Q19" s="2">
        <v>8801800</v>
      </c>
      <c r="R19" s="41">
        <f>SUM(P9:P19)/Q19</f>
        <v>0.19999999857983594</v>
      </c>
      <c r="S19">
        <f>SUM(B9:B19)</f>
        <v>5406274.5499999998</v>
      </c>
      <c r="T19">
        <f>Q19-S19</f>
        <v>3395525.45</v>
      </c>
    </row>
    <row r="20" spans="1:20" x14ac:dyDescent="0.2">
      <c r="A20" s="9" t="s">
        <v>10</v>
      </c>
      <c r="B20">
        <v>1559874</v>
      </c>
      <c r="C20" s="4">
        <f>B20*'[1]all rotations'!B19</f>
        <v>0</v>
      </c>
      <c r="D20" s="4">
        <f>B20*'[1]all rotations'!C19</f>
        <v>-1341491.6399999999</v>
      </c>
      <c r="E20" s="4">
        <f>B20*'[1]all rotations'!D19</f>
        <v>0</v>
      </c>
      <c r="F20" s="14">
        <f>B20*'[1]all rotations'!E19</f>
        <v>-623949.60000000056</v>
      </c>
      <c r="G20" s="4">
        <f>B20*'[1]all rotations'!F19</f>
        <v>0</v>
      </c>
      <c r="H20" s="4">
        <f>B20*'[1]all rotations'!G19</f>
        <v>0</v>
      </c>
      <c r="I20" s="4">
        <f>B20*'[1]all rotations'!H19</f>
        <v>0</v>
      </c>
      <c r="J20" s="4">
        <f>B20*'[1]all rotations'!I19</f>
        <v>2131827.7999999998</v>
      </c>
      <c r="K20" s="4">
        <f>B20*'[1]all rotations'!J19</f>
        <v>0</v>
      </c>
      <c r="L20" s="4">
        <f>B20*'[1]all rotations'!K19</f>
        <v>0</v>
      </c>
      <c r="M20" s="4">
        <f>B20*'[1]all rotations'!L19</f>
        <v>0</v>
      </c>
      <c r="N20" s="4">
        <f>B20*'[1]all rotations'!M19</f>
        <v>0</v>
      </c>
      <c r="P20">
        <f>B20/3</f>
        <v>519958</v>
      </c>
      <c r="Q20" s="2">
        <v>2599790</v>
      </c>
      <c r="R20" s="41">
        <f>P20/Q20</f>
        <v>0.2</v>
      </c>
      <c r="S20">
        <f>B20</f>
        <v>1559874</v>
      </c>
      <c r="T20">
        <f>Q20-S20</f>
        <v>1039916</v>
      </c>
    </row>
    <row r="21" spans="1:20" x14ac:dyDescent="0.2">
      <c r="A21" s="9" t="s">
        <v>11</v>
      </c>
      <c r="B21">
        <v>0</v>
      </c>
      <c r="C21" s="4">
        <f>B21*'[1]all rotations'!B20</f>
        <v>0</v>
      </c>
      <c r="D21" s="4">
        <f>B21*'[1]all rotations'!C20</f>
        <v>0</v>
      </c>
      <c r="E21" s="4">
        <f>B21*'[1]all rotations'!D20</f>
        <v>0</v>
      </c>
      <c r="F21" s="14">
        <f>B21*'[1]all rotations'!E20</f>
        <v>0</v>
      </c>
      <c r="G21" s="4">
        <f>B21*'[1]all rotations'!F20</f>
        <v>0</v>
      </c>
      <c r="H21" s="4">
        <f>B21*'[1]all rotations'!G20</f>
        <v>0</v>
      </c>
      <c r="I21" s="4">
        <f>B21*'[1]all rotations'!H20</f>
        <v>0</v>
      </c>
      <c r="J21" s="4">
        <f>B21*'[1]all rotations'!I20</f>
        <v>0</v>
      </c>
      <c r="K21" s="4">
        <f>B21*'[1]all rotations'!J20</f>
        <v>0</v>
      </c>
      <c r="L21" s="4">
        <f>B21*'[1]all rotations'!K20</f>
        <v>0</v>
      </c>
      <c r="M21" s="4">
        <f>B21*'[1]all rotations'!L20</f>
        <v>0</v>
      </c>
      <c r="N21" s="4">
        <f>B21*'[1]all rotations'!M20</f>
        <v>0</v>
      </c>
      <c r="P21">
        <f>B21/4</f>
        <v>0</v>
      </c>
      <c r="Q21" s="2">
        <v>32717800</v>
      </c>
      <c r="R21" s="41">
        <f>P21/Q21</f>
        <v>0</v>
      </c>
      <c r="S21">
        <f>B21</f>
        <v>0</v>
      </c>
      <c r="T21">
        <f>Q21-S21</f>
        <v>32717800</v>
      </c>
    </row>
    <row r="22" spans="1:20" x14ac:dyDescent="0.2">
      <c r="A22" s="19" t="s">
        <v>12</v>
      </c>
      <c r="B22">
        <v>0</v>
      </c>
      <c r="C22" s="4">
        <f>B22*'[1]all rotations'!B21</f>
        <v>0</v>
      </c>
      <c r="D22" s="4">
        <f>B22*'[1]all rotations'!C21</f>
        <v>0</v>
      </c>
      <c r="E22" s="4">
        <f>B22*'[1]all rotations'!D21</f>
        <v>0</v>
      </c>
      <c r="F22" s="14">
        <f>B22*'[1]all rotations'!E21</f>
        <v>0</v>
      </c>
      <c r="G22" s="4">
        <f>B22*'[1]all rotations'!F21</f>
        <v>0</v>
      </c>
      <c r="H22" s="4">
        <f>B22*'[1]all rotations'!G21</f>
        <v>0</v>
      </c>
      <c r="I22" s="4">
        <f>B22*'[1]all rotations'!H21</f>
        <v>0</v>
      </c>
      <c r="J22" s="4">
        <f>B22*'[1]all rotations'!I21</f>
        <v>0</v>
      </c>
      <c r="K22" s="4">
        <f>B22*'[1]all rotations'!J21</f>
        <v>0</v>
      </c>
      <c r="L22" s="4">
        <f>B22*'[1]all rotations'!K21</f>
        <v>0</v>
      </c>
      <c r="M22" s="4">
        <f>B22*'[1]all rotations'!L21</f>
        <v>0</v>
      </c>
      <c r="N22" s="4">
        <f>B22*'[1]all rotations'!M21</f>
        <v>0</v>
      </c>
      <c r="P22">
        <f>B22/3</f>
        <v>0</v>
      </c>
      <c r="R22" s="41"/>
    </row>
    <row r="23" spans="1:20" s="2" customFormat="1" x14ac:dyDescent="0.2">
      <c r="A23" s="19" t="s">
        <v>13</v>
      </c>
      <c r="B23">
        <v>0</v>
      </c>
      <c r="C23" s="4">
        <f>B23*'[1]all rotations'!B22</f>
        <v>0</v>
      </c>
      <c r="D23" s="4">
        <f>B23*'[1]all rotations'!C22</f>
        <v>0</v>
      </c>
      <c r="E23" s="4">
        <f>B23*'[1]all rotations'!D22</f>
        <v>0</v>
      </c>
      <c r="F23" s="8">
        <f>B23*'[1]all rotations'!E22</f>
        <v>0</v>
      </c>
      <c r="G23" s="4">
        <f>B23*'[1]all rotations'!F22</f>
        <v>0</v>
      </c>
      <c r="H23" s="4">
        <f>B23*'[1]all rotations'!G22</f>
        <v>0</v>
      </c>
      <c r="I23" s="4">
        <f>B23*'[1]all rotations'!H22</f>
        <v>0</v>
      </c>
      <c r="J23" s="4">
        <f>B23*'[1]all rotations'!I22</f>
        <v>0</v>
      </c>
      <c r="K23" s="4">
        <f>B23*'[1]all rotations'!J22</f>
        <v>0</v>
      </c>
      <c r="L23" s="4">
        <f>B23*'[1]all rotations'!K22</f>
        <v>0</v>
      </c>
      <c r="M23" s="4">
        <f>B23*'[1]all rotations'!L22</f>
        <v>0</v>
      </c>
      <c r="N23" s="4">
        <f>B23*'[1]all rotations'!M22</f>
        <v>0</v>
      </c>
      <c r="P23">
        <f>B23/3</f>
        <v>0</v>
      </c>
      <c r="R23" s="41"/>
      <c r="S23" s="38"/>
    </row>
    <row r="24" spans="1:20" x14ac:dyDescent="0.2">
      <c r="A24" s="19" t="s">
        <v>14</v>
      </c>
      <c r="B24">
        <v>0</v>
      </c>
      <c r="C24" s="4">
        <f>B24*'[1]all rotations'!B23</f>
        <v>0</v>
      </c>
      <c r="D24" s="4">
        <f>B24*'[1]all rotations'!C23</f>
        <v>0</v>
      </c>
      <c r="E24" s="4">
        <f>B24*'[1]all rotations'!D23</f>
        <v>0</v>
      </c>
      <c r="F24" s="14">
        <f>B24*'[1]all rotations'!E23</f>
        <v>0</v>
      </c>
      <c r="G24" s="4">
        <f>B24*'[1]all rotations'!F23</f>
        <v>0</v>
      </c>
      <c r="H24" s="4">
        <f>B24*'[1]all rotations'!G23</f>
        <v>0</v>
      </c>
      <c r="I24" s="4">
        <f>B24*'[1]all rotations'!H23</f>
        <v>0</v>
      </c>
      <c r="J24" s="4">
        <f>B24*'[1]all rotations'!I23</f>
        <v>0</v>
      </c>
      <c r="K24" s="4">
        <f>B24*'[1]all rotations'!J23</f>
        <v>0</v>
      </c>
      <c r="L24" s="4">
        <f>B24*'[1]all rotations'!K23</f>
        <v>0</v>
      </c>
      <c r="M24" s="4">
        <f>B24*'[1]all rotations'!L23</f>
        <v>0</v>
      </c>
      <c r="N24" s="4">
        <f>B24*'[1]all rotations'!M23</f>
        <v>0</v>
      </c>
      <c r="P24">
        <f>B24/3</f>
        <v>0</v>
      </c>
      <c r="Q24" s="2">
        <v>1345630.9999999998</v>
      </c>
      <c r="R24" s="41">
        <f>SUM(P22:P24)/Q24</f>
        <v>0</v>
      </c>
      <c r="S24">
        <f>SUM(B22:B24)</f>
        <v>0</v>
      </c>
      <c r="T24">
        <f>Q24-S24</f>
        <v>1345630.9999999998</v>
      </c>
    </row>
    <row r="25" spans="1:20" s="2" customFormat="1" x14ac:dyDescent="0.2">
      <c r="A25" s="20" t="s">
        <v>15</v>
      </c>
      <c r="B25">
        <v>0</v>
      </c>
      <c r="C25" s="14">
        <f>B25*'[1]all rotations'!B24</f>
        <v>0</v>
      </c>
      <c r="D25" s="14">
        <f>B25*'[1]all rotations'!C24</f>
        <v>0</v>
      </c>
      <c r="E25" s="4">
        <f>B25*'[1]all rotations'!D24</f>
        <v>0</v>
      </c>
      <c r="F25" s="14">
        <f>B25*'[1]all rotations'!E24</f>
        <v>0</v>
      </c>
      <c r="G25" s="4">
        <f>B25*'[1]all rotations'!F24</f>
        <v>0</v>
      </c>
      <c r="H25" s="4">
        <f>B25*'[1]all rotations'!G24</f>
        <v>0</v>
      </c>
      <c r="I25" s="4">
        <f>B25*'[1]all rotations'!H24</f>
        <v>0</v>
      </c>
      <c r="J25" s="4">
        <f>B25*'[1]all rotations'!I24</f>
        <v>0</v>
      </c>
      <c r="K25" s="4">
        <f>B25*'[1]all rotations'!J24</f>
        <v>0</v>
      </c>
      <c r="L25" s="4">
        <f>B25*'[1]all rotations'!K24</f>
        <v>0</v>
      </c>
      <c r="M25" s="4">
        <f>B25*'[1]all rotations'!L24</f>
        <v>0</v>
      </c>
      <c r="N25" s="4">
        <f>B25*'[1]all rotations'!M24</f>
        <v>0</v>
      </c>
      <c r="P25">
        <f>B25/5</f>
        <v>0</v>
      </c>
      <c r="R25" s="41"/>
      <c r="S25"/>
    </row>
    <row r="26" spans="1:20" x14ac:dyDescent="0.2">
      <c r="A26" s="20" t="s">
        <v>16</v>
      </c>
      <c r="B26">
        <v>0</v>
      </c>
      <c r="C26" s="14">
        <f>B26*'[1]all rotations'!B25</f>
        <v>0</v>
      </c>
      <c r="D26" s="14">
        <f>B26*'[1]all rotations'!C25</f>
        <v>0</v>
      </c>
      <c r="E26" s="4">
        <f>B26*'[1]all rotations'!D25</f>
        <v>0</v>
      </c>
      <c r="F26" s="14">
        <f>B26*'[1]all rotations'!E25</f>
        <v>0</v>
      </c>
      <c r="G26" s="4">
        <f>B26*'[1]all rotations'!F25</f>
        <v>0</v>
      </c>
      <c r="H26" s="4">
        <f>B26*'[1]all rotations'!G25</f>
        <v>0</v>
      </c>
      <c r="I26" s="4">
        <f>B26*'[1]all rotations'!H25</f>
        <v>0</v>
      </c>
      <c r="J26" s="4">
        <f>B26*'[1]all rotations'!I25</f>
        <v>0</v>
      </c>
      <c r="K26" s="4">
        <f>B26*'[1]all rotations'!J25</f>
        <v>0</v>
      </c>
      <c r="L26" s="4">
        <f>B26*'[1]all rotations'!K25</f>
        <v>0</v>
      </c>
      <c r="M26" s="4">
        <f>B26*'[1]all rotations'!L25</f>
        <v>0</v>
      </c>
      <c r="N26" s="4">
        <f>B26*'[1]all rotations'!M25</f>
        <v>0</v>
      </c>
      <c r="P26">
        <f>B26/5</f>
        <v>0</v>
      </c>
      <c r="R26" s="41"/>
    </row>
    <row r="27" spans="1:20" x14ac:dyDescent="0.2">
      <c r="A27" s="20" t="s">
        <v>17</v>
      </c>
      <c r="B27">
        <v>0</v>
      </c>
      <c r="C27" s="14">
        <f>B27*'[1]all rotations'!B26</f>
        <v>0</v>
      </c>
      <c r="D27" s="14">
        <f>B27*'[1]all rotations'!C26</f>
        <v>0</v>
      </c>
      <c r="E27" s="4">
        <f>B27*'[1]all rotations'!D26</f>
        <v>0</v>
      </c>
      <c r="F27" s="14">
        <f>B27*'[1]all rotations'!E26</f>
        <v>0</v>
      </c>
      <c r="G27" s="4">
        <f>B27*'[1]all rotations'!F26</f>
        <v>0</v>
      </c>
      <c r="H27" s="4">
        <f>B27*'[1]all rotations'!G26</f>
        <v>0</v>
      </c>
      <c r="I27" s="4">
        <f>B27*'[1]all rotations'!H26</f>
        <v>0</v>
      </c>
      <c r="J27" s="4">
        <f>B27*'[1]all rotations'!I26</f>
        <v>0</v>
      </c>
      <c r="K27" s="4">
        <f>B27*'[1]all rotations'!J26</f>
        <v>0</v>
      </c>
      <c r="L27" s="4">
        <f>B27*'[1]all rotations'!K26</f>
        <v>0</v>
      </c>
      <c r="M27" s="4">
        <f>B27*'[1]all rotations'!L26</f>
        <v>0</v>
      </c>
      <c r="N27" s="4">
        <f>B27*'[1]all rotations'!M26</f>
        <v>0</v>
      </c>
      <c r="P27">
        <f>B27/4</f>
        <v>0</v>
      </c>
      <c r="R27" s="41"/>
    </row>
    <row r="28" spans="1:20" x14ac:dyDescent="0.2">
      <c r="A28" s="20" t="s">
        <v>18</v>
      </c>
      <c r="B28">
        <v>0</v>
      </c>
      <c r="C28" s="14">
        <f>B28*'[1]all rotations'!B27</f>
        <v>0</v>
      </c>
      <c r="D28" s="14">
        <f>B28*'[1]all rotations'!C27</f>
        <v>0</v>
      </c>
      <c r="E28" s="4">
        <f>B28*'[1]all rotations'!D27</f>
        <v>0</v>
      </c>
      <c r="F28" s="14">
        <f>B28*'[1]all rotations'!E27</f>
        <v>0</v>
      </c>
      <c r="G28" s="4">
        <f>B28*'[1]all rotations'!F27</f>
        <v>0</v>
      </c>
      <c r="H28" s="4">
        <f>B28*'[1]all rotations'!G27</f>
        <v>0</v>
      </c>
      <c r="I28" s="4">
        <f>B28*'[1]all rotations'!H27</f>
        <v>0</v>
      </c>
      <c r="J28" s="4">
        <f>B28*'[1]all rotations'!I27</f>
        <v>0</v>
      </c>
      <c r="K28" s="4">
        <f>B28*'[1]all rotations'!J27</f>
        <v>0</v>
      </c>
      <c r="L28" s="4">
        <f>B28*'[1]all rotations'!K27</f>
        <v>0</v>
      </c>
      <c r="M28" s="4">
        <f>B28*'[1]all rotations'!L27</f>
        <v>0</v>
      </c>
      <c r="N28" s="4">
        <f>B28*'[1]all rotations'!M27</f>
        <v>0</v>
      </c>
      <c r="P28">
        <f>B28/4</f>
        <v>0</v>
      </c>
      <c r="R28" s="41"/>
      <c r="S28" s="37"/>
    </row>
    <row r="29" spans="1:20" x14ac:dyDescent="0.2">
      <c r="A29" s="20" t="s">
        <v>19</v>
      </c>
      <c r="B29">
        <v>0</v>
      </c>
      <c r="C29" s="14">
        <f>B29*'[1]all rotations'!B28</f>
        <v>0</v>
      </c>
      <c r="D29" s="14">
        <f>B29*'[1]all rotations'!C28</f>
        <v>0</v>
      </c>
      <c r="E29" s="4">
        <f>B29*'[1]all rotations'!D28</f>
        <v>0</v>
      </c>
      <c r="F29" s="14">
        <f>B29*'[1]all rotations'!E28</f>
        <v>0</v>
      </c>
      <c r="G29" s="4">
        <f>B29*'[1]all rotations'!F28</f>
        <v>0</v>
      </c>
      <c r="H29" s="4">
        <f>B29*'[1]all rotations'!G28</f>
        <v>0</v>
      </c>
      <c r="I29" s="4">
        <f>B29*'[1]all rotations'!H28</f>
        <v>0</v>
      </c>
      <c r="J29" s="4">
        <f>B29*'[1]all rotations'!I28</f>
        <v>0</v>
      </c>
      <c r="K29" s="4">
        <f>B29*'[1]all rotations'!J28</f>
        <v>0</v>
      </c>
      <c r="L29" s="4">
        <f>B29*'[1]all rotations'!K28</f>
        <v>0</v>
      </c>
      <c r="M29" s="4">
        <f>B29*'[1]all rotations'!L28</f>
        <v>0</v>
      </c>
      <c r="N29" s="4">
        <f>B29*'[1]all rotations'!M28</f>
        <v>0</v>
      </c>
      <c r="P29">
        <f>B29/5</f>
        <v>0</v>
      </c>
      <c r="R29" s="41"/>
    </row>
    <row r="30" spans="1:20" x14ac:dyDescent="0.2">
      <c r="A30" s="20" t="s">
        <v>20</v>
      </c>
      <c r="B30">
        <v>0</v>
      </c>
      <c r="C30" s="14">
        <f>B30*'[1]all rotations'!B29</f>
        <v>0</v>
      </c>
      <c r="D30" s="14">
        <f>B30*'[1]all rotations'!C29</f>
        <v>0</v>
      </c>
      <c r="E30" s="4">
        <f>B30*'[1]all rotations'!D29</f>
        <v>0</v>
      </c>
      <c r="F30" s="14">
        <f>B30*'[1]all rotations'!E29</f>
        <v>0</v>
      </c>
      <c r="G30" s="4">
        <f>B30*'[1]all rotations'!F29</f>
        <v>0</v>
      </c>
      <c r="H30" s="4">
        <f>B30*'[1]all rotations'!G29</f>
        <v>0</v>
      </c>
      <c r="I30" s="4">
        <f>B30*'[1]all rotations'!H29</f>
        <v>0</v>
      </c>
      <c r="J30" s="4">
        <f>B30*'[1]all rotations'!I29</f>
        <v>0</v>
      </c>
      <c r="K30" s="4">
        <f>B30*'[1]all rotations'!J29</f>
        <v>0</v>
      </c>
      <c r="L30" s="4">
        <f>B30*'[1]all rotations'!K29</f>
        <v>0</v>
      </c>
      <c r="M30" s="4">
        <f>B30*'[1]all rotations'!L29</f>
        <v>0</v>
      </c>
      <c r="N30" s="4">
        <f>B30*'[1]all rotations'!M29</f>
        <v>0</v>
      </c>
      <c r="P30">
        <f>B30/4</f>
        <v>0</v>
      </c>
      <c r="R30" s="41"/>
    </row>
    <row r="31" spans="1:20" x14ac:dyDescent="0.2">
      <c r="A31" s="20" t="s">
        <v>21</v>
      </c>
      <c r="B31">
        <v>0</v>
      </c>
      <c r="C31" s="14">
        <f>B31*'[1]all rotations'!B30</f>
        <v>0</v>
      </c>
      <c r="D31" s="14">
        <f>B31*'[1]all rotations'!C30</f>
        <v>0</v>
      </c>
      <c r="E31" s="4">
        <f>B31*'[1]all rotations'!D30</f>
        <v>0</v>
      </c>
      <c r="F31" s="14">
        <f>B31*'[1]all rotations'!E30</f>
        <v>0</v>
      </c>
      <c r="G31" s="4">
        <f>B31*'[1]all rotations'!F30</f>
        <v>0</v>
      </c>
      <c r="H31" s="4">
        <f>B31*'[1]all rotations'!G30</f>
        <v>0</v>
      </c>
      <c r="I31" s="4">
        <f>B31*'[1]all rotations'!H30</f>
        <v>0</v>
      </c>
      <c r="J31" s="4">
        <f>B31*'[1]all rotations'!I30</f>
        <v>0</v>
      </c>
      <c r="K31" s="4">
        <f>B31*'[1]all rotations'!J30</f>
        <v>0</v>
      </c>
      <c r="L31" s="4">
        <f>B31*'[1]all rotations'!K30</f>
        <v>0</v>
      </c>
      <c r="M31" s="4">
        <f>B31*'[1]all rotations'!L30</f>
        <v>0</v>
      </c>
      <c r="N31" s="4">
        <f>B31*'[1]all rotations'!M30</f>
        <v>0</v>
      </c>
      <c r="P31">
        <f>B31/4</f>
        <v>0</v>
      </c>
      <c r="R31" s="41"/>
    </row>
    <row r="32" spans="1:20" x14ac:dyDescent="0.2">
      <c r="A32" s="21" t="s">
        <v>22</v>
      </c>
      <c r="B32">
        <v>0</v>
      </c>
      <c r="C32" s="4">
        <f>B32*'[1]all rotations'!B31</f>
        <v>0</v>
      </c>
      <c r="D32" s="4">
        <f>B32*'[1]all rotations'!C31</f>
        <v>0</v>
      </c>
      <c r="E32" s="4">
        <f>B32*'[1]all rotations'!D31</f>
        <v>0</v>
      </c>
      <c r="F32" s="14">
        <f>B32*'[1]all rotations'!E31</f>
        <v>0</v>
      </c>
      <c r="G32" s="4">
        <f>B32*'[1]all rotations'!F31</f>
        <v>0</v>
      </c>
      <c r="H32" s="4">
        <f>B32*'[1]all rotations'!G31</f>
        <v>0</v>
      </c>
      <c r="I32" s="4">
        <f>B32*'[1]all rotations'!H31</f>
        <v>0</v>
      </c>
      <c r="J32" s="4">
        <f>B32*'[1]all rotations'!I31</f>
        <v>0</v>
      </c>
      <c r="K32" s="4">
        <f>B32*'[1]all rotations'!J31</f>
        <v>0</v>
      </c>
      <c r="L32" s="4">
        <f>B32*'[1]all rotations'!K31</f>
        <v>0</v>
      </c>
      <c r="M32" s="4">
        <f>B32*'[1]all rotations'!L31</f>
        <v>0</v>
      </c>
      <c r="N32" s="4">
        <f>B32*'[1]all rotations'!M31</f>
        <v>0</v>
      </c>
      <c r="P32">
        <f t="shared" ref="P32:P35" si="2">B32/4</f>
        <v>0</v>
      </c>
      <c r="R32" s="41"/>
    </row>
    <row r="33" spans="1:20" x14ac:dyDescent="0.2">
      <c r="A33" s="21" t="s">
        <v>23</v>
      </c>
      <c r="B33">
        <v>0</v>
      </c>
      <c r="C33" s="4">
        <f>B33*'[1]all rotations'!B32</f>
        <v>0</v>
      </c>
      <c r="D33" s="4">
        <f>B33*'[1]all rotations'!C32</f>
        <v>0</v>
      </c>
      <c r="E33" s="4">
        <f>B33*'[1]all rotations'!D32</f>
        <v>0</v>
      </c>
      <c r="F33" s="14">
        <f>B33*'[1]all rotations'!E32</f>
        <v>0</v>
      </c>
      <c r="G33" s="4">
        <f>B33*'[1]all rotations'!F32</f>
        <v>0</v>
      </c>
      <c r="H33" s="4">
        <f>B33*'[1]all rotations'!G32</f>
        <v>0</v>
      </c>
      <c r="I33" s="4">
        <f>B33*'[1]all rotations'!H32</f>
        <v>0</v>
      </c>
      <c r="J33" s="4">
        <f>B33*'[1]all rotations'!I32</f>
        <v>0</v>
      </c>
      <c r="K33" s="4">
        <f>B33*'[1]all rotations'!J32</f>
        <v>0</v>
      </c>
      <c r="L33" s="4">
        <f>B33*'[1]all rotations'!K32</f>
        <v>0</v>
      </c>
      <c r="M33" s="4">
        <f>B33*'[1]all rotations'!L32</f>
        <v>0</v>
      </c>
      <c r="N33" s="4">
        <f>B33*'[1]all rotations'!M32</f>
        <v>0</v>
      </c>
      <c r="P33">
        <f t="shared" si="2"/>
        <v>0</v>
      </c>
      <c r="Q33" s="2">
        <v>11812600</v>
      </c>
      <c r="R33" s="38">
        <f>SUM(P25:P33)/Q33</f>
        <v>0</v>
      </c>
      <c r="S33">
        <f>SUM(B25:B33)</f>
        <v>0</v>
      </c>
      <c r="T33">
        <f>Q33-S33</f>
        <v>11812600</v>
      </c>
    </row>
    <row r="34" spans="1:20" s="2" customFormat="1" x14ac:dyDescent="0.2">
      <c r="A34" s="22" t="s">
        <v>24</v>
      </c>
      <c r="B34">
        <v>3201780.3</v>
      </c>
      <c r="C34" s="4">
        <f>B34*'[1]all rotations'!B33</f>
        <v>0</v>
      </c>
      <c r="D34" s="4">
        <f>B34*'[1]all rotations'!C33</f>
        <v>0</v>
      </c>
      <c r="E34" s="4">
        <f>B34*'[1]all rotations'!D33</f>
        <v>0</v>
      </c>
      <c r="F34" s="14">
        <f>B34*'[1]all rotations'!E33</f>
        <v>0</v>
      </c>
      <c r="G34" s="4">
        <f>B34*'[1]all rotations'!F33</f>
        <v>0</v>
      </c>
      <c r="H34" s="4">
        <f>B34*'[1]all rotations'!G33</f>
        <v>0</v>
      </c>
      <c r="I34" s="4">
        <f>B34*'[1]all rotations'!H33</f>
        <v>2561424.2400000002</v>
      </c>
      <c r="J34" s="4">
        <f>B34*'[1]all rotations'!I33</f>
        <v>0</v>
      </c>
      <c r="K34" s="4">
        <f>B34*'[1]all rotations'!J33</f>
        <v>-2241246.2100000004</v>
      </c>
      <c r="L34" s="4">
        <f>B34*'[1]all rotations'!K33</f>
        <v>0</v>
      </c>
      <c r="M34" s="4">
        <f>B34*'[1]all rotations'!L33</f>
        <v>0</v>
      </c>
      <c r="N34" s="4">
        <f>B34*'[1]all rotations'!M33</f>
        <v>0</v>
      </c>
      <c r="P34">
        <f t="shared" si="2"/>
        <v>800445.07499999995</v>
      </c>
      <c r="R34" s="37"/>
    </row>
    <row r="35" spans="1:20" x14ac:dyDescent="0.2">
      <c r="A35" s="22" t="s">
        <v>25</v>
      </c>
      <c r="B35">
        <v>0</v>
      </c>
      <c r="C35" s="4">
        <f>B35*'[1]all rotations'!B34</f>
        <v>0</v>
      </c>
      <c r="D35" s="4">
        <f>B35*'[1]all rotations'!C34</f>
        <v>0</v>
      </c>
      <c r="E35" s="4">
        <f>B35*'[1]all rotations'!D34</f>
        <v>0</v>
      </c>
      <c r="F35" s="14">
        <f>B35*'[1]all rotations'!E34</f>
        <v>0</v>
      </c>
      <c r="G35" s="4">
        <f>B35*'[1]all rotations'!F34</f>
        <v>0</v>
      </c>
      <c r="H35" s="4">
        <f>B35*'[1]all rotations'!G34</f>
        <v>0</v>
      </c>
      <c r="I35" s="4">
        <f>B35*'[1]all rotations'!H34</f>
        <v>0</v>
      </c>
      <c r="J35" s="4">
        <f>B35*'[1]all rotations'!I34</f>
        <v>0</v>
      </c>
      <c r="K35" s="4">
        <f>B35*'[1]all rotations'!J34</f>
        <v>0</v>
      </c>
      <c r="L35" s="4">
        <f>B35*'[1]all rotations'!K34</f>
        <v>0</v>
      </c>
      <c r="M35" s="4">
        <f>B35*'[1]all rotations'!L34</f>
        <v>0</v>
      </c>
      <c r="N35" s="4">
        <f>B35*'[1]all rotations'!M34</f>
        <v>0</v>
      </c>
      <c r="P35">
        <f t="shared" si="2"/>
        <v>0</v>
      </c>
      <c r="R35" s="38"/>
    </row>
    <row r="36" spans="1:20" x14ac:dyDescent="0.2">
      <c r="A36" s="22" t="s">
        <v>26</v>
      </c>
      <c r="B36">
        <v>0</v>
      </c>
      <c r="C36" s="4">
        <f>B36*'[1]all rotations'!B35</f>
        <v>0</v>
      </c>
      <c r="D36" s="4">
        <f>B36*'[1]all rotations'!C35</f>
        <v>0</v>
      </c>
      <c r="E36" s="4">
        <f>B36*'[1]all rotations'!D35</f>
        <v>0</v>
      </c>
      <c r="F36" s="14">
        <f>B36*'[1]all rotations'!E35</f>
        <v>0</v>
      </c>
      <c r="G36" s="4">
        <f>B36*'[1]all rotations'!F35</f>
        <v>0</v>
      </c>
      <c r="H36" s="4">
        <f>B36*'[1]all rotations'!G35</f>
        <v>0</v>
      </c>
      <c r="I36" s="4">
        <f>B36*'[1]all rotations'!H35</f>
        <v>0</v>
      </c>
      <c r="J36" s="4">
        <f>B36*'[1]all rotations'!I35</f>
        <v>0</v>
      </c>
      <c r="K36" s="4">
        <f>B36*'[1]all rotations'!J35</f>
        <v>0</v>
      </c>
      <c r="L36" s="4">
        <f>B36*'[1]all rotations'!K35</f>
        <v>0</v>
      </c>
      <c r="M36" s="4">
        <f>B36*'[1]all rotations'!L35</f>
        <v>0</v>
      </c>
      <c r="N36" s="4">
        <f>B36*'[1]all rotations'!M35</f>
        <v>0</v>
      </c>
      <c r="P36">
        <f>B36/5</f>
        <v>0</v>
      </c>
      <c r="R36" s="38"/>
    </row>
    <row r="37" spans="1:20" x14ac:dyDescent="0.2">
      <c r="A37" s="22" t="s">
        <v>27</v>
      </c>
      <c r="B37">
        <v>0</v>
      </c>
      <c r="C37" s="4">
        <f>B37*'[1]all rotations'!B36</f>
        <v>0</v>
      </c>
      <c r="D37" s="4">
        <f>B37*'[1]all rotations'!C36</f>
        <v>0</v>
      </c>
      <c r="E37" s="4">
        <f>B37*'[1]all rotations'!D36</f>
        <v>0</v>
      </c>
      <c r="F37" s="14">
        <f>B37*'[1]all rotations'!E36</f>
        <v>0</v>
      </c>
      <c r="G37" s="4">
        <f>B37*'[1]all rotations'!F36</f>
        <v>0</v>
      </c>
      <c r="H37" s="4">
        <f>B37*'[1]all rotations'!G36</f>
        <v>0</v>
      </c>
      <c r="I37" s="4">
        <f>B37*'[1]all rotations'!H36</f>
        <v>0</v>
      </c>
      <c r="J37" s="4">
        <f>B37*'[1]all rotations'!I36</f>
        <v>0</v>
      </c>
      <c r="K37" s="4">
        <f>B37*'[1]all rotations'!J36</f>
        <v>0</v>
      </c>
      <c r="L37" s="4">
        <f>B37*'[1]all rotations'!K36</f>
        <v>0</v>
      </c>
      <c r="M37" s="4">
        <f>B37*'[1]all rotations'!L36</f>
        <v>0</v>
      </c>
      <c r="N37" s="4">
        <f>B37*'[1]all rotations'!M36</f>
        <v>0</v>
      </c>
      <c r="P37">
        <f>B37/5</f>
        <v>0</v>
      </c>
      <c r="R37" s="38"/>
    </row>
    <row r="38" spans="1:20" x14ac:dyDescent="0.2">
      <c r="A38" s="22" t="s">
        <v>28</v>
      </c>
      <c r="B38">
        <v>0</v>
      </c>
      <c r="C38" s="4">
        <f>B38*'[1]all rotations'!B37</f>
        <v>0</v>
      </c>
      <c r="D38" s="4">
        <f>B38*'[1]all rotations'!C37</f>
        <v>0</v>
      </c>
      <c r="E38" s="4">
        <f>B38*'[1]all rotations'!D37</f>
        <v>0</v>
      </c>
      <c r="F38" s="14">
        <f>B38*'[1]all rotations'!E37</f>
        <v>0</v>
      </c>
      <c r="G38" s="4">
        <f>B38*'[1]all rotations'!F37</f>
        <v>0</v>
      </c>
      <c r="H38" s="4">
        <f>B38*'[1]all rotations'!G37</f>
        <v>0</v>
      </c>
      <c r="I38" s="4">
        <f>B38*'[1]all rotations'!H37</f>
        <v>0</v>
      </c>
      <c r="J38" s="4">
        <f>B38*'[1]all rotations'!I37</f>
        <v>0</v>
      </c>
      <c r="K38" s="4">
        <f>B38*'[1]all rotations'!J37</f>
        <v>0</v>
      </c>
      <c r="L38" s="4">
        <f>B38*'[1]all rotations'!K37</f>
        <v>0</v>
      </c>
      <c r="M38" s="4">
        <f>B38*'[1]all rotations'!L37</f>
        <v>0</v>
      </c>
      <c r="N38" s="4">
        <f>B38*'[1]all rotations'!M37</f>
        <v>0</v>
      </c>
      <c r="P38">
        <f>B38/5</f>
        <v>0</v>
      </c>
      <c r="R38" s="38"/>
    </row>
    <row r="39" spans="1:20" x14ac:dyDescent="0.2">
      <c r="A39" s="22" t="s">
        <v>29</v>
      </c>
      <c r="B39">
        <v>2043495.6</v>
      </c>
      <c r="C39" s="4">
        <f>B39*'[1]all rotations'!B38</f>
        <v>-1968968.1134117648</v>
      </c>
      <c r="D39" s="4">
        <f>B39*'[1]all rotations'!C38</f>
        <v>-7700993.530786518</v>
      </c>
      <c r="E39" s="4">
        <f>B39*'[1]all rotations'!D38</f>
        <v>0</v>
      </c>
      <c r="F39" s="14">
        <f>B39*'[1]all rotations'!E38</f>
        <v>0</v>
      </c>
      <c r="G39" s="4">
        <f>B39*'[1]all rotations'!F38</f>
        <v>2317458.7463736264</v>
      </c>
      <c r="H39" s="4">
        <f>B39*'[1]all rotations'!G38</f>
        <v>0</v>
      </c>
      <c r="I39" s="4">
        <f>B39*'[1]all rotations'!H38</f>
        <v>0</v>
      </c>
      <c r="J39" s="4">
        <f>B39*'[1]all rotations'!I38</f>
        <v>0</v>
      </c>
      <c r="K39" s="4">
        <f>B39*'[1]all rotations'!J38</f>
        <v>-197461.37258426932</v>
      </c>
      <c r="L39" s="4">
        <f>B39*'[1]all rotations'!K38</f>
        <v>6713686.6678651692</v>
      </c>
      <c r="M39" s="4">
        <f>B39*'[1]all rotations'!L38</f>
        <v>0</v>
      </c>
      <c r="N39" s="4">
        <f>B39*'[1]all rotations'!M38</f>
        <v>0</v>
      </c>
      <c r="P39">
        <f t="shared" ref="P39:P41" si="3">B39/5</f>
        <v>408699.12</v>
      </c>
      <c r="R39" s="38"/>
    </row>
    <row r="40" spans="1:20" x14ac:dyDescent="0.2">
      <c r="A40" s="22" t="s">
        <v>71</v>
      </c>
      <c r="B40">
        <v>0</v>
      </c>
      <c r="C40" s="4">
        <f>B40*'[1]all rotations'!B39</f>
        <v>0</v>
      </c>
      <c r="D40" s="4">
        <f>B40*'[1]all rotations'!C39</f>
        <v>0</v>
      </c>
      <c r="E40" s="4">
        <f>B40*'[1]all rotations'!D39</f>
        <v>0</v>
      </c>
      <c r="F40" s="14">
        <f>B40*'[1]all rotations'!E39</f>
        <v>0</v>
      </c>
      <c r="G40" s="4">
        <f>B40*'[1]all rotations'!F39</f>
        <v>0</v>
      </c>
      <c r="H40" s="4">
        <f>B40*'[1]all rotations'!G39</f>
        <v>0</v>
      </c>
      <c r="I40" s="4">
        <f>B40*'[1]all rotations'!H39</f>
        <v>0</v>
      </c>
      <c r="J40" s="4">
        <f>B40*'[1]all rotations'!I39</f>
        <v>0</v>
      </c>
      <c r="K40" s="4">
        <f>B40*'[1]all rotations'!J39</f>
        <v>0</v>
      </c>
      <c r="L40" s="4">
        <f>B40*'[1]all rotations'!K39</f>
        <v>0</v>
      </c>
      <c r="M40" s="4">
        <f>B40*'[1]all rotations'!L39</f>
        <v>0</v>
      </c>
      <c r="N40" s="4">
        <f>B40*'[1]all rotations'!M39</f>
        <v>0</v>
      </c>
      <c r="P40">
        <f t="shared" si="3"/>
        <v>0</v>
      </c>
      <c r="R40" s="38"/>
    </row>
    <row r="41" spans="1:20" x14ac:dyDescent="0.2">
      <c r="A41" s="22" t="s">
        <v>72</v>
      </c>
      <c r="B41">
        <v>0</v>
      </c>
      <c r="C41" s="4">
        <f>B41*'[1]all rotations'!B40</f>
        <v>0</v>
      </c>
      <c r="D41" s="4">
        <f>B41*'[1]all rotations'!C40</f>
        <v>0</v>
      </c>
      <c r="E41" s="4">
        <f>B41*'[1]all rotations'!D40</f>
        <v>0</v>
      </c>
      <c r="F41" s="14">
        <f>B41*'[1]all rotations'!E40</f>
        <v>0</v>
      </c>
      <c r="G41" s="4">
        <f>B41*'[1]all rotations'!F40</f>
        <v>0</v>
      </c>
      <c r="H41" s="4">
        <f>B41*'[1]all rotations'!G40</f>
        <v>0</v>
      </c>
      <c r="I41" s="4">
        <f>B41*'[1]all rotations'!H40</f>
        <v>0</v>
      </c>
      <c r="J41" s="4">
        <f>B41*'[1]all rotations'!I40</f>
        <v>0</v>
      </c>
      <c r="K41" s="4">
        <f>B41*'[1]all rotations'!J40</f>
        <v>0</v>
      </c>
      <c r="L41" s="4">
        <f>B41*'[1]all rotations'!K40</f>
        <v>0</v>
      </c>
      <c r="M41" s="4">
        <f>B41*'[1]all rotations'!L40</f>
        <v>0</v>
      </c>
      <c r="N41" s="4">
        <f>B41*'[1]all rotations'!M40</f>
        <v>0</v>
      </c>
      <c r="P41">
        <f t="shared" si="3"/>
        <v>0</v>
      </c>
      <c r="R41" s="38"/>
    </row>
    <row r="42" spans="1:20" x14ac:dyDescent="0.2">
      <c r="A42" s="22" t="s">
        <v>73</v>
      </c>
      <c r="B42">
        <v>0</v>
      </c>
      <c r="C42" s="4">
        <f>B42*'[1]all rotations'!B41</f>
        <v>0</v>
      </c>
      <c r="D42" s="4">
        <f>B42*'[1]all rotations'!C41</f>
        <v>0</v>
      </c>
      <c r="E42" s="4">
        <f>B42*'[1]all rotations'!D41</f>
        <v>0</v>
      </c>
      <c r="F42" s="14">
        <f>B42*'[1]all rotations'!E41</f>
        <v>0</v>
      </c>
      <c r="G42" s="4">
        <f>B42*'[1]all rotations'!F41</f>
        <v>0</v>
      </c>
      <c r="H42" s="4">
        <f>B42*'[1]all rotations'!G41</f>
        <v>0</v>
      </c>
      <c r="I42" s="4">
        <f>B42*'[1]all rotations'!H41</f>
        <v>0</v>
      </c>
      <c r="J42" s="4">
        <f>B42*'[1]all rotations'!I41</f>
        <v>0</v>
      </c>
      <c r="K42" s="4">
        <f>B42*'[1]all rotations'!J41</f>
        <v>0</v>
      </c>
      <c r="L42" s="4">
        <f>B42*'[1]all rotations'!K41</f>
        <v>0</v>
      </c>
      <c r="M42" s="4">
        <f>B42*'[1]all rotations'!L41</f>
        <v>0</v>
      </c>
      <c r="N42" s="4">
        <f>B42*'[1]all rotations'!M41</f>
        <v>0</v>
      </c>
      <c r="P42">
        <f>B42/6</f>
        <v>0</v>
      </c>
      <c r="R42" s="38"/>
    </row>
    <row r="43" spans="1:20" x14ac:dyDescent="0.2">
      <c r="A43" s="22" t="s">
        <v>30</v>
      </c>
      <c r="B43">
        <v>0</v>
      </c>
      <c r="C43" s="4">
        <f>B43*'[1]all rotations'!B42</f>
        <v>0</v>
      </c>
      <c r="D43" s="4">
        <f>B43*'[1]all rotations'!C42</f>
        <v>0</v>
      </c>
      <c r="E43" s="4">
        <f>B43*'[1]all rotations'!D42</f>
        <v>0</v>
      </c>
      <c r="F43" s="14">
        <f>B43*'[1]all rotations'!E42</f>
        <v>0</v>
      </c>
      <c r="G43" s="4">
        <f>B43*'[1]all rotations'!F42</f>
        <v>0</v>
      </c>
      <c r="H43" s="4">
        <f>B43*'[1]all rotations'!G42</f>
        <v>0</v>
      </c>
      <c r="I43" s="4">
        <f>B43*'[1]all rotations'!H42</f>
        <v>0</v>
      </c>
      <c r="J43" s="4">
        <f>B43*'[1]all rotations'!I42</f>
        <v>0</v>
      </c>
      <c r="K43" s="4">
        <f>B43*'[1]all rotations'!J42</f>
        <v>0</v>
      </c>
      <c r="L43" s="4">
        <f>B43*'[1]all rotations'!K42</f>
        <v>0</v>
      </c>
      <c r="M43" s="4">
        <f>B43*'[1]all rotations'!L42</f>
        <v>0</v>
      </c>
      <c r="N43" s="4">
        <f>B43*'[1]all rotations'!M42</f>
        <v>0</v>
      </c>
      <c r="P43">
        <f>B43/5</f>
        <v>0</v>
      </c>
      <c r="R43" s="38"/>
    </row>
    <row r="44" spans="1:20" s="2" customFormat="1" x14ac:dyDescent="0.2">
      <c r="A44" s="22" t="s">
        <v>31</v>
      </c>
      <c r="B44">
        <v>52896.936000000002</v>
      </c>
      <c r="C44" s="4">
        <f>B44*'[1]all rotations'!B43</f>
        <v>-42473.128023529411</v>
      </c>
      <c r="D44" s="4">
        <f>B44*'[1]all rotations'!C43</f>
        <v>-68151.857617977526</v>
      </c>
      <c r="E44" s="4">
        <f>B44*'[1]all rotations'!D43</f>
        <v>0</v>
      </c>
      <c r="F44" s="14">
        <f>B44*'[1]all rotations'!E43</f>
        <v>0</v>
      </c>
      <c r="G44" s="4">
        <f>B44*'[1]all rotations'!F43</f>
        <v>59988.613134065934</v>
      </c>
      <c r="H44" s="4">
        <f>B44*'[1]all rotations'!G43</f>
        <v>0</v>
      </c>
      <c r="I44" s="4">
        <f>B44*'[1]all rotations'!H43</f>
        <v>0</v>
      </c>
      <c r="J44" s="4">
        <f>B44*'[1]all rotations'!I43</f>
        <v>0</v>
      </c>
      <c r="K44" s="4">
        <f>B44*'[1]all rotations'!J43</f>
        <v>11074.676862921353</v>
      </c>
      <c r="L44" s="4">
        <f>B44*'[1]all rotations'!K43</f>
        <v>101375.88820674158</v>
      </c>
      <c r="M44" s="4">
        <f>B44*'[1]all rotations'!L43</f>
        <v>0</v>
      </c>
      <c r="N44" s="4">
        <f>B44*'[1]all rotations'!M43</f>
        <v>-440807.80000000005</v>
      </c>
      <c r="P44">
        <f t="shared" ref="P44:P45" si="4">B44/5</f>
        <v>10579.387200000001</v>
      </c>
      <c r="R44" s="37"/>
    </row>
    <row r="45" spans="1:20" x14ac:dyDescent="0.2">
      <c r="A45" s="22" t="s">
        <v>32</v>
      </c>
      <c r="B45">
        <v>0</v>
      </c>
      <c r="C45" s="4">
        <f>B45*'[1]all rotations'!B44</f>
        <v>0</v>
      </c>
      <c r="D45" s="4">
        <f>B45*'[1]all rotations'!C44</f>
        <v>0</v>
      </c>
      <c r="E45" s="4">
        <f>B45*'[1]all rotations'!D44</f>
        <v>0</v>
      </c>
      <c r="F45" s="14">
        <f>B45*'[1]all rotations'!E44</f>
        <v>0</v>
      </c>
      <c r="G45" s="4">
        <f>B45*'[1]all rotations'!F44</f>
        <v>0</v>
      </c>
      <c r="H45" s="4">
        <f>B45*'[1]all rotations'!G44</f>
        <v>0</v>
      </c>
      <c r="I45" s="4">
        <f>B45*'[1]all rotations'!H44</f>
        <v>0</v>
      </c>
      <c r="J45" s="4">
        <f>B45*'[1]all rotations'!I44</f>
        <v>0</v>
      </c>
      <c r="K45" s="4">
        <f>B45*'[1]all rotations'!J44</f>
        <v>0</v>
      </c>
      <c r="L45" s="4">
        <f>B45*'[1]all rotations'!K44</f>
        <v>0</v>
      </c>
      <c r="M45" s="4">
        <f>B45*'[1]all rotations'!L44</f>
        <v>0</v>
      </c>
      <c r="N45" s="4">
        <f>B45*'[1]all rotations'!M44</f>
        <v>0</v>
      </c>
      <c r="P45">
        <f t="shared" si="4"/>
        <v>0</v>
      </c>
      <c r="R45" s="38"/>
    </row>
    <row r="46" spans="1:20" x14ac:dyDescent="0.2">
      <c r="A46" s="25" t="s">
        <v>33</v>
      </c>
      <c r="B46">
        <v>0</v>
      </c>
      <c r="C46" s="4">
        <f>B46*'[1]all rotations'!B45</f>
        <v>0</v>
      </c>
      <c r="D46" s="4">
        <f>B46*'[1]all rotations'!C45</f>
        <v>0</v>
      </c>
      <c r="E46" s="4">
        <f>B46*'[1]all rotations'!D45</f>
        <v>0</v>
      </c>
      <c r="F46" s="14">
        <f>B46*'[1]all rotations'!E45</f>
        <v>0</v>
      </c>
      <c r="G46" s="4">
        <f>B46*'[1]all rotations'!F45</f>
        <v>0</v>
      </c>
      <c r="H46" s="4">
        <f>B46*'[1]all rotations'!G45</f>
        <v>0</v>
      </c>
      <c r="I46" s="4">
        <f>B46*'[1]all rotations'!H45</f>
        <v>0</v>
      </c>
      <c r="J46" s="4">
        <f>B46*'[1]all rotations'!I45</f>
        <v>0</v>
      </c>
      <c r="K46" s="4">
        <f>B46*'[1]all rotations'!J45</f>
        <v>0</v>
      </c>
      <c r="L46" s="4">
        <f>B46*'[1]all rotations'!K45</f>
        <v>0</v>
      </c>
      <c r="M46" s="4">
        <f>B46*'[1]all rotations'!L45</f>
        <v>0</v>
      </c>
      <c r="N46" s="4">
        <f>B46*'[1]all rotations'!M45</f>
        <v>0</v>
      </c>
      <c r="P46">
        <f>B46/5</f>
        <v>0</v>
      </c>
      <c r="R46" s="38"/>
    </row>
    <row r="47" spans="1:20" x14ac:dyDescent="0.2">
      <c r="A47" s="22" t="s">
        <v>34</v>
      </c>
      <c r="B47">
        <v>0</v>
      </c>
      <c r="C47" s="4">
        <f>B47*'[1]all rotations'!B46</f>
        <v>0</v>
      </c>
      <c r="D47" s="4">
        <f>B47*'[1]all rotations'!C46</f>
        <v>0</v>
      </c>
      <c r="E47" s="4">
        <f>B47*'[1]all rotations'!D46</f>
        <v>0</v>
      </c>
      <c r="F47" s="14">
        <f>B47*'[1]all rotations'!E46</f>
        <v>0</v>
      </c>
      <c r="G47" s="4">
        <f>B47*'[1]all rotations'!F46</f>
        <v>0</v>
      </c>
      <c r="H47" s="4">
        <f>B47*'[1]all rotations'!G46</f>
        <v>0</v>
      </c>
      <c r="I47" s="4">
        <f>B47*'[1]all rotations'!H46</f>
        <v>0</v>
      </c>
      <c r="J47" s="4">
        <f>B47*'[1]all rotations'!I46</f>
        <v>0</v>
      </c>
      <c r="K47" s="4">
        <f>B47*'[1]all rotations'!J46</f>
        <v>0</v>
      </c>
      <c r="L47" s="4">
        <f>B47*'[1]all rotations'!K46</f>
        <v>0</v>
      </c>
      <c r="M47" s="4">
        <f>B47*'[1]all rotations'!L46</f>
        <v>0</v>
      </c>
      <c r="N47" s="4">
        <f>B47*'[1]all rotations'!M46</f>
        <v>0</v>
      </c>
      <c r="P47">
        <f>B47/5</f>
        <v>0</v>
      </c>
      <c r="R47" s="38"/>
    </row>
    <row r="48" spans="1:20" x14ac:dyDescent="0.2">
      <c r="A48" s="22" t="s">
        <v>35</v>
      </c>
      <c r="B48">
        <v>0</v>
      </c>
      <c r="C48" s="4">
        <f>B48*'[1]all rotations'!B47</f>
        <v>0</v>
      </c>
      <c r="D48" s="4">
        <f>B48*'[1]all rotations'!C47</f>
        <v>0</v>
      </c>
      <c r="E48" s="4">
        <f>B48*'[1]all rotations'!D47</f>
        <v>0</v>
      </c>
      <c r="F48" s="14">
        <f>B48*'[1]all rotations'!E47</f>
        <v>0</v>
      </c>
      <c r="G48" s="4">
        <f>B48*'[1]all rotations'!F47</f>
        <v>0</v>
      </c>
      <c r="H48" s="4">
        <f>B48*'[1]all rotations'!G47</f>
        <v>0</v>
      </c>
      <c r="I48" s="4">
        <f>B48*'[1]all rotations'!H47</f>
        <v>0</v>
      </c>
      <c r="J48" s="4">
        <f>B48*'[1]all rotations'!I47</f>
        <v>0</v>
      </c>
      <c r="K48" s="4">
        <f>B48*'[1]all rotations'!J47</f>
        <v>0</v>
      </c>
      <c r="L48" s="4">
        <f>B48*'[1]all rotations'!K47</f>
        <v>0</v>
      </c>
      <c r="M48" s="4">
        <f>B48*'[1]all rotations'!L47</f>
        <v>0</v>
      </c>
      <c r="N48" s="4">
        <f>B48*'[1]all rotations'!M47</f>
        <v>0</v>
      </c>
      <c r="P48">
        <f>B48/5</f>
        <v>0</v>
      </c>
      <c r="R48" s="38"/>
    </row>
    <row r="49" spans="1:20" x14ac:dyDescent="0.2">
      <c r="A49" s="22" t="s">
        <v>36</v>
      </c>
      <c r="B49">
        <v>0</v>
      </c>
      <c r="C49" s="4">
        <f>B49*'[1]all rotations'!B48</f>
        <v>0</v>
      </c>
      <c r="D49" s="4">
        <f>B49*'[1]all rotations'!C48</f>
        <v>0</v>
      </c>
      <c r="E49" s="4">
        <f>B49*'[1]all rotations'!D48</f>
        <v>0</v>
      </c>
      <c r="F49" s="14">
        <f>B49*'[1]all rotations'!E48</f>
        <v>0</v>
      </c>
      <c r="G49" s="4">
        <f>B49*'[1]all rotations'!F48</f>
        <v>0</v>
      </c>
      <c r="H49" s="4">
        <f>B49*'[1]all rotations'!G48</f>
        <v>0</v>
      </c>
      <c r="I49" s="4">
        <f>B49*'[1]all rotations'!H48</f>
        <v>0</v>
      </c>
      <c r="J49" s="4">
        <f>B49*'[1]all rotations'!I48</f>
        <v>0</v>
      </c>
      <c r="K49" s="4">
        <f>B49*'[1]all rotations'!J48</f>
        <v>0</v>
      </c>
      <c r="L49" s="4">
        <f>B49*'[1]all rotations'!K48</f>
        <v>0</v>
      </c>
      <c r="M49" s="4">
        <f>B49*'[1]all rotations'!L48</f>
        <v>0</v>
      </c>
      <c r="N49" s="4">
        <f>B49*'[1]all rotations'!M48</f>
        <v>0</v>
      </c>
      <c r="P49">
        <f>B49/5</f>
        <v>0</v>
      </c>
      <c r="R49" s="41"/>
    </row>
    <row r="50" spans="1:20" x14ac:dyDescent="0.2">
      <c r="A50" s="22" t="s">
        <v>37</v>
      </c>
      <c r="B50">
        <v>0</v>
      </c>
      <c r="C50" s="4">
        <f>B50*'[1]all rotations'!B49</f>
        <v>0</v>
      </c>
      <c r="D50" s="4">
        <f>B50*'[1]all rotations'!C49</f>
        <v>0</v>
      </c>
      <c r="E50" s="4">
        <f>B50*'[1]all rotations'!D49</f>
        <v>0</v>
      </c>
      <c r="F50" s="14">
        <f>B50*'[1]all rotations'!E49</f>
        <v>0</v>
      </c>
      <c r="G50" s="4">
        <f>B50*'[1]all rotations'!F49</f>
        <v>0</v>
      </c>
      <c r="H50" s="4">
        <f>B50*'[1]all rotations'!G49</f>
        <v>0</v>
      </c>
      <c r="I50" s="4">
        <f>B50*'[1]all rotations'!H49</f>
        <v>0</v>
      </c>
      <c r="J50" s="4">
        <f>B50*'[1]all rotations'!I49</f>
        <v>0</v>
      </c>
      <c r="K50" s="4">
        <f>B50*'[1]all rotations'!J49</f>
        <v>0</v>
      </c>
      <c r="L50" s="4">
        <f>B50*'[1]all rotations'!K49</f>
        <v>0</v>
      </c>
      <c r="M50" s="4">
        <f>B50*'[1]all rotations'!L49</f>
        <v>0</v>
      </c>
      <c r="N50" s="4">
        <f>B50*'[1]all rotations'!M49</f>
        <v>0</v>
      </c>
      <c r="P50">
        <f t="shared" ref="P50:P51" si="5">B50/5</f>
        <v>0</v>
      </c>
      <c r="R50" s="41"/>
    </row>
    <row r="51" spans="1:20" x14ac:dyDescent="0.2">
      <c r="A51" s="22" t="s">
        <v>74</v>
      </c>
      <c r="B51">
        <v>0</v>
      </c>
      <c r="C51" s="4">
        <f>B51*'[1]all rotations'!B50</f>
        <v>0</v>
      </c>
      <c r="D51" s="4">
        <f>B51*'[1]all rotations'!C50</f>
        <v>0</v>
      </c>
      <c r="E51" s="4">
        <f>B51*'[1]all rotations'!D50</f>
        <v>0</v>
      </c>
      <c r="F51" s="14">
        <f>B51*'[1]all rotations'!E50</f>
        <v>0</v>
      </c>
      <c r="G51" s="4">
        <f>B51*'[1]all rotations'!F50</f>
        <v>0</v>
      </c>
      <c r="H51" s="4">
        <f>B51*'[1]all rotations'!G50</f>
        <v>0</v>
      </c>
      <c r="I51" s="4">
        <f>B51*'[1]all rotations'!H50</f>
        <v>0</v>
      </c>
      <c r="J51" s="4">
        <f>B51*'[1]all rotations'!I50</f>
        <v>0</v>
      </c>
      <c r="K51" s="4">
        <f>B51*'[1]all rotations'!J50</f>
        <v>0</v>
      </c>
      <c r="L51" s="4">
        <f>B51*'[1]all rotations'!K50</f>
        <v>0</v>
      </c>
      <c r="M51" s="4">
        <f>B51*'[1]all rotations'!L50</f>
        <v>0</v>
      </c>
      <c r="N51" s="4">
        <f>B51*'[1]all rotations'!M50</f>
        <v>0</v>
      </c>
      <c r="P51">
        <f t="shared" si="5"/>
        <v>0</v>
      </c>
      <c r="R51" s="41"/>
    </row>
    <row r="52" spans="1:20" x14ac:dyDescent="0.2">
      <c r="A52" s="22" t="s">
        <v>75</v>
      </c>
      <c r="B52">
        <v>0</v>
      </c>
      <c r="C52" s="4">
        <f>B52*'[1]all rotations'!B51</f>
        <v>0</v>
      </c>
      <c r="D52" s="4">
        <f>B52*'[1]all rotations'!C51</f>
        <v>0</v>
      </c>
      <c r="E52" s="4">
        <f>B52*'[1]all rotations'!D51</f>
        <v>0</v>
      </c>
      <c r="F52" s="14">
        <f>B52*'[1]all rotations'!E51</f>
        <v>0</v>
      </c>
      <c r="G52" s="4">
        <f>B52*'[1]all rotations'!F51</f>
        <v>0</v>
      </c>
      <c r="H52" s="4">
        <f>B52*'[1]all rotations'!G51</f>
        <v>0</v>
      </c>
      <c r="I52" s="4">
        <f>B52*'[1]all rotations'!H51</f>
        <v>0</v>
      </c>
      <c r="J52" s="4">
        <f>B52*'[1]all rotations'!I51</f>
        <v>0</v>
      </c>
      <c r="K52" s="4">
        <f>B52*'[1]all rotations'!J51</f>
        <v>0</v>
      </c>
      <c r="L52" s="4">
        <f>B52*'[1]all rotations'!K51</f>
        <v>0</v>
      </c>
      <c r="M52" s="4">
        <f>B52*'[1]all rotations'!L51</f>
        <v>0</v>
      </c>
      <c r="N52" s="4">
        <f>B52*'[1]all rotations'!M51</f>
        <v>0</v>
      </c>
      <c r="P52">
        <f>B52/6</f>
        <v>0</v>
      </c>
      <c r="Q52" s="2">
        <v>6098617.5700000003</v>
      </c>
      <c r="R52" s="41">
        <f>SUM(P34:P52)/Q52</f>
        <v>0.20000001118286218</v>
      </c>
      <c r="S52">
        <f>SUM(B34:B52)</f>
        <v>5298172.8360000001</v>
      </c>
      <c r="T52">
        <f>Q52-S52</f>
        <v>800444.73400000017</v>
      </c>
    </row>
    <row r="53" spans="1:20" s="2" customFormat="1" x14ac:dyDescent="0.2">
      <c r="A53" s="16" t="s">
        <v>38</v>
      </c>
      <c r="B53">
        <v>0</v>
      </c>
      <c r="C53" s="4">
        <f>B53*'[1]all rotations'!B52</f>
        <v>0</v>
      </c>
      <c r="D53" s="4">
        <f>B53*'[1]all rotations'!C52</f>
        <v>0</v>
      </c>
      <c r="E53" s="4">
        <f>B53*'[1]all rotations'!D52</f>
        <v>0</v>
      </c>
      <c r="F53" s="14">
        <f>B53*'[1]all rotations'!E52</f>
        <v>0</v>
      </c>
      <c r="G53" s="4">
        <f>B53*'[1]all rotations'!F52</f>
        <v>0</v>
      </c>
      <c r="H53" s="4">
        <f>B53*'[1]all rotations'!G52</f>
        <v>0</v>
      </c>
      <c r="I53" s="4">
        <f>B53*'[1]all rotations'!H52</f>
        <v>0</v>
      </c>
      <c r="J53" s="4">
        <f>B53*'[1]all rotations'!I52</f>
        <v>0</v>
      </c>
      <c r="K53" s="4">
        <f>B53*'[1]all rotations'!J52</f>
        <v>0</v>
      </c>
      <c r="L53" s="4">
        <f>B53*'[1]all rotations'!K52</f>
        <v>0</v>
      </c>
      <c r="M53" s="4">
        <f>B53*'[1]all rotations'!L52</f>
        <v>0</v>
      </c>
      <c r="N53" s="4">
        <f>B53*'[1]all rotations'!M52</f>
        <v>0</v>
      </c>
      <c r="P53">
        <f>B53/5</f>
        <v>0</v>
      </c>
      <c r="R53" s="40"/>
    </row>
    <row r="54" spans="1:20" x14ac:dyDescent="0.2">
      <c r="A54" s="16" t="s">
        <v>39</v>
      </c>
      <c r="B54">
        <v>458881</v>
      </c>
      <c r="C54" s="4">
        <f>B54*'[1]all rotations'!B53</f>
        <v>0</v>
      </c>
      <c r="D54" s="4">
        <f>B54*'[1]all rotations'!C53</f>
        <v>0</v>
      </c>
      <c r="E54" s="4">
        <f>B54*'[1]all rotations'!D53</f>
        <v>0</v>
      </c>
      <c r="F54" s="14">
        <f>B54*'[1]all rotations'!E53</f>
        <v>0</v>
      </c>
      <c r="G54" s="4">
        <f>B54*'[1]all rotations'!F53</f>
        <v>495591.48000000004</v>
      </c>
      <c r="H54" s="4">
        <f>B54*'[1]all rotations'!G53</f>
        <v>0</v>
      </c>
      <c r="I54" s="4">
        <f>B54*'[1]all rotations'!H53</f>
        <v>0</v>
      </c>
      <c r="J54" s="4">
        <f>B54*'[1]all rotations'!I53</f>
        <v>0</v>
      </c>
      <c r="K54" s="4">
        <f>B54*'[1]all rotations'!J53</f>
        <v>-660788.63999999978</v>
      </c>
      <c r="L54" s="4">
        <f>B54*'[1]all rotations'!K53</f>
        <v>91776.200000000084</v>
      </c>
      <c r="M54" s="4">
        <f>B54*'[1]all rotations'!L53</f>
        <v>0</v>
      </c>
      <c r="N54" s="4">
        <f>B54*'[1]all rotations'!M53</f>
        <v>0</v>
      </c>
      <c r="P54">
        <f>B54/5</f>
        <v>91776.2</v>
      </c>
      <c r="Q54" s="2">
        <v>458881</v>
      </c>
      <c r="R54" s="41">
        <f>SUM(P53:P54)/Q54</f>
        <v>0.19999999999999998</v>
      </c>
      <c r="S54">
        <f>SUM(B53:B54)</f>
        <v>458881</v>
      </c>
      <c r="T54">
        <f>Q54-S54</f>
        <v>0</v>
      </c>
    </row>
    <row r="55" spans="1:20" x14ac:dyDescent="0.2">
      <c r="A55" s="23" t="s">
        <v>40</v>
      </c>
      <c r="B55">
        <v>0</v>
      </c>
      <c r="C55" s="4">
        <f>B55*'[1]all rotations'!B54</f>
        <v>0</v>
      </c>
      <c r="D55" s="4">
        <f>B55*'[1]all rotations'!C54</f>
        <v>0</v>
      </c>
      <c r="E55" s="4">
        <f>B55*'[1]all rotations'!D54</f>
        <v>0</v>
      </c>
      <c r="F55" s="14">
        <f>B55*'[1]all rotations'!E54</f>
        <v>0</v>
      </c>
      <c r="G55" s="4">
        <f>B55*'[1]all rotations'!F54</f>
        <v>0</v>
      </c>
      <c r="H55" s="4">
        <f>B55*'[1]all rotations'!G54</f>
        <v>0</v>
      </c>
      <c r="I55" s="4">
        <f>B55*'[1]all rotations'!H54</f>
        <v>0</v>
      </c>
      <c r="J55" s="4">
        <f>B55*'[1]all rotations'!I54</f>
        <v>0</v>
      </c>
      <c r="K55" s="4">
        <f>B55*'[1]all rotations'!J54</f>
        <v>0</v>
      </c>
      <c r="L55" s="4">
        <f>B55*'[1]all rotations'!K54</f>
        <v>0</v>
      </c>
      <c r="M55" s="4">
        <f>B55*'[1]all rotations'!L54</f>
        <v>0</v>
      </c>
      <c r="N55" s="4">
        <f>B55*'[1]all rotations'!M54</f>
        <v>0</v>
      </c>
      <c r="P55">
        <f>B55/2</f>
        <v>0</v>
      </c>
      <c r="R55" s="41"/>
    </row>
    <row r="56" spans="1:20" s="2" customFormat="1" x14ac:dyDescent="0.2">
      <c r="A56" s="23" t="s">
        <v>41</v>
      </c>
      <c r="B56">
        <v>0</v>
      </c>
      <c r="C56" s="4">
        <f>B56*'[1]all rotations'!B55</f>
        <v>0</v>
      </c>
      <c r="D56" s="4">
        <f>B56*'[1]all rotations'!C55</f>
        <v>0</v>
      </c>
      <c r="E56" s="4">
        <f>B56*'[1]all rotations'!D55</f>
        <v>0</v>
      </c>
      <c r="F56" s="14">
        <f>B56*'[1]all rotations'!E55</f>
        <v>0</v>
      </c>
      <c r="G56" s="4">
        <f>B56*'[1]all rotations'!F55</f>
        <v>0</v>
      </c>
      <c r="H56" s="4">
        <f>B56*'[1]all rotations'!G55</f>
        <v>0</v>
      </c>
      <c r="I56" s="4">
        <f>B56*'[1]all rotations'!H55</f>
        <v>0</v>
      </c>
      <c r="J56" s="4">
        <f>B56*'[1]all rotations'!I55</f>
        <v>0</v>
      </c>
      <c r="K56" s="4">
        <f>B56*'[1]all rotations'!J55</f>
        <v>0</v>
      </c>
      <c r="L56" s="4">
        <f>B56*'[1]all rotations'!K55</f>
        <v>0</v>
      </c>
      <c r="M56" s="4">
        <f>B56*'[1]all rotations'!L55</f>
        <v>0</v>
      </c>
      <c r="N56" s="4">
        <f>B56*'[1]all rotations'!M55</f>
        <v>0</v>
      </c>
      <c r="P56">
        <f t="shared" ref="P56:P59" si="6">B56/2</f>
        <v>0</v>
      </c>
      <c r="R56" s="40"/>
      <c r="S56" s="40"/>
    </row>
    <row r="57" spans="1:20" x14ac:dyDescent="0.2">
      <c r="A57" s="23" t="s">
        <v>79</v>
      </c>
      <c r="B57">
        <v>0</v>
      </c>
      <c r="C57" s="4">
        <f>B57*'[1]all rotations'!B56</f>
        <v>0</v>
      </c>
      <c r="D57" s="4">
        <f>B57*'[1]all rotations'!C56</f>
        <v>0</v>
      </c>
      <c r="E57" s="4">
        <f>B57*'[1]all rotations'!D56</f>
        <v>0</v>
      </c>
      <c r="F57" s="14">
        <f>B57*'[1]all rotations'!E56</f>
        <v>0</v>
      </c>
      <c r="G57" s="4">
        <f>B57*'[1]all rotations'!F56</f>
        <v>0</v>
      </c>
      <c r="H57" s="4">
        <f>B57*'[1]all rotations'!G56</f>
        <v>0</v>
      </c>
      <c r="I57" s="4">
        <f>B57*'[1]all rotations'!H56</f>
        <v>0</v>
      </c>
      <c r="J57" s="4">
        <f>B57*'[1]all rotations'!I56</f>
        <v>0</v>
      </c>
      <c r="K57" s="4">
        <f>B57*'[1]all rotations'!J56</f>
        <v>0</v>
      </c>
      <c r="L57" s="4">
        <f>B57*'[1]all rotations'!K56</f>
        <v>0</v>
      </c>
      <c r="M57" s="4">
        <f>B57*'[1]all rotations'!L56</f>
        <v>0</v>
      </c>
      <c r="N57" s="4">
        <f>B57*'[1]all rotations'!M56</f>
        <v>0</v>
      </c>
      <c r="P57">
        <f t="shared" si="6"/>
        <v>0</v>
      </c>
      <c r="R57" s="41"/>
    </row>
    <row r="58" spans="1:20" s="2" customFormat="1" x14ac:dyDescent="0.2">
      <c r="A58" s="23" t="s">
        <v>80</v>
      </c>
      <c r="B58">
        <v>1754081.5</v>
      </c>
      <c r="C58" s="4">
        <f>B58*'[1]all rotations'!B57</f>
        <v>0</v>
      </c>
      <c r="D58" s="4">
        <f>B58*'[1]all rotations'!C57</f>
        <v>0</v>
      </c>
      <c r="E58" s="4">
        <f>B58*'[1]all rotations'!D57</f>
        <v>0</v>
      </c>
      <c r="F58" s="14">
        <f>B58*'[1]all rotations'!E57</f>
        <v>-4677550.6666666688</v>
      </c>
      <c r="G58" s="4">
        <f>B58*'[1]all rotations'!F57</f>
        <v>0</v>
      </c>
      <c r="H58" s="4">
        <f>B58*'[1]all rotations'!G57</f>
        <v>1257091.7416666667</v>
      </c>
      <c r="I58" s="4">
        <f>B58*'[1]all rotations'!H57</f>
        <v>0</v>
      </c>
      <c r="J58" s="4">
        <f>B58*'[1]all rotations'!I57</f>
        <v>0</v>
      </c>
      <c r="K58" s="4">
        <f>B58*'[1]all rotations'!J57</f>
        <v>0</v>
      </c>
      <c r="L58" s="4">
        <f>B58*'[1]all rotations'!K57</f>
        <v>0</v>
      </c>
      <c r="M58" s="4">
        <f>B58*'[1]all rotations'!L57</f>
        <v>0</v>
      </c>
      <c r="N58" s="4">
        <f>B58*'[1]all rotations'!M57</f>
        <v>0</v>
      </c>
      <c r="P58">
        <f t="shared" si="6"/>
        <v>877040.75</v>
      </c>
      <c r="R58" s="40"/>
    </row>
    <row r="59" spans="1:20" s="2" customFormat="1" x14ac:dyDescent="0.2">
      <c r="A59" s="23" t="s">
        <v>81</v>
      </c>
      <c r="B59">
        <v>0</v>
      </c>
      <c r="C59" s="4">
        <f>B59*'[1]all rotations'!B58</f>
        <v>0</v>
      </c>
      <c r="D59" s="4">
        <f>B59*'[1]all rotations'!C58</f>
        <v>0</v>
      </c>
      <c r="E59" s="4">
        <f>B59*'[1]all rotations'!D58</f>
        <v>0</v>
      </c>
      <c r="F59" s="8">
        <f>B59*'[1]all rotations'!E58</f>
        <v>0</v>
      </c>
      <c r="G59" s="4">
        <f>B59*'[1]all rotations'!F58</f>
        <v>0</v>
      </c>
      <c r="H59" s="4">
        <f>B59*'[1]all rotations'!G58</f>
        <v>0</v>
      </c>
      <c r="I59" s="4">
        <f>B59*'[1]all rotations'!H58</f>
        <v>0</v>
      </c>
      <c r="J59" s="4">
        <f>B59*'[1]all rotations'!I58</f>
        <v>0</v>
      </c>
      <c r="K59" s="4">
        <f>B59*'[1]all rotations'!J58</f>
        <v>0</v>
      </c>
      <c r="L59" s="4">
        <f>B59*'[1]all rotations'!K58</f>
        <v>0</v>
      </c>
      <c r="M59" s="4">
        <f>B59*'[1]all rotations'!L58</f>
        <v>0</v>
      </c>
      <c r="N59" s="4">
        <f>B59*'[1]all rotations'!M58</f>
        <v>0</v>
      </c>
      <c r="P59">
        <f t="shared" si="6"/>
        <v>0</v>
      </c>
      <c r="R59" s="40"/>
    </row>
    <row r="60" spans="1:20" s="2" customFormat="1" x14ac:dyDescent="0.2">
      <c r="A60" s="23" t="s">
        <v>42</v>
      </c>
      <c r="B60">
        <v>2230251.1</v>
      </c>
      <c r="C60" s="4">
        <f>B60*'[1]all rotations'!B59</f>
        <v>2626448.6483529415</v>
      </c>
      <c r="D60" s="4">
        <f>B60*'[1]all rotations'!C59</f>
        <v>0</v>
      </c>
      <c r="E60" s="4">
        <f>B60*'[1]all rotations'!D59</f>
        <v>0</v>
      </c>
      <c r="F60" s="14">
        <f>B60*'[1]all rotations'!E59</f>
        <v>0</v>
      </c>
      <c r="G60" s="4">
        <f>B60*'[1]all rotations'!F59</f>
        <v>674467.14584615396</v>
      </c>
      <c r="H60" s="4">
        <f>B60*'[1]all rotations'!G59</f>
        <v>0</v>
      </c>
      <c r="I60" s="4">
        <f>B60*'[1]all rotations'!H59</f>
        <v>0</v>
      </c>
      <c r="J60" s="4">
        <f>B60*'[1]all rotations'!I59</f>
        <v>0</v>
      </c>
      <c r="K60" s="4">
        <f>B60*'[1]all rotations'!J59</f>
        <v>-202977.90910112296</v>
      </c>
      <c r="L60" s="4">
        <f>B60*'[1]all rotations'!K59</f>
        <v>-2155074.0966292135</v>
      </c>
      <c r="M60" s="4">
        <f>B60*'[1]all rotations'!L59</f>
        <v>0</v>
      </c>
      <c r="N60" s="4">
        <f>B60*'[1]all rotations'!M59</f>
        <v>0</v>
      </c>
      <c r="P60">
        <f>B60/5</f>
        <v>446050.22000000003</v>
      </c>
      <c r="R60" s="40"/>
    </row>
    <row r="61" spans="1:20" x14ac:dyDescent="0.2">
      <c r="A61" s="23" t="s">
        <v>43</v>
      </c>
      <c r="B61">
        <v>0</v>
      </c>
      <c r="C61" s="4">
        <f>B61*'[1]all rotations'!B60</f>
        <v>0</v>
      </c>
      <c r="D61" s="4">
        <f>B61*'[1]all rotations'!C60</f>
        <v>0</v>
      </c>
      <c r="E61" s="4">
        <f>B61*'[1]all rotations'!D60</f>
        <v>0</v>
      </c>
      <c r="F61" s="14">
        <f>B61*'[1]all rotations'!E60</f>
        <v>0</v>
      </c>
      <c r="G61" s="4">
        <f>B61*'[1]all rotations'!F60</f>
        <v>0</v>
      </c>
      <c r="H61" s="4">
        <f>B61*'[1]all rotations'!G60</f>
        <v>0</v>
      </c>
      <c r="I61" s="4">
        <f>B61*'[1]all rotations'!H60</f>
        <v>0</v>
      </c>
      <c r="J61" s="4">
        <f>B61*'[1]all rotations'!I60</f>
        <v>0</v>
      </c>
      <c r="K61" s="4">
        <f>B61*'[1]all rotations'!J60</f>
        <v>0</v>
      </c>
      <c r="L61" s="4">
        <f>B61*'[1]all rotations'!K60</f>
        <v>0</v>
      </c>
      <c r="M61" s="4">
        <f>B61*'[1]all rotations'!L60</f>
        <v>0</v>
      </c>
      <c r="N61" s="4">
        <f>B61*'[1]all rotations'!M60</f>
        <v>0</v>
      </c>
      <c r="P61">
        <f>B61/5</f>
        <v>0</v>
      </c>
      <c r="Q61" s="2">
        <v>6810645.3000000007</v>
      </c>
      <c r="R61" s="41">
        <f>SUM(P55:P61)/Q61</f>
        <v>0.19426807765190765</v>
      </c>
      <c r="S61">
        <f>SUM(B55:B61)</f>
        <v>3984332.6</v>
      </c>
      <c r="T61">
        <f>Q61-S61</f>
        <v>2826312.7000000007</v>
      </c>
    </row>
    <row r="62" spans="1:20" x14ac:dyDescent="0.2">
      <c r="A62" s="10" t="s">
        <v>60</v>
      </c>
      <c r="B62">
        <v>4097852.9</v>
      </c>
      <c r="C62" s="4">
        <f>B62*'[1]all rotations'!B61</f>
        <v>0</v>
      </c>
      <c r="D62" s="4">
        <f>B62*'[1]all rotations'!C61</f>
        <v>-2048926.45</v>
      </c>
      <c r="E62" s="4">
        <f>B62*'[1]all rotations'!D61</f>
        <v>-580529.16083333304</v>
      </c>
      <c r="F62" s="14">
        <f>B62*'[1]all rotations'!E61</f>
        <v>-3414877.416666667</v>
      </c>
      <c r="G62" s="4">
        <f>B62*'[1]all rotations'!F61</f>
        <v>0</v>
      </c>
      <c r="H62" s="4">
        <f>B62*'[1]all rotations'!G61</f>
        <v>0</v>
      </c>
      <c r="I62" s="4">
        <f>B62*'[1]all rotations'!H61</f>
        <v>0</v>
      </c>
      <c r="J62" s="4">
        <f>B62*'[1]all rotations'!I61</f>
        <v>3073389.6749999998</v>
      </c>
      <c r="K62" s="4">
        <f>B62*'[1]all rotations'!J61</f>
        <v>0</v>
      </c>
      <c r="L62" s="4">
        <f>B62*'[1]all rotations'!K61</f>
        <v>0</v>
      </c>
      <c r="M62" s="4">
        <f>B62*'[1]all rotations'!L61</f>
        <v>0</v>
      </c>
      <c r="N62" s="4">
        <f>B62*'[1]all rotations'!M61</f>
        <v>0</v>
      </c>
      <c r="P62">
        <f>B62/4</f>
        <v>1024463.225</v>
      </c>
      <c r="Q62" s="2">
        <v>5632100</v>
      </c>
      <c r="R62" s="41">
        <f>P62/Q62</f>
        <v>0.18189720086646188</v>
      </c>
      <c r="S62">
        <f>B62</f>
        <v>4097852.9</v>
      </c>
      <c r="T62">
        <f t="shared" ref="T62:T65" si="7">Q62-S62</f>
        <v>1534247.1</v>
      </c>
    </row>
    <row r="63" spans="1:20" x14ac:dyDescent="0.2">
      <c r="A63" s="10" t="s">
        <v>61</v>
      </c>
      <c r="B63">
        <v>0</v>
      </c>
      <c r="C63" s="4">
        <f>B63*'[1]all rotations'!B62</f>
        <v>0</v>
      </c>
      <c r="D63" s="4">
        <f>B63*'[1]all rotations'!C62</f>
        <v>0</v>
      </c>
      <c r="E63" s="4">
        <f>B63*'[1]all rotations'!D62</f>
        <v>0</v>
      </c>
      <c r="F63" s="14">
        <f>B63*'[1]all rotations'!E62</f>
        <v>0</v>
      </c>
      <c r="G63" s="4">
        <f>B63*'[1]all rotations'!F62</f>
        <v>0</v>
      </c>
      <c r="H63" s="4">
        <f>B63*'[1]all rotations'!G62</f>
        <v>0</v>
      </c>
      <c r="I63" s="4">
        <f>B63*'[1]all rotations'!H62</f>
        <v>0</v>
      </c>
      <c r="J63" s="4">
        <f>B63*'[1]all rotations'!I62</f>
        <v>0</v>
      </c>
      <c r="K63" s="4">
        <f>B63*'[1]all rotations'!J62</f>
        <v>0</v>
      </c>
      <c r="L63" s="4">
        <f>B63*'[1]all rotations'!K62</f>
        <v>0</v>
      </c>
      <c r="M63" s="4">
        <f>B63*'[1]all rotations'!L62</f>
        <v>0</v>
      </c>
      <c r="N63" s="4">
        <f>B63*'[1]all rotations'!M62</f>
        <v>0</v>
      </c>
      <c r="P63">
        <f>B63/4</f>
        <v>0</v>
      </c>
      <c r="Q63" s="2">
        <v>1756260.0000000002</v>
      </c>
      <c r="R63" s="41">
        <f t="shared" ref="R63:R65" si="8">P63/Q63</f>
        <v>0</v>
      </c>
      <c r="S63">
        <f t="shared" ref="S63:S65" si="9">B63</f>
        <v>0</v>
      </c>
      <c r="T63">
        <f t="shared" si="7"/>
        <v>1756260.0000000002</v>
      </c>
    </row>
    <row r="64" spans="1:20" x14ac:dyDescent="0.2">
      <c r="A64" s="10" t="s">
        <v>62</v>
      </c>
      <c r="B64">
        <v>891038.3</v>
      </c>
      <c r="C64" s="4">
        <f>B64*'[1]all rotations'!B63</f>
        <v>-427698.38400000002</v>
      </c>
      <c r="D64" s="4">
        <f>B64*'[1]all rotations'!C63</f>
        <v>403937.36266666651</v>
      </c>
      <c r="E64" s="4">
        <f>B64*'[1]all rotations'!D63</f>
        <v>0</v>
      </c>
      <c r="F64" s="14">
        <f>B64*'[1]all rotations'!E63</f>
        <v>0</v>
      </c>
      <c r="G64" s="4">
        <f>B64*'[1]all rotations'!F63</f>
        <v>0</v>
      </c>
      <c r="H64" s="4">
        <f>B64*'[1]all rotations'!G63</f>
        <v>0</v>
      </c>
      <c r="I64" s="4">
        <f>B64*'[1]all rotations'!H63</f>
        <v>534622.98</v>
      </c>
      <c r="J64" s="4">
        <f>B64*'[1]all rotations'!I63</f>
        <v>0</v>
      </c>
      <c r="K64" s="4">
        <f>B64*'[1]all rotations'!J63</f>
        <v>-665308.59733333334</v>
      </c>
      <c r="L64" s="4">
        <f>B64*'[1]all rotations'!K63</f>
        <v>0</v>
      </c>
      <c r="M64" s="4">
        <f>B64*'[1]all rotations'!L63</f>
        <v>0</v>
      </c>
      <c r="N64" s="4">
        <f>B64*'[1]all rotations'!M63</f>
        <v>0</v>
      </c>
      <c r="P64">
        <f>B64/5</f>
        <v>178207.66</v>
      </c>
      <c r="Q64" s="2">
        <v>2195960</v>
      </c>
      <c r="R64" s="41">
        <f t="shared" si="8"/>
        <v>8.115250733164539E-2</v>
      </c>
      <c r="S64">
        <f t="shared" si="9"/>
        <v>891038.3</v>
      </c>
      <c r="T64">
        <f t="shared" si="7"/>
        <v>1304921.7</v>
      </c>
    </row>
    <row r="65" spans="1:26" x14ac:dyDescent="0.2">
      <c r="A65" s="10" t="s">
        <v>63</v>
      </c>
      <c r="B65">
        <v>0</v>
      </c>
      <c r="C65" s="4">
        <f>B65*'[1]all rotations'!B64</f>
        <v>0</v>
      </c>
      <c r="D65" s="4">
        <f>B65*'[1]all rotations'!C64</f>
        <v>0</v>
      </c>
      <c r="E65" s="4">
        <f>B65*'[1]all rotations'!D64</f>
        <v>0</v>
      </c>
      <c r="F65" s="14">
        <f>B65*'[1]all rotations'!E64</f>
        <v>0</v>
      </c>
      <c r="G65" s="4">
        <f>B65*'[1]all rotations'!F64</f>
        <v>0</v>
      </c>
      <c r="H65" s="4">
        <f>B65*'[1]all rotations'!G64</f>
        <v>0</v>
      </c>
      <c r="I65" s="4">
        <f>B65*'[1]all rotations'!H64</f>
        <v>0</v>
      </c>
      <c r="J65" s="4">
        <f>B65*'[1]all rotations'!I64</f>
        <v>0</v>
      </c>
      <c r="K65" s="4">
        <f>B65*'[1]all rotations'!J64</f>
        <v>0</v>
      </c>
      <c r="L65" s="4">
        <f>B65*'[1]all rotations'!K64</f>
        <v>0</v>
      </c>
      <c r="M65" s="4">
        <f>B65*'[1]all rotations'!L64</f>
        <v>0</v>
      </c>
      <c r="N65" s="4">
        <f>B65*'[1]all rotations'!M64</f>
        <v>0</v>
      </c>
      <c r="P65">
        <f>B65/5</f>
        <v>0</v>
      </c>
      <c r="Q65" s="2">
        <v>661290</v>
      </c>
      <c r="R65" s="41">
        <f t="shared" si="8"/>
        <v>0</v>
      </c>
      <c r="S65">
        <f t="shared" si="9"/>
        <v>0</v>
      </c>
      <c r="T65">
        <f t="shared" si="7"/>
        <v>661290</v>
      </c>
    </row>
    <row r="66" spans="1:26" s="2" customFormat="1" x14ac:dyDescent="0.2">
      <c r="A66" s="10" t="s">
        <v>64</v>
      </c>
      <c r="B66">
        <v>0</v>
      </c>
      <c r="C66" s="4">
        <f>B66*'[1]all rotations'!B65</f>
        <v>0</v>
      </c>
      <c r="D66" s="4">
        <f>B66*'[1]all rotations'!C65</f>
        <v>0</v>
      </c>
      <c r="E66" s="4">
        <f>B66*'[1]all rotations'!D65</f>
        <v>0</v>
      </c>
      <c r="F66" s="14">
        <f>B66*'[1]all rotations'!E65</f>
        <v>0</v>
      </c>
      <c r="G66" s="4">
        <f>B66*'[1]all rotations'!F65</f>
        <v>0</v>
      </c>
      <c r="H66" s="4">
        <f>B66*'[1]all rotations'!G65</f>
        <v>0</v>
      </c>
      <c r="I66" s="4">
        <f>B66*'[1]all rotations'!H65</f>
        <v>0</v>
      </c>
      <c r="J66" s="4">
        <f>B66*'[1]all rotations'!I65</f>
        <v>0</v>
      </c>
      <c r="K66" s="4">
        <f>B66*'[1]all rotations'!J65</f>
        <v>0</v>
      </c>
      <c r="L66" s="4">
        <f>B66*'[1]all rotations'!K65</f>
        <v>0</v>
      </c>
      <c r="M66" s="4">
        <f>B66*'[1]all rotations'!L65</f>
        <v>0</v>
      </c>
      <c r="N66" s="4">
        <f>B66*'[1]all rotations'!M65</f>
        <v>0</v>
      </c>
      <c r="P66">
        <f>B66/2</f>
        <v>0</v>
      </c>
      <c r="R66" s="40"/>
      <c r="S66"/>
      <c r="T66"/>
    </row>
    <row r="67" spans="1:26" s="2" customFormat="1" x14ac:dyDescent="0.2">
      <c r="A67" s="10" t="s">
        <v>82</v>
      </c>
      <c r="B67">
        <v>0</v>
      </c>
      <c r="C67" s="4">
        <f>B67*'[1]all rotations'!B66</f>
        <v>0</v>
      </c>
      <c r="D67" s="4">
        <f>B67*'[1]all rotations'!C66</f>
        <v>0</v>
      </c>
      <c r="E67" s="4">
        <f>B67*'[1]all rotations'!D66</f>
        <v>0</v>
      </c>
      <c r="F67" s="14">
        <f>B67*'[1]all rotations'!E66</f>
        <v>0</v>
      </c>
      <c r="G67" s="4">
        <f>B67*'[1]all rotations'!F66</f>
        <v>0</v>
      </c>
      <c r="H67" s="4">
        <f>B67*'[1]all rotations'!G66</f>
        <v>0</v>
      </c>
      <c r="I67" s="4">
        <f>B67*'[1]all rotations'!H66</f>
        <v>0</v>
      </c>
      <c r="J67" s="4">
        <f>B67*'[1]all rotations'!I66</f>
        <v>0</v>
      </c>
      <c r="K67" s="4">
        <f>B67*'[1]all rotations'!J66</f>
        <v>0</v>
      </c>
      <c r="L67" s="4">
        <f>B67*'[1]all rotations'!K66</f>
        <v>0</v>
      </c>
      <c r="M67" s="4">
        <f>B67*'[1]all rotations'!L66</f>
        <v>0</v>
      </c>
      <c r="N67" s="4">
        <f>B67*'[1]all rotations'!M66</f>
        <v>0</v>
      </c>
      <c r="P67">
        <f>B67/4</f>
        <v>0</v>
      </c>
      <c r="Q67" s="2">
        <v>855850</v>
      </c>
      <c r="R67" s="42">
        <f>SUM(P66:P67)/Q67</f>
        <v>0</v>
      </c>
      <c r="S67">
        <f>B67+B66</f>
        <v>0</v>
      </c>
      <c r="T67">
        <f>Q67-S67</f>
        <v>855850</v>
      </c>
    </row>
    <row r="69" spans="1:26" x14ac:dyDescent="0.2">
      <c r="C69" s="2" t="s">
        <v>44</v>
      </c>
      <c r="D69" s="2" t="s">
        <v>45</v>
      </c>
      <c r="E69" s="2" t="s">
        <v>46</v>
      </c>
      <c r="F69" s="2" t="s">
        <v>47</v>
      </c>
      <c r="G69" s="2" t="s">
        <v>48</v>
      </c>
      <c r="H69" s="2" t="s">
        <v>49</v>
      </c>
      <c r="I69" s="2" t="s">
        <v>50</v>
      </c>
      <c r="J69" s="2" t="s">
        <v>51</v>
      </c>
      <c r="K69" s="2" t="s">
        <v>52</v>
      </c>
      <c r="L69" s="2" t="s">
        <v>53</v>
      </c>
      <c r="M69" s="2" t="s">
        <v>54</v>
      </c>
      <c r="N69" s="2" t="s">
        <v>55</v>
      </c>
    </row>
    <row r="70" spans="1:26" s="26" customFormat="1" x14ac:dyDescent="0.2">
      <c r="B70" s="27" t="s">
        <v>70</v>
      </c>
      <c r="C70" s="1">
        <f t="shared" ref="C70:N70" si="10">SUM(C3:C67)</f>
        <v>-186897.08758235298</v>
      </c>
      <c r="D70" s="1">
        <f t="shared" si="10"/>
        <v>-16217643.402316481</v>
      </c>
      <c r="E70" s="1">
        <f t="shared" si="10"/>
        <v>-781028.69248333294</v>
      </c>
      <c r="F70" s="1">
        <f t="shared" si="10"/>
        <v>-13003384.247379314</v>
      </c>
      <c r="G70" s="1">
        <f t="shared" si="10"/>
        <v>3547505.9853538466</v>
      </c>
      <c r="H70" s="1">
        <f t="shared" si="10"/>
        <v>3547506.0004166667</v>
      </c>
      <c r="I70" s="1">
        <f t="shared" si="10"/>
        <v>3096047.22</v>
      </c>
      <c r="J70" s="1">
        <f t="shared" si="10"/>
        <v>5501006.8850274719</v>
      </c>
      <c r="K70" s="1">
        <f t="shared" si="10"/>
        <v>-3448614.9622119847</v>
      </c>
      <c r="L70" s="1">
        <f t="shared" si="10"/>
        <v>4751764.6594426977</v>
      </c>
      <c r="M70" s="1">
        <f t="shared" si="10"/>
        <v>0</v>
      </c>
      <c r="N70" s="1">
        <f t="shared" si="10"/>
        <v>-440807.80000000005</v>
      </c>
      <c r="Q70" s="27"/>
      <c r="W70" s="1"/>
      <c r="X70" s="1"/>
      <c r="Y70" s="1"/>
      <c r="Z70" s="1"/>
    </row>
    <row r="71" spans="1:26" s="26" customFormat="1" ht="17" thickBot="1" x14ac:dyDescent="0.25">
      <c r="A71" s="26" t="s">
        <v>85</v>
      </c>
      <c r="B71" s="28" t="s">
        <v>56</v>
      </c>
      <c r="C71" s="1">
        <v>-186897.06933394587</v>
      </c>
      <c r="D71" s="1">
        <v>-25855676.977319568</v>
      </c>
      <c r="E71" s="1">
        <v>-781028.69369441341</v>
      </c>
      <c r="F71" s="1">
        <v>-13003384.411400709</v>
      </c>
      <c r="G71" s="1">
        <v>3547506.0474975002</v>
      </c>
      <c r="H71" s="1">
        <v>3547506.0474975002</v>
      </c>
      <c r="I71" s="1">
        <v>3096047.2466712845</v>
      </c>
      <c r="J71" s="1">
        <v>5501006.8838999998</v>
      </c>
      <c r="K71" s="1">
        <v>-9435892.0189068634</v>
      </c>
      <c r="L71" s="1">
        <v>-1708598.4118230387</v>
      </c>
      <c r="M71" s="1">
        <v>-40847.273020096523</v>
      </c>
      <c r="N71" s="1">
        <v>-440807.8035428822</v>
      </c>
      <c r="P71" s="1">
        <f>SUM(C71:N71)</f>
        <v>-35761066.433475226</v>
      </c>
      <c r="Q71" s="27"/>
      <c r="W71"/>
      <c r="X71"/>
      <c r="Y71"/>
      <c r="Z71"/>
    </row>
    <row r="72" spans="1:26" x14ac:dyDescent="0.2">
      <c r="B72" s="2" t="s">
        <v>57</v>
      </c>
      <c r="C72" s="1">
        <f>C71-C70</f>
        <v>1.8248407111968845E-2</v>
      </c>
      <c r="D72" s="1">
        <f>D71-D70</f>
        <v>-9638033.5750030875</v>
      </c>
      <c r="E72" s="1">
        <f>E71-E70</f>
        <v>-1.2110804673284292E-3</v>
      </c>
      <c r="F72" s="1">
        <f>F71-F70</f>
        <v>-0.16402139514684677</v>
      </c>
      <c r="G72" s="1">
        <f t="shared" ref="G72:M72" si="11">G71-G70</f>
        <v>6.2143653631210327E-2</v>
      </c>
      <c r="H72" s="1">
        <f>H71-H70</f>
        <v>4.7080833464860916E-2</v>
      </c>
      <c r="I72" s="1">
        <f t="shared" si="11"/>
        <v>2.6671284344047308E-2</v>
      </c>
      <c r="J72" s="1">
        <f t="shared" si="11"/>
        <v>-1.1274721473455429E-3</v>
      </c>
      <c r="K72" s="1">
        <f>K71-K70</f>
        <v>-5987277.0566948783</v>
      </c>
      <c r="L72" s="1">
        <f t="shared" si="11"/>
        <v>-6460363.0712657366</v>
      </c>
      <c r="M72" s="1">
        <f t="shared" si="11"/>
        <v>-40847.273020096523</v>
      </c>
      <c r="N72" s="1">
        <f>N71-N70</f>
        <v>-3.5428821574896574E-3</v>
      </c>
    </row>
  </sheetData>
  <mergeCells count="3">
    <mergeCell ref="A1:A2"/>
    <mergeCell ref="B1:B2"/>
    <mergeCell ref="C1:N1"/>
  </mergeCells>
  <conditionalFormatting sqref="C72:N72">
    <cfRule type="cellIs" dxfId="4" priority="10" operator="lessThan">
      <formula>-10</formula>
    </cfRule>
    <cfRule type="cellIs" dxfId="3" priority="11" stopIfTrue="1" operator="greaterThan">
      <formula>10</formula>
    </cfRule>
  </conditionalFormatting>
  <conditionalFormatting sqref="T1:T1048576">
    <cfRule type="cellIs" dxfId="2" priority="9" operator="lessThan">
      <formula>0</formula>
    </cfRule>
  </conditionalFormatting>
  <conditionalFormatting sqref="W1">
    <cfRule type="cellIs" dxfId="1" priority="2" operator="lessThan">
      <formula>0</formula>
    </cfRule>
  </conditionalFormatting>
  <conditionalFormatting sqref="W7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remaining balances</vt:lpstr>
      <vt:lpstr>all rotations</vt:lpstr>
      <vt:lpstr>linear opt HighProc</vt:lpstr>
      <vt:lpstr>linear opt MildProc_kcal</vt:lpstr>
      <vt:lpstr>linear opt MildProc_prot</vt:lpstr>
      <vt:lpstr>linear opt MildCap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Sophie Saget</cp:lastModifiedBy>
  <dcterms:created xsi:type="dcterms:W3CDTF">2023-01-17T16:31:54Z</dcterms:created>
  <dcterms:modified xsi:type="dcterms:W3CDTF">2025-09-08T11:23:32Z</dcterms:modified>
</cp:coreProperties>
</file>