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66925"/>
  <xr:revisionPtr revIDLastSave="229" documentId="11_E60897F41BE170836B02CE998F75CCDC64E183C8" xr6:coauthVersionLast="45" xr6:coauthVersionMax="45" xr10:uidLastSave="{DF6DB6B0-EF18-493C-BED4-36C4EB194C1D}"/>
  <bookViews>
    <workbookView xWindow="240" yWindow="105" windowWidth="14805" windowHeight="8010" firstSheet="12" activeTab="3" xr2:uid="{00000000-000D-0000-FFFF-FFFF00000000}"/>
  </bookViews>
  <sheets>
    <sheet name="MLH1" sheetId="1" r:id="rId1"/>
    <sheet name="MSH2" sheetId="2" r:id="rId2"/>
    <sheet name="MSH6" sheetId="3" r:id="rId3"/>
    <sheet name="PMS2" sheetId="4" r:id="rId4"/>
    <sheet name="Sporadic" sheetId="5" r:id="rId5"/>
    <sheet name="Survival" sheetId="6" r:id="rId6"/>
    <sheet name="CRC Survival" sheetId="7" r:id="rId7"/>
    <sheet name="Costs" sheetId="8" r:id="rId8"/>
    <sheet name="Utilities" sheetId="9" r:id="rId9"/>
    <sheet name="healthy_utilities" sheetId="10" r:id="rId10"/>
    <sheet name="Stage Dists" sheetId="13" r:id="rId11"/>
    <sheet name="Misc" sheetId="11" r:id="rId12"/>
    <sheet name="References" sheetId="12" r:id="rId13"/>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B4" i="4"/>
  <c r="B5" i="4"/>
  <c r="B6" i="4"/>
  <c r="B7" i="4"/>
  <c r="B8" i="4"/>
  <c r="B9" i="4"/>
  <c r="B10" i="4"/>
  <c r="B11" i="4"/>
  <c r="B2" i="4"/>
  <c r="B3" i="3"/>
  <c r="B4" i="3"/>
  <c r="B5" i="3"/>
  <c r="B6" i="3"/>
  <c r="B7" i="3"/>
  <c r="B8" i="3"/>
  <c r="B9" i="3"/>
  <c r="B10" i="3"/>
  <c r="B11" i="3"/>
  <c r="B2" i="3"/>
  <c r="B3" i="2"/>
  <c r="B4" i="2"/>
  <c r="B5" i="2"/>
  <c r="B6" i="2"/>
  <c r="B7" i="2"/>
  <c r="B8" i="2"/>
  <c r="B9" i="2"/>
  <c r="B2" i="2"/>
  <c r="B3" i="1"/>
  <c r="B4" i="1"/>
  <c r="B5" i="1"/>
  <c r="B6" i="1"/>
  <c r="B7" i="1"/>
  <c r="B8" i="1"/>
  <c r="B9" i="1"/>
  <c r="B10" i="1"/>
  <c r="B2" i="1"/>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2" i="10"/>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2" i="6"/>
  <c r="B3" i="5"/>
  <c r="B4" i="5"/>
  <c r="B5" i="5"/>
  <c r="B6" i="5"/>
  <c r="B7" i="5"/>
  <c r="B8" i="5"/>
  <c r="B9" i="5"/>
  <c r="B10" i="5"/>
  <c r="B2" i="5"/>
  <c r="C3" i="4"/>
  <c r="C4" i="4"/>
  <c r="C5" i="4"/>
  <c r="C6" i="4"/>
  <c r="C7" i="4"/>
  <c r="C8" i="4"/>
  <c r="C9" i="4"/>
  <c r="C10" i="4"/>
  <c r="C11" i="4"/>
  <c r="C2" i="4"/>
  <c r="C3" i="3"/>
  <c r="C4" i="3"/>
  <c r="C5" i="3"/>
  <c r="C6" i="3"/>
  <c r="C7" i="3"/>
  <c r="C8" i="3"/>
  <c r="C9" i="3"/>
  <c r="C10" i="3"/>
  <c r="C11" i="3"/>
  <c r="C2" i="3"/>
  <c r="C3" i="2"/>
  <c r="C4" i="2"/>
  <c r="C5" i="2"/>
  <c r="C6" i="2"/>
  <c r="C7" i="2"/>
  <c r="C8" i="2"/>
  <c r="C9" i="2"/>
  <c r="C2" i="2"/>
  <c r="C3" i="1"/>
  <c r="C4" i="1"/>
  <c r="C5" i="1"/>
  <c r="C6" i="1"/>
  <c r="C7" i="1"/>
  <c r="C8" i="1"/>
  <c r="C9" i="1"/>
  <c r="C10"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tc={85B22AB2-E48A-4861-97FF-29EC9BEF61D0}</author>
    <author>tc={984BE323-476E-41D8-8FEA-A5A1FFF5D96D}</author>
    <author>tc={C22489AE-011D-4A8E-AE71-125917D923F1}</author>
  </authors>
  <commentList>
    <comment ref="C1" authorId="0" shapeId="0" xr:uid="{85B22AB2-E48A-4861-97FF-29EC9BEF61D0}">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F1" authorId="1" shapeId="0" xr:uid="{984BE323-476E-41D8-8FEA-A5A1FFF5D96D}">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G1" authorId="2" shapeId="0" xr:uid="{C22489AE-011D-4A8E-AE71-125917D923F1}">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tc={F75A720C-4BE0-4651-871F-F8F68C726A00}</author>
    <author>tc={08F73540-D660-4855-A57C-2E76F4BA498E}</author>
    <author>tc={79F5B330-6AD5-4ACA-8134-0A244E1A824B}</author>
  </authors>
  <commentList>
    <comment ref="C1" authorId="0" shapeId="0" xr:uid="{F75A720C-4BE0-4651-871F-F8F68C726A00}">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F1" authorId="1" shapeId="0" xr:uid="{08F73540-D660-4855-A57C-2E76F4BA498E}">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G1" authorId="2" shapeId="0" xr:uid="{79F5B330-6AD5-4ACA-8134-0A244E1A824B}">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tc={2A88D88A-051A-49EA-9761-C671DEFC0598}</author>
    <author>tc={D0AA4247-7DA2-4BAB-9543-5CEF61EF3191}</author>
    <author>tc={60C43CD2-73DE-45B1-9E6A-031A16FE7FF6}</author>
  </authors>
  <commentList>
    <comment ref="C1" authorId="0" shapeId="0" xr:uid="{2A88D88A-051A-49EA-9761-C671DEFC0598}">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F1" authorId="1" shapeId="0" xr:uid="{D0AA4247-7DA2-4BAB-9543-5CEF61EF3191}">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G1" authorId="2" shapeId="0" xr:uid="{60C43CD2-73DE-45B1-9E6A-031A16FE7FF6}">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sharedStrings.xml><?xml version="1.0" encoding="utf-8"?>
<sst xmlns="http://schemas.openxmlformats.org/spreadsheetml/2006/main" count="131" uniqueCount="102">
  <si>
    <t>x</t>
  </si>
  <si>
    <t>risk_lower</t>
  </si>
  <si>
    <t>risk</t>
  </si>
  <si>
    <t>age</t>
  </si>
  <si>
    <t>Age</t>
  </si>
  <si>
    <t>Survival</t>
  </si>
  <si>
    <t>stage</t>
  </si>
  <si>
    <t>death_rate</t>
  </si>
  <si>
    <t>Parameter</t>
  </si>
  <si>
    <t>Cost</t>
  </si>
  <si>
    <t>Range</t>
  </si>
  <si>
    <t>Source</t>
  </si>
  <si>
    <t>csy_no_bx</t>
  </si>
  <si>
    <t>463-1006</t>
  </si>
  <si>
    <t>csy_bx_polyp</t>
  </si>
  <si>
    <t>csy_comp_perf</t>
  </si>
  <si>
    <t>8647-22501</t>
  </si>
  <si>
    <t>csy_bleed_transfus_comp</t>
  </si>
  <si>
    <t>2900-7548</t>
  </si>
  <si>
    <t>csy_bleed_no_transfus_comp</t>
  </si>
  <si>
    <t>300-500</t>
  </si>
  <si>
    <t>csy_serosal_burn</t>
  </si>
  <si>
    <t>colectomy</t>
  </si>
  <si>
    <t>28920-540000</t>
  </si>
  <si>
    <t>dx stage I</t>
  </si>
  <si>
    <t>2410-5836</t>
  </si>
  <si>
    <t>dx stage II</t>
  </si>
  <si>
    <t>2296-5813</t>
  </si>
  <si>
    <t>dx stage III</t>
  </si>
  <si>
    <t>3217-6380</t>
  </si>
  <si>
    <t>dx stage IV</t>
  </si>
  <si>
    <t>6482-16040</t>
  </si>
  <si>
    <t>init dx stage I</t>
  </si>
  <si>
    <t>36327-54491</t>
  </si>
  <si>
    <t>init dx stage II</t>
  </si>
  <si>
    <t>48756-73135</t>
  </si>
  <si>
    <t>init dx stage III</t>
  </si>
  <si>
    <t>59179-88769</t>
  </si>
  <si>
    <t>init dx stage IV</t>
  </si>
  <si>
    <t>77036-115554</t>
  </si>
  <si>
    <t>csy comp</t>
  </si>
  <si>
    <t>weighted average</t>
  </si>
  <si>
    <t>Health State</t>
  </si>
  <si>
    <t>Utility</t>
  </si>
  <si>
    <t>Reference</t>
  </si>
  <si>
    <t>u_stage_1</t>
  </si>
  <si>
    <t>0.69-0.78</t>
  </si>
  <si>
    <t>u_stage_2</t>
  </si>
  <si>
    <t>0.62-0.72</t>
  </si>
  <si>
    <t>u_stage_3</t>
  </si>
  <si>
    <t>0.2-0.31</t>
  </si>
  <si>
    <t>u_stage_4</t>
  </si>
  <si>
    <t>u_init_stage_1</t>
  </si>
  <si>
    <t>u_init_stage_2</t>
  </si>
  <si>
    <t>u_init_stage_3</t>
  </si>
  <si>
    <t>u_init_stage_4</t>
  </si>
  <si>
    <t>du_csy</t>
  </si>
  <si>
    <t>0.000-0.0055</t>
  </si>
  <si>
    <t>du_csy_comp</t>
  </si>
  <si>
    <t>Weight</t>
  </si>
  <si>
    <t>csy_interval</t>
  </si>
  <si>
    <t>stage_1</t>
  </si>
  <si>
    <t>stage_2</t>
  </si>
  <si>
    <t>stage_3</t>
  </si>
  <si>
    <t>stage_4</t>
  </si>
  <si>
    <t>Percentage</t>
  </si>
  <si>
    <t>Perforation</t>
  </si>
  <si>
    <t>Serosal burn</t>
  </si>
  <si>
    <t>Bleed with transfusion</t>
  </si>
  <si>
    <t>Bleed without transfusion</t>
  </si>
  <si>
    <t>Compliance</t>
  </si>
  <si>
    <t>#</t>
  </si>
  <si>
    <t>American Cancer Society. Colorectal Cancer Facts &amp; Figures 2017-2019. Atlanta: American Cancer Society; 2017.</t>
  </si>
  <si>
    <t>Espenschied, C. R., Laduca, H., Li, S., Mcfarland, R., Gau, C., &amp; Hampel, H. (2017). Multigene Panel Testing Provides a New Perspective on Lynch Syndrome. Journal of Clinical Oncology, 35(22), 2568-2575. doi:10.1200/jco.2016.71.9260</t>
  </si>
  <si>
    <t>Genetics of Colorectal Cancer (PDQ®)—Health Professional Version - National Cancer Institute</t>
  </si>
  <si>
    <t xml:space="preserve">Järvinen, H. J., Aarnio, M., Mustonen, H., Aktan–Collan, K., Aaltonen, L. A., Peltomäki, P., … Mecklin, J. (2000). Controlled 15-year trial on screening for colorectal cancer in families with hereditary nonpolyposis colorectal cancer. Gastroenterology, 118(5), 829–834. https://doi.org/10.1016/S0016-5085(00)70168-5 </t>
  </si>
  <si>
    <t>Lieberman, D. A., Weiss, D. G., Bond, J. H., Ahnen, D. J., Garewal, H., Harford, W. V., … Chejfec, G. (2000). Use of Colonoscopy to Screen Asymptomatic Adults for Colorectal Cancer. New England Journal of Medicine, 343(3), 162–168. https://doi.org/10.1056/NEJM200007203430301</t>
  </si>
  <si>
    <t>Møller, P., Seppälä, T., Bernstein, I., Holinski-Feder, E., Sala, P., Evans, D. G., … Group (http://mallorca-group.eu),  in collaboration with T. M. (2017). Cancer incidence and survival in Lynch syndrome patients receiving colonoscopic and gynaecological surveillance: first report from the prospective Lynch syndrome database. Gut, 66(3), 464–472. https://doi.org/10.1136/gutjnl-2015-309675</t>
  </si>
  <si>
    <t>Møller, P., Seppälä, T. T., Bernstein, I., Holinski-Feder, E., Sala, P., Gareth Evans, D., … Mallorca Group. (2018). Cancer risk and survival in path_MMR carriers by gene and gender up to 75 years of age: a report from the Prospective Lynch Syndrome Database. Gut, 67(7), 1306–1316. https://doi.org/10.1136/gutjnl-2017-314057</t>
  </si>
  <si>
    <t xml:space="preserve">Mvundura, M., Grosse, S. D., Hampel, H., &amp; Palomaki, G. E. (2010). The cost-effectiveness of genetic testing strategies for Lynch syndrome among newly diagnosed patients with colorectal cancer. Genetics In Medicine, 12, 93. </t>
  </si>
  <si>
    <t xml:space="preserve">Newton, K., Green, K., Lalloo, F., Evans, D. G., &amp; Hill, J. (2015). Colonoscopy screening compliance and outcomes in patients with Lynch syndrome. Colorectal Disease: The Official Journal of the Association of Coloproctology of Great Britain and Ireland, 17(1), 38–46. https://doi.org/10.1111/codi.12778 </t>
  </si>
  <si>
    <t>Rex, D., Cutler, C., Lemmel, G., Rahmani, E., Clark, D., Helper, D., … Mark, D. (1997). Colonoscopic miss rates of adenomas determined by back-to-back colonoscopies. Gastroenterology, 112(1), 24–28. https://doi.org/10.1016/S0016-5085(97)70214-2</t>
  </si>
  <si>
    <t xml:space="preserve">Stoffel, E., Mukherjee, B., Raymond, V. M., Tayob, N., Kastrinos, F., Sparr, J., … Gruber, S. B. (2009). Calculation of Risk of Colorectal and Endometrial Cancer Among Patients With Lynch Syndrome. Gastroenterology, 137(5), 1621–1627. https://doi.org/10.1053/j.gastro.2009.07.039 </t>
  </si>
  <si>
    <t>SEER Cancer Statisics Review. Colon and Rectum Cancer 1975-2015.</t>
  </si>
  <si>
    <t>ten Broeke, S. W., Brohet, R. M., Tops, C. M., van der Klift, H. M., Velthuizen, M. E., Bernstein, I., … Wijnen, J. T. (2015). Lynch Syndrome Caused by Germline PMS2 Mutations: Delineating the Cancer Risk. Journal of Clinical Oncology, 33(4), 319–325. https://doi.org/10.1200/JCO.2014.57.8088</t>
  </si>
  <si>
    <t xml:space="preserve">Vasen, H. F., Stormorken, A., Menko, F. H., Nagengast, F. M., Kleibeuker, J. H., Griffioen, G., … Wijnen, J. T. (2001). MSH2 mutation carriers are at higher risk of cancer than MLH1 mutation carriers: a study of hereditary nonpolyposis colorectal cancer families. Journal of Clinical Oncology: Official Journal of the American Society of Clinical Oncology, 19(20), 4074–4080. https://doi.org/10.1200/JCO.2001.19.20.4074 </t>
  </si>
  <si>
    <t xml:space="preserve">Win, A. K., Young, J. P., Lindor, N. M., Tucker, K. M., Ahnen, D. J., Young, G. P., … Jenkins, M. A. (2012). Colorectal and Other Cancer Risks for Carriers and Noncarriers From Families With a DNA Mismatch Repair Gene Mutation: A Prospective Cohort Study. Journal of Clinical Oncology, 30(9), 958–964. https://doi.org/10.1200/JCO.2011.39.5590 </t>
  </si>
  <si>
    <t xml:space="preserve">Sanne, W., Brohet, R. M., Tops, C. M., van der Klift, H. M., Velthuizen, M. E., Bernstein, I., … Letteboer, T. G. (2014). Lynch syndrome caused by germline PMS2 mutations: delineating the cancer risk. J Clin Oncol, 33, 319–325. </t>
  </si>
  <si>
    <t xml:space="preserve">Gatto, N. M., Frucht, H., Sundararajan, V., Jacobson, J. S., Grann, V. R., &amp; Neugut, A. I. (2003). Risk of Perforation After Colonoscopy and Sigmoidoscopy: A Population-Based Study. JNCI: Journal of the National Cancer Institute, 95(3), 230–236. https://doi.org/10.1093/jnci/95.3.230 </t>
  </si>
  <si>
    <t>NCCN Guidelines</t>
  </si>
  <si>
    <t>Ramsey, S. D., Burke, W., &amp; Clarke, L. (2003). An economic viewpoint on alternative strategies for identifying persons with hereditary nonpolyposis colorectal cancer. Genetics in Medicine : Official Journal of the American College of Medical Genetics, 5(5), 353–363. https://doi.org/10.1097/01.GIM.0000086626.03082.B5</t>
  </si>
  <si>
    <t>van Hees, F., Saini, S. D., Lansdorp-Vogelaar, I., Vijan, S., Meester, R. G., de Koning, H. J., … van Ballegooijen, M. (2015). Personalizing Colonoscopy Screening for Elderly Individuals by Screening History, Cancer Risk, and Comorbidity Status Could Increase Cost Effectiveness. Gastroenterology, 149(6), 1425–1437. https://doi.org/10.1053/j.gastro.2015.07.042</t>
  </si>
  <si>
    <t>Greuter, M. J. E., de Klerk, C. M., Meijer, G. A., Dekker, E., &amp; Coupé, V. M. H. (2017). Screening for Colorectal Cancer With Fecal Immunochemical Testing With and Without Postpolypectomy Surveillance Colonoscopy: A Cost-Effectiveness AnalysisPostpolypectomy Surveillance Colonoscopy in FIT-Based CRC Screening. Annals of Internal Medicine, 167(8), 544–554. https://doi.org/10.7326/M16-2891</t>
  </si>
  <si>
    <t>Ness, R. M., Holmes, A. M., Klein, R., &amp; Dittus, R. (1999). Utility valuations for outcome states of colorectal cancer. The American Journal of Gastroenterology, 94(6), 1650–1657. https://doi.org/10.1016/S0002-9270(99)00213-0</t>
  </si>
  <si>
    <t>Saini, S. D., Schoenfeld, P., &amp; Vijan, S. (2010). Surveillance Colonoscopy Is Cost-Effective for Patients With Adenomas Who Are at High Risk of Colorectal Cancer. Gastroenterology, 138(7), 2292-2299.e1. https://doi.org/10.1053/j.gastro.2010.03.004</t>
  </si>
  <si>
    <t>Fryback, D. G., Dunham, N. C., Palta, M., Hanmer, J., Buechner, J., Cherepanov, D., … Kind, P. (2007). U.S. NORMS FOR SIX GENERIC HEALTH-RELATED QUALITY-OF- LIFE INDEXES FROM THE NATIONAL HEALTH MEASUREMENT STUDY. Medical Care, 45(12), 1162–1170. https://doi.org/10.1097/MLR.0b013e31814848f1</t>
  </si>
  <si>
    <t>Stoffel EM, Turgeon DK, Stockwell DH, Zhao L, Normolle DP, Tuck MK, Bresalier RS, Marcon NE, Baron JA, Ruffin MT, Brenner DE, Syngal S, Great Lakes-New England Clinical E, Validation Center of the Early Detection Research N. Missed adenomas during colonoscopic surveillance in individuals with Lynch Syndrome (hereditary nonpolyposis colorectal cancer). Cancer prevention research (Philadelphia, Pa). 2008;1(6):470-5. doi: 10.1158/1940-6207.CAPR-08-0098. PubMed PMID: 19138994.</t>
  </si>
  <si>
    <t>Arora G, Mannalithara A, Singh G, Gerson LB, Triadafilopoulos G. Risk of perforation from a colonoscopy in adults: a large population-based study. Gastrointestinal Endoscopy. 2009;69(3, Part 2):654-64. doi: https://doi.org/10.1016/j.gie.2008.09.008.</t>
  </si>
  <si>
    <t>Cho SB, Lee WS, Joo YE, Kim HR, Park SW, Park CH, Kim HS, Choi SK, Rew JS. Therapeutic options for iatrogenic colon perforation: feasibility of endoscopic clip closure and predictors of the need for early surgery. Surgical endoscopy. 2012;26(2):473-9. doi: 10.1007/s00464-011-1903-y.</t>
  </si>
  <si>
    <t>Panteris V, Haringsma J, Kuipers EJ. Colonoscopy perforation rate, mechanisms and outcome: from diagnostic to therapeutic colonoscopy. Endoscopy. 2009;41(11):941-51. Epub 2009/10/30. doi: 10.1055/s-0029-1215179. PubMed PMID: 19866393.</t>
  </si>
  <si>
    <t>Seppälä, T. T., Ahadova, A., Dominguez-Valentin, M., Macrae, F., Evans, D. G., Therkildsen, C., … Møller, P. (2019). Lack of association between screening interval and cancer stage in Lynch syndrome may be accounted for by over-diagnosis; a prospective Lynch syndrome database report. Hereditary Cancer in Clinical Practice, 17(1), 8. https://doi.org/10.1186/s13053-019-0106-8</t>
  </si>
  <si>
    <t>Engel, C., Vasen, H. F., Seppälä, T., Aretz, S., Bigirwamungu-Bargeman, M., de Boer, S. Y., … Loeffler, M. (2018). No Difference in Colorectal Cancer Incidence or Stage at Detection by Colonoscopy Among 3 Countries With Different Lynch Syndrome Surveillance Policies. Gastroenterology, 155(5), 1400-1409.e2. https://doi.org/10.1053/j.gastro.2018.07.030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</si>
</sst>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0"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Ingram, Myles A." id="{9FD2D583-5063-46D4-871C-0EDD72663D46}" userId="S::mai2125@cumc.columbia.edu::d47acade-2768-4131-ba80-e0e0704157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7-10T15:05:04.87" personId="{9FD2D583-5063-46D4-871C-0EDD72663D46}" id="{85B22AB2-E48A-4861-97FF-29EC9BEF61D0}">
    <text xml:space="preserve">Combined
</text>
  </threadedComment>
  <threadedComment ref="F1" dT="2019-07-10T15:05:20.92" personId="{9FD2D583-5063-46D4-871C-0EDD72663D46}" id="{984BE323-476E-41D8-8FEA-A5A1FFF5D96D}">
    <text xml:space="preserve">Male
</text>
  </threadedComment>
  <threadedComment ref="G1" dT="2019-07-10T15:05:30.98" personId="{9FD2D583-5063-46D4-871C-0EDD72663D46}" id="{C22489AE-011D-4A8E-AE71-125917D923F1}">
    <text xml:space="preserve">Female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19-07-10T15:21:35.79" personId="{9FD2D583-5063-46D4-871C-0EDD72663D46}" id="{F75A720C-4BE0-4651-871F-F8F68C726A00}">
    <text xml:space="preserve">Combined
</text>
  </threadedComment>
  <threadedComment ref="F1" dT="2019-07-10T15:21:47.41" personId="{9FD2D583-5063-46D4-871C-0EDD72663D46}" id="{08F73540-D660-4855-A57C-2E76F4BA498E}">
    <text xml:space="preserve">Male
</text>
  </threadedComment>
  <threadedComment ref="G1" dT="2019-07-10T15:22:01.68" personId="{9FD2D583-5063-46D4-871C-0EDD72663D46}" id="{79F5B330-6AD5-4ACA-8134-0A244E1A824B}">
    <text xml:space="preserve">Female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19-07-10T15:48:51.74" personId="{9FD2D583-5063-46D4-871C-0EDD72663D46}" id="{2A88D88A-051A-49EA-9761-C671DEFC0598}">
    <text xml:space="preserve">Combined
</text>
  </threadedComment>
  <threadedComment ref="F1" dT="2019-07-10T15:49:23.33" personId="{9FD2D583-5063-46D4-871C-0EDD72663D46}" id="{D0AA4247-7DA2-4BAB-9543-5CEF61EF3191}">
    <text xml:space="preserve">Male
</text>
  </threadedComment>
  <threadedComment ref="G1" dT="2019-07-10T15:49:34.96" personId="{9FD2D583-5063-46D4-871C-0EDD72663D46}" id="{60C43CD2-73DE-45B1-9E6A-031A16FE7FF6}">
    <text xml:space="preserve">Female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workbookViewId="0">
      <selection activeCell="B2" sqref="B2:B10"/>
    </sheetView>
  </sheetViews>
  <sheetFormatPr defaultRowHeight="15"/>
  <sheetData>
    <row r="1" spans="1:7">
      <c r="A1" t="s">
        <v>0</v>
      </c>
      <c r="B1" t="s">
        <v>1</v>
      </c>
      <c r="C1" t="s">
        <v>2</v>
      </c>
      <c r="F1" t="s">
        <v>2</v>
      </c>
      <c r="G1" t="s">
        <v>2</v>
      </c>
    </row>
    <row r="2" spans="1:7">
      <c r="A2">
        <v>30</v>
      </c>
      <c r="B2">
        <f>C2*0.9</f>
        <v>2.0155500000000002</v>
      </c>
      <c r="C2">
        <f>AVERAGE(F2, G2)</f>
        <v>2.2395</v>
      </c>
      <c r="F2">
        <v>2.9260000000000002</v>
      </c>
      <c r="G2">
        <v>1.5529999999999999</v>
      </c>
    </row>
    <row r="3" spans="1:7">
      <c r="A3">
        <v>35</v>
      </c>
      <c r="B3">
        <f t="shared" ref="B3:B10" si="0">C3*0.9</f>
        <v>4.7335500000000001</v>
      </c>
      <c r="C3">
        <f t="shared" ref="C3:C10" si="1">AVERAGE(F3, G3)</f>
        <v>5.2595000000000001</v>
      </c>
      <c r="F3">
        <v>7.6440000000000001</v>
      </c>
      <c r="G3">
        <v>2.875</v>
      </c>
    </row>
    <row r="4" spans="1:7">
      <c r="A4">
        <v>40</v>
      </c>
      <c r="B4">
        <f t="shared" si="0"/>
        <v>9.6129000000000016</v>
      </c>
      <c r="C4">
        <f t="shared" si="1"/>
        <v>10.681000000000001</v>
      </c>
      <c r="F4">
        <v>14.593</v>
      </c>
      <c r="G4">
        <v>6.7690000000000001</v>
      </c>
    </row>
    <row r="5" spans="1:7">
      <c r="A5">
        <v>45</v>
      </c>
      <c r="B5">
        <f t="shared" si="0"/>
        <v>17.444700000000001</v>
      </c>
      <c r="C5">
        <f t="shared" si="1"/>
        <v>19.382999999999999</v>
      </c>
      <c r="F5">
        <v>26.367999999999999</v>
      </c>
      <c r="G5">
        <v>12.398</v>
      </c>
    </row>
    <row r="6" spans="1:7">
      <c r="A6">
        <v>50</v>
      </c>
      <c r="B6">
        <f t="shared" si="0"/>
        <v>29.919599999999999</v>
      </c>
      <c r="C6">
        <f t="shared" si="1"/>
        <v>33.244</v>
      </c>
      <c r="F6">
        <v>44.16</v>
      </c>
      <c r="G6">
        <v>22.327999999999999</v>
      </c>
    </row>
    <row r="7" spans="1:7">
      <c r="A7">
        <v>55</v>
      </c>
      <c r="B7">
        <f t="shared" si="0"/>
        <v>39.068549999999995</v>
      </c>
      <c r="C7">
        <f t="shared" si="1"/>
        <v>43.409499999999994</v>
      </c>
      <c r="F7">
        <v>58.345999999999997</v>
      </c>
      <c r="G7">
        <v>28.472999999999999</v>
      </c>
    </row>
    <row r="8" spans="1:7">
      <c r="A8">
        <v>60</v>
      </c>
      <c r="B8">
        <f t="shared" si="0"/>
        <v>50.759100000000004</v>
      </c>
      <c r="C8">
        <f t="shared" si="1"/>
        <v>56.399000000000001</v>
      </c>
      <c r="F8">
        <v>78.180000000000007</v>
      </c>
      <c r="G8">
        <v>34.618000000000002</v>
      </c>
    </row>
    <row r="9" spans="1:7">
      <c r="A9">
        <v>65</v>
      </c>
      <c r="B9">
        <f t="shared" si="0"/>
        <v>58.670099999999998</v>
      </c>
      <c r="C9">
        <f t="shared" si="1"/>
        <v>65.188999999999993</v>
      </c>
      <c r="F9">
        <v>88.751999999999995</v>
      </c>
      <c r="G9">
        <v>41.625999999999998</v>
      </c>
    </row>
    <row r="10" spans="1:7">
      <c r="A10">
        <v>70</v>
      </c>
      <c r="B10">
        <f t="shared" si="0"/>
        <v>67.505400000000009</v>
      </c>
      <c r="C10">
        <f t="shared" si="1"/>
        <v>75.006</v>
      </c>
      <c r="F10">
        <v>96.046999999999997</v>
      </c>
      <c r="G10">
        <v>53.965000000000003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6788D-7039-4B7D-A8BC-3D02EDDDF644}">
  <dimension ref="A1:F57"/>
  <sheetViews>
    <sheetView topLeftCell="A30" workbookViewId="0">
      <selection activeCell="C57" sqref="C57"/>
    </sheetView>
  </sheetViews>
  <sheetFormatPr defaultRowHeight="15"/>
  <sheetData>
    <row r="1" spans="1:6">
      <c r="A1" t="s">
        <v>4</v>
      </c>
      <c r="B1" t="s">
        <v>59</v>
      </c>
      <c r="E1" t="s">
        <v>59</v>
      </c>
      <c r="F1" t="s">
        <v>59</v>
      </c>
    </row>
    <row r="2" spans="1:6">
      <c r="A2">
        <v>25</v>
      </c>
      <c r="B2">
        <f>AVERAGE(E2,F2)</f>
        <v>1</v>
      </c>
      <c r="E2">
        <v>1</v>
      </c>
      <c r="F2">
        <v>1</v>
      </c>
    </row>
    <row r="3" spans="1:6">
      <c r="A3">
        <v>26</v>
      </c>
      <c r="B3">
        <f t="shared" ref="B3:B57" si="0">AVERAGE(E3,F3)</f>
        <v>1</v>
      </c>
      <c r="E3">
        <v>1</v>
      </c>
      <c r="F3">
        <v>1</v>
      </c>
    </row>
    <row r="4" spans="1:6">
      <c r="A4">
        <v>27</v>
      </c>
      <c r="B4">
        <f t="shared" si="0"/>
        <v>1</v>
      </c>
      <c r="E4">
        <v>1</v>
      </c>
      <c r="F4">
        <v>1</v>
      </c>
    </row>
    <row r="5" spans="1:6">
      <c r="A5">
        <v>28</v>
      </c>
      <c r="B5">
        <f t="shared" si="0"/>
        <v>1</v>
      </c>
      <c r="E5">
        <v>1</v>
      </c>
      <c r="F5">
        <v>1</v>
      </c>
    </row>
    <row r="6" spans="1:6">
      <c r="A6">
        <v>29</v>
      </c>
      <c r="B6">
        <f t="shared" si="0"/>
        <v>1</v>
      </c>
      <c r="E6">
        <v>1</v>
      </c>
      <c r="F6">
        <v>1</v>
      </c>
    </row>
    <row r="7" spans="1:6">
      <c r="A7">
        <v>30</v>
      </c>
      <c r="B7">
        <f t="shared" si="0"/>
        <v>1</v>
      </c>
      <c r="E7">
        <v>1</v>
      </c>
      <c r="F7">
        <v>1</v>
      </c>
    </row>
    <row r="8" spans="1:6">
      <c r="A8">
        <v>31</v>
      </c>
      <c r="B8">
        <f t="shared" si="0"/>
        <v>1</v>
      </c>
      <c r="E8">
        <v>1</v>
      </c>
      <c r="F8">
        <v>1</v>
      </c>
    </row>
    <row r="9" spans="1:6">
      <c r="A9">
        <v>32</v>
      </c>
      <c r="B9">
        <f t="shared" si="0"/>
        <v>1</v>
      </c>
      <c r="E9">
        <v>1</v>
      </c>
      <c r="F9">
        <v>1</v>
      </c>
    </row>
    <row r="10" spans="1:6">
      <c r="A10">
        <v>33</v>
      </c>
      <c r="B10">
        <f t="shared" si="0"/>
        <v>1</v>
      </c>
      <c r="E10">
        <v>1</v>
      </c>
      <c r="F10">
        <v>1</v>
      </c>
    </row>
    <row r="11" spans="1:6">
      <c r="A11">
        <v>34</v>
      </c>
      <c r="B11">
        <f t="shared" si="0"/>
        <v>1</v>
      </c>
      <c r="E11">
        <v>1</v>
      </c>
      <c r="F11">
        <v>1</v>
      </c>
    </row>
    <row r="12" spans="1:6">
      <c r="A12">
        <v>35</v>
      </c>
      <c r="B12">
        <f t="shared" si="0"/>
        <v>0.89</v>
      </c>
      <c r="E12">
        <v>0.89</v>
      </c>
      <c r="F12">
        <v>0.89</v>
      </c>
    </row>
    <row r="13" spans="1:6">
      <c r="A13">
        <v>36</v>
      </c>
      <c r="B13">
        <f t="shared" si="0"/>
        <v>0.89</v>
      </c>
      <c r="E13">
        <v>0.89</v>
      </c>
      <c r="F13">
        <v>0.89</v>
      </c>
    </row>
    <row r="14" spans="1:6">
      <c r="A14">
        <v>37</v>
      </c>
      <c r="B14">
        <f t="shared" si="0"/>
        <v>0.89</v>
      </c>
      <c r="E14">
        <v>0.89</v>
      </c>
      <c r="F14">
        <v>0.89</v>
      </c>
    </row>
    <row r="15" spans="1:6">
      <c r="A15">
        <v>38</v>
      </c>
      <c r="B15">
        <f t="shared" si="0"/>
        <v>0.89</v>
      </c>
      <c r="E15">
        <v>0.89</v>
      </c>
      <c r="F15">
        <v>0.89</v>
      </c>
    </row>
    <row r="16" spans="1:6">
      <c r="A16">
        <v>39</v>
      </c>
      <c r="B16">
        <f t="shared" si="0"/>
        <v>0.89</v>
      </c>
      <c r="E16">
        <v>0.89</v>
      </c>
      <c r="F16">
        <v>0.89</v>
      </c>
    </row>
    <row r="17" spans="1:6">
      <c r="A17">
        <v>40</v>
      </c>
      <c r="B17">
        <f t="shared" si="0"/>
        <v>0.89</v>
      </c>
      <c r="E17">
        <v>0.89</v>
      </c>
      <c r="F17">
        <v>0.89</v>
      </c>
    </row>
    <row r="18" spans="1:6">
      <c r="A18">
        <v>41</v>
      </c>
      <c r="B18">
        <f t="shared" si="0"/>
        <v>0.89</v>
      </c>
      <c r="E18">
        <v>0.89</v>
      </c>
      <c r="F18">
        <v>0.89</v>
      </c>
    </row>
    <row r="19" spans="1:6">
      <c r="A19">
        <v>42</v>
      </c>
      <c r="B19">
        <f t="shared" si="0"/>
        <v>0.89</v>
      </c>
      <c r="E19">
        <v>0.89</v>
      </c>
      <c r="F19">
        <v>0.89</v>
      </c>
    </row>
    <row r="20" spans="1:6">
      <c r="A20">
        <v>43</v>
      </c>
      <c r="B20">
        <f t="shared" si="0"/>
        <v>0.89</v>
      </c>
      <c r="E20">
        <v>0.89</v>
      </c>
      <c r="F20">
        <v>0.89</v>
      </c>
    </row>
    <row r="21" spans="1:6">
      <c r="A21">
        <v>44</v>
      </c>
      <c r="B21">
        <f t="shared" si="0"/>
        <v>0.89</v>
      </c>
      <c r="E21">
        <v>0.89</v>
      </c>
      <c r="F21">
        <v>0.89</v>
      </c>
    </row>
    <row r="22" spans="1:6">
      <c r="A22">
        <v>45</v>
      </c>
      <c r="B22">
        <f t="shared" si="0"/>
        <v>0.875</v>
      </c>
      <c r="E22">
        <v>0.88</v>
      </c>
      <c r="F22">
        <v>0.87</v>
      </c>
    </row>
    <row r="23" spans="1:6">
      <c r="A23">
        <v>46</v>
      </c>
      <c r="B23">
        <f t="shared" si="0"/>
        <v>0.875</v>
      </c>
      <c r="E23">
        <v>0.88</v>
      </c>
      <c r="F23">
        <v>0.87</v>
      </c>
    </row>
    <row r="24" spans="1:6">
      <c r="A24">
        <v>47</v>
      </c>
      <c r="B24">
        <f t="shared" si="0"/>
        <v>0.875</v>
      </c>
      <c r="E24">
        <v>0.88</v>
      </c>
      <c r="F24">
        <v>0.87</v>
      </c>
    </row>
    <row r="25" spans="1:6">
      <c r="A25">
        <v>48</v>
      </c>
      <c r="B25">
        <f t="shared" si="0"/>
        <v>0.875</v>
      </c>
      <c r="E25">
        <v>0.88</v>
      </c>
      <c r="F25">
        <v>0.87</v>
      </c>
    </row>
    <row r="26" spans="1:6">
      <c r="A26">
        <v>49</v>
      </c>
      <c r="B26">
        <f t="shared" si="0"/>
        <v>0.875</v>
      </c>
      <c r="E26">
        <v>0.88</v>
      </c>
      <c r="F26">
        <v>0.87</v>
      </c>
    </row>
    <row r="27" spans="1:6">
      <c r="A27">
        <v>50</v>
      </c>
      <c r="B27">
        <f t="shared" si="0"/>
        <v>0.875</v>
      </c>
      <c r="E27">
        <v>0.88</v>
      </c>
      <c r="F27">
        <v>0.87</v>
      </c>
    </row>
    <row r="28" spans="1:6">
      <c r="A28">
        <v>51</v>
      </c>
      <c r="B28">
        <f t="shared" si="0"/>
        <v>0.875</v>
      </c>
      <c r="E28">
        <v>0.88</v>
      </c>
      <c r="F28">
        <v>0.87</v>
      </c>
    </row>
    <row r="29" spans="1:6">
      <c r="A29">
        <v>52</v>
      </c>
      <c r="B29">
        <f t="shared" si="0"/>
        <v>0.875</v>
      </c>
      <c r="E29">
        <v>0.88</v>
      </c>
      <c r="F29">
        <v>0.87</v>
      </c>
    </row>
    <row r="30" spans="1:6">
      <c r="A30">
        <v>53</v>
      </c>
      <c r="B30">
        <f t="shared" si="0"/>
        <v>0.875</v>
      </c>
      <c r="E30">
        <v>0.88</v>
      </c>
      <c r="F30">
        <v>0.87</v>
      </c>
    </row>
    <row r="31" spans="1:6">
      <c r="A31">
        <v>54</v>
      </c>
      <c r="B31">
        <f t="shared" si="0"/>
        <v>0.875</v>
      </c>
      <c r="E31">
        <v>0.88</v>
      </c>
      <c r="F31">
        <v>0.87</v>
      </c>
    </row>
    <row r="32" spans="1:6">
      <c r="A32">
        <v>55</v>
      </c>
      <c r="B32">
        <f t="shared" si="0"/>
        <v>0.85</v>
      </c>
      <c r="E32">
        <v>0.86</v>
      </c>
      <c r="F32">
        <v>0.84</v>
      </c>
    </row>
    <row r="33" spans="1:6">
      <c r="A33">
        <v>56</v>
      </c>
      <c r="B33">
        <f t="shared" si="0"/>
        <v>0.85</v>
      </c>
      <c r="E33">
        <v>0.86</v>
      </c>
      <c r="F33">
        <v>0.84</v>
      </c>
    </row>
    <row r="34" spans="1:6">
      <c r="A34">
        <v>57</v>
      </c>
      <c r="B34">
        <f t="shared" si="0"/>
        <v>0.85</v>
      </c>
      <c r="E34">
        <v>0.86</v>
      </c>
      <c r="F34">
        <v>0.84</v>
      </c>
    </row>
    <row r="35" spans="1:6">
      <c r="A35">
        <v>58</v>
      </c>
      <c r="B35">
        <f t="shared" si="0"/>
        <v>0.85</v>
      </c>
      <c r="E35">
        <v>0.86</v>
      </c>
      <c r="F35">
        <v>0.84</v>
      </c>
    </row>
    <row r="36" spans="1:6">
      <c r="A36">
        <v>59</v>
      </c>
      <c r="B36">
        <f t="shared" si="0"/>
        <v>0.85</v>
      </c>
      <c r="E36">
        <v>0.86</v>
      </c>
      <c r="F36">
        <v>0.84</v>
      </c>
    </row>
    <row r="37" spans="1:6">
      <c r="A37">
        <v>60</v>
      </c>
      <c r="B37">
        <f t="shared" si="0"/>
        <v>0.85</v>
      </c>
      <c r="E37">
        <v>0.86</v>
      </c>
      <c r="F37">
        <v>0.84</v>
      </c>
    </row>
    <row r="38" spans="1:6">
      <c r="A38">
        <v>61</v>
      </c>
      <c r="B38">
        <f t="shared" si="0"/>
        <v>0.85</v>
      </c>
      <c r="E38">
        <v>0.86</v>
      </c>
      <c r="F38">
        <v>0.84</v>
      </c>
    </row>
    <row r="39" spans="1:6">
      <c r="A39">
        <v>62</v>
      </c>
      <c r="B39">
        <f t="shared" si="0"/>
        <v>0.85</v>
      </c>
      <c r="E39">
        <v>0.86</v>
      </c>
      <c r="F39">
        <v>0.84</v>
      </c>
    </row>
    <row r="40" spans="1:6">
      <c r="A40">
        <v>63</v>
      </c>
      <c r="B40">
        <f t="shared" si="0"/>
        <v>0.85</v>
      </c>
      <c r="E40">
        <v>0.86</v>
      </c>
      <c r="F40">
        <v>0.84</v>
      </c>
    </row>
    <row r="41" spans="1:6">
      <c r="A41">
        <v>64</v>
      </c>
      <c r="B41">
        <f t="shared" si="0"/>
        <v>0.85</v>
      </c>
      <c r="E41">
        <v>0.86</v>
      </c>
      <c r="F41">
        <v>0.84</v>
      </c>
    </row>
    <row r="42" spans="1:6">
      <c r="A42">
        <v>65</v>
      </c>
      <c r="B42">
        <f t="shared" si="0"/>
        <v>0.85499999999999998</v>
      </c>
      <c r="E42">
        <v>0.87</v>
      </c>
      <c r="F42">
        <v>0.84</v>
      </c>
    </row>
    <row r="43" spans="1:6">
      <c r="A43">
        <v>66</v>
      </c>
      <c r="B43">
        <f t="shared" si="0"/>
        <v>0.85499999999999998</v>
      </c>
      <c r="E43">
        <v>0.87</v>
      </c>
      <c r="F43">
        <v>0.84</v>
      </c>
    </row>
    <row r="44" spans="1:6">
      <c r="A44">
        <v>67</v>
      </c>
      <c r="B44">
        <f t="shared" si="0"/>
        <v>0.85499999999999998</v>
      </c>
      <c r="E44">
        <v>0.87</v>
      </c>
      <c r="F44">
        <v>0.84</v>
      </c>
    </row>
    <row r="45" spans="1:6">
      <c r="A45">
        <v>68</v>
      </c>
      <c r="B45">
        <f t="shared" si="0"/>
        <v>0.85499999999999998</v>
      </c>
      <c r="E45">
        <v>0.87</v>
      </c>
      <c r="F45">
        <v>0.84</v>
      </c>
    </row>
    <row r="46" spans="1:6">
      <c r="A46">
        <v>69</v>
      </c>
      <c r="B46">
        <f t="shared" si="0"/>
        <v>0.85499999999999998</v>
      </c>
      <c r="E46">
        <v>0.87</v>
      </c>
      <c r="F46">
        <v>0.84</v>
      </c>
    </row>
    <row r="47" spans="1:6">
      <c r="A47">
        <v>70</v>
      </c>
      <c r="B47">
        <f t="shared" si="0"/>
        <v>0.85499999999999998</v>
      </c>
      <c r="E47">
        <v>0.87</v>
      </c>
      <c r="F47">
        <v>0.84</v>
      </c>
    </row>
    <row r="48" spans="1:6">
      <c r="A48">
        <v>71</v>
      </c>
      <c r="B48">
        <f t="shared" si="0"/>
        <v>0.85499999999999998</v>
      </c>
      <c r="E48">
        <v>0.87</v>
      </c>
      <c r="F48">
        <v>0.84</v>
      </c>
    </row>
    <row r="49" spans="1:6">
      <c r="A49">
        <v>72</v>
      </c>
      <c r="B49">
        <f t="shared" si="0"/>
        <v>0.85499999999999998</v>
      </c>
      <c r="E49">
        <v>0.87</v>
      </c>
      <c r="F49">
        <v>0.84</v>
      </c>
    </row>
    <row r="50" spans="1:6">
      <c r="A50">
        <v>73</v>
      </c>
      <c r="B50">
        <f t="shared" si="0"/>
        <v>0.85499999999999998</v>
      </c>
      <c r="E50">
        <v>0.87</v>
      </c>
      <c r="F50">
        <v>0.84</v>
      </c>
    </row>
    <row r="51" spans="1:6">
      <c r="A51">
        <v>74</v>
      </c>
      <c r="B51">
        <f t="shared" si="0"/>
        <v>0.85499999999999998</v>
      </c>
      <c r="E51">
        <v>0.87</v>
      </c>
      <c r="F51">
        <v>0.84</v>
      </c>
    </row>
    <row r="52" spans="1:6">
      <c r="A52">
        <v>75</v>
      </c>
      <c r="B52">
        <f t="shared" si="0"/>
        <v>0.83499999999999996</v>
      </c>
      <c r="E52">
        <v>0.85</v>
      </c>
      <c r="F52">
        <v>0.82</v>
      </c>
    </row>
    <row r="53" spans="1:6">
      <c r="A53">
        <v>76</v>
      </c>
      <c r="B53">
        <f t="shared" si="0"/>
        <v>0.83499999999999996</v>
      </c>
      <c r="E53">
        <v>0.85</v>
      </c>
      <c r="F53">
        <v>0.82</v>
      </c>
    </row>
    <row r="54" spans="1:6">
      <c r="A54">
        <v>77</v>
      </c>
      <c r="B54">
        <f t="shared" si="0"/>
        <v>0.83499999999999996</v>
      </c>
      <c r="E54">
        <v>0.85</v>
      </c>
      <c r="F54">
        <v>0.82</v>
      </c>
    </row>
    <row r="55" spans="1:6">
      <c r="A55">
        <v>78</v>
      </c>
      <c r="B55">
        <f t="shared" si="0"/>
        <v>0.83499999999999996</v>
      </c>
      <c r="E55">
        <v>0.85</v>
      </c>
      <c r="F55">
        <v>0.82</v>
      </c>
    </row>
    <row r="56" spans="1:6">
      <c r="A56">
        <v>79</v>
      </c>
      <c r="B56">
        <f t="shared" si="0"/>
        <v>0.83499999999999996</v>
      </c>
      <c r="E56">
        <v>0.85</v>
      </c>
      <c r="F56">
        <v>0.82</v>
      </c>
    </row>
    <row r="57" spans="1:6">
      <c r="A57">
        <v>80</v>
      </c>
      <c r="B57">
        <f t="shared" si="0"/>
        <v>0.83499999999999996</v>
      </c>
      <c r="E57">
        <v>0.85</v>
      </c>
      <c r="F57">
        <v>0.82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8C843-2D38-432B-89FE-9D0F239065B1}">
  <dimension ref="A1:E7"/>
  <sheetViews>
    <sheetView workbookViewId="0"/>
  </sheetViews>
  <sheetFormatPr defaultRowHeight="15"/>
  <sheetData>
    <row r="1" spans="1:5">
      <c r="A1" t="s">
        <v>60</v>
      </c>
      <c r="B1" t="s">
        <v>61</v>
      </c>
      <c r="C1" t="s">
        <v>62</v>
      </c>
      <c r="D1" t="s">
        <v>63</v>
      </c>
      <c r="E1" t="s">
        <v>64</v>
      </c>
    </row>
    <row r="2" spans="1:5">
      <c r="A2">
        <v>0</v>
      </c>
      <c r="B2">
        <v>0.4</v>
      </c>
      <c r="C2">
        <v>0.36</v>
      </c>
      <c r="D2">
        <v>0.19</v>
      </c>
      <c r="E2">
        <v>0.05</v>
      </c>
    </row>
    <row r="3" spans="1:5">
      <c r="A3">
        <v>1</v>
      </c>
      <c r="B3">
        <v>0.68500000000000005</v>
      </c>
      <c r="C3">
        <v>0.19400000000000001</v>
      </c>
      <c r="D3">
        <v>0.111</v>
      </c>
      <c r="E3">
        <v>8.9999999999999993E-3</v>
      </c>
    </row>
    <row r="4" spans="1:5">
      <c r="A4">
        <v>2</v>
      </c>
      <c r="B4">
        <v>0.61799999999999999</v>
      </c>
      <c r="C4">
        <v>0.25</v>
      </c>
      <c r="D4">
        <v>0.11799999999999999</v>
      </c>
      <c r="E4">
        <v>1.2999999999999999E-2</v>
      </c>
    </row>
    <row r="5" spans="1:5">
      <c r="A5">
        <v>3</v>
      </c>
      <c r="B5">
        <v>0.53600000000000003</v>
      </c>
      <c r="C5">
        <v>0.32100000000000001</v>
      </c>
      <c r="D5">
        <v>0.125</v>
      </c>
      <c r="E5">
        <v>1.7999999999999999E-2</v>
      </c>
    </row>
    <row r="6" spans="1:5">
      <c r="A6">
        <v>4</v>
      </c>
      <c r="B6">
        <v>0.47499999999999998</v>
      </c>
      <c r="C6">
        <v>0.33400000000000002</v>
      </c>
      <c r="D6">
        <v>0.16800000000000001</v>
      </c>
      <c r="E6">
        <v>0.03</v>
      </c>
    </row>
    <row r="7" spans="1:5">
      <c r="A7">
        <v>5</v>
      </c>
      <c r="B7">
        <v>0.442</v>
      </c>
      <c r="C7">
        <v>0.35</v>
      </c>
      <c r="D7">
        <v>0.17399999999999999</v>
      </c>
      <c r="E7">
        <v>3.4000000000000002E-2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66D5-9A59-4ABC-90E8-DAD06C023B3E}">
  <dimension ref="A1:B6"/>
  <sheetViews>
    <sheetView workbookViewId="0">
      <selection activeCell="D4" sqref="D4"/>
    </sheetView>
  </sheetViews>
  <sheetFormatPr defaultRowHeight="15"/>
  <cols>
    <col min="1" max="1" width="16.5703125" customWidth="1"/>
    <col min="2" max="2" width="12.85546875" customWidth="1"/>
  </cols>
  <sheetData>
    <row r="1" spans="1:2">
      <c r="A1" t="s">
        <v>8</v>
      </c>
      <c r="B1" t="s">
        <v>65</v>
      </c>
    </row>
    <row r="2" spans="1:2">
      <c r="A2" t="s">
        <v>66</v>
      </c>
      <c r="B2" s="2">
        <v>6.9999999999999999E-4</v>
      </c>
    </row>
    <row r="3" spans="1:2">
      <c r="A3" t="s">
        <v>67</v>
      </c>
      <c r="B3" s="2">
        <v>2.9999999999999997E-4</v>
      </c>
    </row>
    <row r="4" spans="1:2">
      <c r="A4" t="s">
        <v>68</v>
      </c>
      <c r="B4" s="2">
        <v>4.0000000000000002E-4</v>
      </c>
    </row>
    <row r="5" spans="1:2">
      <c r="A5" t="s">
        <v>69</v>
      </c>
      <c r="B5" s="2">
        <v>1.1000000000000001E-3</v>
      </c>
    </row>
    <row r="6" spans="1:2">
      <c r="A6" t="s">
        <v>70</v>
      </c>
      <c r="B6" s="2">
        <v>0.68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F3B92-9BB5-4E6F-AF71-A90700BDC792}">
  <dimension ref="A1:B31"/>
  <sheetViews>
    <sheetView topLeftCell="D5" workbookViewId="0">
      <selection activeCell="D5" sqref="D5"/>
    </sheetView>
  </sheetViews>
  <sheetFormatPr defaultRowHeight="15"/>
  <cols>
    <col min="2" max="2" width="85.28515625" customWidth="1"/>
  </cols>
  <sheetData>
    <row r="1" spans="1:2">
      <c r="A1" t="s">
        <v>71</v>
      </c>
      <c r="B1" s="1" t="s">
        <v>44</v>
      </c>
    </row>
    <row r="2" spans="1:2" ht="30">
      <c r="A2">
        <v>1</v>
      </c>
      <c r="B2" s="1" t="s">
        <v>72</v>
      </c>
    </row>
    <row r="3" spans="1:2" ht="45">
      <c r="A3">
        <v>2</v>
      </c>
      <c r="B3" s="1" t="s">
        <v>73</v>
      </c>
    </row>
    <row r="4" spans="1:2" ht="30">
      <c r="A4">
        <v>3</v>
      </c>
      <c r="B4" s="1" t="s">
        <v>74</v>
      </c>
    </row>
    <row r="5" spans="1:2" ht="60">
      <c r="A5">
        <v>4</v>
      </c>
      <c r="B5" s="1" t="s">
        <v>75</v>
      </c>
    </row>
    <row r="6" spans="1:2" ht="60">
      <c r="A6">
        <v>5</v>
      </c>
      <c r="B6" s="1" t="s">
        <v>76</v>
      </c>
    </row>
    <row r="7" spans="1:2" ht="75">
      <c r="A7">
        <v>6</v>
      </c>
      <c r="B7" s="1" t="s">
        <v>77</v>
      </c>
    </row>
    <row r="8" spans="1:2" ht="60">
      <c r="A8">
        <v>7</v>
      </c>
      <c r="B8" s="1" t="s">
        <v>78</v>
      </c>
    </row>
    <row r="9" spans="1:2" ht="45">
      <c r="A9">
        <v>8</v>
      </c>
      <c r="B9" s="1" t="s">
        <v>79</v>
      </c>
    </row>
    <row r="10" spans="1:2" ht="60">
      <c r="A10">
        <v>9</v>
      </c>
      <c r="B10" s="1" t="s">
        <v>80</v>
      </c>
    </row>
    <row r="11" spans="1:2" ht="45">
      <c r="A11">
        <v>10</v>
      </c>
      <c r="B11" s="1" t="s">
        <v>81</v>
      </c>
    </row>
    <row r="12" spans="1:2" ht="45">
      <c r="A12">
        <v>11</v>
      </c>
      <c r="B12" s="1" t="s">
        <v>82</v>
      </c>
    </row>
    <row r="13" spans="1:2">
      <c r="A13">
        <v>12</v>
      </c>
      <c r="B13" s="1" t="s">
        <v>83</v>
      </c>
    </row>
    <row r="14" spans="1:2" ht="60">
      <c r="A14">
        <v>13</v>
      </c>
      <c r="B14" s="1" t="s">
        <v>84</v>
      </c>
    </row>
    <row r="15" spans="1:2" ht="75">
      <c r="A15">
        <v>14</v>
      </c>
      <c r="B15" s="1" t="s">
        <v>85</v>
      </c>
    </row>
    <row r="16" spans="1:2" ht="60">
      <c r="A16">
        <v>15</v>
      </c>
      <c r="B16" s="1" t="s">
        <v>86</v>
      </c>
    </row>
    <row r="17" spans="1:2" ht="45">
      <c r="A17">
        <v>16</v>
      </c>
      <c r="B17" s="1" t="s">
        <v>87</v>
      </c>
    </row>
    <row r="18" spans="1:2" ht="45">
      <c r="A18">
        <v>17</v>
      </c>
      <c r="B18" s="1" t="s">
        <v>88</v>
      </c>
    </row>
    <row r="19" spans="1:2">
      <c r="A19">
        <v>18</v>
      </c>
      <c r="B19" s="1" t="s">
        <v>89</v>
      </c>
    </row>
    <row r="20" spans="1:2" ht="60">
      <c r="A20">
        <v>19</v>
      </c>
      <c r="B20" s="1" t="s">
        <v>90</v>
      </c>
    </row>
    <row r="21" spans="1:2" ht="60">
      <c r="A21">
        <v>20</v>
      </c>
      <c r="B21" s="1" t="s">
        <v>91</v>
      </c>
    </row>
    <row r="22" spans="1:2" ht="75">
      <c r="A22">
        <v>21</v>
      </c>
      <c r="B22" s="1" t="s">
        <v>92</v>
      </c>
    </row>
    <row r="23" spans="1:2" ht="45">
      <c r="A23">
        <v>22</v>
      </c>
      <c r="B23" s="1" t="s">
        <v>93</v>
      </c>
    </row>
    <row r="24" spans="1:2" ht="45">
      <c r="A24">
        <v>23</v>
      </c>
      <c r="B24" s="1" t="s">
        <v>94</v>
      </c>
    </row>
    <row r="25" spans="1:2" ht="60">
      <c r="A25">
        <v>24</v>
      </c>
      <c r="B25" s="1" t="s">
        <v>95</v>
      </c>
    </row>
    <row r="26" spans="1:2" ht="90">
      <c r="A26">
        <v>25</v>
      </c>
      <c r="B26" s="1" t="s">
        <v>96</v>
      </c>
    </row>
    <row r="27" spans="1:2" ht="45">
      <c r="A27">
        <v>26</v>
      </c>
      <c r="B27" s="1" t="s">
        <v>97</v>
      </c>
    </row>
    <row r="28" spans="1:2" ht="60">
      <c r="A28">
        <v>27</v>
      </c>
      <c r="B28" s="1" t="s">
        <v>98</v>
      </c>
    </row>
    <row r="29" spans="1:2" ht="45">
      <c r="A29">
        <v>28</v>
      </c>
      <c r="B29" s="1" t="s">
        <v>99</v>
      </c>
    </row>
    <row r="30" spans="1:2" ht="75">
      <c r="A30">
        <v>29</v>
      </c>
      <c r="B30" s="1" t="s">
        <v>100</v>
      </c>
    </row>
    <row r="31" spans="1:2" ht="60">
      <c r="A31">
        <v>30</v>
      </c>
      <c r="B31" s="1"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D756-C9F7-473C-887E-D563B1189048}">
  <dimension ref="A1:G9"/>
  <sheetViews>
    <sheetView workbookViewId="0">
      <selection activeCell="D11" sqref="D11"/>
    </sheetView>
  </sheetViews>
  <sheetFormatPr defaultRowHeight="15"/>
  <sheetData>
    <row r="1" spans="1:7">
      <c r="A1" t="s">
        <v>0</v>
      </c>
      <c r="B1" t="s">
        <v>1</v>
      </c>
      <c r="C1" t="s">
        <v>2</v>
      </c>
      <c r="F1" t="s">
        <v>2</v>
      </c>
      <c r="G1" t="s">
        <v>2</v>
      </c>
    </row>
    <row r="2" spans="1:7">
      <c r="A2">
        <v>30</v>
      </c>
      <c r="B2">
        <f>C2*0.9</f>
        <v>1.0849500000000001</v>
      </c>
      <c r="C2">
        <f>AVERAGE(F2,G2)</f>
        <v>1.2055</v>
      </c>
      <c r="F2">
        <v>1.7210000000000001</v>
      </c>
      <c r="G2">
        <v>0.69</v>
      </c>
    </row>
    <row r="3" spans="1:7">
      <c r="A3">
        <v>35</v>
      </c>
      <c r="B3">
        <f t="shared" ref="B3:B9" si="0">C3*0.9</f>
        <v>2.3287499999999999</v>
      </c>
      <c r="C3">
        <f t="shared" ref="C3:C9" si="1">AVERAGE(F3,G3)</f>
        <v>2.5874999999999999</v>
      </c>
      <c r="F3">
        <v>3.5070000000000001</v>
      </c>
      <c r="G3">
        <v>1.6679999999999999</v>
      </c>
    </row>
    <row r="4" spans="1:7">
      <c r="A4">
        <v>40</v>
      </c>
      <c r="B4">
        <f t="shared" si="0"/>
        <v>5.19435</v>
      </c>
      <c r="C4">
        <f t="shared" si="1"/>
        <v>5.7714999999999996</v>
      </c>
      <c r="F4">
        <v>7.6950000000000003</v>
      </c>
      <c r="G4">
        <v>3.8479999999999999</v>
      </c>
    </row>
    <row r="5" spans="1:7">
      <c r="A5">
        <v>45</v>
      </c>
      <c r="B5">
        <f t="shared" si="0"/>
        <v>9.1381500000000013</v>
      </c>
      <c r="C5">
        <f t="shared" si="1"/>
        <v>10.153500000000001</v>
      </c>
      <c r="F5">
        <v>13.936</v>
      </c>
      <c r="G5">
        <v>6.3710000000000004</v>
      </c>
    </row>
    <row r="6" spans="1:7">
      <c r="A6">
        <v>55</v>
      </c>
      <c r="B6">
        <f t="shared" si="0"/>
        <v>20.578050000000001</v>
      </c>
      <c r="C6">
        <f t="shared" si="1"/>
        <v>22.8645</v>
      </c>
      <c r="F6">
        <v>26.417999999999999</v>
      </c>
      <c r="G6">
        <v>19.311</v>
      </c>
    </row>
    <row r="7" spans="1:7">
      <c r="A7">
        <v>60</v>
      </c>
      <c r="B7">
        <f t="shared" si="0"/>
        <v>27.046800000000001</v>
      </c>
      <c r="C7">
        <f t="shared" si="1"/>
        <v>30.052</v>
      </c>
      <c r="F7">
        <v>36.362000000000002</v>
      </c>
      <c r="G7">
        <v>23.742000000000001</v>
      </c>
    </row>
    <row r="8" spans="1:7">
      <c r="A8">
        <v>65</v>
      </c>
      <c r="B8">
        <f t="shared" si="0"/>
        <v>33.792749999999998</v>
      </c>
      <c r="C8">
        <f t="shared" si="1"/>
        <v>37.547499999999999</v>
      </c>
      <c r="F8">
        <v>43.139000000000003</v>
      </c>
      <c r="G8">
        <v>31.956</v>
      </c>
    </row>
    <row r="9" spans="1:7">
      <c r="A9">
        <v>70</v>
      </c>
      <c r="B9">
        <f t="shared" si="0"/>
        <v>42.007950000000001</v>
      </c>
      <c r="C9">
        <f t="shared" si="1"/>
        <v>46.6755</v>
      </c>
      <c r="F9">
        <v>53.006999999999998</v>
      </c>
      <c r="G9">
        <v>40.344000000000001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27F78-F23B-48A6-AD5F-F56AF3BDFF00}">
  <dimension ref="A1:G11"/>
  <sheetViews>
    <sheetView workbookViewId="0">
      <selection activeCell="E13" sqref="E13"/>
    </sheetView>
  </sheetViews>
  <sheetFormatPr defaultRowHeight="15"/>
  <sheetData>
    <row r="1" spans="1:7">
      <c r="A1" t="s">
        <v>0</v>
      </c>
      <c r="B1" t="s">
        <v>1</v>
      </c>
      <c r="C1" t="s">
        <v>2</v>
      </c>
      <c r="F1" t="s">
        <v>2</v>
      </c>
      <c r="G1" t="s">
        <v>2</v>
      </c>
    </row>
    <row r="2" spans="1:7">
      <c r="A2">
        <v>25</v>
      </c>
      <c r="B2">
        <f>C2*0.9</f>
        <v>0</v>
      </c>
      <c r="C2">
        <f>AVERAGE(F2,G2)</f>
        <v>0</v>
      </c>
      <c r="F2">
        <v>0</v>
      </c>
      <c r="G2">
        <v>0</v>
      </c>
    </row>
    <row r="3" spans="1:7">
      <c r="A3">
        <v>40</v>
      </c>
      <c r="B3">
        <f t="shared" ref="B3:B11" si="0">C3*0.9</f>
        <v>0.93825000000000003</v>
      </c>
      <c r="C3">
        <f t="shared" ref="C3:C11" si="1">AVERAGE(F3,G3)</f>
        <v>1.0425</v>
      </c>
      <c r="F3">
        <v>1.085</v>
      </c>
      <c r="G3">
        <v>1</v>
      </c>
    </row>
    <row r="4" spans="1:7">
      <c r="A4">
        <v>45</v>
      </c>
      <c r="B4">
        <f t="shared" si="0"/>
        <v>1.5763500000000001</v>
      </c>
      <c r="C4">
        <f t="shared" si="1"/>
        <v>1.7515000000000001</v>
      </c>
      <c r="F4">
        <v>2.0030000000000001</v>
      </c>
      <c r="G4">
        <v>1.5</v>
      </c>
    </row>
    <row r="5" spans="1:7">
      <c r="A5">
        <v>50</v>
      </c>
      <c r="B5">
        <f t="shared" si="0"/>
        <v>2.4025500000000002</v>
      </c>
      <c r="C5">
        <f t="shared" si="1"/>
        <v>2.6695000000000002</v>
      </c>
      <c r="F5">
        <v>3.339</v>
      </c>
      <c r="G5">
        <v>2</v>
      </c>
    </row>
    <row r="6" spans="1:7">
      <c r="A6">
        <v>55</v>
      </c>
      <c r="B6">
        <f t="shared" si="0"/>
        <v>3.9788999999999994</v>
      </c>
      <c r="C6">
        <f t="shared" si="1"/>
        <v>4.4209999999999994</v>
      </c>
      <c r="F6">
        <v>5.3419999999999996</v>
      </c>
      <c r="G6">
        <v>3.5</v>
      </c>
    </row>
    <row r="7" spans="1:7">
      <c r="A7">
        <v>60</v>
      </c>
      <c r="B7">
        <f t="shared" si="0"/>
        <v>6.1942500000000003</v>
      </c>
      <c r="C7">
        <f t="shared" si="1"/>
        <v>6.8825000000000003</v>
      </c>
      <c r="F7">
        <v>8.7650000000000006</v>
      </c>
      <c r="G7">
        <v>5</v>
      </c>
    </row>
    <row r="8" spans="1:7">
      <c r="A8">
        <v>65</v>
      </c>
      <c r="B8">
        <f t="shared" si="0"/>
        <v>9.53505</v>
      </c>
      <c r="C8">
        <f t="shared" si="1"/>
        <v>10.5945</v>
      </c>
      <c r="F8">
        <v>13.689</v>
      </c>
      <c r="G8">
        <v>7.5</v>
      </c>
    </row>
    <row r="9" spans="1:7">
      <c r="A9">
        <v>70</v>
      </c>
      <c r="B9">
        <f t="shared" si="0"/>
        <v>13.81545</v>
      </c>
      <c r="C9">
        <f t="shared" si="1"/>
        <v>15.3505</v>
      </c>
      <c r="F9">
        <v>20.701000000000001</v>
      </c>
      <c r="G9">
        <v>10</v>
      </c>
    </row>
    <row r="10" spans="1:7">
      <c r="A10">
        <v>75</v>
      </c>
      <c r="B10">
        <f t="shared" si="0"/>
        <v>21.173849999999998</v>
      </c>
      <c r="C10">
        <f t="shared" si="1"/>
        <v>23.526499999999999</v>
      </c>
      <c r="F10">
        <v>32.052999999999997</v>
      </c>
      <c r="G10">
        <v>15</v>
      </c>
    </row>
    <row r="11" spans="1:7">
      <c r="A11">
        <v>80</v>
      </c>
      <c r="B11">
        <f t="shared" si="0"/>
        <v>28.870649999999998</v>
      </c>
      <c r="C11">
        <f t="shared" si="1"/>
        <v>32.078499999999998</v>
      </c>
      <c r="F11">
        <v>44.156999999999996</v>
      </c>
      <c r="G11">
        <v>20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1ADB-27A3-4C80-A110-C0CC37B23962}">
  <dimension ref="A1:G11"/>
  <sheetViews>
    <sheetView tabSelected="1" workbookViewId="0">
      <selection activeCell="B2" sqref="B2:B11"/>
    </sheetView>
  </sheetViews>
  <sheetFormatPr defaultRowHeight="15"/>
  <sheetData>
    <row r="1" spans="1:7">
      <c r="A1" t="s">
        <v>0</v>
      </c>
      <c r="B1" t="s">
        <v>1</v>
      </c>
      <c r="C1" t="s">
        <v>2</v>
      </c>
      <c r="F1" t="s">
        <v>2</v>
      </c>
      <c r="G1" t="s">
        <v>2</v>
      </c>
    </row>
    <row r="2" spans="1:7">
      <c r="A2">
        <v>25</v>
      </c>
      <c r="B2">
        <f>C2*0.9</f>
        <v>0</v>
      </c>
      <c r="C2">
        <f>AVERAGE(F2,G2)</f>
        <v>0</v>
      </c>
      <c r="F2">
        <v>0</v>
      </c>
      <c r="G2">
        <v>0</v>
      </c>
    </row>
    <row r="3" spans="1:7">
      <c r="A3">
        <v>30</v>
      </c>
      <c r="B3">
        <f t="shared" ref="B3:B11" si="0">C3*0.9</f>
        <v>0.14944499999999999</v>
      </c>
      <c r="C3">
        <f t="shared" ref="C3:C11" si="1">AVERAGE(F3,G3)</f>
        <v>0.16605</v>
      </c>
      <c r="F3">
        <v>0.18210000000000001</v>
      </c>
      <c r="G3">
        <v>0.15</v>
      </c>
    </row>
    <row r="4" spans="1:7">
      <c r="A4">
        <v>35</v>
      </c>
      <c r="B4">
        <f t="shared" si="0"/>
        <v>0.32697000000000004</v>
      </c>
      <c r="C4">
        <f t="shared" si="1"/>
        <v>0.36330000000000001</v>
      </c>
      <c r="F4">
        <v>0.41660000000000003</v>
      </c>
      <c r="G4">
        <v>0.31</v>
      </c>
    </row>
    <row r="5" spans="1:7">
      <c r="A5">
        <v>40</v>
      </c>
      <c r="B5">
        <f t="shared" si="0"/>
        <v>0.44338500000000003</v>
      </c>
      <c r="C5">
        <f t="shared" si="1"/>
        <v>0.49265000000000003</v>
      </c>
      <c r="F5">
        <v>0.52529999999999999</v>
      </c>
      <c r="G5">
        <v>0.46</v>
      </c>
    </row>
    <row r="6" spans="1:7">
      <c r="A6">
        <v>45</v>
      </c>
      <c r="B6">
        <f t="shared" si="0"/>
        <v>0.76796999999999993</v>
      </c>
      <c r="C6">
        <f t="shared" si="1"/>
        <v>0.85329999999999995</v>
      </c>
      <c r="F6">
        <v>1.0165999999999999</v>
      </c>
      <c r="G6">
        <v>0.69</v>
      </c>
    </row>
    <row r="7" spans="1:7">
      <c r="A7">
        <v>50</v>
      </c>
      <c r="B7">
        <f t="shared" si="0"/>
        <v>1.2302550000000001</v>
      </c>
      <c r="C7">
        <f t="shared" si="1"/>
        <v>1.3669500000000001</v>
      </c>
      <c r="F7">
        <v>1.8139000000000001</v>
      </c>
      <c r="G7">
        <v>0.92</v>
      </c>
    </row>
    <row r="8" spans="1:7">
      <c r="A8">
        <v>55</v>
      </c>
      <c r="B8">
        <f t="shared" si="0"/>
        <v>2.5174800000000004</v>
      </c>
      <c r="C8">
        <f t="shared" si="1"/>
        <v>2.7972000000000001</v>
      </c>
      <c r="F8">
        <v>2.7644000000000002</v>
      </c>
      <c r="G8">
        <v>2.83</v>
      </c>
    </row>
    <row r="9" spans="1:7">
      <c r="A9">
        <v>60</v>
      </c>
      <c r="B9">
        <f t="shared" si="0"/>
        <v>3.8389950000000002</v>
      </c>
      <c r="C9">
        <f t="shared" si="1"/>
        <v>4.2655500000000002</v>
      </c>
      <c r="F9">
        <v>3.7911000000000001</v>
      </c>
      <c r="G9">
        <v>4.74</v>
      </c>
    </row>
    <row r="10" spans="1:7">
      <c r="A10">
        <v>65</v>
      </c>
      <c r="B10">
        <f t="shared" si="0"/>
        <v>5.7827250000000001</v>
      </c>
      <c r="C10">
        <f t="shared" si="1"/>
        <v>6.4252500000000001</v>
      </c>
      <c r="F10">
        <v>5.2004999999999999</v>
      </c>
      <c r="G10">
        <v>7.65</v>
      </c>
    </row>
    <row r="11" spans="1:7">
      <c r="A11">
        <v>70</v>
      </c>
      <c r="B11">
        <f t="shared" si="0"/>
        <v>7.8644250000000007</v>
      </c>
      <c r="C11">
        <f t="shared" si="1"/>
        <v>8.7382500000000007</v>
      </c>
      <c r="F11">
        <v>6.9165000000000001</v>
      </c>
      <c r="G11">
        <v>10.56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44B1-54DF-4DD9-8B55-96FC54312D79}">
  <dimension ref="A1:F10"/>
  <sheetViews>
    <sheetView workbookViewId="0">
      <selection activeCell="B10" sqref="B10"/>
    </sheetView>
  </sheetViews>
  <sheetFormatPr defaultRowHeight="15"/>
  <sheetData>
    <row r="1" spans="1:6">
      <c r="A1" t="s">
        <v>3</v>
      </c>
      <c r="B1" t="s">
        <v>2</v>
      </c>
      <c r="E1" t="s">
        <v>2</v>
      </c>
      <c r="F1" t="s">
        <v>2</v>
      </c>
    </row>
    <row r="2" spans="1:6">
      <c r="A2">
        <v>0</v>
      </c>
      <c r="B2">
        <f>AVERAGE(E2,F2)</f>
        <v>0</v>
      </c>
      <c r="E2">
        <v>0</v>
      </c>
      <c r="F2">
        <v>0</v>
      </c>
    </row>
    <row r="3" spans="1:6">
      <c r="A3">
        <v>10</v>
      </c>
      <c r="B3">
        <f t="shared" ref="B3:B10" si="0">AVERAGE(E3,F3)</f>
        <v>0.01</v>
      </c>
      <c r="E3">
        <v>0.01</v>
      </c>
      <c r="F3">
        <v>0.01</v>
      </c>
    </row>
    <row r="4" spans="1:6">
      <c r="A4">
        <v>20</v>
      </c>
      <c r="B4">
        <f t="shared" si="0"/>
        <v>0.02</v>
      </c>
      <c r="E4">
        <v>0.02</v>
      </c>
      <c r="F4">
        <v>0.02</v>
      </c>
    </row>
    <row r="5" spans="1:6">
      <c r="A5">
        <v>30</v>
      </c>
      <c r="B5">
        <f t="shared" si="0"/>
        <v>0.08</v>
      </c>
      <c r="E5">
        <v>0.08</v>
      </c>
      <c r="F5">
        <v>0.08</v>
      </c>
    </row>
    <row r="6" spans="1:6">
      <c r="A6">
        <v>40</v>
      </c>
      <c r="B6">
        <f t="shared" si="0"/>
        <v>0.255</v>
      </c>
      <c r="E6">
        <v>0.27</v>
      </c>
      <c r="F6">
        <v>0.24</v>
      </c>
    </row>
    <row r="7" spans="1:6">
      <c r="A7">
        <v>50</v>
      </c>
      <c r="B7">
        <f t="shared" si="0"/>
        <v>0.61499999999999999</v>
      </c>
      <c r="E7">
        <v>0.7</v>
      </c>
      <c r="F7">
        <v>0.53</v>
      </c>
    </row>
    <row r="8" spans="1:6">
      <c r="A8">
        <v>60</v>
      </c>
      <c r="B8">
        <f t="shared" si="0"/>
        <v>0.98</v>
      </c>
      <c r="E8">
        <v>1.1499999999999999</v>
      </c>
      <c r="F8">
        <v>0.81</v>
      </c>
    </row>
    <row r="9" spans="1:6">
      <c r="A9">
        <v>70</v>
      </c>
      <c r="B9">
        <f t="shared" si="0"/>
        <v>1.47</v>
      </c>
      <c r="E9">
        <v>1.66</v>
      </c>
      <c r="F9">
        <v>1.28</v>
      </c>
    </row>
    <row r="10" spans="1:6">
      <c r="A10">
        <v>80</v>
      </c>
      <c r="B10">
        <f t="shared" si="0"/>
        <v>1.7650000000000001</v>
      </c>
      <c r="E10">
        <v>1.87</v>
      </c>
      <c r="F10">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B9374-969E-4AE0-9577-ECF2243C35DA}">
  <dimension ref="A1:F67"/>
  <sheetViews>
    <sheetView workbookViewId="0">
      <selection activeCell="C67" sqref="C67"/>
    </sheetView>
  </sheetViews>
  <sheetFormatPr defaultRowHeight="15"/>
  <sheetData>
    <row r="1" spans="1:6">
      <c r="A1" t="s">
        <v>4</v>
      </c>
      <c r="B1" t="s">
        <v>5</v>
      </c>
      <c r="E1" t="s">
        <v>5</v>
      </c>
      <c r="F1" t="s">
        <v>5</v>
      </c>
    </row>
    <row r="2" spans="1:6">
      <c r="A2">
        <v>25</v>
      </c>
      <c r="B2">
        <f>AVERAGE(E2,F2)</f>
        <v>100</v>
      </c>
      <c r="E2">
        <v>100</v>
      </c>
      <c r="F2">
        <v>100</v>
      </c>
    </row>
    <row r="3" spans="1:6">
      <c r="A3">
        <v>26</v>
      </c>
      <c r="B3">
        <f t="shared" ref="B3:B66" si="0">AVERAGE(E3,F3)</f>
        <v>93.759999999999991</v>
      </c>
      <c r="E3">
        <v>93.28</v>
      </c>
      <c r="F3">
        <v>94.24</v>
      </c>
    </row>
    <row r="4" spans="1:6">
      <c r="A4">
        <v>27</v>
      </c>
      <c r="B4">
        <f t="shared" si="0"/>
        <v>87.52000000000001</v>
      </c>
      <c r="E4">
        <v>86.56</v>
      </c>
      <c r="F4">
        <v>88.48</v>
      </c>
    </row>
    <row r="5" spans="1:6">
      <c r="A5">
        <v>28</v>
      </c>
      <c r="B5">
        <f t="shared" si="0"/>
        <v>81.28</v>
      </c>
      <c r="E5">
        <v>79.84</v>
      </c>
      <c r="F5">
        <v>82.72</v>
      </c>
    </row>
    <row r="6" spans="1:6">
      <c r="A6">
        <v>29</v>
      </c>
      <c r="B6">
        <f t="shared" si="0"/>
        <v>75.039999999999992</v>
      </c>
      <c r="E6">
        <v>73.12</v>
      </c>
      <c r="F6">
        <v>76.959999999999994</v>
      </c>
    </row>
    <row r="7" spans="1:6">
      <c r="A7">
        <v>30</v>
      </c>
      <c r="B7">
        <f t="shared" si="0"/>
        <v>68.800000000000011</v>
      </c>
      <c r="E7">
        <v>66.400000000000006</v>
      </c>
      <c r="F7">
        <v>71.2</v>
      </c>
    </row>
    <row r="8" spans="1:6">
      <c r="A8">
        <v>31</v>
      </c>
      <c r="B8">
        <f t="shared" si="0"/>
        <v>68.800000000000011</v>
      </c>
      <c r="E8">
        <v>66.400000000000006</v>
      </c>
      <c r="F8">
        <v>71.2</v>
      </c>
    </row>
    <row r="9" spans="1:6">
      <c r="A9">
        <v>32</v>
      </c>
      <c r="B9">
        <f t="shared" si="0"/>
        <v>68.800000000000011</v>
      </c>
      <c r="E9">
        <v>66.400000000000006</v>
      </c>
      <c r="F9">
        <v>71.2</v>
      </c>
    </row>
    <row r="10" spans="1:6">
      <c r="A10">
        <v>33</v>
      </c>
      <c r="B10">
        <f t="shared" si="0"/>
        <v>68.800000000000011</v>
      </c>
      <c r="E10">
        <v>66.400000000000006</v>
      </c>
      <c r="F10">
        <v>71.2</v>
      </c>
    </row>
    <row r="11" spans="1:6">
      <c r="A11">
        <v>34</v>
      </c>
      <c r="B11">
        <f t="shared" si="0"/>
        <v>68.800000000000011</v>
      </c>
      <c r="E11">
        <v>66.400000000000006</v>
      </c>
      <c r="F11">
        <v>71.2</v>
      </c>
    </row>
    <row r="12" spans="1:6">
      <c r="A12">
        <v>35</v>
      </c>
      <c r="B12">
        <f t="shared" si="0"/>
        <v>68.800000000000011</v>
      </c>
      <c r="E12">
        <v>66.400000000000006</v>
      </c>
      <c r="F12">
        <v>71.2</v>
      </c>
    </row>
    <row r="13" spans="1:6">
      <c r="A13">
        <v>36</v>
      </c>
      <c r="B13">
        <f t="shared" si="0"/>
        <v>68.800000000000011</v>
      </c>
      <c r="E13">
        <v>66.400000000000006</v>
      </c>
      <c r="F13">
        <v>71.2</v>
      </c>
    </row>
    <row r="14" spans="1:6">
      <c r="A14">
        <v>37</v>
      </c>
      <c r="B14">
        <f t="shared" si="0"/>
        <v>68.800000000000011</v>
      </c>
      <c r="E14">
        <v>66.400000000000006</v>
      </c>
      <c r="F14">
        <v>71.2</v>
      </c>
    </row>
    <row r="15" spans="1:6">
      <c r="A15">
        <v>38</v>
      </c>
      <c r="B15">
        <f t="shared" si="0"/>
        <v>68.800000000000011</v>
      </c>
      <c r="E15">
        <v>66.400000000000006</v>
      </c>
      <c r="F15">
        <v>71.2</v>
      </c>
    </row>
    <row r="16" spans="1:6">
      <c r="A16">
        <v>39</v>
      </c>
      <c r="B16">
        <f t="shared" si="0"/>
        <v>68.800000000000011</v>
      </c>
      <c r="E16">
        <v>66.400000000000006</v>
      </c>
      <c r="F16">
        <v>71.2</v>
      </c>
    </row>
    <row r="17" spans="1:6">
      <c r="A17">
        <v>40</v>
      </c>
      <c r="B17">
        <f t="shared" si="0"/>
        <v>68.800000000000011</v>
      </c>
      <c r="E17">
        <v>66.400000000000006</v>
      </c>
      <c r="F17">
        <v>71.2</v>
      </c>
    </row>
    <row r="18" spans="1:6">
      <c r="A18">
        <v>41</v>
      </c>
      <c r="B18">
        <f t="shared" si="0"/>
        <v>68.800000000000011</v>
      </c>
      <c r="E18">
        <v>66.400000000000006</v>
      </c>
      <c r="F18">
        <v>71.2</v>
      </c>
    </row>
    <row r="19" spans="1:6">
      <c r="A19">
        <v>42</v>
      </c>
      <c r="B19">
        <f t="shared" si="0"/>
        <v>68.800000000000011</v>
      </c>
      <c r="E19">
        <v>66.400000000000006</v>
      </c>
      <c r="F19">
        <v>71.2</v>
      </c>
    </row>
    <row r="20" spans="1:6">
      <c r="A20">
        <v>43</v>
      </c>
      <c r="B20">
        <f t="shared" si="0"/>
        <v>68.800000000000011</v>
      </c>
      <c r="E20">
        <v>66.400000000000006</v>
      </c>
      <c r="F20">
        <v>71.2</v>
      </c>
    </row>
    <row r="21" spans="1:6">
      <c r="A21">
        <v>44</v>
      </c>
      <c r="B21">
        <f t="shared" si="0"/>
        <v>68.800000000000011</v>
      </c>
      <c r="E21">
        <v>66.400000000000006</v>
      </c>
      <c r="F21">
        <v>71.2</v>
      </c>
    </row>
    <row r="22" spans="1:6">
      <c r="A22">
        <v>45</v>
      </c>
      <c r="B22">
        <f t="shared" si="0"/>
        <v>68.800000000000011</v>
      </c>
      <c r="E22">
        <v>66.400000000000006</v>
      </c>
      <c r="F22">
        <v>71.2</v>
      </c>
    </row>
    <row r="23" spans="1:6">
      <c r="A23">
        <v>46</v>
      </c>
      <c r="B23">
        <f t="shared" si="0"/>
        <v>71.099999999999994</v>
      </c>
      <c r="E23">
        <v>69.2</v>
      </c>
      <c r="F23">
        <v>73</v>
      </c>
    </row>
    <row r="24" spans="1:6">
      <c r="A24">
        <v>47</v>
      </c>
      <c r="B24">
        <f t="shared" si="0"/>
        <v>71.099999999999994</v>
      </c>
      <c r="E24">
        <v>69.2</v>
      </c>
      <c r="F24">
        <v>73</v>
      </c>
    </row>
    <row r="25" spans="1:6">
      <c r="A25">
        <v>48</v>
      </c>
      <c r="B25">
        <f t="shared" si="0"/>
        <v>71.099999999999994</v>
      </c>
      <c r="E25">
        <v>69.2</v>
      </c>
      <c r="F25">
        <v>73</v>
      </c>
    </row>
    <row r="26" spans="1:6">
      <c r="A26">
        <v>49</v>
      </c>
      <c r="B26">
        <f t="shared" si="0"/>
        <v>71.099999999999994</v>
      </c>
      <c r="E26">
        <v>69.2</v>
      </c>
      <c r="F26">
        <v>73</v>
      </c>
    </row>
    <row r="27" spans="1:6">
      <c r="A27">
        <v>50</v>
      </c>
      <c r="B27">
        <f t="shared" si="0"/>
        <v>71.099999999999994</v>
      </c>
      <c r="E27">
        <v>69.2</v>
      </c>
      <c r="F27">
        <v>73</v>
      </c>
    </row>
    <row r="28" spans="1:6">
      <c r="A28">
        <v>51</v>
      </c>
      <c r="B28">
        <f t="shared" si="0"/>
        <v>71.099999999999994</v>
      </c>
      <c r="E28">
        <v>69.2</v>
      </c>
      <c r="F28">
        <v>73</v>
      </c>
    </row>
    <row r="29" spans="1:6">
      <c r="A29">
        <v>52</v>
      </c>
      <c r="B29">
        <f t="shared" si="0"/>
        <v>71.099999999999994</v>
      </c>
      <c r="E29">
        <v>69.2</v>
      </c>
      <c r="F29">
        <v>73</v>
      </c>
    </row>
    <row r="30" spans="1:6">
      <c r="A30">
        <v>53</v>
      </c>
      <c r="B30">
        <f t="shared" si="0"/>
        <v>71.099999999999994</v>
      </c>
      <c r="E30">
        <v>69.2</v>
      </c>
      <c r="F30">
        <v>73</v>
      </c>
    </row>
    <row r="31" spans="1:6">
      <c r="A31">
        <v>54</v>
      </c>
      <c r="B31">
        <f t="shared" si="0"/>
        <v>71.099999999999994</v>
      </c>
      <c r="E31">
        <v>69.2</v>
      </c>
      <c r="F31">
        <v>73</v>
      </c>
    </row>
    <row r="32" spans="1:6">
      <c r="A32">
        <v>55</v>
      </c>
      <c r="B32">
        <f t="shared" si="0"/>
        <v>67.5</v>
      </c>
      <c r="E32">
        <v>66.2</v>
      </c>
      <c r="F32">
        <v>68.8</v>
      </c>
    </row>
    <row r="33" spans="1:6">
      <c r="A33">
        <v>56</v>
      </c>
      <c r="B33">
        <f t="shared" si="0"/>
        <v>67.5</v>
      </c>
      <c r="E33">
        <v>66.2</v>
      </c>
      <c r="F33">
        <v>68.8</v>
      </c>
    </row>
    <row r="34" spans="1:6">
      <c r="A34">
        <v>57</v>
      </c>
      <c r="B34">
        <f t="shared" si="0"/>
        <v>67.5</v>
      </c>
      <c r="E34">
        <v>66.2</v>
      </c>
      <c r="F34">
        <v>68.8</v>
      </c>
    </row>
    <row r="35" spans="1:6">
      <c r="A35">
        <v>58</v>
      </c>
      <c r="B35">
        <f t="shared" si="0"/>
        <v>67.5</v>
      </c>
      <c r="E35">
        <v>66.2</v>
      </c>
      <c r="F35">
        <v>68.8</v>
      </c>
    </row>
    <row r="36" spans="1:6">
      <c r="A36">
        <v>59</v>
      </c>
      <c r="B36">
        <f t="shared" si="0"/>
        <v>67.5</v>
      </c>
      <c r="E36">
        <v>66.2</v>
      </c>
      <c r="F36">
        <v>68.8</v>
      </c>
    </row>
    <row r="37" spans="1:6">
      <c r="A37">
        <v>60</v>
      </c>
      <c r="B37">
        <f t="shared" si="0"/>
        <v>67.5</v>
      </c>
      <c r="E37">
        <v>66.2</v>
      </c>
      <c r="F37">
        <v>68.8</v>
      </c>
    </row>
    <row r="38" spans="1:6">
      <c r="A38">
        <v>61</v>
      </c>
      <c r="B38">
        <f t="shared" si="0"/>
        <v>67.5</v>
      </c>
      <c r="E38">
        <v>66.2</v>
      </c>
      <c r="F38">
        <v>68.8</v>
      </c>
    </row>
    <row r="39" spans="1:6">
      <c r="A39">
        <v>62</v>
      </c>
      <c r="B39">
        <f t="shared" si="0"/>
        <v>67.5</v>
      </c>
      <c r="E39">
        <v>66.2</v>
      </c>
      <c r="F39">
        <v>68.8</v>
      </c>
    </row>
    <row r="40" spans="1:6">
      <c r="A40">
        <v>63</v>
      </c>
      <c r="B40">
        <f t="shared" si="0"/>
        <v>67.5</v>
      </c>
      <c r="E40">
        <v>66.2</v>
      </c>
      <c r="F40">
        <v>68.8</v>
      </c>
    </row>
    <row r="41" spans="1:6">
      <c r="A41">
        <v>64</v>
      </c>
      <c r="B41">
        <f t="shared" si="0"/>
        <v>67.5</v>
      </c>
      <c r="E41">
        <v>66.2</v>
      </c>
      <c r="F41">
        <v>68.8</v>
      </c>
    </row>
    <row r="42" spans="1:6">
      <c r="A42">
        <v>65</v>
      </c>
      <c r="B42">
        <f t="shared" si="0"/>
        <v>67.2</v>
      </c>
      <c r="E42">
        <v>66</v>
      </c>
      <c r="F42">
        <v>68.400000000000006</v>
      </c>
    </row>
    <row r="43" spans="1:6">
      <c r="A43">
        <v>66</v>
      </c>
      <c r="B43">
        <f t="shared" si="0"/>
        <v>67.2</v>
      </c>
      <c r="E43">
        <v>66</v>
      </c>
      <c r="F43">
        <v>68.400000000000006</v>
      </c>
    </row>
    <row r="44" spans="1:6">
      <c r="A44">
        <v>67</v>
      </c>
      <c r="B44">
        <f t="shared" si="0"/>
        <v>67.2</v>
      </c>
      <c r="E44">
        <v>66</v>
      </c>
      <c r="F44">
        <v>68.400000000000006</v>
      </c>
    </row>
    <row r="45" spans="1:6">
      <c r="A45">
        <v>68</v>
      </c>
      <c r="B45">
        <f t="shared" si="0"/>
        <v>67.2</v>
      </c>
      <c r="E45">
        <v>66</v>
      </c>
      <c r="F45">
        <v>68.400000000000006</v>
      </c>
    </row>
    <row r="46" spans="1:6">
      <c r="A46">
        <v>69</v>
      </c>
      <c r="B46">
        <f t="shared" si="0"/>
        <v>67.2</v>
      </c>
      <c r="E46">
        <v>66</v>
      </c>
      <c r="F46">
        <v>68.400000000000006</v>
      </c>
    </row>
    <row r="47" spans="1:6">
      <c r="A47">
        <v>70</v>
      </c>
      <c r="B47">
        <f t="shared" si="0"/>
        <v>67.2</v>
      </c>
      <c r="E47">
        <v>66</v>
      </c>
      <c r="F47">
        <v>68.400000000000006</v>
      </c>
    </row>
    <row r="48" spans="1:6">
      <c r="A48">
        <v>71</v>
      </c>
      <c r="B48">
        <f t="shared" si="0"/>
        <v>67.2</v>
      </c>
      <c r="E48">
        <v>66</v>
      </c>
      <c r="F48">
        <v>68.400000000000006</v>
      </c>
    </row>
    <row r="49" spans="1:6">
      <c r="A49">
        <v>72</v>
      </c>
      <c r="B49">
        <f t="shared" si="0"/>
        <v>67.2</v>
      </c>
      <c r="E49">
        <v>66</v>
      </c>
      <c r="F49">
        <v>68.400000000000006</v>
      </c>
    </row>
    <row r="50" spans="1:6">
      <c r="A50">
        <v>73</v>
      </c>
      <c r="B50">
        <f t="shared" si="0"/>
        <v>67.2</v>
      </c>
      <c r="E50">
        <v>66</v>
      </c>
      <c r="F50">
        <v>68.400000000000006</v>
      </c>
    </row>
    <row r="51" spans="1:6">
      <c r="A51">
        <v>74</v>
      </c>
      <c r="B51">
        <f t="shared" si="0"/>
        <v>67.2</v>
      </c>
      <c r="E51">
        <v>66</v>
      </c>
      <c r="F51">
        <v>68.400000000000006</v>
      </c>
    </row>
    <row r="52" spans="1:6">
      <c r="A52">
        <v>75</v>
      </c>
      <c r="B52">
        <f t="shared" si="0"/>
        <v>55.400000000000006</v>
      </c>
      <c r="E52">
        <v>55.1</v>
      </c>
      <c r="F52">
        <v>55.7</v>
      </c>
    </row>
    <row r="53" spans="1:6">
      <c r="A53">
        <v>76</v>
      </c>
      <c r="B53">
        <f t="shared" si="0"/>
        <v>55.400000000000006</v>
      </c>
      <c r="E53">
        <v>55.1</v>
      </c>
      <c r="F53">
        <v>55.7</v>
      </c>
    </row>
    <row r="54" spans="1:6">
      <c r="A54">
        <v>77</v>
      </c>
      <c r="B54">
        <f t="shared" si="0"/>
        <v>55.400000000000006</v>
      </c>
      <c r="E54">
        <v>55.1</v>
      </c>
      <c r="F54">
        <v>55.7</v>
      </c>
    </row>
    <row r="55" spans="1:6">
      <c r="A55">
        <v>78</v>
      </c>
      <c r="B55">
        <f t="shared" si="0"/>
        <v>55.400000000000006</v>
      </c>
      <c r="E55">
        <v>55.1</v>
      </c>
      <c r="F55">
        <v>55.7</v>
      </c>
    </row>
    <row r="56" spans="1:6">
      <c r="A56">
        <v>79</v>
      </c>
      <c r="B56">
        <f t="shared" si="0"/>
        <v>55.400000000000006</v>
      </c>
      <c r="E56">
        <v>55.1</v>
      </c>
      <c r="F56">
        <v>55.7</v>
      </c>
    </row>
    <row r="57" spans="1:6">
      <c r="A57">
        <v>80</v>
      </c>
      <c r="B57">
        <f t="shared" si="0"/>
        <v>55.400000000000006</v>
      </c>
      <c r="E57">
        <v>55.1</v>
      </c>
      <c r="F57">
        <v>55.7</v>
      </c>
    </row>
    <row r="58" spans="1:6">
      <c r="A58">
        <v>81</v>
      </c>
      <c r="B58">
        <f t="shared" si="0"/>
        <v>55.400000000000006</v>
      </c>
      <c r="E58">
        <v>55.1</v>
      </c>
      <c r="F58">
        <v>55.7</v>
      </c>
    </row>
    <row r="59" spans="1:6">
      <c r="A59">
        <v>82</v>
      </c>
      <c r="B59">
        <f t="shared" si="0"/>
        <v>55.400000000000006</v>
      </c>
      <c r="E59">
        <v>55.1</v>
      </c>
      <c r="F59">
        <v>55.7</v>
      </c>
    </row>
    <row r="60" spans="1:6">
      <c r="A60">
        <v>83</v>
      </c>
      <c r="B60">
        <f t="shared" si="0"/>
        <v>55.400000000000006</v>
      </c>
      <c r="E60">
        <v>55.1</v>
      </c>
      <c r="F60">
        <v>55.7</v>
      </c>
    </row>
    <row r="61" spans="1:6">
      <c r="A61">
        <v>84</v>
      </c>
      <c r="B61">
        <f t="shared" si="0"/>
        <v>55.400000000000006</v>
      </c>
      <c r="E61">
        <v>55.1</v>
      </c>
      <c r="F61">
        <v>55.7</v>
      </c>
    </row>
    <row r="62" spans="1:6">
      <c r="A62">
        <v>85</v>
      </c>
      <c r="B62">
        <f t="shared" si="0"/>
        <v>55.400000000000006</v>
      </c>
      <c r="E62">
        <v>55.1</v>
      </c>
      <c r="F62">
        <v>55.7</v>
      </c>
    </row>
    <row r="63" spans="1:6">
      <c r="A63">
        <v>86</v>
      </c>
      <c r="B63">
        <f t="shared" si="0"/>
        <v>55.400000000000006</v>
      </c>
      <c r="E63">
        <v>55.1</v>
      </c>
      <c r="F63">
        <v>55.7</v>
      </c>
    </row>
    <row r="64" spans="1:6">
      <c r="A64">
        <v>87</v>
      </c>
      <c r="B64">
        <f t="shared" si="0"/>
        <v>55.400000000000006</v>
      </c>
      <c r="E64">
        <v>55.1</v>
      </c>
      <c r="F64">
        <v>55.7</v>
      </c>
    </row>
    <row r="65" spans="1:6">
      <c r="A65">
        <v>88</v>
      </c>
      <c r="B65">
        <f t="shared" si="0"/>
        <v>55.400000000000006</v>
      </c>
      <c r="E65">
        <v>55.1</v>
      </c>
      <c r="F65">
        <v>55.7</v>
      </c>
    </row>
    <row r="66" spans="1:6">
      <c r="A66">
        <v>89</v>
      </c>
      <c r="B66">
        <f t="shared" si="0"/>
        <v>55.400000000000006</v>
      </c>
      <c r="E66">
        <v>55.1</v>
      </c>
      <c r="F66">
        <v>55.7</v>
      </c>
    </row>
    <row r="67" spans="1:6">
      <c r="A67">
        <v>90</v>
      </c>
      <c r="B67">
        <f t="shared" ref="B67" si="1">AVERAGE(E67,F67)</f>
        <v>55.400000000000006</v>
      </c>
      <c r="E67">
        <v>55.1</v>
      </c>
      <c r="F67">
        <v>55.7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858E-1D81-4BEC-8CA2-6671D90F44A1}">
  <dimension ref="A1:B5"/>
  <sheetViews>
    <sheetView workbookViewId="0">
      <selection activeCell="G14" sqref="G14"/>
    </sheetView>
  </sheetViews>
  <sheetFormatPr defaultRowHeight="15"/>
  <sheetData>
    <row r="1" spans="1:2">
      <c r="A1" t="s">
        <v>6</v>
      </c>
      <c r="B1" t="s">
        <v>7</v>
      </c>
    </row>
    <row r="2" spans="1:2">
      <c r="A2">
        <v>1</v>
      </c>
      <c r="B2">
        <v>0</v>
      </c>
    </row>
    <row r="3" spans="1:2">
      <c r="A3">
        <v>2</v>
      </c>
      <c r="B3">
        <v>1.9522566000000002E-2</v>
      </c>
    </row>
    <row r="4" spans="1:2">
      <c r="A4">
        <v>3</v>
      </c>
      <c r="B4">
        <v>6.8779950000000006E-2</v>
      </c>
    </row>
    <row r="5" spans="1:2">
      <c r="A5">
        <v>4</v>
      </c>
      <c r="B5">
        <v>0.92103403699999997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7A83-226D-48BF-9DA9-533A4A1C7896}">
  <dimension ref="A1:D17"/>
  <sheetViews>
    <sheetView workbookViewId="0"/>
  </sheetViews>
  <sheetFormatPr defaultRowHeight="15"/>
  <cols>
    <col min="1" max="1" width="26.7109375" customWidth="1"/>
    <col min="2" max="2" width="24.42578125" customWidth="1"/>
    <col min="3" max="3" width="23.85546875" customWidth="1"/>
    <col min="4" max="4" width="13.85546875" customWidth="1"/>
  </cols>
  <sheetData>
    <row r="1" spans="1:4">
      <c r="A1" t="s">
        <v>8</v>
      </c>
      <c r="B1" t="s">
        <v>9</v>
      </c>
      <c r="C1" t="s">
        <v>10</v>
      </c>
      <c r="D1" t="s">
        <v>11</v>
      </c>
    </row>
    <row r="2" spans="1:4">
      <c r="A2" t="s">
        <v>12</v>
      </c>
      <c r="B2">
        <v>979.14</v>
      </c>
      <c r="C2" t="s">
        <v>13</v>
      </c>
      <c r="D2">
        <v>20</v>
      </c>
    </row>
    <row r="3" spans="1:4">
      <c r="A3" t="s">
        <v>14</v>
      </c>
      <c r="B3">
        <v>1203</v>
      </c>
      <c r="D3">
        <v>20</v>
      </c>
    </row>
    <row r="4" spans="1:4">
      <c r="A4" t="s">
        <v>15</v>
      </c>
      <c r="B4">
        <v>15567.97</v>
      </c>
      <c r="C4" t="s">
        <v>16</v>
      </c>
      <c r="D4">
        <v>8</v>
      </c>
    </row>
    <row r="5" spans="1:4">
      <c r="A5" t="s">
        <v>17</v>
      </c>
      <c r="B5">
        <v>6021.21</v>
      </c>
      <c r="C5" t="s">
        <v>18</v>
      </c>
      <c r="D5">
        <v>8</v>
      </c>
    </row>
    <row r="6" spans="1:4">
      <c r="A6" t="s">
        <v>19</v>
      </c>
      <c r="B6">
        <v>383.21</v>
      </c>
      <c r="C6" t="s">
        <v>20</v>
      </c>
      <c r="D6">
        <v>8</v>
      </c>
    </row>
    <row r="7" spans="1:4">
      <c r="A7" t="s">
        <v>21</v>
      </c>
      <c r="B7">
        <v>6021.21</v>
      </c>
      <c r="C7" t="s">
        <v>18</v>
      </c>
      <c r="D7">
        <v>8</v>
      </c>
    </row>
    <row r="8" spans="1:4">
      <c r="A8" t="s">
        <v>22</v>
      </c>
      <c r="B8">
        <v>30673</v>
      </c>
      <c r="C8" t="s">
        <v>23</v>
      </c>
      <c r="D8">
        <v>19</v>
      </c>
    </row>
    <row r="9" spans="1:4">
      <c r="A9" t="s">
        <v>24</v>
      </c>
      <c r="B9">
        <v>3347.95</v>
      </c>
      <c r="C9" t="s">
        <v>25</v>
      </c>
      <c r="D9">
        <v>20</v>
      </c>
    </row>
    <row r="10" spans="1:4">
      <c r="A10" t="s">
        <v>26</v>
      </c>
      <c r="B10">
        <v>3150.37</v>
      </c>
      <c r="C10" t="s">
        <v>27</v>
      </c>
      <c r="D10">
        <v>20</v>
      </c>
    </row>
    <row r="11" spans="1:4">
      <c r="A11" t="s">
        <v>28</v>
      </c>
      <c r="B11">
        <v>4413.8100000000004</v>
      </c>
      <c r="C11" t="s">
        <v>29</v>
      </c>
      <c r="D11">
        <v>20</v>
      </c>
    </row>
    <row r="12" spans="1:4">
      <c r="A12" t="s">
        <v>30</v>
      </c>
      <c r="B12">
        <v>13367.67</v>
      </c>
      <c r="C12" t="s">
        <v>31</v>
      </c>
      <c r="D12">
        <v>20</v>
      </c>
    </row>
    <row r="13" spans="1:4">
      <c r="A13" t="s">
        <v>32</v>
      </c>
      <c r="B13">
        <v>45409.31</v>
      </c>
      <c r="C13" t="s">
        <v>33</v>
      </c>
      <c r="D13">
        <v>20</v>
      </c>
    </row>
    <row r="14" spans="1:4">
      <c r="A14" t="s">
        <v>34</v>
      </c>
      <c r="B14">
        <v>60945.99</v>
      </c>
      <c r="C14" t="s">
        <v>35</v>
      </c>
      <c r="D14">
        <v>20</v>
      </c>
    </row>
    <row r="15" spans="1:4">
      <c r="A15" t="s">
        <v>36</v>
      </c>
      <c r="B15">
        <v>73974.720000000001</v>
      </c>
      <c r="C15" t="s">
        <v>37</v>
      </c>
      <c r="D15">
        <v>20</v>
      </c>
    </row>
    <row r="16" spans="1:4">
      <c r="A16" t="s">
        <v>38</v>
      </c>
      <c r="B16">
        <v>96295.01</v>
      </c>
      <c r="C16" t="s">
        <v>39</v>
      </c>
      <c r="D16">
        <v>20</v>
      </c>
    </row>
    <row r="17" spans="1:4">
      <c r="A17" t="s">
        <v>40</v>
      </c>
      <c r="B17">
        <v>4976.47</v>
      </c>
      <c r="D17"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1E5E-487E-45BA-BD05-FEF5D2D49736}">
  <dimension ref="A1:D11"/>
  <sheetViews>
    <sheetView workbookViewId="0"/>
  </sheetViews>
  <sheetFormatPr defaultRowHeight="15"/>
  <cols>
    <col min="1" max="1" width="19.42578125" customWidth="1"/>
    <col min="2" max="2" width="16" customWidth="1"/>
    <col min="3" max="3" width="21.42578125" customWidth="1"/>
    <col min="4" max="4" width="15.140625" customWidth="1"/>
  </cols>
  <sheetData>
    <row r="1" spans="1:4">
      <c r="A1" t="s">
        <v>42</v>
      </c>
      <c r="B1" t="s">
        <v>43</v>
      </c>
      <c r="C1" t="s">
        <v>10</v>
      </c>
      <c r="D1" t="s">
        <v>44</v>
      </c>
    </row>
    <row r="2" spans="1:4">
      <c r="A2" t="s">
        <v>45</v>
      </c>
      <c r="B2">
        <v>0.95</v>
      </c>
      <c r="C2" t="s">
        <v>46</v>
      </c>
      <c r="D2">
        <v>20</v>
      </c>
    </row>
    <row r="3" spans="1:4">
      <c r="A3" t="s">
        <v>47</v>
      </c>
      <c r="B3">
        <v>0.95</v>
      </c>
      <c r="C3" t="s">
        <v>48</v>
      </c>
      <c r="D3">
        <v>20</v>
      </c>
    </row>
    <row r="4" spans="1:4">
      <c r="A4" t="s">
        <v>49</v>
      </c>
      <c r="B4">
        <v>0.76</v>
      </c>
      <c r="C4" t="s">
        <v>50</v>
      </c>
      <c r="D4">
        <v>20</v>
      </c>
    </row>
    <row r="5" spans="1:4">
      <c r="A5" t="s">
        <v>51</v>
      </c>
      <c r="B5">
        <v>0.3</v>
      </c>
      <c r="D5">
        <v>20</v>
      </c>
    </row>
    <row r="6" spans="1:4">
      <c r="A6" t="s">
        <v>52</v>
      </c>
      <c r="B6">
        <v>0.88</v>
      </c>
      <c r="D6">
        <v>20</v>
      </c>
    </row>
    <row r="7" spans="1:4">
      <c r="A7" t="s">
        <v>53</v>
      </c>
      <c r="B7">
        <v>0.82</v>
      </c>
      <c r="D7">
        <v>20</v>
      </c>
    </row>
    <row r="8" spans="1:4">
      <c r="A8" t="s">
        <v>54</v>
      </c>
      <c r="B8">
        <v>0.76</v>
      </c>
      <c r="D8">
        <v>20</v>
      </c>
    </row>
    <row r="9" spans="1:4">
      <c r="A9" t="s">
        <v>55</v>
      </c>
      <c r="B9">
        <v>0.3</v>
      </c>
      <c r="D9">
        <v>20</v>
      </c>
    </row>
    <row r="10" spans="1:4">
      <c r="A10" t="s">
        <v>56</v>
      </c>
      <c r="B10">
        <v>5.4999999999999997E-3</v>
      </c>
      <c r="C10" t="s">
        <v>57</v>
      </c>
      <c r="D10">
        <v>20</v>
      </c>
    </row>
    <row r="11" spans="1:4">
      <c r="A11" t="s">
        <v>58</v>
      </c>
      <c r="B11">
        <v>3.8399999999999997E-2</v>
      </c>
      <c r="D11">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Ingram, Myles A.</cp:lastModifiedBy>
  <cp:revision/>
  <dcterms:created xsi:type="dcterms:W3CDTF">2019-07-10T14:52:32Z</dcterms:created>
  <dcterms:modified xsi:type="dcterms:W3CDTF">2019-11-01T18:27:45Z</dcterms:modified>
  <cp:category/>
  <cp:contentStatus/>
</cp:coreProperties>
</file>