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099\"/>
    </mc:Choice>
  </mc:AlternateContent>
  <xr:revisionPtr revIDLastSave="353" documentId="8_{520722B4-5187-4D0C-87E1-A69A919E327D}" xr6:coauthVersionLast="45" xr6:coauthVersionMax="45" xr10:uidLastSave="{4A35040F-68D7-44C8-8FC9-DA0624E65D04}"/>
  <bookViews>
    <workbookView xWindow="-120" yWindow="-120" windowWidth="15600" windowHeight="11760" firstSheet="2" xr2:uid="{00000000-000D-0000-FFFF-FFFF00000000}"/>
  </bookViews>
  <sheets>
    <sheet name="MLH1" sheetId="1" r:id="rId1"/>
    <sheet name="MSH2" sheetId="2" r:id="rId2"/>
    <sheet name="PMS2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3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J4" i="1"/>
  <c r="J5" i="1"/>
  <c r="J6" i="1"/>
  <c r="J7" i="1"/>
  <c r="J8" i="1"/>
  <c r="J9" i="1"/>
  <c r="J10" i="1"/>
  <c r="J11" i="1"/>
  <c r="J12" i="1"/>
  <c r="J13" i="1"/>
  <c r="J14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O3" i="1"/>
</calcChain>
</file>

<file path=xl/sharedStrings.xml><?xml version="1.0" encoding="utf-8"?>
<sst xmlns="http://schemas.openxmlformats.org/spreadsheetml/2006/main" count="160" uniqueCount="58">
  <si>
    <t>Costs</t>
  </si>
  <si>
    <t>Parameter</t>
  </si>
  <si>
    <t>High Value</t>
  </si>
  <si>
    <t>Base Case Value</t>
  </si>
  <si>
    <t>Low Value</t>
  </si>
  <si>
    <t>High Value ICER</t>
  </si>
  <si>
    <t>Base Case ICER</t>
  </si>
  <si>
    <t>Low Value ICER</t>
  </si>
  <si>
    <t>Upper_PMS2_ICER</t>
  </si>
  <si>
    <t>Median_PMS2</t>
  </si>
  <si>
    <t>Lower_PMS2_ICER</t>
  </si>
  <si>
    <t>Source</t>
  </si>
  <si>
    <t>Range</t>
  </si>
  <si>
    <t>Colonoscopy without biopsy</t>
  </si>
  <si>
    <t>463-1006</t>
  </si>
  <si>
    <t>Colonoscopy with biopsy</t>
  </si>
  <si>
    <t>Colectomy</t>
  </si>
  <si>
    <t>28920-540000</t>
  </si>
  <si>
    <t>Stage I CRC continued care</t>
  </si>
  <si>
    <t>2410-5836</t>
  </si>
  <si>
    <t>Stage II CRC continued care</t>
  </si>
  <si>
    <t>2296-5813</t>
  </si>
  <si>
    <t>Stage III CRC continued care</t>
  </si>
  <si>
    <t>3217-6380</t>
  </si>
  <si>
    <t>Stage IV CRC continued care</t>
  </si>
  <si>
    <t>6482-16040</t>
  </si>
  <si>
    <t>Stage I CRC initial care</t>
  </si>
  <si>
    <t>36327-54491</t>
  </si>
  <si>
    <t>Stage II CRC initial care</t>
  </si>
  <si>
    <t>48756-73135</t>
  </si>
  <si>
    <t>Stage III CRC initial care</t>
  </si>
  <si>
    <t>59179-88769</t>
  </si>
  <si>
    <t>Stage IV CRC initial care</t>
  </si>
  <si>
    <t>77036-115554</t>
  </si>
  <si>
    <t>Colonoscopy complications</t>
  </si>
  <si>
    <t>weighted average</t>
  </si>
  <si>
    <t>Utilities</t>
  </si>
  <si>
    <t>Stage I CRC initial care</t>
  </si>
  <si>
    <t>Stage II CRC initial care</t>
  </si>
  <si>
    <t>Colonoscopy (disutility)</t>
  </si>
  <si>
    <t>Colonoscopy complications (disutility)</t>
  </si>
  <si>
    <t>Probabilities</t>
  </si>
  <si>
    <t>Lifetime CRC risk**</t>
  </si>
  <si>
    <t>Q1Y colonoscopy interval CRC rate</t>
  </si>
  <si>
    <t>Q2 colonoscopy interval CRC rate</t>
  </si>
  <si>
    <t>Q3Y colonoscopy interval CRC rate</t>
  </si>
  <si>
    <t>Q4Y colonoscopy interval CRC rate</t>
  </si>
  <si>
    <t>Q5Y colonoscopy interval CRC rate</t>
  </si>
  <si>
    <t>Colectomy death &lt;60</t>
  </si>
  <si>
    <t>Colectomy death 60-70</t>
  </si>
  <si>
    <t>Colectomy death 70-80</t>
  </si>
  <si>
    <t>Stage 1 CRC death***</t>
  </si>
  <si>
    <t>Stage 2 CRC death</t>
  </si>
  <si>
    <t>Stage 3 CRC death</t>
  </si>
  <si>
    <t>Stage 4 CRC death</t>
  </si>
  <si>
    <t>Colonoscopy complications without biopsy</t>
  </si>
  <si>
    <t>Colonoscopy complications with biopsy</t>
  </si>
  <si>
    <t>Death from colonoscopy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</si>
</sst>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8" fontId="0" fillId="0" borderId="0" xfId="0" applyNumberFormat="1"/>
    <xf numFmtId="8" fontId="0" fillId="0" borderId="0" xfId="0" applyNumberFormat="1" applyFont="1"/>
    <xf numFmtId="164" fontId="0" fillId="0" borderId="0" xfId="0" applyNumberFormat="1"/>
    <xf numFmtId="164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3" workbookViewId="0">
      <selection activeCell="H11" sqref="H11"/>
    </sheetView>
  </sheetViews>
  <sheetFormatPr defaultRowHeight="15"/>
  <cols>
    <col min="1" max="1" width="39.28515625" customWidth="1"/>
    <col min="2" max="2" width="12" customWidth="1"/>
    <col min="3" max="3" width="14" customWidth="1"/>
    <col min="4" max="4" width="11.85546875" customWidth="1"/>
    <col min="5" max="5" width="21.42578125" customWidth="1"/>
    <col min="6" max="6" width="15.5703125" customWidth="1"/>
    <col min="7" max="7" width="21.85546875" customWidth="1"/>
    <col min="8" max="8" width="18.42578125" customWidth="1"/>
    <col min="9" max="9" width="16.7109375" customWidth="1"/>
    <col min="10" max="10" width="21.42578125" customWidth="1"/>
  </cols>
  <sheetData>
    <row r="1" spans="1:16">
      <c r="A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O1" s="1"/>
      <c r="P1" s="1"/>
    </row>
    <row r="2" spans="1:1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6">
      <c r="A3" t="s">
        <v>13</v>
      </c>
      <c r="B3" s="2">
        <v>1174.9680000000001</v>
      </c>
      <c r="C3" s="2">
        <v>979.14</v>
      </c>
      <c r="D3" s="2">
        <v>783.31</v>
      </c>
      <c r="E3" s="3">
        <v>96743.73</v>
      </c>
      <c r="F3" s="2">
        <f>74960.05-6147.49</f>
        <v>68812.56</v>
      </c>
      <c r="G3" s="3">
        <v>53176.36</v>
      </c>
      <c r="H3" s="4">
        <f>E3-6147.49</f>
        <v>90596.239999999991</v>
      </c>
      <c r="I3" s="2">
        <f>F3</f>
        <v>68812.56</v>
      </c>
      <c r="J3" s="4">
        <f>G3-6147.49</f>
        <v>47028.87</v>
      </c>
      <c r="K3">
        <v>20</v>
      </c>
      <c r="L3" t="s">
        <v>14</v>
      </c>
      <c r="O3">
        <f>74960.05-68812.56</f>
        <v>6147.4900000000052</v>
      </c>
    </row>
    <row r="4" spans="1:16">
      <c r="A4" t="s">
        <v>15</v>
      </c>
      <c r="B4" s="2">
        <v>1443.6</v>
      </c>
      <c r="C4" s="2">
        <v>1203</v>
      </c>
      <c r="D4" s="2">
        <v>962.4</v>
      </c>
      <c r="E4" s="2">
        <v>74976.03</v>
      </c>
      <c r="F4" s="2">
        <f t="shared" ref="F4:F42" si="0">74960.05-6147.49</f>
        <v>68812.56</v>
      </c>
      <c r="G4" s="2">
        <v>74944.070000000007</v>
      </c>
      <c r="H4" s="4">
        <f t="shared" ref="H4:H42" si="1">E4-6147.49</f>
        <v>68828.539999999994</v>
      </c>
      <c r="I4" s="2">
        <f t="shared" ref="I4:I42" si="2">F4</f>
        <v>68812.56</v>
      </c>
      <c r="J4" s="4">
        <f t="shared" ref="J4:J42" si="3">G4-6147.49</f>
        <v>68796.58</v>
      </c>
      <c r="K4">
        <v>20</v>
      </c>
    </row>
    <row r="5" spans="1:16">
      <c r="A5" t="s">
        <v>16</v>
      </c>
      <c r="B5" s="2">
        <v>36807.599999999999</v>
      </c>
      <c r="C5" s="2">
        <v>30673</v>
      </c>
      <c r="D5" s="2">
        <v>24538.400000000001</v>
      </c>
      <c r="E5" s="2">
        <v>74960.05</v>
      </c>
      <c r="F5" s="2">
        <f t="shared" si="0"/>
        <v>68812.56</v>
      </c>
      <c r="G5" s="2">
        <v>74960.05</v>
      </c>
      <c r="H5" s="4">
        <f t="shared" si="1"/>
        <v>68812.56</v>
      </c>
      <c r="I5" s="2">
        <f t="shared" si="2"/>
        <v>68812.56</v>
      </c>
      <c r="J5" s="4">
        <f t="shared" si="3"/>
        <v>68812.56</v>
      </c>
      <c r="K5">
        <v>19</v>
      </c>
      <c r="L5" t="s">
        <v>17</v>
      </c>
    </row>
    <row r="6" spans="1:16">
      <c r="A6" t="s">
        <v>18</v>
      </c>
      <c r="B6" s="2">
        <v>4017.54</v>
      </c>
      <c r="C6" s="2">
        <v>3347.95</v>
      </c>
      <c r="D6" s="2">
        <v>2678.36</v>
      </c>
      <c r="E6" s="2">
        <v>73828.39</v>
      </c>
      <c r="F6" s="2">
        <f t="shared" si="0"/>
        <v>68812.56</v>
      </c>
      <c r="G6" s="2">
        <v>76091.7</v>
      </c>
      <c r="H6" s="4">
        <f t="shared" si="1"/>
        <v>67680.899999999994</v>
      </c>
      <c r="I6" s="2">
        <f t="shared" si="2"/>
        <v>68812.56</v>
      </c>
      <c r="J6" s="4">
        <f t="shared" si="3"/>
        <v>69944.209999999992</v>
      </c>
      <c r="K6">
        <v>20</v>
      </c>
      <c r="L6" t="s">
        <v>19</v>
      </c>
    </row>
    <row r="7" spans="1:16">
      <c r="A7" t="s">
        <v>20</v>
      </c>
      <c r="B7" s="2">
        <v>3780.44</v>
      </c>
      <c r="C7" s="2">
        <v>3150.37</v>
      </c>
      <c r="D7" s="2">
        <v>2520.3000000000002</v>
      </c>
      <c r="E7" s="2">
        <v>73650.179999999993</v>
      </c>
      <c r="F7" s="2">
        <f t="shared" si="0"/>
        <v>68812.56</v>
      </c>
      <c r="G7" s="2">
        <v>76269.91</v>
      </c>
      <c r="H7" s="4">
        <f t="shared" si="1"/>
        <v>67502.689999999988</v>
      </c>
      <c r="I7" s="2">
        <f t="shared" si="2"/>
        <v>68812.56</v>
      </c>
      <c r="J7" s="4">
        <f t="shared" si="3"/>
        <v>70122.42</v>
      </c>
      <c r="K7">
        <v>20</v>
      </c>
      <c r="L7" t="s">
        <v>21</v>
      </c>
    </row>
    <row r="8" spans="1:16">
      <c r="A8" t="s">
        <v>22</v>
      </c>
      <c r="B8" s="2">
        <v>5296.57</v>
      </c>
      <c r="C8" s="2">
        <v>4413.8100000000004</v>
      </c>
      <c r="D8" s="2">
        <v>3531.05</v>
      </c>
      <c r="E8" s="2">
        <v>74610.53</v>
      </c>
      <c r="F8" s="2">
        <f t="shared" si="0"/>
        <v>68812.56</v>
      </c>
      <c r="G8" s="2">
        <v>75309.56</v>
      </c>
      <c r="H8" s="4">
        <f t="shared" si="1"/>
        <v>68463.039999999994</v>
      </c>
      <c r="I8" s="2">
        <f t="shared" si="2"/>
        <v>68812.56</v>
      </c>
      <c r="J8" s="4">
        <f t="shared" si="3"/>
        <v>69162.069999999992</v>
      </c>
      <c r="K8">
        <v>20</v>
      </c>
      <c r="L8" t="s">
        <v>23</v>
      </c>
    </row>
    <row r="9" spans="1:16">
      <c r="A9" t="s">
        <v>24</v>
      </c>
      <c r="B9" s="2">
        <v>16041.2</v>
      </c>
      <c r="C9" s="2">
        <v>13367.67</v>
      </c>
      <c r="D9" s="2">
        <v>10694.14</v>
      </c>
      <c r="E9" s="2">
        <v>74957.740000000005</v>
      </c>
      <c r="F9" s="2">
        <f t="shared" si="0"/>
        <v>68812.56</v>
      </c>
      <c r="G9" s="2">
        <v>74962.36</v>
      </c>
      <c r="H9" s="4">
        <f t="shared" si="1"/>
        <v>68810.25</v>
      </c>
      <c r="I9" s="2">
        <f t="shared" si="2"/>
        <v>68812.56</v>
      </c>
      <c r="J9" s="4">
        <f t="shared" si="3"/>
        <v>68814.87</v>
      </c>
      <c r="K9">
        <v>20</v>
      </c>
      <c r="L9" t="s">
        <v>25</v>
      </c>
    </row>
    <row r="10" spans="1:16">
      <c r="A10" t="s">
        <v>26</v>
      </c>
      <c r="B10" s="2">
        <v>54491.17</v>
      </c>
      <c r="C10" s="2">
        <v>45409.31</v>
      </c>
      <c r="D10" s="2">
        <v>36327.449999999997</v>
      </c>
      <c r="E10" s="2">
        <v>73916.83</v>
      </c>
      <c r="F10" s="2">
        <f t="shared" si="0"/>
        <v>68812.56</v>
      </c>
      <c r="G10" s="2">
        <v>76003.259999999995</v>
      </c>
      <c r="H10" s="4">
        <f t="shared" si="1"/>
        <v>67769.34</v>
      </c>
      <c r="I10" s="2">
        <f t="shared" si="2"/>
        <v>68812.56</v>
      </c>
      <c r="J10" s="4">
        <f t="shared" si="3"/>
        <v>69855.76999999999</v>
      </c>
      <c r="K10">
        <v>20</v>
      </c>
      <c r="L10" t="s">
        <v>27</v>
      </c>
    </row>
    <row r="11" spans="1:16">
      <c r="A11" t="s">
        <v>28</v>
      </c>
      <c r="B11" s="2">
        <v>73135.19</v>
      </c>
      <c r="C11" s="2">
        <v>60945.99</v>
      </c>
      <c r="D11" s="2">
        <v>48756.79</v>
      </c>
      <c r="E11" s="2">
        <v>72868.66</v>
      </c>
      <c r="F11" s="2">
        <f t="shared" si="0"/>
        <v>68812.56</v>
      </c>
      <c r="G11" s="2">
        <v>77051.44</v>
      </c>
      <c r="H11" s="4">
        <f t="shared" si="1"/>
        <v>66721.17</v>
      </c>
      <c r="I11" s="2">
        <f t="shared" si="2"/>
        <v>68812.56</v>
      </c>
      <c r="J11" s="4">
        <f t="shared" si="3"/>
        <v>70903.95</v>
      </c>
      <c r="K11">
        <v>20</v>
      </c>
      <c r="L11" t="s">
        <v>29</v>
      </c>
    </row>
    <row r="12" spans="1:16">
      <c r="A12" t="s">
        <v>30</v>
      </c>
      <c r="B12" s="2">
        <v>88769.66</v>
      </c>
      <c r="C12" s="2">
        <v>73974.720000000001</v>
      </c>
      <c r="D12" s="2">
        <v>59179.78</v>
      </c>
      <c r="E12" s="2">
        <v>74194.69</v>
      </c>
      <c r="F12" s="2">
        <f t="shared" si="0"/>
        <v>68812.56</v>
      </c>
      <c r="G12" s="2">
        <v>75725.41</v>
      </c>
      <c r="H12" s="4">
        <f t="shared" si="1"/>
        <v>68047.199999999997</v>
      </c>
      <c r="I12" s="2">
        <f t="shared" si="2"/>
        <v>68812.56</v>
      </c>
      <c r="J12" s="4">
        <f t="shared" si="3"/>
        <v>69577.919999999998</v>
      </c>
      <c r="K12">
        <v>20</v>
      </c>
      <c r="L12" t="s">
        <v>31</v>
      </c>
    </row>
    <row r="13" spans="1:16">
      <c r="A13" t="s">
        <v>32</v>
      </c>
      <c r="B13" s="2">
        <v>115554.01</v>
      </c>
      <c r="C13" s="2">
        <v>96295.01</v>
      </c>
      <c r="D13" s="2">
        <v>77036.009999999995</v>
      </c>
      <c r="E13" s="2">
        <v>74756.67</v>
      </c>
      <c r="F13" s="2">
        <f t="shared" si="0"/>
        <v>68812.56</v>
      </c>
      <c r="G13" s="2">
        <v>75163.429999999993</v>
      </c>
      <c r="H13" s="4">
        <f t="shared" si="1"/>
        <v>68609.179999999993</v>
      </c>
      <c r="I13" s="2">
        <f t="shared" si="2"/>
        <v>68812.56</v>
      </c>
      <c r="J13" s="4">
        <f t="shared" si="3"/>
        <v>69015.939999999988</v>
      </c>
      <c r="K13">
        <v>20</v>
      </c>
      <c r="L13" t="s">
        <v>33</v>
      </c>
    </row>
    <row r="14" spans="1:16">
      <c r="A14" t="s">
        <v>34</v>
      </c>
      <c r="B14" s="2">
        <v>5971.7640000000001</v>
      </c>
      <c r="C14" s="2">
        <v>3981.1759999999999</v>
      </c>
      <c r="D14" s="2">
        <v>3981.18</v>
      </c>
      <c r="E14" s="2">
        <v>75049.08</v>
      </c>
      <c r="F14" s="2">
        <f t="shared" si="0"/>
        <v>68812.56</v>
      </c>
      <c r="G14" s="2">
        <v>74871.009999999995</v>
      </c>
      <c r="H14" s="4">
        <f t="shared" si="1"/>
        <v>68901.59</v>
      </c>
      <c r="I14" s="2">
        <f t="shared" si="2"/>
        <v>68812.56</v>
      </c>
      <c r="J14" s="4">
        <f t="shared" si="3"/>
        <v>68723.51999999999</v>
      </c>
      <c r="K14" t="s">
        <v>35</v>
      </c>
    </row>
    <row r="15" spans="1:16">
      <c r="A15" s="1" t="s">
        <v>36</v>
      </c>
      <c r="B15" s="1"/>
      <c r="C15" s="1"/>
      <c r="D15" s="1"/>
      <c r="E15" s="1"/>
      <c r="F15" s="2">
        <f t="shared" si="0"/>
        <v>68812.56</v>
      </c>
      <c r="G15" s="1"/>
      <c r="H15" s="4"/>
      <c r="I15" s="2">
        <f t="shared" si="2"/>
        <v>68812.56</v>
      </c>
      <c r="J15" s="4"/>
      <c r="K15" s="1"/>
      <c r="L15" s="1"/>
    </row>
    <row r="16" spans="1:16">
      <c r="A16" t="s">
        <v>37</v>
      </c>
      <c r="B16">
        <v>0.91520000000000001</v>
      </c>
      <c r="C16">
        <v>0.88</v>
      </c>
      <c r="D16">
        <v>0.8448</v>
      </c>
      <c r="E16" s="2">
        <v>75351.23</v>
      </c>
      <c r="F16" s="2">
        <f t="shared" si="0"/>
        <v>68812.56</v>
      </c>
      <c r="G16" s="2">
        <v>74572.91</v>
      </c>
      <c r="H16" s="4">
        <f t="shared" si="1"/>
        <v>69203.739999999991</v>
      </c>
      <c r="I16" s="2">
        <f t="shared" si="2"/>
        <v>68812.56</v>
      </c>
      <c r="J16" s="4">
        <f t="shared" si="3"/>
        <v>68425.42</v>
      </c>
    </row>
    <row r="17" spans="1:10">
      <c r="A17" t="s">
        <v>38</v>
      </c>
      <c r="B17">
        <v>0.8528</v>
      </c>
      <c r="C17">
        <v>0.82</v>
      </c>
      <c r="D17">
        <v>0.78720000000000001</v>
      </c>
      <c r="E17" s="2">
        <v>75522.45</v>
      </c>
      <c r="F17" s="2">
        <f t="shared" si="0"/>
        <v>68812.56</v>
      </c>
      <c r="G17" s="2">
        <v>74405.960000000006</v>
      </c>
      <c r="H17" s="4">
        <f t="shared" si="1"/>
        <v>69374.959999999992</v>
      </c>
      <c r="I17" s="2">
        <f t="shared" si="2"/>
        <v>68812.56</v>
      </c>
      <c r="J17" s="4">
        <f t="shared" si="3"/>
        <v>68258.47</v>
      </c>
    </row>
    <row r="18" spans="1:10">
      <c r="A18" t="s">
        <v>30</v>
      </c>
      <c r="B18">
        <v>0.79039999999999999</v>
      </c>
      <c r="C18">
        <v>0.76</v>
      </c>
      <c r="D18">
        <v>0.72960000000000003</v>
      </c>
      <c r="E18" s="2">
        <v>75115.39</v>
      </c>
      <c r="F18" s="2">
        <f t="shared" si="0"/>
        <v>68812.56</v>
      </c>
      <c r="G18" s="2">
        <v>74805.350000000006</v>
      </c>
      <c r="H18" s="4">
        <f t="shared" si="1"/>
        <v>68967.899999999994</v>
      </c>
      <c r="I18" s="2">
        <f t="shared" si="2"/>
        <v>68812.56</v>
      </c>
      <c r="J18" s="4">
        <f t="shared" si="3"/>
        <v>68657.86</v>
      </c>
    </row>
    <row r="19" spans="1:10">
      <c r="A19" t="s">
        <v>32</v>
      </c>
      <c r="B19">
        <v>0.312</v>
      </c>
      <c r="C19">
        <v>0.3</v>
      </c>
      <c r="D19">
        <v>0.28799999999999998</v>
      </c>
      <c r="E19" s="2">
        <v>74972.639999999999</v>
      </c>
      <c r="F19" s="2">
        <f t="shared" si="0"/>
        <v>68812.56</v>
      </c>
      <c r="G19" s="2">
        <v>74947.460000000006</v>
      </c>
      <c r="H19" s="4">
        <f t="shared" si="1"/>
        <v>68825.149999999994</v>
      </c>
      <c r="I19" s="2">
        <f t="shared" si="2"/>
        <v>68812.56</v>
      </c>
      <c r="J19" s="4">
        <f t="shared" si="3"/>
        <v>68799.97</v>
      </c>
    </row>
    <row r="20" spans="1:10">
      <c r="A20" t="s">
        <v>18</v>
      </c>
      <c r="B20">
        <v>0.98799999999999999</v>
      </c>
      <c r="C20">
        <v>0.95</v>
      </c>
      <c r="D20">
        <v>0.91200000000000003</v>
      </c>
      <c r="E20" s="3">
        <v>82430.23</v>
      </c>
      <c r="F20" s="2">
        <f t="shared" si="0"/>
        <v>68812.56</v>
      </c>
      <c r="G20" s="2">
        <v>68731.320000000007</v>
      </c>
      <c r="H20" s="4">
        <f t="shared" si="1"/>
        <v>76282.739999999991</v>
      </c>
      <c r="I20" s="2">
        <f t="shared" si="2"/>
        <v>68812.56</v>
      </c>
      <c r="J20" s="4">
        <f t="shared" si="3"/>
        <v>62583.830000000009</v>
      </c>
    </row>
    <row r="21" spans="1:10">
      <c r="A21" t="s">
        <v>20</v>
      </c>
      <c r="B21">
        <v>0.98799999999999999</v>
      </c>
      <c r="C21">
        <v>0.95</v>
      </c>
      <c r="D21">
        <v>0.91200000000000003</v>
      </c>
      <c r="E21" s="3">
        <v>84476.73</v>
      </c>
      <c r="F21" s="2">
        <f t="shared" si="0"/>
        <v>68812.56</v>
      </c>
      <c r="G21" s="3">
        <v>67370.47</v>
      </c>
      <c r="H21" s="4">
        <f t="shared" si="1"/>
        <v>78329.239999999991</v>
      </c>
      <c r="I21" s="2">
        <f t="shared" si="2"/>
        <v>68812.56</v>
      </c>
      <c r="J21" s="4">
        <f t="shared" si="3"/>
        <v>61222.98</v>
      </c>
    </row>
    <row r="22" spans="1:10">
      <c r="A22" t="s">
        <v>22</v>
      </c>
      <c r="B22">
        <v>0.79039999999999999</v>
      </c>
      <c r="C22">
        <v>0.76</v>
      </c>
      <c r="D22">
        <v>0.72960000000000003</v>
      </c>
      <c r="E22" s="2">
        <v>76239.72</v>
      </c>
      <c r="F22" s="2">
        <f t="shared" si="0"/>
        <v>68812.56</v>
      </c>
      <c r="G22" s="2">
        <v>73722.62</v>
      </c>
      <c r="H22" s="4">
        <f t="shared" si="1"/>
        <v>70092.23</v>
      </c>
      <c r="I22" s="2">
        <f t="shared" si="2"/>
        <v>68812.56</v>
      </c>
      <c r="J22" s="4">
        <f t="shared" si="3"/>
        <v>67575.12999999999</v>
      </c>
    </row>
    <row r="23" spans="1:10">
      <c r="A23" t="s">
        <v>24</v>
      </c>
      <c r="B23">
        <v>0.312</v>
      </c>
      <c r="C23">
        <v>0.3</v>
      </c>
      <c r="D23">
        <v>0.28799999999999998</v>
      </c>
      <c r="E23" s="2">
        <v>74961.09</v>
      </c>
      <c r="F23" s="2">
        <f t="shared" si="0"/>
        <v>68812.56</v>
      </c>
      <c r="G23" s="2">
        <v>74959.009999999995</v>
      </c>
      <c r="H23" s="4">
        <f t="shared" si="1"/>
        <v>68813.599999999991</v>
      </c>
      <c r="I23" s="2">
        <f t="shared" si="2"/>
        <v>68812.56</v>
      </c>
      <c r="J23" s="4">
        <f t="shared" si="3"/>
        <v>68811.51999999999</v>
      </c>
    </row>
    <row r="24" spans="1:10">
      <c r="A24" t="s">
        <v>39</v>
      </c>
      <c r="B24">
        <v>5.7200000000000003E-3</v>
      </c>
      <c r="C24">
        <v>5.4999999999999997E-3</v>
      </c>
      <c r="D24">
        <v>5.28E-3</v>
      </c>
      <c r="E24" s="2">
        <v>77207.11</v>
      </c>
      <c r="F24" s="2">
        <f t="shared" si="0"/>
        <v>68812.56</v>
      </c>
      <c r="G24" s="2">
        <v>72840.08</v>
      </c>
      <c r="H24" s="4">
        <f t="shared" si="1"/>
        <v>71059.62</v>
      </c>
      <c r="I24" s="2">
        <f t="shared" si="2"/>
        <v>68812.56</v>
      </c>
      <c r="J24" s="4">
        <f t="shared" si="3"/>
        <v>66692.59</v>
      </c>
    </row>
    <row r="25" spans="1:10">
      <c r="A25" t="s">
        <v>40</v>
      </c>
      <c r="B25">
        <v>3.9935999999999999E-2</v>
      </c>
      <c r="C25">
        <v>3.8399999999999997E-2</v>
      </c>
      <c r="D25">
        <v>3.6864000000000001E-2</v>
      </c>
      <c r="E25" s="2">
        <v>74972.81</v>
      </c>
      <c r="F25" s="2">
        <f t="shared" si="0"/>
        <v>68812.56</v>
      </c>
      <c r="G25" s="2">
        <v>74947.289999999994</v>
      </c>
      <c r="H25" s="4">
        <f t="shared" si="1"/>
        <v>68825.319999999992</v>
      </c>
      <c r="I25" s="2">
        <f t="shared" si="2"/>
        <v>68812.56</v>
      </c>
      <c r="J25" s="4">
        <f t="shared" si="3"/>
        <v>68799.799999999988</v>
      </c>
    </row>
    <row r="26" spans="1:10">
      <c r="A26" s="1" t="s">
        <v>41</v>
      </c>
      <c r="B26" s="1"/>
      <c r="C26" s="1"/>
      <c r="D26" s="1"/>
      <c r="E26" s="1"/>
      <c r="F26" s="2">
        <f t="shared" si="0"/>
        <v>68812.56</v>
      </c>
      <c r="G26" s="1"/>
      <c r="H26" s="4"/>
      <c r="I26" s="2">
        <f t="shared" si="2"/>
        <v>68812.56</v>
      </c>
      <c r="J26" s="4"/>
    </row>
    <row r="27" spans="1:10">
      <c r="A27" t="s">
        <v>42</v>
      </c>
      <c r="E27" s="2">
        <v>57471.24</v>
      </c>
      <c r="F27" s="2">
        <f t="shared" si="0"/>
        <v>68812.56</v>
      </c>
      <c r="G27" s="2">
        <v>100279.98</v>
      </c>
      <c r="H27" s="4">
        <f t="shared" si="1"/>
        <v>51323.75</v>
      </c>
      <c r="I27" s="2">
        <f t="shared" si="2"/>
        <v>68812.56</v>
      </c>
      <c r="J27" s="4">
        <f t="shared" si="3"/>
        <v>94132.489999999991</v>
      </c>
    </row>
    <row r="28" spans="1:10">
      <c r="A28" t="s">
        <v>43</v>
      </c>
      <c r="B28">
        <v>0.22575000000000001</v>
      </c>
      <c r="C28">
        <v>0.215</v>
      </c>
      <c r="D28">
        <v>0.20424999999999999</v>
      </c>
      <c r="E28" s="2">
        <v>104236.01</v>
      </c>
      <c r="F28" s="2">
        <f t="shared" si="0"/>
        <v>68812.56</v>
      </c>
      <c r="G28" s="2">
        <v>56523.03</v>
      </c>
      <c r="H28" s="4">
        <f t="shared" si="1"/>
        <v>98088.51999999999</v>
      </c>
      <c r="I28" s="2">
        <f t="shared" si="2"/>
        <v>68812.56</v>
      </c>
      <c r="J28" s="4">
        <f t="shared" si="3"/>
        <v>50375.54</v>
      </c>
    </row>
    <row r="29" spans="1:10">
      <c r="A29" t="s">
        <v>44</v>
      </c>
      <c r="B29">
        <v>0.28770000000000001</v>
      </c>
      <c r="C29">
        <v>0.27400000000000002</v>
      </c>
      <c r="D29">
        <v>0.26029999999999998</v>
      </c>
      <c r="E29" s="2">
        <v>52448.21</v>
      </c>
      <c r="F29" s="2">
        <f t="shared" si="0"/>
        <v>68812.56</v>
      </c>
      <c r="G29" s="2">
        <v>117842.44</v>
      </c>
      <c r="H29" s="4">
        <f t="shared" si="1"/>
        <v>46300.72</v>
      </c>
      <c r="I29" s="2">
        <f t="shared" si="2"/>
        <v>68812.56</v>
      </c>
      <c r="J29" s="4">
        <f t="shared" si="3"/>
        <v>111694.95</v>
      </c>
    </row>
    <row r="30" spans="1:10">
      <c r="A30" t="s">
        <v>45</v>
      </c>
      <c r="B30">
        <v>0.31919999999999998</v>
      </c>
      <c r="C30">
        <v>0.30399999999999999</v>
      </c>
      <c r="D30">
        <v>0.2888</v>
      </c>
      <c r="E30" s="2">
        <v>74960.05</v>
      </c>
      <c r="F30" s="2">
        <f t="shared" si="0"/>
        <v>68812.56</v>
      </c>
      <c r="G30" s="2">
        <v>74960.05</v>
      </c>
      <c r="H30" s="4">
        <f t="shared" si="1"/>
        <v>68812.56</v>
      </c>
      <c r="I30" s="2">
        <f t="shared" si="2"/>
        <v>68812.56</v>
      </c>
      <c r="J30" s="4">
        <f t="shared" si="3"/>
        <v>68812.56</v>
      </c>
    </row>
    <row r="31" spans="1:10">
      <c r="A31" t="s">
        <v>46</v>
      </c>
      <c r="B31">
        <v>0.63</v>
      </c>
      <c r="C31">
        <v>0.6</v>
      </c>
      <c r="D31">
        <v>0.56999999999999995</v>
      </c>
      <c r="E31" s="2">
        <v>74960.05</v>
      </c>
      <c r="F31" s="2">
        <f t="shared" si="0"/>
        <v>68812.56</v>
      </c>
      <c r="G31" s="2">
        <v>74960.05</v>
      </c>
      <c r="H31" s="4">
        <f t="shared" si="1"/>
        <v>68812.56</v>
      </c>
      <c r="I31" s="2">
        <f t="shared" si="2"/>
        <v>68812.56</v>
      </c>
      <c r="J31" s="4">
        <f t="shared" si="3"/>
        <v>68812.56</v>
      </c>
    </row>
    <row r="32" spans="1:10">
      <c r="A32" t="s">
        <v>47</v>
      </c>
      <c r="B32">
        <v>0.87044999999999995</v>
      </c>
      <c r="C32">
        <v>0.82899999999999996</v>
      </c>
      <c r="D32">
        <v>0.78754999999999997</v>
      </c>
      <c r="E32" s="2">
        <v>74960.05</v>
      </c>
      <c r="F32" s="2">
        <f t="shared" si="0"/>
        <v>68812.56</v>
      </c>
      <c r="G32" s="2">
        <v>74960.05</v>
      </c>
      <c r="H32" s="4">
        <f t="shared" si="1"/>
        <v>68812.56</v>
      </c>
      <c r="I32" s="2">
        <f t="shared" si="2"/>
        <v>68812.56</v>
      </c>
      <c r="J32" s="4">
        <f t="shared" si="3"/>
        <v>68812.56</v>
      </c>
    </row>
    <row r="33" spans="1:10">
      <c r="A33" t="s">
        <v>48</v>
      </c>
      <c r="B33">
        <v>3.1500000000000001E-4</v>
      </c>
      <c r="C33">
        <v>2.9999999999999997E-4</v>
      </c>
      <c r="D33">
        <v>2.8499999999999999E-4</v>
      </c>
      <c r="E33" s="2">
        <v>74511.850000000006</v>
      </c>
      <c r="F33" s="2">
        <f t="shared" si="0"/>
        <v>68812.56</v>
      </c>
      <c r="G33" s="2">
        <v>75413.86</v>
      </c>
      <c r="H33" s="4">
        <f t="shared" si="1"/>
        <v>68364.36</v>
      </c>
      <c r="I33" s="2">
        <f t="shared" si="2"/>
        <v>68812.56</v>
      </c>
      <c r="J33" s="4">
        <f t="shared" si="3"/>
        <v>69266.37</v>
      </c>
    </row>
    <row r="34" spans="1:10">
      <c r="A34" t="s">
        <v>49</v>
      </c>
      <c r="B34">
        <v>8.4000000000000003E-4</v>
      </c>
      <c r="C34">
        <v>8.0000000000000004E-4</v>
      </c>
      <c r="D34">
        <v>7.6000000000000004E-4</v>
      </c>
      <c r="E34" s="2">
        <v>74809.820000000007</v>
      </c>
      <c r="F34" s="2">
        <f t="shared" si="0"/>
        <v>68812.56</v>
      </c>
      <c r="G34" s="2">
        <v>75110.899999999994</v>
      </c>
      <c r="H34" s="4">
        <f t="shared" si="1"/>
        <v>68662.33</v>
      </c>
      <c r="I34" s="2">
        <f t="shared" si="2"/>
        <v>68812.56</v>
      </c>
      <c r="J34" s="4">
        <f t="shared" si="3"/>
        <v>68963.409999999989</v>
      </c>
    </row>
    <row r="35" spans="1:10">
      <c r="A35" t="s">
        <v>50</v>
      </c>
      <c r="B35">
        <v>6.3000000000000003E-4</v>
      </c>
      <c r="C35">
        <v>5.9999999999999995E-4</v>
      </c>
      <c r="D35">
        <v>5.6999999999999998E-4</v>
      </c>
      <c r="E35" s="2">
        <v>74948.639999999999</v>
      </c>
      <c r="F35" s="2">
        <f t="shared" si="0"/>
        <v>68812.56</v>
      </c>
      <c r="G35" s="2">
        <v>74971.460000000006</v>
      </c>
      <c r="H35" s="4">
        <f t="shared" si="1"/>
        <v>68801.149999999994</v>
      </c>
      <c r="I35" s="2">
        <f t="shared" si="2"/>
        <v>68812.56</v>
      </c>
      <c r="J35" s="4">
        <f t="shared" si="3"/>
        <v>68823.97</v>
      </c>
    </row>
    <row r="36" spans="1:10">
      <c r="A36" t="s">
        <v>51</v>
      </c>
      <c r="F36" s="2">
        <f t="shared" si="0"/>
        <v>68812.56</v>
      </c>
      <c r="H36" s="4"/>
      <c r="I36" s="2">
        <f t="shared" si="2"/>
        <v>68812.56</v>
      </c>
      <c r="J36" s="4"/>
    </row>
    <row r="37" spans="1:10">
      <c r="A37" t="s">
        <v>52</v>
      </c>
      <c r="B37">
        <v>1.9949999999999999E-2</v>
      </c>
      <c r="C37">
        <v>1.9E-2</v>
      </c>
      <c r="D37">
        <v>1.805E-2</v>
      </c>
      <c r="E37" s="2">
        <v>73544.009999999995</v>
      </c>
      <c r="F37" s="2">
        <f t="shared" si="0"/>
        <v>68812.56</v>
      </c>
      <c r="G37" s="2">
        <v>76451.710000000006</v>
      </c>
      <c r="H37" s="4">
        <f t="shared" si="1"/>
        <v>67396.51999999999</v>
      </c>
      <c r="I37" s="2">
        <f t="shared" si="2"/>
        <v>68812.56</v>
      </c>
      <c r="J37" s="4">
        <f t="shared" si="3"/>
        <v>70304.22</v>
      </c>
    </row>
    <row r="38" spans="1:10">
      <c r="A38" t="s">
        <v>53</v>
      </c>
      <c r="B38">
        <v>7.2450000000000001E-2</v>
      </c>
      <c r="C38">
        <v>6.9000000000000006E-2</v>
      </c>
      <c r="D38">
        <v>6.5549999999999997E-2</v>
      </c>
      <c r="E38" s="2">
        <v>74183.16</v>
      </c>
      <c r="F38" s="2">
        <f t="shared" si="0"/>
        <v>68812.56</v>
      </c>
      <c r="G38" s="2">
        <v>75789.83</v>
      </c>
      <c r="H38" s="4">
        <f t="shared" si="1"/>
        <v>68035.67</v>
      </c>
      <c r="I38" s="2">
        <f t="shared" si="2"/>
        <v>68812.56</v>
      </c>
      <c r="J38" s="4">
        <f t="shared" si="3"/>
        <v>69642.34</v>
      </c>
    </row>
    <row r="39" spans="1:10">
      <c r="A39" t="s">
        <v>54</v>
      </c>
      <c r="B39">
        <v>0.96704999999999997</v>
      </c>
      <c r="C39">
        <v>0.92100000000000004</v>
      </c>
      <c r="D39">
        <v>0.87495000000000001</v>
      </c>
      <c r="E39" s="2">
        <v>74951.429999999993</v>
      </c>
      <c r="F39" s="2">
        <f t="shared" si="0"/>
        <v>68812.56</v>
      </c>
      <c r="G39" s="2">
        <v>74969.539999999994</v>
      </c>
      <c r="H39" s="4">
        <f t="shared" si="1"/>
        <v>68803.939999999988</v>
      </c>
      <c r="I39" s="2">
        <f t="shared" si="2"/>
        <v>68812.56</v>
      </c>
      <c r="J39" s="4">
        <f t="shared" si="3"/>
        <v>68822.049999999988</v>
      </c>
    </row>
    <row r="40" spans="1:10">
      <c r="A40" t="s">
        <v>55</v>
      </c>
      <c r="B40">
        <v>8.7999999999999998E-5</v>
      </c>
      <c r="C40">
        <v>8.0000000000000007E-5</v>
      </c>
      <c r="D40">
        <v>7.2000000000000002E-5</v>
      </c>
      <c r="E40" s="2">
        <v>75036.070000000007</v>
      </c>
      <c r="F40" s="2">
        <f t="shared" si="0"/>
        <v>68812.56</v>
      </c>
      <c r="G40" s="2">
        <v>74884.09</v>
      </c>
      <c r="H40" s="4">
        <f t="shared" si="1"/>
        <v>68888.58</v>
      </c>
      <c r="I40" s="2">
        <f t="shared" si="2"/>
        <v>68812.56</v>
      </c>
      <c r="J40" s="4">
        <f t="shared" si="3"/>
        <v>68736.599999999991</v>
      </c>
    </row>
    <row r="41" spans="1:10">
      <c r="A41" t="s">
        <v>56</v>
      </c>
      <c r="B41">
        <v>7.6999999999999996E-4</v>
      </c>
      <c r="C41">
        <v>6.9999999999999999E-4</v>
      </c>
      <c r="D41">
        <v>6.3000000000000003E-4</v>
      </c>
      <c r="E41" s="2">
        <v>74960.479999999996</v>
      </c>
      <c r="F41" s="2">
        <f t="shared" si="0"/>
        <v>68812.56</v>
      </c>
      <c r="G41" s="2">
        <v>74959.61</v>
      </c>
      <c r="H41" s="4">
        <f t="shared" si="1"/>
        <v>68812.989999999991</v>
      </c>
      <c r="I41" s="2">
        <f t="shared" si="2"/>
        <v>68812.56</v>
      </c>
      <c r="J41" s="4">
        <f t="shared" si="3"/>
        <v>68812.12</v>
      </c>
    </row>
    <row r="42" spans="1:10">
      <c r="A42" t="s">
        <v>57</v>
      </c>
      <c r="B42">
        <v>6.7100000000000005E-5</v>
      </c>
      <c r="C42">
        <v>6.0999999999999999E-5</v>
      </c>
      <c r="D42">
        <v>5.49E-5</v>
      </c>
      <c r="E42" s="2">
        <v>75007.92</v>
      </c>
      <c r="F42" s="2">
        <f t="shared" si="0"/>
        <v>68812.56</v>
      </c>
      <c r="G42" s="2">
        <v>74912.22</v>
      </c>
      <c r="H42" s="4">
        <f t="shared" si="1"/>
        <v>68860.429999999993</v>
      </c>
      <c r="I42" s="2">
        <f t="shared" si="2"/>
        <v>68812.56</v>
      </c>
      <c r="J42" s="4">
        <f t="shared" si="3"/>
        <v>68764.73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F2C7-D006-452C-86A5-78103B54CB06}">
  <dimension ref="A1:G42"/>
  <sheetViews>
    <sheetView topLeftCell="A24" workbookViewId="0">
      <selection activeCell="H36" sqref="H36"/>
    </sheetView>
  </sheetViews>
  <sheetFormatPr defaultRowHeight="15"/>
  <cols>
    <col min="1" max="1" width="34.7109375" customWidth="1"/>
    <col min="2" max="2" width="24.28515625" customWidth="1"/>
    <col min="3" max="3" width="18.140625" customWidth="1"/>
    <col min="4" max="4" width="15.140625" customWidth="1"/>
    <col min="5" max="5" width="12.5703125" customWidth="1"/>
    <col min="6" max="6" width="15.42578125" customWidth="1"/>
    <col min="7" max="7" width="11.7109375" customWidth="1"/>
  </cols>
  <sheetData>
    <row r="1" spans="1:7">
      <c r="A1" s="1" t="s">
        <v>0</v>
      </c>
      <c r="C1" s="1"/>
      <c r="D1" s="1"/>
      <c r="E1" s="1"/>
      <c r="F1" s="1"/>
      <c r="G1" s="1"/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13</v>
      </c>
      <c r="B3" s="2">
        <v>1174.9680000000001</v>
      </c>
      <c r="C3" s="2">
        <v>979.14</v>
      </c>
      <c r="D3" s="2">
        <v>783.31</v>
      </c>
      <c r="E3" s="2">
        <v>90095.54</v>
      </c>
      <c r="F3" s="2">
        <v>71014.5</v>
      </c>
      <c r="G3" s="4">
        <v>51933.46</v>
      </c>
    </row>
    <row r="4" spans="1:7">
      <c r="A4" t="s">
        <v>15</v>
      </c>
      <c r="B4" s="2">
        <v>1443.6</v>
      </c>
      <c r="C4" s="2">
        <v>1203</v>
      </c>
      <c r="D4" s="2">
        <v>962.4</v>
      </c>
      <c r="E4" s="2">
        <v>71024.89</v>
      </c>
      <c r="F4" s="2">
        <v>71014.5</v>
      </c>
      <c r="G4" s="4">
        <v>71004.11</v>
      </c>
    </row>
    <row r="5" spans="1:7">
      <c r="A5" t="s">
        <v>16</v>
      </c>
      <c r="B5" s="2">
        <v>36807.599999999999</v>
      </c>
      <c r="C5" s="2">
        <v>30673</v>
      </c>
      <c r="D5" s="2">
        <v>24538.400000000001</v>
      </c>
      <c r="E5" s="2">
        <v>71014.5</v>
      </c>
      <c r="F5" s="2">
        <v>71014.5</v>
      </c>
      <c r="G5" s="4">
        <v>71014.5</v>
      </c>
    </row>
    <row r="6" spans="1:7">
      <c r="A6" t="s">
        <v>18</v>
      </c>
      <c r="B6" s="2">
        <v>4017.54</v>
      </c>
      <c r="C6" s="2">
        <v>3347.95</v>
      </c>
      <c r="D6" s="2">
        <v>2678.36</v>
      </c>
      <c r="E6" s="2">
        <v>71552.77</v>
      </c>
      <c r="F6" s="2">
        <v>71014.5</v>
      </c>
      <c r="G6" s="4">
        <v>70476.23</v>
      </c>
    </row>
    <row r="7" spans="1:7">
      <c r="A7" t="s">
        <v>20</v>
      </c>
      <c r="B7" s="2">
        <v>3780.44</v>
      </c>
      <c r="C7" s="2">
        <v>3150.37</v>
      </c>
      <c r="D7" s="2">
        <v>2520.3000000000002</v>
      </c>
      <c r="E7" s="2">
        <v>69210.100000000006</v>
      </c>
      <c r="F7" s="2">
        <v>71014.5</v>
      </c>
      <c r="G7" s="4">
        <v>72818.899999999994</v>
      </c>
    </row>
    <row r="8" spans="1:7">
      <c r="A8" t="s">
        <v>22</v>
      </c>
      <c r="B8" s="2">
        <v>5296.57</v>
      </c>
      <c r="C8" s="2">
        <v>4413.8100000000004</v>
      </c>
      <c r="D8" s="2">
        <v>3531.05</v>
      </c>
      <c r="E8" s="2">
        <v>70711.02</v>
      </c>
      <c r="F8" s="2">
        <v>71014.5</v>
      </c>
      <c r="G8" s="4">
        <v>71317.98</v>
      </c>
    </row>
    <row r="9" spans="1:7">
      <c r="A9" t="s">
        <v>24</v>
      </c>
      <c r="B9" s="2">
        <v>16041.2</v>
      </c>
      <c r="C9" s="2">
        <v>13367.67</v>
      </c>
      <c r="D9" s="2">
        <v>10694.14</v>
      </c>
      <c r="E9" s="2">
        <v>71010.960000000006</v>
      </c>
      <c r="F9" s="2">
        <v>71014.5</v>
      </c>
      <c r="G9" s="4">
        <v>71018.039999999994</v>
      </c>
    </row>
    <row r="10" spans="1:7">
      <c r="A10" t="s">
        <v>26</v>
      </c>
      <c r="B10" s="2">
        <v>54491.17</v>
      </c>
      <c r="C10" s="2">
        <v>45409.31</v>
      </c>
      <c r="D10" s="2">
        <v>36327.449999999997</v>
      </c>
      <c r="E10" s="2">
        <v>71624.98</v>
      </c>
      <c r="F10" s="2">
        <v>71014.5</v>
      </c>
      <c r="G10" s="4">
        <v>70404.02</v>
      </c>
    </row>
    <row r="11" spans="1:7">
      <c r="A11" t="s">
        <v>28</v>
      </c>
      <c r="B11" s="2">
        <v>73135.19</v>
      </c>
      <c r="C11" s="2">
        <v>60945.99</v>
      </c>
      <c r="D11" s="2">
        <v>48756.79</v>
      </c>
      <c r="E11" s="4">
        <v>68013.37</v>
      </c>
      <c r="F11" s="2">
        <v>71014.5</v>
      </c>
      <c r="G11" s="4">
        <v>74015.63</v>
      </c>
    </row>
    <row r="12" spans="1:7">
      <c r="A12" t="s">
        <v>30</v>
      </c>
      <c r="B12" s="2">
        <v>88769.66</v>
      </c>
      <c r="C12" s="2">
        <v>73974.720000000001</v>
      </c>
      <c r="D12" s="2">
        <v>59179.78</v>
      </c>
      <c r="E12" s="4">
        <v>70324.59</v>
      </c>
      <c r="F12" s="2">
        <v>71014.5</v>
      </c>
      <c r="G12" s="4">
        <v>71704.41</v>
      </c>
    </row>
    <row r="13" spans="1:7">
      <c r="A13" t="s">
        <v>32</v>
      </c>
      <c r="B13" s="2">
        <v>115554.01</v>
      </c>
      <c r="C13" s="2">
        <v>96295.01</v>
      </c>
      <c r="D13" s="2">
        <v>77036.009999999995</v>
      </c>
      <c r="E13" s="4">
        <v>70701.8</v>
      </c>
      <c r="F13" s="2">
        <v>71014.5</v>
      </c>
      <c r="G13" s="4">
        <v>71327.199999999997</v>
      </c>
    </row>
    <row r="14" spans="1:7">
      <c r="A14" t="s">
        <v>34</v>
      </c>
      <c r="B14" s="2">
        <v>5971.7640000000001</v>
      </c>
      <c r="C14" s="2">
        <v>3981.1759999999999</v>
      </c>
      <c r="D14" s="2">
        <v>3981.18</v>
      </c>
      <c r="E14" s="4">
        <v>71092.38</v>
      </c>
      <c r="F14" s="2">
        <v>71014.5</v>
      </c>
      <c r="G14" s="4">
        <v>70936.62</v>
      </c>
    </row>
    <row r="15" spans="1:7">
      <c r="A15" s="1" t="s">
        <v>36</v>
      </c>
      <c r="B15" s="1"/>
      <c r="C15" s="1"/>
      <c r="D15" s="1"/>
      <c r="E15" s="5"/>
      <c r="F15" s="1"/>
      <c r="G15" s="1"/>
    </row>
    <row r="16" spans="1:7">
      <c r="A16" t="s">
        <v>37</v>
      </c>
      <c r="B16">
        <v>0.91520000000000001</v>
      </c>
      <c r="C16">
        <v>0.88</v>
      </c>
      <c r="D16">
        <v>0.8448</v>
      </c>
      <c r="E16" s="4">
        <v>70784.14</v>
      </c>
      <c r="F16" s="2">
        <v>71014.5</v>
      </c>
      <c r="G16" s="4">
        <v>71246.36</v>
      </c>
    </row>
    <row r="17" spans="1:7">
      <c r="A17" t="s">
        <v>38</v>
      </c>
      <c r="B17">
        <v>0.8528</v>
      </c>
      <c r="C17">
        <v>0.82</v>
      </c>
      <c r="D17">
        <v>0.78720000000000001</v>
      </c>
      <c r="E17" s="4">
        <v>71793.05</v>
      </c>
      <c r="F17" s="2">
        <v>71014.5</v>
      </c>
      <c r="G17" s="4">
        <v>70252.66</v>
      </c>
    </row>
    <row r="18" spans="1:7">
      <c r="A18" t="s">
        <v>30</v>
      </c>
      <c r="B18">
        <v>0.79039999999999999</v>
      </c>
      <c r="C18">
        <v>0.76</v>
      </c>
      <c r="D18">
        <v>0.72960000000000003</v>
      </c>
      <c r="E18" s="4">
        <v>71149.45</v>
      </c>
      <c r="F18" s="2">
        <v>71014.5</v>
      </c>
      <c r="G18" s="4">
        <v>70880.06</v>
      </c>
    </row>
    <row r="19" spans="1:7">
      <c r="A19" t="s">
        <v>32</v>
      </c>
      <c r="B19">
        <v>0.312</v>
      </c>
      <c r="C19">
        <v>0.3</v>
      </c>
      <c r="D19">
        <v>0.28799999999999998</v>
      </c>
      <c r="E19" s="4">
        <v>71033.09</v>
      </c>
      <c r="F19" s="2">
        <v>71014.5</v>
      </c>
      <c r="G19" s="4">
        <v>70995.92</v>
      </c>
    </row>
    <row r="20" spans="1:7">
      <c r="A20" t="s">
        <v>18</v>
      </c>
      <c r="B20">
        <v>0.98799999999999999</v>
      </c>
      <c r="C20">
        <v>0.95</v>
      </c>
      <c r="D20">
        <v>0.91200000000000003</v>
      </c>
      <c r="E20" s="4">
        <v>68008.45</v>
      </c>
      <c r="F20" s="2">
        <v>71014.5</v>
      </c>
      <c r="G20" s="4">
        <v>74298.58</v>
      </c>
    </row>
    <row r="21" spans="1:7">
      <c r="A21" t="s">
        <v>20</v>
      </c>
      <c r="B21">
        <v>0.98799999999999999</v>
      </c>
      <c r="C21">
        <v>0.95</v>
      </c>
      <c r="D21">
        <v>0.91200000000000003</v>
      </c>
      <c r="E21" s="4">
        <v>84125.05</v>
      </c>
      <c r="F21" s="2">
        <v>71014.5</v>
      </c>
      <c r="G21" s="4">
        <v>61439.41</v>
      </c>
    </row>
    <row r="22" spans="1:7">
      <c r="A22" t="s">
        <v>22</v>
      </c>
      <c r="B22">
        <v>0.79039999999999999</v>
      </c>
      <c r="C22">
        <v>0.76</v>
      </c>
      <c r="D22">
        <v>0.72960000000000003</v>
      </c>
      <c r="E22" s="4">
        <v>72073.06</v>
      </c>
      <c r="F22" s="2">
        <v>71014.5</v>
      </c>
      <c r="G22" s="4">
        <v>69986.58</v>
      </c>
    </row>
    <row r="23" spans="1:7">
      <c r="A23" t="s">
        <v>24</v>
      </c>
      <c r="B23">
        <v>0.312</v>
      </c>
      <c r="C23">
        <v>0.3</v>
      </c>
      <c r="D23">
        <v>0.28799999999999998</v>
      </c>
      <c r="E23" s="4">
        <v>71016.03</v>
      </c>
      <c r="F23" s="2">
        <v>71014.5</v>
      </c>
      <c r="G23" s="4">
        <v>71012.97</v>
      </c>
    </row>
    <row r="24" spans="1:7">
      <c r="A24" t="s">
        <v>39</v>
      </c>
      <c r="B24">
        <v>5.7200000000000003E-3</v>
      </c>
      <c r="C24">
        <v>5.4999999999999997E-3</v>
      </c>
      <c r="D24">
        <v>5.28E-3</v>
      </c>
      <c r="E24" s="4">
        <v>72901.649999999994</v>
      </c>
      <c r="F24" s="2">
        <v>71014.5</v>
      </c>
      <c r="G24" s="4">
        <v>69222.59</v>
      </c>
    </row>
    <row r="25" spans="1:7">
      <c r="A25" t="s">
        <v>40</v>
      </c>
      <c r="B25">
        <v>3.9935999999999999E-2</v>
      </c>
      <c r="C25">
        <v>3.8399999999999997E-2</v>
      </c>
      <c r="D25">
        <v>3.6864000000000001E-2</v>
      </c>
      <c r="E25" s="4">
        <v>71025.13</v>
      </c>
      <c r="F25" s="2">
        <v>71014.5</v>
      </c>
      <c r="G25" s="4">
        <v>71003.87</v>
      </c>
    </row>
    <row r="26" spans="1:7">
      <c r="A26" s="1" t="s">
        <v>41</v>
      </c>
      <c r="B26" s="1"/>
      <c r="C26" s="1"/>
      <c r="D26" s="1"/>
      <c r="E26" s="5"/>
      <c r="F26" s="1"/>
      <c r="G26" s="5"/>
    </row>
    <row r="27" spans="1:7">
      <c r="A27" t="s">
        <v>42</v>
      </c>
      <c r="E27" s="4">
        <v>57696.26</v>
      </c>
      <c r="F27" s="2">
        <v>71014.5</v>
      </c>
      <c r="G27" s="4">
        <v>89815.44</v>
      </c>
    </row>
    <row r="28" spans="1:7">
      <c r="A28" t="s">
        <v>43</v>
      </c>
      <c r="B28">
        <v>0.22575000000000001</v>
      </c>
      <c r="C28">
        <v>0.215</v>
      </c>
      <c r="D28">
        <v>0.20424999999999999</v>
      </c>
      <c r="E28" s="4">
        <v>71014.5</v>
      </c>
      <c r="F28" s="2">
        <v>71014.5</v>
      </c>
      <c r="G28" s="4">
        <v>71014.5</v>
      </c>
    </row>
    <row r="29" spans="1:7">
      <c r="A29" t="s">
        <v>44</v>
      </c>
      <c r="B29">
        <v>0.28770000000000001</v>
      </c>
      <c r="C29">
        <v>0.27400000000000002</v>
      </c>
      <c r="D29">
        <v>0.26029999999999998</v>
      </c>
      <c r="E29" s="4">
        <v>134251.25</v>
      </c>
      <c r="F29" s="2">
        <v>71014.5</v>
      </c>
      <c r="G29" s="4">
        <v>44048.639999999999</v>
      </c>
    </row>
    <row r="30" spans="1:7">
      <c r="A30" t="s">
        <v>45</v>
      </c>
      <c r="B30">
        <v>0.31919999999999998</v>
      </c>
      <c r="C30">
        <v>0.30399999999999999</v>
      </c>
      <c r="D30">
        <v>0.2888</v>
      </c>
      <c r="E30" s="4">
        <v>41127.79</v>
      </c>
      <c r="F30" s="2">
        <v>71014.5</v>
      </c>
      <c r="G30" s="4">
        <v>157183.4</v>
      </c>
    </row>
    <row r="31" spans="1:7">
      <c r="A31" t="s">
        <v>46</v>
      </c>
      <c r="B31">
        <v>0.63</v>
      </c>
      <c r="C31">
        <v>0.6</v>
      </c>
      <c r="D31">
        <v>0.56999999999999995</v>
      </c>
      <c r="E31" s="4">
        <v>71014.5</v>
      </c>
      <c r="F31" s="2">
        <v>71014.5</v>
      </c>
      <c r="G31" s="4">
        <v>71014.5</v>
      </c>
    </row>
    <row r="32" spans="1:7">
      <c r="A32" t="s">
        <v>47</v>
      </c>
      <c r="B32">
        <v>0.87044999999999995</v>
      </c>
      <c r="C32">
        <v>0.82899999999999996</v>
      </c>
      <c r="D32">
        <v>0.78754999999999997</v>
      </c>
      <c r="E32" s="4">
        <v>71014.5</v>
      </c>
      <c r="F32" s="2">
        <v>71014.5</v>
      </c>
      <c r="G32" s="4">
        <v>71014.5</v>
      </c>
    </row>
    <row r="33" spans="1:7">
      <c r="A33" t="s">
        <v>48</v>
      </c>
      <c r="B33">
        <v>3.1500000000000001E-4</v>
      </c>
      <c r="C33">
        <v>2.9999999999999997E-4</v>
      </c>
      <c r="D33">
        <v>2.8499999999999999E-4</v>
      </c>
      <c r="E33" s="4">
        <v>71199.03</v>
      </c>
      <c r="F33" s="2">
        <v>71014.5</v>
      </c>
      <c r="G33" s="4">
        <v>70830.95</v>
      </c>
    </row>
    <row r="34" spans="1:7">
      <c r="A34" t="s">
        <v>49</v>
      </c>
      <c r="B34">
        <v>8.4000000000000003E-4</v>
      </c>
      <c r="C34">
        <v>8.0000000000000004E-4</v>
      </c>
      <c r="D34">
        <v>7.6000000000000004E-4</v>
      </c>
      <c r="E34" s="4">
        <v>71137.63</v>
      </c>
      <c r="F34" s="2">
        <v>71014.5</v>
      </c>
      <c r="G34" s="4">
        <v>70891.81</v>
      </c>
    </row>
    <row r="35" spans="1:7">
      <c r="A35" t="s">
        <v>50</v>
      </c>
      <c r="B35">
        <v>6.3000000000000003E-4</v>
      </c>
      <c r="C35">
        <v>5.9999999999999995E-4</v>
      </c>
      <c r="D35">
        <v>5.6999999999999998E-4</v>
      </c>
      <c r="E35" s="4">
        <v>71031.12</v>
      </c>
      <c r="F35" s="2">
        <v>71014.5</v>
      </c>
      <c r="G35" s="4">
        <v>70997.88</v>
      </c>
    </row>
    <row r="36" spans="1:7">
      <c r="A36" t="s">
        <v>51</v>
      </c>
      <c r="E36" s="4"/>
      <c r="F36" s="2">
        <v>71014.5</v>
      </c>
      <c r="G36" s="4"/>
    </row>
    <row r="37" spans="1:7">
      <c r="A37" t="s">
        <v>52</v>
      </c>
      <c r="B37">
        <v>1.9949999999999999E-2</v>
      </c>
      <c r="C37">
        <v>1.9E-2</v>
      </c>
      <c r="D37">
        <v>1.805E-2</v>
      </c>
      <c r="E37" s="4">
        <v>69220.13</v>
      </c>
      <c r="F37" s="2">
        <v>71014.5</v>
      </c>
      <c r="G37" s="4">
        <v>72931.27</v>
      </c>
    </row>
    <row r="38" spans="1:7">
      <c r="A38" t="s">
        <v>53</v>
      </c>
      <c r="B38">
        <v>7.2450000000000001E-2</v>
      </c>
      <c r="C38">
        <v>6.9000000000000006E-2</v>
      </c>
      <c r="D38">
        <v>6.5549999999999997E-2</v>
      </c>
      <c r="E38" s="4">
        <v>70389.36</v>
      </c>
      <c r="F38" s="2">
        <v>71014.5</v>
      </c>
      <c r="G38" s="4">
        <v>71679.58</v>
      </c>
    </row>
    <row r="39" spans="1:7">
      <c r="A39" t="s">
        <v>54</v>
      </c>
      <c r="B39">
        <v>0.96704999999999997</v>
      </c>
      <c r="C39">
        <v>0.92100000000000004</v>
      </c>
      <c r="D39">
        <v>0.87495000000000001</v>
      </c>
      <c r="E39" s="4">
        <v>71002.28</v>
      </c>
      <c r="F39" s="2">
        <v>71014.5</v>
      </c>
      <c r="G39" s="4">
        <v>71027.95</v>
      </c>
    </row>
    <row r="40" spans="1:7">
      <c r="A40" t="s">
        <v>55</v>
      </c>
      <c r="B40">
        <v>8.7999999999999998E-5</v>
      </c>
      <c r="C40">
        <v>8.0000000000000007E-5</v>
      </c>
      <c r="D40">
        <v>7.2000000000000002E-5</v>
      </c>
      <c r="E40" s="4">
        <v>71079.77</v>
      </c>
      <c r="F40" s="2">
        <v>71014.5</v>
      </c>
      <c r="G40" s="4">
        <v>70949.279999999999</v>
      </c>
    </row>
    <row r="41" spans="1:7">
      <c r="A41" t="s">
        <v>56</v>
      </c>
      <c r="B41">
        <v>7.6999999999999996E-4</v>
      </c>
      <c r="C41">
        <v>6.9999999999999999E-4</v>
      </c>
      <c r="D41">
        <v>6.3000000000000003E-4</v>
      </c>
      <c r="E41" s="4">
        <v>71014.78</v>
      </c>
      <c r="F41" s="2">
        <v>71014.5</v>
      </c>
      <c r="G41" s="4">
        <v>71014.22</v>
      </c>
    </row>
    <row r="42" spans="1:7">
      <c r="A42" t="s">
        <v>57</v>
      </c>
      <c r="B42">
        <v>6.7100000000000005E-5</v>
      </c>
      <c r="C42">
        <v>6.0999999999999999E-5</v>
      </c>
      <c r="D42">
        <v>5.49E-5</v>
      </c>
      <c r="E42" s="4">
        <v>71044.89</v>
      </c>
      <c r="F42" s="2">
        <v>71014.5</v>
      </c>
      <c r="G42" s="4">
        <v>70984.13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23A1-F881-431A-81A6-7CB2F2926075}">
  <dimension ref="A1:G42"/>
  <sheetViews>
    <sheetView workbookViewId="0">
      <selection activeCell="J8" sqref="J8"/>
    </sheetView>
  </sheetViews>
  <sheetFormatPr defaultRowHeight="15"/>
  <cols>
    <col min="1" max="1" width="37.140625" customWidth="1"/>
    <col min="2" max="2" width="16" customWidth="1"/>
    <col min="3" max="3" width="13" customWidth="1"/>
    <col min="4" max="4" width="19.5703125" customWidth="1"/>
    <col min="5" max="5" width="16" customWidth="1"/>
    <col min="6" max="6" width="14.7109375" customWidth="1"/>
    <col min="7" max="7" width="12.85546875" customWidth="1"/>
  </cols>
  <sheetData>
    <row r="1" spans="1:7">
      <c r="A1" s="1" t="s">
        <v>0</v>
      </c>
      <c r="C1" s="1"/>
      <c r="D1" s="1"/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13</v>
      </c>
      <c r="B3" s="2">
        <v>1174.9680000000001</v>
      </c>
      <c r="C3" s="2">
        <v>979.14</v>
      </c>
      <c r="D3" s="2">
        <v>783.31</v>
      </c>
      <c r="E3" s="4">
        <v>8123.6</v>
      </c>
      <c r="F3" s="4">
        <v>2134.41</v>
      </c>
      <c r="G3" s="4">
        <v>0</v>
      </c>
    </row>
    <row r="4" spans="1:7">
      <c r="A4" t="s">
        <v>15</v>
      </c>
      <c r="B4" s="2">
        <v>1443.6</v>
      </c>
      <c r="C4" s="2">
        <v>1203</v>
      </c>
      <c r="D4" s="2">
        <v>962.4</v>
      </c>
      <c r="E4" s="4">
        <v>2144.06</v>
      </c>
      <c r="F4" s="4">
        <v>2134.41</v>
      </c>
      <c r="G4" s="4">
        <v>2124.7600000000002</v>
      </c>
    </row>
    <row r="5" spans="1:7">
      <c r="A5" t="s">
        <v>16</v>
      </c>
      <c r="B5" s="2">
        <v>36807.599999999999</v>
      </c>
      <c r="C5" s="2">
        <v>30673</v>
      </c>
      <c r="D5" s="2">
        <v>24538.400000000001</v>
      </c>
      <c r="E5" s="4">
        <v>2134.41</v>
      </c>
      <c r="F5" s="4">
        <v>2134.41</v>
      </c>
      <c r="G5" s="4">
        <v>2134.41</v>
      </c>
    </row>
    <row r="6" spans="1:7">
      <c r="A6" t="s">
        <v>18</v>
      </c>
      <c r="B6" s="2">
        <v>4017.54</v>
      </c>
      <c r="C6" s="2">
        <v>3347.95</v>
      </c>
      <c r="D6" s="2">
        <v>2678.36</v>
      </c>
      <c r="E6" s="4">
        <v>1298.98</v>
      </c>
      <c r="F6" s="4">
        <v>2134.41</v>
      </c>
      <c r="G6" s="4">
        <v>2969.84</v>
      </c>
    </row>
    <row r="7" spans="1:7">
      <c r="A7" t="s">
        <v>20</v>
      </c>
      <c r="B7" s="2">
        <v>3780.44</v>
      </c>
      <c r="C7" s="2">
        <v>3150.37</v>
      </c>
      <c r="D7" s="2">
        <v>2520.3000000000002</v>
      </c>
      <c r="E7" s="4">
        <v>1493.92</v>
      </c>
      <c r="F7" s="4">
        <v>2134.41</v>
      </c>
      <c r="G7" s="4">
        <v>2774.9</v>
      </c>
    </row>
    <row r="8" spans="1:7">
      <c r="A8" t="s">
        <v>22</v>
      </c>
      <c r="B8" s="2">
        <v>5296.57</v>
      </c>
      <c r="C8" s="2">
        <v>4413.8100000000004</v>
      </c>
      <c r="D8" s="2">
        <v>3531.05</v>
      </c>
      <c r="E8" s="4">
        <v>1756.34</v>
      </c>
      <c r="F8" s="4">
        <v>2134.41</v>
      </c>
      <c r="G8" s="4">
        <v>2512.48</v>
      </c>
    </row>
    <row r="9" spans="1:7">
      <c r="A9" t="s">
        <v>24</v>
      </c>
      <c r="B9" s="2">
        <v>16041.2</v>
      </c>
      <c r="C9" s="2">
        <v>13367.67</v>
      </c>
      <c r="D9" s="2">
        <v>10694.14</v>
      </c>
      <c r="E9" s="4">
        <v>2131.52</v>
      </c>
      <c r="F9" s="4">
        <v>2134.41</v>
      </c>
      <c r="G9" s="4">
        <v>2137.3000000000002</v>
      </c>
    </row>
    <row r="10" spans="1:7">
      <c r="A10" t="s">
        <v>26</v>
      </c>
      <c r="B10" s="2">
        <v>54491.17</v>
      </c>
      <c r="C10" s="2">
        <v>45409.31</v>
      </c>
      <c r="D10" s="2">
        <v>36327.449999999997</v>
      </c>
      <c r="E10" s="4">
        <v>966.81</v>
      </c>
      <c r="F10" s="4">
        <v>2134.41</v>
      </c>
      <c r="G10" s="4">
        <v>3302.01</v>
      </c>
    </row>
    <row r="11" spans="1:7">
      <c r="A11" t="s">
        <v>28</v>
      </c>
      <c r="B11" s="2">
        <v>73135.19</v>
      </c>
      <c r="C11" s="2">
        <v>60945.99</v>
      </c>
      <c r="D11" s="2">
        <v>48756.79</v>
      </c>
      <c r="E11" s="4">
        <v>807.63</v>
      </c>
      <c r="F11" s="4">
        <v>2134.41</v>
      </c>
      <c r="G11" s="4">
        <v>3461.19</v>
      </c>
    </row>
    <row r="12" spans="1:7">
      <c r="A12" t="s">
        <v>30</v>
      </c>
      <c r="B12" s="2">
        <v>88769.66</v>
      </c>
      <c r="C12" s="2">
        <v>73974.720000000001</v>
      </c>
      <c r="D12" s="2">
        <v>59179.78</v>
      </c>
      <c r="E12" s="4">
        <v>1146.24</v>
      </c>
      <c r="F12" s="4">
        <v>2134.41</v>
      </c>
      <c r="G12" s="4">
        <v>3122.58</v>
      </c>
    </row>
    <row r="13" spans="1:7">
      <c r="A13" t="s">
        <v>32</v>
      </c>
      <c r="B13" s="2">
        <v>115554.01</v>
      </c>
      <c r="C13" s="2">
        <v>96295.01</v>
      </c>
      <c r="D13" s="2">
        <v>77036.009999999995</v>
      </c>
      <c r="E13" s="4">
        <v>1877.23</v>
      </c>
      <c r="F13" s="4">
        <v>2134.41</v>
      </c>
      <c r="G13" s="4">
        <v>2391.59</v>
      </c>
    </row>
    <row r="14" spans="1:7">
      <c r="A14" t="s">
        <v>34</v>
      </c>
      <c r="B14" s="2">
        <v>5971.7640000000001</v>
      </c>
      <c r="C14" s="2">
        <v>3981.1759999999999</v>
      </c>
      <c r="D14" s="2">
        <v>3981.18</v>
      </c>
      <c r="E14" s="4">
        <v>2159.04</v>
      </c>
      <c r="F14" s="4">
        <v>2134.41</v>
      </c>
      <c r="G14" s="4">
        <v>2109.7800000000002</v>
      </c>
    </row>
    <row r="15" spans="1:7">
      <c r="A15" s="1" t="s">
        <v>36</v>
      </c>
      <c r="B15" s="1"/>
      <c r="C15" s="1"/>
      <c r="D15" s="1"/>
      <c r="E15" s="5"/>
      <c r="F15" s="5"/>
      <c r="G15" s="5"/>
    </row>
    <row r="16" spans="1:7">
      <c r="A16" t="s">
        <v>37</v>
      </c>
      <c r="B16">
        <v>0.91520000000000001</v>
      </c>
      <c r="C16">
        <v>0.88</v>
      </c>
      <c r="D16">
        <v>0.8448</v>
      </c>
      <c r="E16" s="4">
        <v>2148.5</v>
      </c>
      <c r="F16" s="4">
        <v>2134.41</v>
      </c>
      <c r="G16" s="4">
        <v>2120.5</v>
      </c>
    </row>
    <row r="17" spans="1:7">
      <c r="A17" t="s">
        <v>38</v>
      </c>
      <c r="B17">
        <v>0.8528</v>
      </c>
      <c r="C17">
        <v>0.82</v>
      </c>
      <c r="D17">
        <v>0.78720000000000001</v>
      </c>
      <c r="E17" s="4">
        <v>2145.52</v>
      </c>
      <c r="F17" s="4">
        <v>2134.41</v>
      </c>
      <c r="G17" s="4">
        <v>2123.42</v>
      </c>
    </row>
    <row r="18" spans="1:7">
      <c r="A18" t="s">
        <v>30</v>
      </c>
      <c r="B18">
        <v>0.79039999999999999</v>
      </c>
      <c r="C18">
        <v>0.76</v>
      </c>
      <c r="D18">
        <v>0.72960000000000003</v>
      </c>
      <c r="E18" s="4">
        <v>2140.71</v>
      </c>
      <c r="F18" s="4">
        <v>2134.41</v>
      </c>
      <c r="G18" s="4">
        <v>2128.14</v>
      </c>
    </row>
    <row r="19" spans="1:7">
      <c r="A19" t="s">
        <v>32</v>
      </c>
      <c r="B19">
        <v>0.312</v>
      </c>
      <c r="C19">
        <v>0.3</v>
      </c>
      <c r="D19">
        <v>0.28799999999999998</v>
      </c>
      <c r="E19" s="4">
        <v>2134.91</v>
      </c>
      <c r="F19" s="4">
        <v>2134.41</v>
      </c>
      <c r="G19" s="4">
        <v>2133.91</v>
      </c>
    </row>
    <row r="20" spans="1:7">
      <c r="A20" t="s">
        <v>18</v>
      </c>
      <c r="B20">
        <v>0.98799999999999999</v>
      </c>
      <c r="C20">
        <v>0.95</v>
      </c>
      <c r="D20">
        <v>0.91200000000000003</v>
      </c>
      <c r="E20" s="4">
        <v>2301.41</v>
      </c>
      <c r="F20" s="4">
        <v>2134.41</v>
      </c>
      <c r="G20" s="4">
        <v>1990</v>
      </c>
    </row>
    <row r="21" spans="1:7">
      <c r="A21" t="s">
        <v>20</v>
      </c>
      <c r="B21">
        <v>0.98799999999999999</v>
      </c>
      <c r="C21">
        <v>0.95</v>
      </c>
      <c r="D21">
        <v>0.91200000000000003</v>
      </c>
      <c r="E21" s="4">
        <v>2268.7600000000002</v>
      </c>
      <c r="F21" s="4">
        <v>2134.41</v>
      </c>
      <c r="G21" s="4">
        <v>2015.08</v>
      </c>
    </row>
    <row r="22" spans="1:7">
      <c r="A22" t="s">
        <v>22</v>
      </c>
      <c r="B22">
        <v>0.79039999999999999</v>
      </c>
      <c r="C22">
        <v>0.76</v>
      </c>
      <c r="D22">
        <v>0.72960000000000003</v>
      </c>
      <c r="E22" s="4">
        <v>2177.4299999999998</v>
      </c>
      <c r="F22" s="4">
        <v>2134.41</v>
      </c>
      <c r="G22" s="4">
        <v>2093.0500000000002</v>
      </c>
    </row>
    <row r="23" spans="1:7">
      <c r="A23" t="s">
        <v>24</v>
      </c>
      <c r="B23">
        <v>0.312</v>
      </c>
      <c r="C23">
        <v>0.3</v>
      </c>
      <c r="D23">
        <v>0.28799999999999998</v>
      </c>
      <c r="E23" s="4">
        <v>2134.4499999999998</v>
      </c>
      <c r="F23" s="4">
        <v>2134.41</v>
      </c>
      <c r="G23" s="4">
        <v>2134.37</v>
      </c>
    </row>
    <row r="24" spans="1:7">
      <c r="A24" t="s">
        <v>39</v>
      </c>
      <c r="B24">
        <v>5.7200000000000003E-3</v>
      </c>
      <c r="C24">
        <v>5.4999999999999997E-3</v>
      </c>
      <c r="D24">
        <v>5.28E-3</v>
      </c>
      <c r="E24" s="4">
        <v>2153.5500000000002</v>
      </c>
      <c r="F24" s="4">
        <v>2134.41</v>
      </c>
      <c r="G24" s="4">
        <v>2115.61</v>
      </c>
    </row>
    <row r="25" spans="1:7">
      <c r="A25" t="s">
        <v>40</v>
      </c>
      <c r="B25">
        <v>3.9935999999999999E-2</v>
      </c>
      <c r="C25">
        <v>3.8399999999999997E-2</v>
      </c>
      <c r="D25">
        <v>3.6864000000000001E-2</v>
      </c>
      <c r="E25" s="4">
        <v>2134.5300000000002</v>
      </c>
      <c r="F25" s="4">
        <v>2134.41</v>
      </c>
      <c r="G25" s="4">
        <v>2134.29</v>
      </c>
    </row>
    <row r="26" spans="1:7">
      <c r="A26" s="1" t="s">
        <v>41</v>
      </c>
      <c r="B26" s="1"/>
      <c r="C26" s="1"/>
      <c r="D26" s="1"/>
      <c r="E26" s="5"/>
      <c r="F26" s="5"/>
      <c r="G26" s="5"/>
    </row>
    <row r="27" spans="1:7">
      <c r="A27" t="s">
        <v>42</v>
      </c>
      <c r="E27" s="4">
        <v>0</v>
      </c>
      <c r="F27" s="4">
        <v>2134.41</v>
      </c>
      <c r="G27" s="4">
        <v>5382.31</v>
      </c>
    </row>
    <row r="28" spans="1:7">
      <c r="A28" t="s">
        <v>43</v>
      </c>
      <c r="B28">
        <v>0.22575000000000001</v>
      </c>
      <c r="C28">
        <v>0.215</v>
      </c>
      <c r="D28">
        <v>0.20424999999999999</v>
      </c>
      <c r="E28" s="4">
        <v>2134.41</v>
      </c>
      <c r="F28" s="4">
        <v>2134.41</v>
      </c>
      <c r="G28" s="4">
        <v>2134.41</v>
      </c>
    </row>
    <row r="29" spans="1:7">
      <c r="A29" t="s">
        <v>44</v>
      </c>
      <c r="B29">
        <v>0.28770000000000001</v>
      </c>
      <c r="C29">
        <v>0.27400000000000002</v>
      </c>
      <c r="D29">
        <v>0.26029999999999998</v>
      </c>
      <c r="E29" s="4">
        <v>2134.41</v>
      </c>
      <c r="F29" s="4">
        <v>2134.41</v>
      </c>
      <c r="G29" s="4">
        <v>2134.41</v>
      </c>
    </row>
    <row r="30" spans="1:7">
      <c r="A30" t="s">
        <v>45</v>
      </c>
      <c r="B30">
        <v>0.31919999999999998</v>
      </c>
      <c r="C30">
        <v>0.30399999999999999</v>
      </c>
      <c r="D30">
        <v>0.2888</v>
      </c>
      <c r="E30" s="4">
        <v>3559.89</v>
      </c>
      <c r="F30" s="4">
        <v>2134.41</v>
      </c>
      <c r="G30" s="4">
        <v>834.93</v>
      </c>
    </row>
    <row r="31" spans="1:7">
      <c r="A31" t="s">
        <v>46</v>
      </c>
      <c r="B31">
        <v>0.63</v>
      </c>
      <c r="C31">
        <v>0.6</v>
      </c>
      <c r="D31">
        <v>0.56999999999999995</v>
      </c>
      <c r="E31" s="4">
        <v>0</v>
      </c>
      <c r="F31" s="4">
        <v>2134.41</v>
      </c>
      <c r="G31" s="4">
        <v>5190.54</v>
      </c>
    </row>
    <row r="32" spans="1:7">
      <c r="A32" t="s">
        <v>47</v>
      </c>
      <c r="B32">
        <v>0.87044999999999995</v>
      </c>
      <c r="C32">
        <v>0.82899999999999996</v>
      </c>
      <c r="D32">
        <v>0.78754999999999997</v>
      </c>
      <c r="E32" s="4">
        <v>2134.41</v>
      </c>
      <c r="F32" s="4">
        <v>2134.41</v>
      </c>
      <c r="G32" s="4">
        <v>2134.41</v>
      </c>
    </row>
    <row r="33" spans="1:7">
      <c r="A33" t="s">
        <v>48</v>
      </c>
      <c r="B33">
        <v>3.1500000000000001E-4</v>
      </c>
      <c r="C33">
        <v>2.9999999999999997E-4</v>
      </c>
      <c r="D33">
        <v>2.8499999999999999E-4</v>
      </c>
      <c r="E33" s="4">
        <v>2135.35</v>
      </c>
      <c r="F33" s="4">
        <v>2134.41</v>
      </c>
      <c r="G33" s="4">
        <v>2133.46</v>
      </c>
    </row>
    <row r="34" spans="1:7">
      <c r="A34" t="s">
        <v>49</v>
      </c>
      <c r="B34">
        <v>8.4000000000000003E-4</v>
      </c>
      <c r="C34">
        <v>8.0000000000000004E-4</v>
      </c>
      <c r="D34">
        <v>7.6000000000000004E-4</v>
      </c>
      <c r="E34" s="4">
        <v>2134.48</v>
      </c>
      <c r="F34" s="4">
        <v>2134.41</v>
      </c>
      <c r="G34" s="4">
        <v>2134.34</v>
      </c>
    </row>
    <row r="35" spans="1:7">
      <c r="A35" t="s">
        <v>50</v>
      </c>
      <c r="B35">
        <v>6.3000000000000003E-4</v>
      </c>
      <c r="C35">
        <v>5.9999999999999995E-4</v>
      </c>
      <c r="D35">
        <v>5.6999999999999998E-4</v>
      </c>
      <c r="E35" s="4">
        <v>2134.36</v>
      </c>
      <c r="F35" s="4">
        <v>2134.41</v>
      </c>
      <c r="G35" s="4">
        <v>2134.46</v>
      </c>
    </row>
    <row r="36" spans="1:7">
      <c r="A36" t="s">
        <v>51</v>
      </c>
      <c r="E36" s="4">
        <v>2134.41</v>
      </c>
      <c r="F36" s="4">
        <v>2134.41</v>
      </c>
      <c r="G36" s="4">
        <v>2134.41</v>
      </c>
    </row>
    <row r="37" spans="1:7">
      <c r="A37" t="s">
        <v>52</v>
      </c>
      <c r="B37">
        <v>1.9949999999999999E-2</v>
      </c>
      <c r="C37">
        <v>1.9E-2</v>
      </c>
      <c r="D37">
        <v>1.805E-2</v>
      </c>
      <c r="E37" s="4">
        <v>2134.63</v>
      </c>
      <c r="F37" s="4">
        <v>2134.41</v>
      </c>
      <c r="G37" s="4">
        <v>2134.19</v>
      </c>
    </row>
    <row r="38" spans="1:7">
      <c r="A38" t="s">
        <v>53</v>
      </c>
      <c r="B38">
        <v>7.2450000000000001E-2</v>
      </c>
      <c r="C38">
        <v>6.9000000000000006E-2</v>
      </c>
      <c r="D38">
        <v>6.5549999999999997E-2</v>
      </c>
      <c r="E38" s="4">
        <v>2150.65</v>
      </c>
      <c r="F38" s="4">
        <v>2134.41</v>
      </c>
      <c r="G38" s="4">
        <v>2117.33</v>
      </c>
    </row>
    <row r="39" spans="1:7">
      <c r="A39" t="s">
        <v>54</v>
      </c>
      <c r="B39">
        <v>0.96704999999999997</v>
      </c>
      <c r="C39">
        <v>0.92100000000000004</v>
      </c>
      <c r="D39">
        <v>0.87495000000000001</v>
      </c>
      <c r="E39" s="4">
        <v>2142.39</v>
      </c>
      <c r="F39" s="4">
        <v>2134.41</v>
      </c>
      <c r="G39" s="4">
        <v>2125.65</v>
      </c>
    </row>
    <row r="40" spans="1:7">
      <c r="A40" t="s">
        <v>55</v>
      </c>
      <c r="B40">
        <v>8.7999999999999998E-5</v>
      </c>
      <c r="C40">
        <v>8.0000000000000007E-5</v>
      </c>
      <c r="D40">
        <v>7.2000000000000002E-5</v>
      </c>
      <c r="E40" s="4">
        <v>2146.88</v>
      </c>
      <c r="F40" s="4">
        <v>2134.41</v>
      </c>
      <c r="G40" s="4">
        <v>2121.9499999999998</v>
      </c>
    </row>
    <row r="41" spans="1:7">
      <c r="A41" t="s">
        <v>56</v>
      </c>
      <c r="B41">
        <v>7.6999999999999996E-4</v>
      </c>
      <c r="C41">
        <v>6.9999999999999999E-4</v>
      </c>
      <c r="D41">
        <v>6.3000000000000003E-4</v>
      </c>
      <c r="E41" s="4">
        <v>2134.5500000000002</v>
      </c>
      <c r="F41" s="4">
        <v>2134.41</v>
      </c>
      <c r="G41" s="4">
        <v>2134.27</v>
      </c>
    </row>
    <row r="42" spans="1:7">
      <c r="A42" t="s">
        <v>57</v>
      </c>
      <c r="B42">
        <v>6.7100000000000005E-5</v>
      </c>
      <c r="C42">
        <v>6.0999999999999999E-5</v>
      </c>
      <c r="D42">
        <v>5.49E-5</v>
      </c>
      <c r="E42" s="4">
        <v>2136.54</v>
      </c>
      <c r="F42" s="4">
        <v>2134.41</v>
      </c>
      <c r="G42" s="4">
        <v>2132.2800000000002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Ingram, Myles A.</cp:lastModifiedBy>
  <cp:revision/>
  <dcterms:created xsi:type="dcterms:W3CDTF">2019-11-14T18:56:18Z</dcterms:created>
  <dcterms:modified xsi:type="dcterms:W3CDTF">2020-01-16T20:39:50Z</dcterms:modified>
  <cp:category/>
  <cp:contentStatus/>
</cp:coreProperties>
</file>