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4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USUARIO\Downloads\New folder (4)\"/>
    </mc:Choice>
  </mc:AlternateContent>
  <xr:revisionPtr revIDLastSave="0" documentId="13_ncr:1_{15406A33-EC3A-436C-8F6F-9925772E8283}" xr6:coauthVersionLast="47" xr6:coauthVersionMax="47" xr10:uidLastSave="{00000000-0000-0000-0000-000000000000}"/>
  <bookViews>
    <workbookView xWindow="-110" yWindow="-110" windowWidth="38620" windowHeight="21100" firstSheet="2" activeTab="2" xr2:uid="{00000000-000D-0000-FFFF-FFFF00000000}"/>
  </bookViews>
  <sheets>
    <sheet name="Detail1" sheetId="5" state="hidden" r:id="rId1"/>
    <sheet name="Detail2" sheetId="6" state="hidden" r:id="rId2"/>
    <sheet name="Leyenda" sheetId="7" r:id="rId3"/>
    <sheet name="Respuestas" sheetId="1" r:id="rId4"/>
    <sheet name="Dashboard-1" sheetId="4" r:id="rId5"/>
    <sheet name="Detail3" sheetId="9" state="hidden" r:id="rId6"/>
    <sheet name="Dashboard-2" sheetId="8" r:id="rId7"/>
    <sheet name="Dashboard-3" sheetId="10" r:id="rId8"/>
    <sheet name="Dashboard" sheetId="2" state="hidden" r:id="rId9"/>
  </sheets>
  <calcPr calcId="191029"/>
  <pivotCaches>
    <pivotCache cacheId="10" r:id="rId10"/>
    <pivotCache cacheId="15" r:id="rId11"/>
    <pivotCache cacheId="21" r:id="rId12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3" i="7" l="1"/>
  <c r="G12" i="7"/>
  <c r="G11" i="7"/>
  <c r="G10" i="7"/>
  <c r="G9" i="7"/>
  <c r="G8" i="7"/>
  <c r="G7" i="7"/>
  <c r="G6" i="7"/>
  <c r="G5" i="7"/>
  <c r="G4" i="7"/>
</calcChain>
</file>

<file path=xl/sharedStrings.xml><?xml version="1.0" encoding="utf-8"?>
<sst xmlns="http://schemas.openxmlformats.org/spreadsheetml/2006/main" count="383" uniqueCount="127">
  <si>
    <t>ID</t>
  </si>
  <si>
    <t>FechaEncuesta</t>
  </si>
  <si>
    <t>Coordinador</t>
  </si>
  <si>
    <t>Distrito</t>
  </si>
  <si>
    <t>Zona</t>
  </si>
  <si>
    <t>Encuestador</t>
  </si>
  <si>
    <t>Encuestado (DNI)</t>
  </si>
  <si>
    <t>P8</t>
  </si>
  <si>
    <t>P10</t>
  </si>
  <si>
    <t>P11</t>
  </si>
  <si>
    <t>P12</t>
  </si>
  <si>
    <t>P13</t>
  </si>
  <si>
    <t>P14</t>
  </si>
  <si>
    <t>P17</t>
  </si>
  <si>
    <t>P18</t>
  </si>
  <si>
    <t>P20</t>
  </si>
  <si>
    <t>Paul Munayco Tan</t>
  </si>
  <si>
    <t>Ancon</t>
  </si>
  <si>
    <t>Norte</t>
  </si>
  <si>
    <t>Roberto Castro Mendoza</t>
  </si>
  <si>
    <t>10001000</t>
  </si>
  <si>
    <t>No</t>
  </si>
  <si>
    <t>A. No hay una cerca a su casa</t>
  </si>
  <si>
    <t>Sí</t>
  </si>
  <si>
    <t>10001001</t>
  </si>
  <si>
    <t>F. Otro motivo</t>
  </si>
  <si>
    <t>Edad de Cuidadora</t>
  </si>
  <si>
    <t>¿Cuántos niños/niñas de 0 a 5 años hay en el hogar?</t>
  </si>
  <si>
    <t>¿Asisten a una guardería o preescolar?</t>
  </si>
  <si>
    <t>¿Por qué no usa guarderías o centros de cuidado?</t>
  </si>
  <si>
    <t>¿Hay personas adultas mayores en el hogar?</t>
  </si>
  <si>
    <t>¿Cuántas personas adultas mayores hay en el hogar?</t>
  </si>
  <si>
    <t>¿Hay personas con discapacidad o enfermedad crónica en el hogar?</t>
  </si>
  <si>
    <t>¿Cuántas personas con discapacidad o con enfermedad crónica hay en el hogar?</t>
  </si>
  <si>
    <t>¿Tienen carnet CONADIS?</t>
  </si>
  <si>
    <t>Row Labels</t>
  </si>
  <si>
    <t>Razones P12</t>
  </si>
  <si>
    <t>Grand Total</t>
  </si>
  <si>
    <t>(All)</t>
  </si>
  <si>
    <t>Values</t>
  </si>
  <si>
    <t>Total Niños</t>
  </si>
  <si>
    <t>Total Adultos Mayores</t>
  </si>
  <si>
    <t>Total Discapacitados</t>
  </si>
  <si>
    <t>Cantidad de personas Encuestadas por Distrito</t>
  </si>
  <si>
    <t>Promedio de edad de personas encuestadas por distrito</t>
  </si>
  <si>
    <t>Sur</t>
  </si>
  <si>
    <t>Oeste</t>
  </si>
  <si>
    <t>Este</t>
  </si>
  <si>
    <t>E. Pago a alguien para que cuide dentro de mi casa</t>
  </si>
  <si>
    <t>Gabriela Valdivia Zapata</t>
  </si>
  <si>
    <t>Carabayllo</t>
  </si>
  <si>
    <t>B. Prefiere cuidar personalmente</t>
  </si>
  <si>
    <t>San Luis</t>
  </si>
  <si>
    <t>San Juan de Lurigancho</t>
  </si>
  <si>
    <t>La Victoria</t>
  </si>
  <si>
    <t>Magdalena</t>
  </si>
  <si>
    <t>Carmen Vargas Ruiz</t>
  </si>
  <si>
    <t>San Borja</t>
  </si>
  <si>
    <t>Pueblo Libre</t>
  </si>
  <si>
    <t>Villa el Salvador</t>
  </si>
  <si>
    <t>El Agustino</t>
  </si>
  <si>
    <t>Comas</t>
  </si>
  <si>
    <t>Cieneguilla</t>
  </si>
  <si>
    <t>Lurigancho/Chosica</t>
  </si>
  <si>
    <t>Miraflores</t>
  </si>
  <si>
    <t>San Miguel</t>
  </si>
  <si>
    <t>C. No puedo pagar</t>
  </si>
  <si>
    <t>20/07/2025 10:02:00</t>
  </si>
  <si>
    <t>Punta Hermosa</t>
  </si>
  <si>
    <t>Punta Negra</t>
  </si>
  <si>
    <t>Barranco</t>
  </si>
  <si>
    <t>Pachacamac</t>
  </si>
  <si>
    <t>Villa María del Triunfo</t>
  </si>
  <si>
    <t>Independencia</t>
  </si>
  <si>
    <t>Eduardo Salas Méndez</t>
  </si>
  <si>
    <t>20/07/2025 08:25:00</t>
  </si>
  <si>
    <t>Miguel González Díaz</t>
  </si>
  <si>
    <t>D. No confío en las guarderías</t>
  </si>
  <si>
    <t>Surquillo</t>
  </si>
  <si>
    <t>Puente Piedra</t>
  </si>
  <si>
    <t>Lurín</t>
  </si>
  <si>
    <t>Pucusana</t>
  </si>
  <si>
    <t>Los Olivos</t>
  </si>
  <si>
    <t>San Martín de Porres</t>
  </si>
  <si>
    <t>Santa María del Mar</t>
  </si>
  <si>
    <t>Santa Anita</t>
  </si>
  <si>
    <t>20/07/2025 10:36:00</t>
  </si>
  <si>
    <t>Tabla informativa rápida</t>
  </si>
  <si>
    <t>Promedio total de edad de las personas encuestadas en años</t>
  </si>
  <si>
    <t>Cantidad total niños/niñas de 0 a 5 años contabilizados</t>
  </si>
  <si>
    <t>Cantidad de personas encuestadas</t>
  </si>
  <si>
    <t>Cantidad de hogares con niños/niñas de 0 a 5 años contabilizados</t>
  </si>
  <si>
    <t>P9</t>
  </si>
  <si>
    <t>¿Hay niños/niñas de 0 a 5 años en el hogar?</t>
  </si>
  <si>
    <t>Cantidad de hogares con personas adultas mayores</t>
  </si>
  <si>
    <t>Cantidad total de personas adultas mayores contabilizadas</t>
  </si>
  <si>
    <t>Cantidad de hogares con personas con discapacidad o enfermedad crónica</t>
  </si>
  <si>
    <t>Cantidad total de personas con discapacidad o enfermedad crónica contabilizadas</t>
  </si>
  <si>
    <t>Cantidad total de hogares con personas con discapacidad o enfermedad crónica que poseen carnet CONADIS</t>
  </si>
  <si>
    <t>Cantidad total de hogares cuyos niños/niñas asisten a una guardería o preescolar</t>
  </si>
  <si>
    <t>10001047</t>
  </si>
  <si>
    <t>Details for Promedio de edad de personas encuestadas por distrito - Distrito: San Juan de Lurigancho, Zona: Este</t>
  </si>
  <si>
    <t>Details for Promedio de edad de personas encuestadas por distrito - Distrito: Ancon, Zona: Norte</t>
  </si>
  <si>
    <t>Encabezado</t>
  </si>
  <si>
    <t>Pregunta</t>
  </si>
  <si>
    <t>Indicaciones</t>
  </si>
  <si>
    <t>Si desea ver el listado completo de las preguntas realizadas, junto a su respectivo detalle, vaya la la hoja "Respuestas"</t>
  </si>
  <si>
    <t>1.</t>
  </si>
  <si>
    <t>2.</t>
  </si>
  <si>
    <t>En caso desee visualizar algunas métricas importantes, vaya a la hoja "Dashboards"</t>
  </si>
  <si>
    <t>Sum of P10</t>
  </si>
  <si>
    <t>Count of P12</t>
  </si>
  <si>
    <t>10001052</t>
  </si>
  <si>
    <t>10001007</t>
  </si>
  <si>
    <t>Details for Sum of ID - Distrito: Magdalena, Zona: Oeste, P11: No</t>
  </si>
  <si>
    <t>Count of P9</t>
  </si>
  <si>
    <t/>
  </si>
  <si>
    <t>Analiza la cantidad de personas encuestadas, y el promedio de las mismas, agrupado por distritos y zonas.</t>
  </si>
  <si>
    <t>Dashboard-2</t>
  </si>
  <si>
    <t>Dashboard-1</t>
  </si>
  <si>
    <t>Analiza la cantidad hogares con presencia de niños entre 0 y 5 años, la cantidad de niños/as y cuántos de ellos asisten a guarderías o centros de cuidado.</t>
  </si>
  <si>
    <t>No respondió</t>
  </si>
  <si>
    <t>Column Labels</t>
  </si>
  <si>
    <t>Count of P13</t>
  </si>
  <si>
    <t>Sum of P14</t>
  </si>
  <si>
    <t>Dashboard-3</t>
  </si>
  <si>
    <t>Analiza la cantidad de hogares con presencia de personas adultas mayores, también la cantidad de personas mayores por distrito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</si>
</sst>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/mm/yyyy\ hh:mm:ss"/>
    <numFmt numFmtId="165" formatCode="0.0"/>
  </numFmts>
  <fonts count="8" x14ac:knownFonts="1">
    <font>
      <sz val="11"/>
      <color indexed="8"/>
      <name val="Aptos Narrow"/>
      <family val="2"/>
      <scheme val="minor"/>
    </font>
    <font>
      <b/>
      <sz val="11"/>
      <color theme="0"/>
      <name val="Calibri"/>
      <family val="2"/>
    </font>
    <font>
      <sz val="8"/>
      <name val="Aptos Narrow"/>
      <family val="2"/>
      <scheme val="minor"/>
    </font>
    <font>
      <b/>
      <sz val="11"/>
      <color indexed="8"/>
      <name val="Aptos Narrow"/>
      <family val="2"/>
      <scheme val="minor"/>
    </font>
    <font>
      <sz val="14"/>
      <color indexed="8"/>
      <name val="Aptos Narrow"/>
      <family val="2"/>
      <scheme val="minor"/>
    </font>
    <font>
      <b/>
      <sz val="14"/>
      <name val="Calibri"/>
      <family val="2"/>
    </font>
    <font>
      <sz val="12"/>
      <color indexed="8"/>
      <name val="Aptos Narrow"/>
      <family val="2"/>
      <scheme val="minor"/>
    </font>
    <font>
      <b/>
      <sz val="14"/>
      <color rgb="FF00000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1" fillId="0" borderId="0" xfId="0" applyFont="1"/>
    <xf numFmtId="0" fontId="3" fillId="0" borderId="0" xfId="0" applyFont="1"/>
    <xf numFmtId="22" fontId="0" fillId="0" borderId="0" xfId="0" applyNumberFormat="1"/>
    <xf numFmtId="165" fontId="0" fillId="0" borderId="0" xfId="0" applyNumberFormat="1"/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2" borderId="1" xfId="0" applyFont="1" applyFill="1" applyBorder="1" applyAlignment="1">
      <alignment horizontal="center"/>
    </xf>
    <xf numFmtId="0" fontId="4" fillId="2" borderId="1" xfId="0" applyFont="1" applyFill="1" applyBorder="1"/>
    <xf numFmtId="0" fontId="4" fillId="0" borderId="0" xfId="0" applyFont="1"/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left"/>
    </xf>
    <xf numFmtId="49" fontId="0" fillId="0" borderId="1" xfId="0" applyNumberFormat="1" applyBorder="1" applyAlignment="1">
      <alignment horizontal="center"/>
    </xf>
    <xf numFmtId="0" fontId="6" fillId="0" borderId="1" xfId="0" applyFont="1" applyBorder="1"/>
    <xf numFmtId="0" fontId="7" fillId="0" borderId="1" xfId="0" applyFont="1" applyBorder="1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3">
    <dxf>
      <numFmt numFmtId="164" formatCode="dd/mm/yyyy\ hh:mm:ss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3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[plantillaReportes.xlsx]Dashboard-1!PivotTable1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Cantidad de personas encuestadas y promedio de edad, agrupados por distrito y zona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2"/>
          </a:solidFill>
          <a:ln>
            <a:noFill/>
          </a:ln>
          <a:effectLst/>
        </c:spPr>
      </c:pivotFmt>
      <c:pivotFmt>
        <c:idx val="5"/>
        <c:spPr>
          <a:solidFill>
            <a:schemeClr val="accent2"/>
          </a:solidFill>
          <a:ln>
            <a:noFill/>
          </a:ln>
          <a:effectLst/>
        </c:spP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'Dashboard-1'!$B$3</c:f>
              <c:strCache>
                <c:ptCount val="1"/>
                <c:pt idx="0">
                  <c:v>Promedio de edad de personas encuestadas por distrito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'Dashboard-1'!$A$4:$A$37</c:f>
              <c:multiLvlStrCache>
                <c:ptCount val="29"/>
                <c:lvl>
                  <c:pt idx="0">
                    <c:v>San Juan de Lurigancho</c:v>
                  </c:pt>
                  <c:pt idx="1">
                    <c:v>Cieneguilla</c:v>
                  </c:pt>
                  <c:pt idx="2">
                    <c:v>Lurigancho/Chosica</c:v>
                  </c:pt>
                  <c:pt idx="3">
                    <c:v>Santa Anita</c:v>
                  </c:pt>
                  <c:pt idx="4">
                    <c:v>El Agustino</c:v>
                  </c:pt>
                  <c:pt idx="5">
                    <c:v>Independencia</c:v>
                  </c:pt>
                  <c:pt idx="6">
                    <c:v>Ancon</c:v>
                  </c:pt>
                  <c:pt idx="7">
                    <c:v>Puente Piedra</c:v>
                  </c:pt>
                  <c:pt idx="8">
                    <c:v>Comas</c:v>
                  </c:pt>
                  <c:pt idx="9">
                    <c:v>Los Olivos</c:v>
                  </c:pt>
                  <c:pt idx="10">
                    <c:v>Carabayllo</c:v>
                  </c:pt>
                  <c:pt idx="11">
                    <c:v>San Martín de Porres</c:v>
                  </c:pt>
                  <c:pt idx="12">
                    <c:v>Pueblo Libre</c:v>
                  </c:pt>
                  <c:pt idx="13">
                    <c:v>San Borja</c:v>
                  </c:pt>
                  <c:pt idx="14">
                    <c:v>San Luis</c:v>
                  </c:pt>
                  <c:pt idx="15">
                    <c:v>Surquillo</c:v>
                  </c:pt>
                  <c:pt idx="16">
                    <c:v>Miraflores</c:v>
                  </c:pt>
                  <c:pt idx="17">
                    <c:v>Barranco</c:v>
                  </c:pt>
                  <c:pt idx="18">
                    <c:v>San Miguel</c:v>
                  </c:pt>
                  <c:pt idx="19">
                    <c:v>Magdalena</c:v>
                  </c:pt>
                  <c:pt idx="20">
                    <c:v>La Victoria</c:v>
                  </c:pt>
                  <c:pt idx="21">
                    <c:v>Punta Hermosa</c:v>
                  </c:pt>
                  <c:pt idx="22">
                    <c:v>Pachacamac</c:v>
                  </c:pt>
                  <c:pt idx="23">
                    <c:v>Pucusana</c:v>
                  </c:pt>
                  <c:pt idx="24">
                    <c:v>Santa María del Mar</c:v>
                  </c:pt>
                  <c:pt idx="25">
                    <c:v>Villa María del Triunfo</c:v>
                  </c:pt>
                  <c:pt idx="26">
                    <c:v>Lurín</c:v>
                  </c:pt>
                  <c:pt idx="27">
                    <c:v>Villa el Salvador</c:v>
                  </c:pt>
                  <c:pt idx="28">
                    <c:v>Punta Negra</c:v>
                  </c:pt>
                </c:lvl>
                <c:lvl>
                  <c:pt idx="0">
                    <c:v>Este</c:v>
                  </c:pt>
                  <c:pt idx="5">
                    <c:v>Norte</c:v>
                  </c:pt>
                  <c:pt idx="12">
                    <c:v>Oeste</c:v>
                  </c:pt>
                  <c:pt idx="21">
                    <c:v>Sur</c:v>
                  </c:pt>
                </c:lvl>
              </c:multiLvlStrCache>
            </c:multiLvlStrRef>
          </c:cat>
          <c:val>
            <c:numRef>
              <c:f>'Dashboard-1'!$B$4:$B$37</c:f>
              <c:numCache>
                <c:formatCode>0.0</c:formatCode>
                <c:ptCount val="29"/>
                <c:pt idx="0">
                  <c:v>22</c:v>
                </c:pt>
                <c:pt idx="1">
                  <c:v>31.666666666666668</c:v>
                </c:pt>
                <c:pt idx="2">
                  <c:v>33</c:v>
                </c:pt>
                <c:pt idx="3">
                  <c:v>35</c:v>
                </c:pt>
                <c:pt idx="4">
                  <c:v>36</c:v>
                </c:pt>
                <c:pt idx="5">
                  <c:v>25.666666666666668</c:v>
                </c:pt>
                <c:pt idx="6">
                  <c:v>27.5</c:v>
                </c:pt>
                <c:pt idx="7">
                  <c:v>38</c:v>
                </c:pt>
                <c:pt idx="8">
                  <c:v>38</c:v>
                </c:pt>
                <c:pt idx="9">
                  <c:v>42</c:v>
                </c:pt>
                <c:pt idx="10">
                  <c:v>49</c:v>
                </c:pt>
                <c:pt idx="11">
                  <c:v>50</c:v>
                </c:pt>
                <c:pt idx="12">
                  <c:v>25</c:v>
                </c:pt>
                <c:pt idx="13">
                  <c:v>26.5</c:v>
                </c:pt>
                <c:pt idx="14">
                  <c:v>33</c:v>
                </c:pt>
                <c:pt idx="15">
                  <c:v>35.5</c:v>
                </c:pt>
                <c:pt idx="16">
                  <c:v>36</c:v>
                </c:pt>
                <c:pt idx="17">
                  <c:v>36</c:v>
                </c:pt>
                <c:pt idx="18">
                  <c:v>38</c:v>
                </c:pt>
                <c:pt idx="19">
                  <c:v>39</c:v>
                </c:pt>
                <c:pt idx="20">
                  <c:v>44</c:v>
                </c:pt>
                <c:pt idx="21">
                  <c:v>30.5</c:v>
                </c:pt>
                <c:pt idx="22">
                  <c:v>34.5</c:v>
                </c:pt>
                <c:pt idx="23">
                  <c:v>34.5</c:v>
                </c:pt>
                <c:pt idx="24">
                  <c:v>35</c:v>
                </c:pt>
                <c:pt idx="25">
                  <c:v>35.25</c:v>
                </c:pt>
                <c:pt idx="26">
                  <c:v>38</c:v>
                </c:pt>
                <c:pt idx="27">
                  <c:v>39</c:v>
                </c:pt>
                <c:pt idx="28">
                  <c:v>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56-467D-BD89-3A51624528C9}"/>
            </c:ext>
          </c:extLst>
        </c:ser>
        <c:ser>
          <c:idx val="1"/>
          <c:order val="1"/>
          <c:tx>
            <c:strRef>
              <c:f>'Dashboard-1'!$C$3</c:f>
              <c:strCache>
                <c:ptCount val="1"/>
                <c:pt idx="0">
                  <c:v>Cantidad de personas Encuestadas por Distrito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'Dashboard-1'!$A$4:$A$37</c:f>
              <c:multiLvlStrCache>
                <c:ptCount val="29"/>
                <c:lvl>
                  <c:pt idx="0">
                    <c:v>San Juan de Lurigancho</c:v>
                  </c:pt>
                  <c:pt idx="1">
                    <c:v>Cieneguilla</c:v>
                  </c:pt>
                  <c:pt idx="2">
                    <c:v>Lurigancho/Chosica</c:v>
                  </c:pt>
                  <c:pt idx="3">
                    <c:v>Santa Anita</c:v>
                  </c:pt>
                  <c:pt idx="4">
                    <c:v>El Agustino</c:v>
                  </c:pt>
                  <c:pt idx="5">
                    <c:v>Independencia</c:v>
                  </c:pt>
                  <c:pt idx="6">
                    <c:v>Ancon</c:v>
                  </c:pt>
                  <c:pt idx="7">
                    <c:v>Puente Piedra</c:v>
                  </c:pt>
                  <c:pt idx="8">
                    <c:v>Comas</c:v>
                  </c:pt>
                  <c:pt idx="9">
                    <c:v>Los Olivos</c:v>
                  </c:pt>
                  <c:pt idx="10">
                    <c:v>Carabayllo</c:v>
                  </c:pt>
                  <c:pt idx="11">
                    <c:v>San Martín de Porres</c:v>
                  </c:pt>
                  <c:pt idx="12">
                    <c:v>Pueblo Libre</c:v>
                  </c:pt>
                  <c:pt idx="13">
                    <c:v>San Borja</c:v>
                  </c:pt>
                  <c:pt idx="14">
                    <c:v>San Luis</c:v>
                  </c:pt>
                  <c:pt idx="15">
                    <c:v>Surquillo</c:v>
                  </c:pt>
                  <c:pt idx="16">
                    <c:v>Miraflores</c:v>
                  </c:pt>
                  <c:pt idx="17">
                    <c:v>Barranco</c:v>
                  </c:pt>
                  <c:pt idx="18">
                    <c:v>San Miguel</c:v>
                  </c:pt>
                  <c:pt idx="19">
                    <c:v>Magdalena</c:v>
                  </c:pt>
                  <c:pt idx="20">
                    <c:v>La Victoria</c:v>
                  </c:pt>
                  <c:pt idx="21">
                    <c:v>Punta Hermosa</c:v>
                  </c:pt>
                  <c:pt idx="22">
                    <c:v>Pachacamac</c:v>
                  </c:pt>
                  <c:pt idx="23">
                    <c:v>Pucusana</c:v>
                  </c:pt>
                  <c:pt idx="24">
                    <c:v>Santa María del Mar</c:v>
                  </c:pt>
                  <c:pt idx="25">
                    <c:v>Villa María del Triunfo</c:v>
                  </c:pt>
                  <c:pt idx="26">
                    <c:v>Lurín</c:v>
                  </c:pt>
                  <c:pt idx="27">
                    <c:v>Villa el Salvador</c:v>
                  </c:pt>
                  <c:pt idx="28">
                    <c:v>Punta Negra</c:v>
                  </c:pt>
                </c:lvl>
                <c:lvl>
                  <c:pt idx="0">
                    <c:v>Este</c:v>
                  </c:pt>
                  <c:pt idx="5">
                    <c:v>Norte</c:v>
                  </c:pt>
                  <c:pt idx="12">
                    <c:v>Oeste</c:v>
                  </c:pt>
                  <c:pt idx="21">
                    <c:v>Sur</c:v>
                  </c:pt>
                </c:lvl>
              </c:multiLvlStrCache>
            </c:multiLvlStrRef>
          </c:cat>
          <c:val>
            <c:numRef>
              <c:f>'Dashboard-1'!$C$4:$C$37</c:f>
              <c:numCache>
                <c:formatCode>General</c:formatCode>
                <c:ptCount val="29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3</c:v>
                </c:pt>
                <c:pt idx="4">
                  <c:v>1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1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4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C56-467D-BD89-3A51624528C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1703708031"/>
        <c:axId val="1703712831"/>
      </c:barChart>
      <c:catAx>
        <c:axId val="17037080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3712831"/>
        <c:crosses val="autoZero"/>
        <c:auto val="1"/>
        <c:lblAlgn val="ctr"/>
        <c:lblOffset val="100"/>
        <c:noMultiLvlLbl val="0"/>
      </c:catAx>
      <c:valAx>
        <c:axId val="17037128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7037080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ln w="0">
                <a:solidFill>
                  <a:schemeClr val="tx1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[plantillaReportes.xlsx]Dashboard-2!PivotTable2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PE"/>
              <a:t>Hogares con niños/niñas entre 0 y 5 años </a:t>
            </a:r>
            <a:r>
              <a:rPr lang="es-PE" baseline="0"/>
              <a:t>por zona/distrito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'Dashboard-2'!$B$3:$B$4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'Dashboard-2'!$A$5:$A$30</c:f>
              <c:multiLvlStrCache>
                <c:ptCount val="22"/>
                <c:lvl>
                  <c:pt idx="0">
                    <c:v>Cieneguilla</c:v>
                  </c:pt>
                  <c:pt idx="1">
                    <c:v>El Agustino</c:v>
                  </c:pt>
                  <c:pt idx="2">
                    <c:v>San Juan de Lurigancho</c:v>
                  </c:pt>
                  <c:pt idx="3">
                    <c:v>Santa Anita</c:v>
                  </c:pt>
                  <c:pt idx="4">
                    <c:v>Ancon</c:v>
                  </c:pt>
                  <c:pt idx="5">
                    <c:v>Independencia</c:v>
                  </c:pt>
                  <c:pt idx="6">
                    <c:v>Los Olivos</c:v>
                  </c:pt>
                  <c:pt idx="7">
                    <c:v>Puente Piedra</c:v>
                  </c:pt>
                  <c:pt idx="8">
                    <c:v>Barranco</c:v>
                  </c:pt>
                  <c:pt idx="9">
                    <c:v>Miraflores</c:v>
                  </c:pt>
                  <c:pt idx="10">
                    <c:v>Pueblo Libre</c:v>
                  </c:pt>
                  <c:pt idx="11">
                    <c:v>San Borja</c:v>
                  </c:pt>
                  <c:pt idx="12">
                    <c:v>San Luis</c:v>
                  </c:pt>
                  <c:pt idx="13">
                    <c:v>San Miguel</c:v>
                  </c:pt>
                  <c:pt idx="14">
                    <c:v>Surquillo</c:v>
                  </c:pt>
                  <c:pt idx="15">
                    <c:v>Pachacamac</c:v>
                  </c:pt>
                  <c:pt idx="16">
                    <c:v>Pucusana</c:v>
                  </c:pt>
                  <c:pt idx="17">
                    <c:v>Punta Hermosa</c:v>
                  </c:pt>
                  <c:pt idx="18">
                    <c:v>Punta Negra</c:v>
                  </c:pt>
                  <c:pt idx="19">
                    <c:v>Santa María del Mar</c:v>
                  </c:pt>
                  <c:pt idx="20">
                    <c:v>Villa el Salvador</c:v>
                  </c:pt>
                  <c:pt idx="21">
                    <c:v>Villa María del Triunfo</c:v>
                  </c:pt>
                </c:lvl>
                <c:lvl>
                  <c:pt idx="0">
                    <c:v>Este</c:v>
                  </c:pt>
                  <c:pt idx="4">
                    <c:v>Norte</c:v>
                  </c:pt>
                  <c:pt idx="8">
                    <c:v>Oeste</c:v>
                  </c:pt>
                  <c:pt idx="15">
                    <c:v>Sur</c:v>
                  </c:pt>
                </c:lvl>
              </c:multiLvlStrCache>
            </c:multiLvlStrRef>
          </c:cat>
          <c:val>
            <c:numRef>
              <c:f>'Dashboard-2'!$B$5:$B$30</c:f>
              <c:numCache>
                <c:formatCode>General</c:formatCode>
                <c:ptCount val="22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97A-46FD-8ED8-A34117CDB5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1823407"/>
        <c:axId val="571830607"/>
      </c:barChart>
      <c:catAx>
        <c:axId val="57182340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830607"/>
        <c:crosses val="autoZero"/>
        <c:auto val="1"/>
        <c:lblAlgn val="ctr"/>
        <c:lblOffset val="100"/>
        <c:noMultiLvlLbl val="0"/>
      </c:catAx>
      <c:valAx>
        <c:axId val="5718306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PE"/>
                  <a:t>Cantidad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8234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[plantillaReportes.xlsx]Dashboard-2!PivotTable3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 de niños/niñas</a:t>
            </a:r>
            <a:r>
              <a:rPr lang="en-US" baseline="0"/>
              <a:t> entre 0 y 5 años por zona/distrito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'Dashboard-2'!$B$39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'Dashboard-2'!$A$40:$A$73</c:f>
              <c:multiLvlStrCache>
                <c:ptCount val="29"/>
                <c:lvl>
                  <c:pt idx="0">
                    <c:v>Cieneguilla</c:v>
                  </c:pt>
                  <c:pt idx="1">
                    <c:v>El Agustino</c:v>
                  </c:pt>
                  <c:pt idx="2">
                    <c:v>Lurigancho/Chosica</c:v>
                  </c:pt>
                  <c:pt idx="3">
                    <c:v>San Juan de Lurigancho</c:v>
                  </c:pt>
                  <c:pt idx="4">
                    <c:v>Santa Anita</c:v>
                  </c:pt>
                  <c:pt idx="5">
                    <c:v>Ancon</c:v>
                  </c:pt>
                  <c:pt idx="6">
                    <c:v>Carabayllo</c:v>
                  </c:pt>
                  <c:pt idx="7">
                    <c:v>Comas</c:v>
                  </c:pt>
                  <c:pt idx="8">
                    <c:v>Independencia</c:v>
                  </c:pt>
                  <c:pt idx="9">
                    <c:v>Los Olivos</c:v>
                  </c:pt>
                  <c:pt idx="10">
                    <c:v>Puente Piedra</c:v>
                  </c:pt>
                  <c:pt idx="11">
                    <c:v>San Martín de Porres</c:v>
                  </c:pt>
                  <c:pt idx="12">
                    <c:v>Barranco</c:v>
                  </c:pt>
                  <c:pt idx="13">
                    <c:v>La Victoria</c:v>
                  </c:pt>
                  <c:pt idx="14">
                    <c:v>Magdalena</c:v>
                  </c:pt>
                  <c:pt idx="15">
                    <c:v>Miraflores</c:v>
                  </c:pt>
                  <c:pt idx="16">
                    <c:v>Pueblo Libre</c:v>
                  </c:pt>
                  <c:pt idx="17">
                    <c:v>San Borja</c:v>
                  </c:pt>
                  <c:pt idx="18">
                    <c:v>San Luis</c:v>
                  </c:pt>
                  <c:pt idx="19">
                    <c:v>San Miguel</c:v>
                  </c:pt>
                  <c:pt idx="20">
                    <c:v>Surquillo</c:v>
                  </c:pt>
                  <c:pt idx="21">
                    <c:v>Lurín</c:v>
                  </c:pt>
                  <c:pt idx="22">
                    <c:v>Pachacamac</c:v>
                  </c:pt>
                  <c:pt idx="23">
                    <c:v>Pucusana</c:v>
                  </c:pt>
                  <c:pt idx="24">
                    <c:v>Punta Hermosa</c:v>
                  </c:pt>
                  <c:pt idx="25">
                    <c:v>Punta Negra</c:v>
                  </c:pt>
                  <c:pt idx="26">
                    <c:v>Santa María del Mar</c:v>
                  </c:pt>
                  <c:pt idx="27">
                    <c:v>Villa el Salvador</c:v>
                  </c:pt>
                  <c:pt idx="28">
                    <c:v>Villa María del Triunfo</c:v>
                  </c:pt>
                </c:lvl>
                <c:lvl>
                  <c:pt idx="0">
                    <c:v>Este</c:v>
                  </c:pt>
                  <c:pt idx="5">
                    <c:v>Norte</c:v>
                  </c:pt>
                  <c:pt idx="12">
                    <c:v>Oeste</c:v>
                  </c:pt>
                  <c:pt idx="21">
                    <c:v>Sur</c:v>
                  </c:pt>
                </c:lvl>
              </c:multiLvlStrCache>
            </c:multiLvlStrRef>
          </c:cat>
          <c:val>
            <c:numRef>
              <c:f>'Dashboard-2'!$B$40:$B$73</c:f>
              <c:numCache>
                <c:formatCode>General</c:formatCode>
                <c:ptCount val="29"/>
                <c:pt idx="0">
                  <c:v>16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6</c:v>
                </c:pt>
                <c:pt idx="6">
                  <c:v>0</c:v>
                </c:pt>
                <c:pt idx="7">
                  <c:v>0</c:v>
                </c:pt>
                <c:pt idx="8">
                  <c:v>13</c:v>
                </c:pt>
                <c:pt idx="9">
                  <c:v>10</c:v>
                </c:pt>
                <c:pt idx="10">
                  <c:v>9</c:v>
                </c:pt>
                <c:pt idx="11">
                  <c:v>7</c:v>
                </c:pt>
                <c:pt idx="12">
                  <c:v>3</c:v>
                </c:pt>
                <c:pt idx="13">
                  <c:v>2</c:v>
                </c:pt>
                <c:pt idx="14">
                  <c:v>9</c:v>
                </c:pt>
                <c:pt idx="15">
                  <c:v>15</c:v>
                </c:pt>
                <c:pt idx="16">
                  <c:v>0</c:v>
                </c:pt>
                <c:pt idx="17">
                  <c:v>2</c:v>
                </c:pt>
                <c:pt idx="18">
                  <c:v>7</c:v>
                </c:pt>
                <c:pt idx="19">
                  <c:v>6</c:v>
                </c:pt>
                <c:pt idx="20">
                  <c:v>5</c:v>
                </c:pt>
                <c:pt idx="21">
                  <c:v>8</c:v>
                </c:pt>
                <c:pt idx="22">
                  <c:v>3</c:v>
                </c:pt>
                <c:pt idx="23">
                  <c:v>12</c:v>
                </c:pt>
                <c:pt idx="24">
                  <c:v>5</c:v>
                </c:pt>
                <c:pt idx="25">
                  <c:v>1</c:v>
                </c:pt>
                <c:pt idx="26">
                  <c:v>7</c:v>
                </c:pt>
                <c:pt idx="27">
                  <c:v>10</c:v>
                </c:pt>
                <c:pt idx="28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DF-49F4-B020-F00C5A8B5E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869007"/>
        <c:axId val="571869487"/>
      </c:barChart>
      <c:catAx>
        <c:axId val="571869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869487"/>
        <c:crosses val="autoZero"/>
        <c:auto val="1"/>
        <c:lblAlgn val="ctr"/>
        <c:lblOffset val="100"/>
        <c:noMultiLvlLbl val="0"/>
      </c:catAx>
      <c:valAx>
        <c:axId val="5718694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718690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[plantillaReportes.xlsx]Dashboard-2!PivotTable5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Razón</a:t>
            </a:r>
            <a:r>
              <a:rPr lang="en-US" baseline="0"/>
              <a:t> por la cual no usa guaderías o centros de cuidado</a:t>
            </a:r>
            <a:endParaRPr lang="en-US"/>
          </a:p>
        </c:rich>
      </c:tx>
      <c:layout>
        <c:manualLayout>
          <c:xMode val="edge"/>
          <c:yMode val="edge"/>
          <c:x val="0.16734805523074148"/>
          <c:y val="5.45348498104403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 w="0">
                    <a:solidFill>
                      <a:schemeClr val="tx1">
                        <a:alpha val="43000"/>
                      </a:schemeClr>
                    </a:solidFill>
                  </a:ln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663319954025406"/>
          <c:y val="0.26621609798775153"/>
          <c:w val="0.30821795870938373"/>
          <c:h val="0.67529709827938178"/>
        </c:manualLayout>
      </c:layout>
      <c:pieChart>
        <c:varyColors val="1"/>
        <c:ser>
          <c:idx val="0"/>
          <c:order val="0"/>
          <c:tx>
            <c:strRef>
              <c:f>'Dashboard-2'!$B$77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513-408A-88C4-1C6896BC4C3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513-408A-88C4-1C6896BC4C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513-408A-88C4-1C6896BC4C3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513-408A-88C4-1C6896BC4C3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513-408A-88C4-1C6896BC4C3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0513-408A-88C4-1C6896BC4C3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0513-408A-88C4-1C6896BC4C36}"/>
              </c:ext>
            </c:extLst>
          </c:dPt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ln w="0">
                      <a:solidFill>
                        <a:schemeClr val="tx1">
                          <a:alpha val="43000"/>
                        </a:schemeClr>
                      </a:solidFill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'Dashboard-2'!$A$78:$A$85</c:f>
              <c:strCache>
                <c:ptCount val="7"/>
                <c:pt idx="0">
                  <c:v>A. No hay una cerca a su casa</c:v>
                </c:pt>
                <c:pt idx="1">
                  <c:v>B. Prefiere cuidar personalmente</c:v>
                </c:pt>
                <c:pt idx="2">
                  <c:v>C. No puedo pagar</c:v>
                </c:pt>
                <c:pt idx="3">
                  <c:v>D. No confío en las guarderías</c:v>
                </c:pt>
                <c:pt idx="4">
                  <c:v>E. Pago a alguien para que cuide dentro de mi casa</c:v>
                </c:pt>
                <c:pt idx="5">
                  <c:v>F. Otro motivo</c:v>
                </c:pt>
                <c:pt idx="6">
                  <c:v>No respondió</c:v>
                </c:pt>
              </c:strCache>
            </c:strRef>
          </c:cat>
          <c:val>
            <c:numRef>
              <c:f>'Dashboard-2'!$B$78:$B$85</c:f>
              <c:numCache>
                <c:formatCode>General</c:formatCode>
                <c:ptCount val="7"/>
                <c:pt idx="0">
                  <c:v>8</c:v>
                </c:pt>
                <c:pt idx="1">
                  <c:v>10</c:v>
                </c:pt>
                <c:pt idx="2">
                  <c:v>9</c:v>
                </c:pt>
                <c:pt idx="3">
                  <c:v>12</c:v>
                </c:pt>
                <c:pt idx="4">
                  <c:v>7</c:v>
                </c:pt>
                <c:pt idx="5">
                  <c:v>5</c:v>
                </c:pt>
                <c:pt idx="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B0-4B7E-98F1-4831160D9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2169362639680839"/>
          <c:y val="0.20448855351414408"/>
          <c:w val="0.46350017869395682"/>
          <c:h val="0.7862521872265966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[plantillaReportes.xlsx]Dashboard-3!PivotTable1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hogares con presencia de personas adultas mayores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'Dashboard-3'!$B$1:$B$2</c:f>
              <c:strCache>
                <c:ptCount val="1"/>
                <c:pt idx="0">
                  <c:v>Sí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'Dashboard-3'!$A$3:$A$27</c:f>
              <c:multiLvlStrCache>
                <c:ptCount val="20"/>
                <c:lvl>
                  <c:pt idx="0">
                    <c:v>Cieneguilla</c:v>
                  </c:pt>
                  <c:pt idx="1">
                    <c:v>Santa Anita</c:v>
                  </c:pt>
                  <c:pt idx="2">
                    <c:v>Ancon</c:v>
                  </c:pt>
                  <c:pt idx="3">
                    <c:v>Independencia</c:v>
                  </c:pt>
                  <c:pt idx="4">
                    <c:v>Los Olivos</c:v>
                  </c:pt>
                  <c:pt idx="5">
                    <c:v>Puente Piedra</c:v>
                  </c:pt>
                  <c:pt idx="6">
                    <c:v>San Martín de Porres</c:v>
                  </c:pt>
                  <c:pt idx="7">
                    <c:v>Barranco</c:v>
                  </c:pt>
                  <c:pt idx="8">
                    <c:v>La Victoria</c:v>
                  </c:pt>
                  <c:pt idx="9">
                    <c:v>Miraflores</c:v>
                  </c:pt>
                  <c:pt idx="10">
                    <c:v>Pueblo Libre</c:v>
                  </c:pt>
                  <c:pt idx="11">
                    <c:v>San Luis</c:v>
                  </c:pt>
                  <c:pt idx="12">
                    <c:v>San Miguel</c:v>
                  </c:pt>
                  <c:pt idx="13">
                    <c:v>Pachacamac</c:v>
                  </c:pt>
                  <c:pt idx="14">
                    <c:v>Pucusana</c:v>
                  </c:pt>
                  <c:pt idx="15">
                    <c:v>Punta Hermosa</c:v>
                  </c:pt>
                  <c:pt idx="16">
                    <c:v>Punta Negra</c:v>
                  </c:pt>
                  <c:pt idx="17">
                    <c:v>Santa María del Mar</c:v>
                  </c:pt>
                  <c:pt idx="18">
                    <c:v>Villa el Salvador</c:v>
                  </c:pt>
                  <c:pt idx="19">
                    <c:v>Villa María del Triunfo</c:v>
                  </c:pt>
                </c:lvl>
                <c:lvl>
                  <c:pt idx="0">
                    <c:v>Este</c:v>
                  </c:pt>
                  <c:pt idx="2">
                    <c:v>Norte</c:v>
                  </c:pt>
                  <c:pt idx="7">
                    <c:v>Oeste</c:v>
                  </c:pt>
                  <c:pt idx="13">
                    <c:v>Sur</c:v>
                  </c:pt>
                </c:lvl>
              </c:multiLvlStrCache>
            </c:multiLvlStrRef>
          </c:cat>
          <c:val>
            <c:numRef>
              <c:f>'Dashboard-3'!$B$3:$B$27</c:f>
              <c:numCache>
                <c:formatCode>General</c:formatCode>
                <c:ptCount val="20"/>
                <c:pt idx="0">
                  <c:v>3</c:v>
                </c:pt>
                <c:pt idx="1">
                  <c:v>3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5-4A81-8055-2D8DC3C64F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12793744"/>
        <c:axId val="1412794704"/>
      </c:barChart>
      <c:catAx>
        <c:axId val="141279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2794704"/>
        <c:crosses val="autoZero"/>
        <c:auto val="1"/>
        <c:lblAlgn val="ctr"/>
        <c:lblOffset val="100"/>
        <c:noMultiLvlLbl val="0"/>
      </c:catAx>
      <c:valAx>
        <c:axId val="1412794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12793744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[plantillaReportes.xlsx]Dashboard-3!PivotTable2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Cantidad</a:t>
            </a:r>
            <a:r>
              <a:rPr lang="en-US" baseline="0"/>
              <a:t> de personas adultas mayores por distrito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5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'Dashboard-3'!$B$32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5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'Dashboard-3'!$A$33:$A$66</c:f>
              <c:multiLvlStrCache>
                <c:ptCount val="29"/>
                <c:lvl>
                  <c:pt idx="0">
                    <c:v>Cieneguilla</c:v>
                  </c:pt>
                  <c:pt idx="1">
                    <c:v>El Agustino</c:v>
                  </c:pt>
                  <c:pt idx="2">
                    <c:v>Lurigancho/Chosica</c:v>
                  </c:pt>
                  <c:pt idx="3">
                    <c:v>San Juan de Lurigancho</c:v>
                  </c:pt>
                  <c:pt idx="4">
                    <c:v>Santa Anita</c:v>
                  </c:pt>
                  <c:pt idx="5">
                    <c:v>Ancon</c:v>
                  </c:pt>
                  <c:pt idx="6">
                    <c:v>Carabayllo</c:v>
                  </c:pt>
                  <c:pt idx="7">
                    <c:v>Comas</c:v>
                  </c:pt>
                  <c:pt idx="8">
                    <c:v>Independencia</c:v>
                  </c:pt>
                  <c:pt idx="9">
                    <c:v>Los Olivos</c:v>
                  </c:pt>
                  <c:pt idx="10">
                    <c:v>Puente Piedra</c:v>
                  </c:pt>
                  <c:pt idx="11">
                    <c:v>San Martín de Porres</c:v>
                  </c:pt>
                  <c:pt idx="12">
                    <c:v>Barranco</c:v>
                  </c:pt>
                  <c:pt idx="13">
                    <c:v>La Victoria</c:v>
                  </c:pt>
                  <c:pt idx="14">
                    <c:v>Magdalena</c:v>
                  </c:pt>
                  <c:pt idx="15">
                    <c:v>Miraflores</c:v>
                  </c:pt>
                  <c:pt idx="16">
                    <c:v>Pueblo Libre</c:v>
                  </c:pt>
                  <c:pt idx="17">
                    <c:v>San Borja</c:v>
                  </c:pt>
                  <c:pt idx="18">
                    <c:v>San Luis</c:v>
                  </c:pt>
                  <c:pt idx="19">
                    <c:v>San Miguel</c:v>
                  </c:pt>
                  <c:pt idx="20">
                    <c:v>Surquillo</c:v>
                  </c:pt>
                  <c:pt idx="21">
                    <c:v>Lurín</c:v>
                  </c:pt>
                  <c:pt idx="22">
                    <c:v>Pachacamac</c:v>
                  </c:pt>
                  <c:pt idx="23">
                    <c:v>Pucusana</c:v>
                  </c:pt>
                  <c:pt idx="24">
                    <c:v>Punta Hermosa</c:v>
                  </c:pt>
                  <c:pt idx="25">
                    <c:v>Punta Negra</c:v>
                  </c:pt>
                  <c:pt idx="26">
                    <c:v>Santa María del Mar</c:v>
                  </c:pt>
                  <c:pt idx="27">
                    <c:v>Villa el Salvador</c:v>
                  </c:pt>
                  <c:pt idx="28">
                    <c:v>Villa María del Triunfo</c:v>
                  </c:pt>
                </c:lvl>
                <c:lvl>
                  <c:pt idx="0">
                    <c:v>Este</c:v>
                  </c:pt>
                  <c:pt idx="5">
                    <c:v>Norte</c:v>
                  </c:pt>
                  <c:pt idx="12">
                    <c:v>Oeste</c:v>
                  </c:pt>
                  <c:pt idx="21">
                    <c:v>Sur</c:v>
                  </c:pt>
                </c:lvl>
              </c:multiLvlStrCache>
            </c:multiLvlStrRef>
          </c:cat>
          <c:val>
            <c:numRef>
              <c:f>'Dashboard-3'!$B$33:$B$66</c:f>
              <c:numCache>
                <c:formatCode>General</c:formatCode>
                <c:ptCount val="29"/>
                <c:pt idx="0">
                  <c:v>12</c:v>
                </c:pt>
                <c:pt idx="1">
                  <c:v>5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</c:v>
                </c:pt>
                <c:pt idx="6">
                  <c:v>2</c:v>
                </c:pt>
                <c:pt idx="7">
                  <c:v>8</c:v>
                </c:pt>
                <c:pt idx="8">
                  <c:v>17</c:v>
                </c:pt>
                <c:pt idx="9">
                  <c:v>4</c:v>
                </c:pt>
                <c:pt idx="10">
                  <c:v>7</c:v>
                </c:pt>
                <c:pt idx="11">
                  <c:v>7</c:v>
                </c:pt>
                <c:pt idx="12">
                  <c:v>5</c:v>
                </c:pt>
                <c:pt idx="13">
                  <c:v>2</c:v>
                </c:pt>
                <c:pt idx="14">
                  <c:v>11</c:v>
                </c:pt>
                <c:pt idx="15">
                  <c:v>13</c:v>
                </c:pt>
                <c:pt idx="16">
                  <c:v>11</c:v>
                </c:pt>
                <c:pt idx="17">
                  <c:v>10</c:v>
                </c:pt>
                <c:pt idx="18">
                  <c:v>7</c:v>
                </c:pt>
                <c:pt idx="19">
                  <c:v>0</c:v>
                </c:pt>
                <c:pt idx="20">
                  <c:v>6</c:v>
                </c:pt>
                <c:pt idx="21">
                  <c:v>0</c:v>
                </c:pt>
                <c:pt idx="22">
                  <c:v>6</c:v>
                </c:pt>
                <c:pt idx="23">
                  <c:v>10</c:v>
                </c:pt>
                <c:pt idx="24">
                  <c:v>5</c:v>
                </c:pt>
                <c:pt idx="25">
                  <c:v>0</c:v>
                </c:pt>
                <c:pt idx="26">
                  <c:v>7</c:v>
                </c:pt>
                <c:pt idx="27">
                  <c:v>11</c:v>
                </c:pt>
                <c:pt idx="28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BC-47E0-95F1-58E3CA0B25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6739184"/>
        <c:axId val="1846739664"/>
      </c:barChart>
      <c:catAx>
        <c:axId val="1846739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739664"/>
        <c:crosses val="autoZero"/>
        <c:auto val="1"/>
        <c:lblAlgn val="ctr"/>
        <c:lblOffset val="100"/>
        <c:noMultiLvlLbl val="0"/>
      </c:catAx>
      <c:valAx>
        <c:axId val="184673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846739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425450</xdr:colOff>
      <xdr:row>2</xdr:row>
      <xdr:rowOff>69850</xdr:rowOff>
    </xdr:from>
    <xdr:to>
      <xdr:col>12</xdr:col>
      <xdr:colOff>476250</xdr:colOff>
      <xdr:row>37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EDC2F0C-B703-3339-3D3C-2A83F8CBBA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590550</xdr:colOff>
      <xdr:row>1</xdr:row>
      <xdr:rowOff>88900</xdr:rowOff>
    </xdr:from>
    <xdr:to>
      <xdr:col>8</xdr:col>
      <xdr:colOff>1111250</xdr:colOff>
      <xdr:row>30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A5CD238-7641-E55E-BE0F-09E6F79D89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1270000</xdr:colOff>
      <xdr:row>38</xdr:row>
      <xdr:rowOff>50800</xdr:rowOff>
    </xdr:from>
    <xdr:to>
      <xdr:col>8</xdr:col>
      <xdr:colOff>1492250</xdr:colOff>
      <xdr:row>64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EB254D5-F9DF-A798-59FF-289F97DA2D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1806574</xdr:colOff>
      <xdr:row>72</xdr:row>
      <xdr:rowOff>101600</xdr:rowOff>
    </xdr:from>
    <xdr:to>
      <xdr:col>5</xdr:col>
      <xdr:colOff>2914650</xdr:colOff>
      <xdr:row>87</xdr:row>
      <xdr:rowOff>82550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38E4F50-7D7D-9570-02D2-A75BD15300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82550</xdr:colOff>
      <xdr:row>0</xdr:row>
      <xdr:rowOff>12700</xdr:rowOff>
    </xdr:from>
    <xdr:to>
      <xdr:col>16</xdr:col>
      <xdr:colOff>266700</xdr:colOff>
      <xdr:row>26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9F1E45E-853A-C132-9F27-0502D2D000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25400</xdr:colOff>
      <xdr:row>34</xdr:row>
      <xdr:rowOff>19050</xdr:rowOff>
    </xdr:from>
    <xdr:to>
      <xdr:col>19</xdr:col>
      <xdr:colOff>342900</xdr:colOff>
      <xdr:row>64</xdr:row>
      <xdr:rowOff>12700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148ECC-9048-0982-C90C-11C038AFE4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858.518929166668" createdVersion="8" refreshedVersion="8" minRefreshableVersion="3" recordCount="52" xr:uid="{BF68F81B-3BDF-4E86-9BBC-00CA02191973}">
  <cacheSource type="worksheet">
    <worksheetSource name="Table1"/>
  </cacheSource>
  <cacheFields count="17">
    <cacheField name="ID" numFmtId="0">
      <sharedItems containsSemiMixedTypes="0" containsString="0" containsNumber="1" containsInteger="1" minValue="1" maxValue="52"/>
    </cacheField>
    <cacheField name="FechaEncuesta" numFmtId="0">
      <sharedItems containsDate="1" containsMixedTypes="1" minDate="2025-07-19T01:24:24" maxDate="2025-07-19T01:28:19"/>
    </cacheField>
    <cacheField name="Coordinador" numFmtId="0">
      <sharedItems/>
    </cacheField>
    <cacheField name="Distrito" numFmtId="0">
      <sharedItems count="29">
        <s v="Ancon"/>
        <s v="Punta Negra"/>
        <s v="San Miguel"/>
        <s v="Villa María del Triunfo"/>
        <s v="Independencia"/>
        <s v="Magdalena"/>
        <s v="Pachacamac"/>
        <s v="Surquillo"/>
        <s v="Puente Piedra"/>
        <s v="Lurín"/>
        <s v="Punta Hermosa"/>
        <s v="Pucusana"/>
        <s v="San Luis"/>
        <s v="Los Olivos"/>
        <s v="Villa el Salvador"/>
        <s v="San Martín de Porres"/>
        <s v="Santa María del Mar"/>
        <s v="Carabayllo"/>
        <s v="La Victoria"/>
        <s v="Pueblo Libre"/>
        <s v="Cieneguilla"/>
        <s v="Santa Anita"/>
        <s v="San Borja"/>
        <s v="El Agustino"/>
        <s v="Barranco"/>
        <s v="Comas"/>
        <s v="Miraflores"/>
        <s v="San Juan de Lurigancho"/>
        <s v="Lurigancho/Chosica"/>
      </sharedItems>
    </cacheField>
    <cacheField name="Zona" numFmtId="0">
      <sharedItems count="4">
        <s v="Norte"/>
        <s v="Sur"/>
        <s v="Oeste"/>
        <s v="Este"/>
      </sharedItems>
    </cacheField>
    <cacheField name="Encuestador" numFmtId="0">
      <sharedItems/>
    </cacheField>
    <cacheField name="Encuestado (DNI)" numFmtId="0">
      <sharedItems/>
    </cacheField>
    <cacheField name="P8" numFmtId="0">
      <sharedItems containsSemiMixedTypes="0" containsString="0" containsNumber="1" containsInteger="1" minValue="20" maxValue="50"/>
    </cacheField>
    <cacheField name="P9" numFmtId="0">
      <sharedItems count="2">
        <s v="Sí"/>
        <s v="No"/>
      </sharedItems>
    </cacheField>
    <cacheField name="P10" numFmtId="0">
      <sharedItems containsSemiMixedTypes="0" containsString="0" containsNumber="1" containsInteger="1" minValue="0" maxValue="8"/>
    </cacheField>
    <cacheField name="P11" numFmtId="0">
      <sharedItems containsBlank="1"/>
    </cacheField>
    <cacheField name="P12" numFmtId="0">
      <sharedItems count="7">
        <s v="A. No hay una cerca a su casa"/>
        <s v="No respondió"/>
        <s v="C. No puedo pagar"/>
        <s v="B. Prefiere cuidar personalmente"/>
        <s v="D. No confío en las guarderías"/>
        <s v="E. Pago a alguien para que cuide dentro de mi casa"/>
        <s v="F. Otro motivo"/>
      </sharedItems>
    </cacheField>
    <cacheField name="P13" numFmtId="0">
      <sharedItems count="2">
        <s v="Sí"/>
        <s v="No"/>
      </sharedItems>
    </cacheField>
    <cacheField name="P14" numFmtId="0">
      <sharedItems containsSemiMixedTypes="0" containsString="0" containsNumber="1" containsInteger="1" minValue="0" maxValue="8"/>
    </cacheField>
    <cacheField name="P17" numFmtId="0">
      <sharedItems/>
    </cacheField>
    <cacheField name="P18" numFmtId="0">
      <sharedItems containsSemiMixedTypes="0" containsString="0" containsNumber="1" containsInteger="1" minValue="0" maxValue="8"/>
    </cacheField>
    <cacheField name="P2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858.518929513892" createdVersion="3" refreshedVersion="8" minRefreshableVersion="3" recordCount="9" xr:uid="{00000000-000A-0000-FFFF-FFFF02000000}">
  <cacheSource type="worksheet">
    <worksheetSource ref="A1:Q2" sheet="Respuestas"/>
  </cacheSource>
  <cacheFields count="17">
    <cacheField name="ID" numFmtId="0">
      <sharedItems containsSemiMixedTypes="0" containsString="0" containsNumber="1" containsInteger="1" minValue="1" maxValue="9"/>
    </cacheField>
    <cacheField name="FechaEncuesta" numFmtId="0">
      <sharedItems containsDate="1" containsMixedTypes="1" minDate="2025-07-19T01:24:24" maxDate="2025-07-19T01:28:19"/>
    </cacheField>
    <cacheField name="Coordinador" numFmtId="0">
      <sharedItems/>
    </cacheField>
    <cacheField name="Distrito" numFmtId="0">
      <sharedItems containsBlank="1" count="8">
        <s v="Ancon"/>
        <s v="Punta Negra"/>
        <s v="San Miguel"/>
        <s v="Villa María del Triunfo"/>
        <s v="Independencia"/>
        <s v="Magdalena"/>
        <s v="Pachacamac"/>
        <m u="1"/>
      </sharedItems>
    </cacheField>
    <cacheField name="Zona" numFmtId="0">
      <sharedItems containsBlank="1" count="4">
        <s v="Norte"/>
        <s v="Sur"/>
        <s v="Oeste"/>
        <m u="1"/>
      </sharedItems>
    </cacheField>
    <cacheField name="Encuestador" numFmtId="0">
      <sharedItems/>
    </cacheField>
    <cacheField name="Encuestado (DNI)" numFmtId="0">
      <sharedItems/>
    </cacheField>
    <cacheField name="P8" numFmtId="0">
      <sharedItems containsSemiMixedTypes="0" containsString="0" containsNumber="1" containsInteger="1" minValue="22" maxValue="48"/>
    </cacheField>
    <cacheField name="P9" numFmtId="0">
      <sharedItems/>
    </cacheField>
    <cacheField name="P10" numFmtId="0">
      <sharedItems containsSemiMixedTypes="0" containsString="0" containsNumber="1" containsInteger="1" minValue="0" maxValue="7"/>
    </cacheField>
    <cacheField name="P11" numFmtId="0">
      <sharedItems containsBlank="1"/>
    </cacheField>
    <cacheField name="P12" numFmtId="0">
      <sharedItems/>
    </cacheField>
    <cacheField name="P13" numFmtId="0">
      <sharedItems/>
    </cacheField>
    <cacheField name="P14" numFmtId="0">
      <sharedItems containsSemiMixedTypes="0" containsString="0" containsNumber="1" containsInteger="1" minValue="0" maxValue="7"/>
    </cacheField>
    <cacheField name="P17" numFmtId="0">
      <sharedItems/>
    </cacheField>
    <cacheField name="P18" numFmtId="0">
      <sharedItems containsSemiMixedTypes="0" containsString="0" containsNumber="1" containsInteger="1" minValue="1" maxValue="8"/>
    </cacheField>
    <cacheField name="P2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USUARIO" refreshedDate="45858.518929513892" createdVersion="3" refreshedVersion="8" minRefreshableVersion="3" recordCount="9" xr:uid="{00000000-000A-0000-FFFF-FFFF03000000}">
  <cacheSource type="worksheet">
    <worksheetSource ref="A1:Q2" sheet="Respuestas"/>
  </cacheSource>
  <cacheFields count="17">
    <cacheField name="ID" numFmtId="0">
      <sharedItems containsSemiMixedTypes="0" containsString="0" containsNumber="1" containsInteger="1" minValue="1" maxValue="9"/>
    </cacheField>
    <cacheField name="FechaEncuesta" numFmtId="0">
      <sharedItems containsDate="1" containsMixedTypes="1" minDate="2025-07-19T01:24:24" maxDate="2025-07-19T01:28:19"/>
    </cacheField>
    <cacheField name="Coordinador" numFmtId="0">
      <sharedItems/>
    </cacheField>
    <cacheField name="Distrito" numFmtId="0">
      <sharedItems containsBlank="1" count="8">
        <s v="Ancon"/>
        <s v="Punta Negra"/>
        <s v="San Miguel"/>
        <s v="Villa María del Triunfo"/>
        <s v="Independencia"/>
        <s v="Magdalena"/>
        <s v="Pachacamac"/>
        <m u="1"/>
      </sharedItems>
    </cacheField>
    <cacheField name="Zona" numFmtId="0">
      <sharedItems containsBlank="1" count="4">
        <s v="Norte"/>
        <s v="Sur"/>
        <s v="Oeste"/>
        <m u="1"/>
      </sharedItems>
    </cacheField>
    <cacheField name="Encuestador" numFmtId="0">
      <sharedItems/>
    </cacheField>
    <cacheField name="Encuestado (DNI)" numFmtId="0">
      <sharedItems/>
    </cacheField>
    <cacheField name="P8" numFmtId="0">
      <sharedItems containsSemiMixedTypes="0" containsString="0" containsNumber="1" containsInteger="1" minValue="22" maxValue="48"/>
    </cacheField>
    <cacheField name="P9" numFmtId="0">
      <sharedItems/>
    </cacheField>
    <cacheField name="P10" numFmtId="0">
      <sharedItems containsSemiMixedTypes="0" containsString="0" containsNumber="1" containsInteger="1" minValue="0" maxValue="7"/>
    </cacheField>
    <cacheField name="P11" numFmtId="0">
      <sharedItems containsBlank="1" count="7">
        <s v="Sí"/>
        <m/>
        <s v="No"/>
        <s v="A" u="1"/>
        <s v="C" u="1"/>
        <s v="B" u="1"/>
        <s v="D" u="1"/>
      </sharedItems>
    </cacheField>
    <cacheField name="P12" numFmtId="0">
      <sharedItems/>
    </cacheField>
    <cacheField name="P13" numFmtId="0">
      <sharedItems/>
    </cacheField>
    <cacheField name="P14" numFmtId="0">
      <sharedItems containsSemiMixedTypes="0" containsString="0" containsNumber="1" containsInteger="1" minValue="0" maxValue="7"/>
    </cacheField>
    <cacheField name="P17" numFmtId="0">
      <sharedItems/>
    </cacheField>
    <cacheField name="P18" numFmtId="0">
      <sharedItems containsSemiMixedTypes="0" containsString="0" containsNumber="1" containsInteger="1" minValue="1" maxValue="8"/>
    </cacheField>
    <cacheField name="P20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2">
  <r>
    <n v="1"/>
    <d v="2025-07-19T01:24:24"/>
    <s v="Paul Munayco Tan"/>
    <x v="0"/>
    <x v="0"/>
    <s v="Roberto Castro Mendoza"/>
    <s v="10001000"/>
    <n v="22"/>
    <x v="0"/>
    <n v="2"/>
    <s v="Sí"/>
    <x v="0"/>
    <x v="0"/>
    <n v="2"/>
    <s v="Sí"/>
    <n v="2"/>
    <s v="No"/>
  </r>
  <r>
    <n v="2"/>
    <d v="2025-07-19T01:28:19"/>
    <s v="Paul Munayco Tan"/>
    <x v="0"/>
    <x v="0"/>
    <s v="Roberto Castro Mendoza"/>
    <s v="10001001"/>
    <n v="33"/>
    <x v="0"/>
    <n v="4"/>
    <s v="Sí"/>
    <x v="1"/>
    <x v="1"/>
    <n v="1"/>
    <s v="Sí"/>
    <n v="2"/>
    <s v="Sí"/>
  </r>
  <r>
    <n v="3"/>
    <s v="20/07/2025 08:21:00"/>
    <s v="Jorge Quispe Huamán"/>
    <x v="1"/>
    <x v="1"/>
    <s v="Valeria Rivas Castro"/>
    <s v="10001003"/>
    <n v="37"/>
    <x v="1"/>
    <n v="0"/>
    <m/>
    <x v="0"/>
    <x v="0"/>
    <n v="0"/>
    <s v="No"/>
    <n v="1"/>
    <s v="Sí"/>
  </r>
  <r>
    <n v="4"/>
    <s v="20/07/2025 08:16:00"/>
    <s v="Rosa Díaz Peralta"/>
    <x v="2"/>
    <x v="2"/>
    <s v="Daniela Córdova Silva"/>
    <s v="10001004"/>
    <n v="38"/>
    <x v="0"/>
    <n v="6"/>
    <s v="Sí"/>
    <x v="2"/>
    <x v="0"/>
    <n v="0"/>
    <s v="Sí"/>
    <n v="7"/>
    <s v="Sí"/>
  </r>
  <r>
    <n v="5"/>
    <s v="20/07/2025 08:50:00"/>
    <s v="Pedro Castillo Rojas"/>
    <x v="3"/>
    <x v="1"/>
    <s v="Roberto Castro Mendoza"/>
    <s v="10001005"/>
    <n v="42"/>
    <x v="0"/>
    <n v="0"/>
    <s v="Sí"/>
    <x v="3"/>
    <x v="0"/>
    <n v="3"/>
    <s v="Sí"/>
    <n v="8"/>
    <s v="Sí"/>
  </r>
  <r>
    <n v="6"/>
    <s v="20/07/2025 08:21:00"/>
    <s v="Rosa Díaz Peralta"/>
    <x v="4"/>
    <x v="0"/>
    <s v="Eduardo Salas Méndez"/>
    <s v="10001006"/>
    <n v="22"/>
    <x v="1"/>
    <n v="1"/>
    <s v="No"/>
    <x v="2"/>
    <x v="0"/>
    <n v="7"/>
    <s v="No"/>
    <n v="7"/>
    <s v="Sí"/>
  </r>
  <r>
    <n v="7"/>
    <s v="20/07/2025 08:25:00"/>
    <s v="Miguel González Díaz"/>
    <x v="5"/>
    <x v="2"/>
    <s v="Gabriela Valdivia Zapata"/>
    <s v="10001007"/>
    <n v="45"/>
    <x v="1"/>
    <n v="1"/>
    <s v="No"/>
    <x v="4"/>
    <x v="1"/>
    <n v="3"/>
    <s v="No"/>
    <n v="2"/>
    <s v="Sí"/>
  </r>
  <r>
    <n v="8"/>
    <s v="20/07/2025 08:14:00"/>
    <s v="María Silva Vega"/>
    <x v="6"/>
    <x v="1"/>
    <s v="Camila Tello Paz"/>
    <s v="10001008"/>
    <n v="48"/>
    <x v="0"/>
    <n v="3"/>
    <s v="Sí"/>
    <x v="0"/>
    <x v="1"/>
    <n v="5"/>
    <s v="Sí"/>
    <n v="1"/>
    <s v="Sí"/>
  </r>
  <r>
    <n v="9"/>
    <s v="20/07/2025 08:27:00"/>
    <s v="Sofía López Hernández"/>
    <x v="4"/>
    <x v="0"/>
    <s v="Javier Ríos Paredes"/>
    <s v="10001009"/>
    <n v="33"/>
    <x v="1"/>
    <n v="7"/>
    <s v="No"/>
    <x v="0"/>
    <x v="1"/>
    <n v="5"/>
    <s v="No"/>
    <n v="5"/>
    <s v="Sí"/>
  </r>
  <r>
    <n v="10"/>
    <s v="20/07/2025 08:15:00"/>
    <s v="Sofía López Hernández"/>
    <x v="7"/>
    <x v="2"/>
    <s v="Patricia Salazar Vega"/>
    <s v="10001010"/>
    <n v="37"/>
    <x v="0"/>
    <n v="2"/>
    <s v="Sí"/>
    <x v="3"/>
    <x v="1"/>
    <n v="2"/>
    <s v="Sí"/>
    <n v="8"/>
    <s v="Sí"/>
  </r>
  <r>
    <n v="11"/>
    <s v="20/07/2025 08:49:00"/>
    <s v="Miguel González Díaz"/>
    <x v="8"/>
    <x v="0"/>
    <s v="Silvia Aguilar Torres"/>
    <s v="10001011"/>
    <n v="40"/>
    <x v="0"/>
    <n v="1"/>
    <s v="Sí"/>
    <x v="4"/>
    <x v="0"/>
    <n v="7"/>
    <s v="Sí"/>
    <n v="8"/>
    <s v="Sí"/>
  </r>
  <r>
    <n v="12"/>
    <s v="20/07/2025 08:38:00"/>
    <s v="Lucía Fernández Gómez"/>
    <x v="9"/>
    <x v="1"/>
    <s v="Oscar Delgado Fuentes"/>
    <s v="10001012"/>
    <n v="38"/>
    <x v="1"/>
    <n v="8"/>
    <s v="No"/>
    <x v="4"/>
    <x v="1"/>
    <n v="0"/>
    <s v="No"/>
    <n v="2"/>
    <s v="No"/>
  </r>
  <r>
    <n v="13"/>
    <s v="20/07/2025 09:10:00"/>
    <s v="Lucía Fernández Gómez"/>
    <x v="10"/>
    <x v="1"/>
    <s v="Fernando Paredes Rojas"/>
    <s v="10001013"/>
    <n v="23"/>
    <x v="0"/>
    <n v="0"/>
    <s v="Sí"/>
    <x v="5"/>
    <x v="0"/>
    <n v="2"/>
    <s v="Sí"/>
    <n v="6"/>
    <s v="No"/>
  </r>
  <r>
    <n v="14"/>
    <s v="20/07/2025 09:05:00"/>
    <s v="Miguel González Díaz"/>
    <x v="11"/>
    <x v="1"/>
    <s v="Gabriela Valdivia Zapata"/>
    <s v="10001014"/>
    <n v="29"/>
    <x v="0"/>
    <n v="4"/>
    <s v="Sí"/>
    <x v="2"/>
    <x v="1"/>
    <n v="6"/>
    <s v="Sí"/>
    <n v="8"/>
    <s v="No"/>
  </r>
  <r>
    <n v="15"/>
    <s v="20/07/2025 08:51:00"/>
    <s v="Jorge Quispe Huamán"/>
    <x v="1"/>
    <x v="1"/>
    <s v="Silvia Aguilar Torres"/>
    <s v="10001015"/>
    <n v="49"/>
    <x v="0"/>
    <n v="1"/>
    <s v="Sí"/>
    <x v="6"/>
    <x v="0"/>
    <n v="0"/>
    <s v="Sí"/>
    <n v="4"/>
    <s v="No"/>
  </r>
  <r>
    <n v="16"/>
    <s v="20/07/2025 08:41:00"/>
    <s v="Sofía López Hernández"/>
    <x v="12"/>
    <x v="2"/>
    <s v="Gabriela Valdivia Zapata"/>
    <s v="10001016"/>
    <n v="33"/>
    <x v="0"/>
    <n v="7"/>
    <s v="Sí"/>
    <x v="4"/>
    <x v="0"/>
    <n v="7"/>
    <s v="Sí"/>
    <n v="5"/>
    <s v="No"/>
  </r>
  <r>
    <n v="17"/>
    <s v="20/07/2025 08:49:00"/>
    <s v="Sofía López Hernández"/>
    <x v="13"/>
    <x v="0"/>
    <s v="Roberto Castro Mendoza"/>
    <s v="10001017"/>
    <n v="41"/>
    <x v="0"/>
    <n v="8"/>
    <s v="Sí"/>
    <x v="2"/>
    <x v="0"/>
    <n v="3"/>
    <s v="Sí"/>
    <n v="7"/>
    <s v="Sí"/>
  </r>
  <r>
    <n v="18"/>
    <s v="20/07/2025 08:49:00"/>
    <s v="Juan Pérez Sánchez"/>
    <x v="14"/>
    <x v="1"/>
    <s v="Ricardo Mendoza López"/>
    <s v="10001018"/>
    <n v="40"/>
    <x v="0"/>
    <n v="2"/>
    <s v="Sí"/>
    <x v="5"/>
    <x v="0"/>
    <n v="4"/>
    <s v="Sí"/>
    <n v="2"/>
    <s v="Sí"/>
  </r>
  <r>
    <n v="19"/>
    <s v="20/07/2025 08:42:00"/>
    <s v="Pedro Castillo Rojas"/>
    <x v="15"/>
    <x v="0"/>
    <s v="Javier Ríos Paredes"/>
    <s v="10001019"/>
    <n v="50"/>
    <x v="1"/>
    <n v="7"/>
    <s v="No"/>
    <x v="4"/>
    <x v="0"/>
    <n v="7"/>
    <s v="No"/>
    <n v="7"/>
    <s v="No"/>
  </r>
  <r>
    <n v="20"/>
    <s v="20/07/2025 08:41:00"/>
    <s v="María Silva Vega"/>
    <x v="16"/>
    <x v="1"/>
    <s v="Ricardo Mendoza López"/>
    <s v="10001020"/>
    <n v="46"/>
    <x v="0"/>
    <n v="3"/>
    <s v="Sí"/>
    <x v="6"/>
    <x v="0"/>
    <n v="7"/>
    <s v="Sí"/>
    <n v="2"/>
    <s v="Sí"/>
  </r>
  <r>
    <n v="21"/>
    <s v="20/07/2025 09:25:00"/>
    <s v="Sofía López Hernández"/>
    <x v="13"/>
    <x v="0"/>
    <s v="Daniela Córdova Silva"/>
    <s v="10001021"/>
    <n v="43"/>
    <x v="0"/>
    <n v="2"/>
    <s v="Sí"/>
    <x v="4"/>
    <x v="1"/>
    <n v="1"/>
    <s v="Sí"/>
    <n v="4"/>
    <s v="Sí"/>
  </r>
  <r>
    <n v="22"/>
    <s v="20/07/2025 09:23:00"/>
    <s v="Jorge Quispe Huamán"/>
    <x v="17"/>
    <x v="0"/>
    <s v="Camila Tello Paz"/>
    <s v="10001022"/>
    <n v="49"/>
    <x v="1"/>
    <n v="0"/>
    <s v="No"/>
    <x v="3"/>
    <x v="1"/>
    <n v="2"/>
    <s v="No"/>
    <n v="2"/>
    <s v="No"/>
  </r>
  <r>
    <n v="23"/>
    <s v="20/07/2025 09:22:00"/>
    <s v="Sofía López Hernández"/>
    <x v="18"/>
    <x v="2"/>
    <s v="Fernando Paredes Rojas"/>
    <s v="10001023"/>
    <n v="44"/>
    <x v="1"/>
    <n v="2"/>
    <s v="No"/>
    <x v="4"/>
    <x v="0"/>
    <n v="2"/>
    <s v="No"/>
    <n v="8"/>
    <s v="Sí"/>
  </r>
  <r>
    <n v="24"/>
    <s v="20/07/2025 09:20:00"/>
    <s v="Juan Pérez Sánchez"/>
    <x v="19"/>
    <x v="2"/>
    <s v="Fernando Paredes Rojas"/>
    <s v="10001024"/>
    <n v="20"/>
    <x v="1"/>
    <n v="0"/>
    <s v="No"/>
    <x v="6"/>
    <x v="1"/>
    <n v="7"/>
    <s v="No"/>
    <n v="0"/>
    <s v="No"/>
  </r>
  <r>
    <n v="25"/>
    <s v="20/07/2025 09:22:00"/>
    <s v="María Silva Vega"/>
    <x v="20"/>
    <x v="3"/>
    <s v="Roberto Castro Mendoza"/>
    <s v="10001025"/>
    <n v="48"/>
    <x v="1"/>
    <n v="6"/>
    <s v="No"/>
    <x v="4"/>
    <x v="0"/>
    <n v="0"/>
    <s v="No"/>
    <n v="4"/>
    <s v="Sí"/>
  </r>
  <r>
    <n v="26"/>
    <s v="20/07/2025 09:00:00"/>
    <s v="Lucía Fernández Gómez"/>
    <x v="10"/>
    <x v="1"/>
    <s v="Silvia Aguilar Torres"/>
    <s v="10001026"/>
    <n v="38"/>
    <x v="1"/>
    <n v="5"/>
    <s v="No"/>
    <x v="5"/>
    <x v="1"/>
    <n v="3"/>
    <s v="No"/>
    <n v="3"/>
    <s v="No"/>
  </r>
  <r>
    <n v="27"/>
    <s v="20/07/2025 09:46:00"/>
    <s v="Pedro Castillo Rojas"/>
    <x v="21"/>
    <x v="3"/>
    <s v="Valeria Rivas Castro"/>
    <s v="10001027"/>
    <n v="48"/>
    <x v="0"/>
    <n v="5"/>
    <s v="Sí"/>
    <x v="2"/>
    <x v="0"/>
    <n v="8"/>
    <s v="Sí"/>
    <n v="1"/>
    <s v="No"/>
  </r>
  <r>
    <n v="28"/>
    <s v="20/07/2025 09:39:00"/>
    <s v="Miguel González Díaz"/>
    <x v="22"/>
    <x v="2"/>
    <s v="Daniela Córdova Silva"/>
    <s v="10001028"/>
    <n v="23"/>
    <x v="0"/>
    <n v="0"/>
    <s v="Sí"/>
    <x v="5"/>
    <x v="1"/>
    <n v="8"/>
    <s v="Sí"/>
    <n v="6"/>
    <s v="Sí"/>
  </r>
  <r>
    <n v="29"/>
    <s v="20/07/2025 09:15:00"/>
    <s v="Juan Pérez Sánchez"/>
    <x v="3"/>
    <x v="1"/>
    <s v="Silvia Aguilar Torres"/>
    <s v="10001029"/>
    <n v="29"/>
    <x v="1"/>
    <n v="3"/>
    <s v="No"/>
    <x v="4"/>
    <x v="1"/>
    <n v="0"/>
    <s v="No"/>
    <n v="6"/>
    <s v="Sí"/>
  </r>
  <r>
    <n v="30"/>
    <s v="20/07/2025 09:34:00"/>
    <s v="Lucía Fernández Gómez"/>
    <x v="22"/>
    <x v="2"/>
    <s v="Patricia Salazar Vega"/>
    <s v="10001030"/>
    <n v="30"/>
    <x v="1"/>
    <n v="2"/>
    <s v="No"/>
    <x v="2"/>
    <x v="1"/>
    <n v="2"/>
    <s v="No"/>
    <n v="0"/>
    <s v="Sí"/>
  </r>
  <r>
    <n v="31"/>
    <s v="20/07/2025 09:19:00"/>
    <s v="Jorge Quispe Huamán"/>
    <x v="14"/>
    <x v="1"/>
    <s v="Luisa Morales Quispe"/>
    <s v="10001031"/>
    <n v="38"/>
    <x v="1"/>
    <n v="8"/>
    <s v="No"/>
    <x v="3"/>
    <x v="1"/>
    <n v="7"/>
    <s v="No"/>
    <n v="8"/>
    <s v="No"/>
  </r>
  <r>
    <n v="32"/>
    <s v="20/07/2025 09:27:00"/>
    <s v="Miguel González Díaz"/>
    <x v="20"/>
    <x v="3"/>
    <s v="Silvia Aguilar Torres"/>
    <s v="10001032"/>
    <n v="26"/>
    <x v="0"/>
    <n v="5"/>
    <s v="Sí"/>
    <x v="6"/>
    <x v="0"/>
    <n v="6"/>
    <s v="Sí"/>
    <n v="5"/>
    <s v="Sí"/>
  </r>
  <r>
    <n v="33"/>
    <s v="20/07/2025 09:01:00"/>
    <s v="Jorge Quispe Huamán"/>
    <x v="23"/>
    <x v="3"/>
    <s v="Silvia Aguilar Torres"/>
    <s v="10001033"/>
    <n v="36"/>
    <x v="0"/>
    <n v="1"/>
    <s v="Sí"/>
    <x v="2"/>
    <x v="1"/>
    <n v="5"/>
    <s v="Sí"/>
    <n v="0"/>
    <s v="Sí"/>
  </r>
  <r>
    <n v="34"/>
    <s v="20/07/2025 09:28:00"/>
    <s v="Juan Pérez Sánchez"/>
    <x v="21"/>
    <x v="3"/>
    <s v="Roberto Castro Mendoza"/>
    <s v="10001034"/>
    <n v="34"/>
    <x v="0"/>
    <n v="8"/>
    <s v="Sí"/>
    <x v="5"/>
    <x v="0"/>
    <n v="4"/>
    <s v="Sí"/>
    <n v="4"/>
    <s v="Sí"/>
  </r>
  <r>
    <n v="35"/>
    <s v="20/07/2025 09:50:00"/>
    <s v="Miguel González Díaz"/>
    <x v="3"/>
    <x v="1"/>
    <s v="Daniela Córdova Silva"/>
    <s v="10001035"/>
    <n v="41"/>
    <x v="0"/>
    <n v="7"/>
    <s v="Sí"/>
    <x v="3"/>
    <x v="0"/>
    <n v="2"/>
    <s v="Sí"/>
    <n v="1"/>
    <s v="Sí"/>
  </r>
  <r>
    <n v="36"/>
    <s v="20/07/2025 10:01:00"/>
    <s v="Rosa Díaz Peralta"/>
    <x v="24"/>
    <x v="2"/>
    <s v="Hugo Vera Gutiérrez"/>
    <s v="10001036"/>
    <n v="36"/>
    <x v="0"/>
    <n v="3"/>
    <s v="Sí"/>
    <x v="4"/>
    <x v="0"/>
    <n v="5"/>
    <s v="Sí"/>
    <n v="6"/>
    <s v="Sí"/>
  </r>
  <r>
    <n v="37"/>
    <s v="20/07/2025 09:26:00"/>
    <s v="María Silva Vega"/>
    <x v="19"/>
    <x v="2"/>
    <s v="Gabriela Valdivia Zapata"/>
    <s v="10001037"/>
    <n v="30"/>
    <x v="0"/>
    <n v="0"/>
    <s v="Sí"/>
    <x v="0"/>
    <x v="0"/>
    <n v="4"/>
    <s v="Sí"/>
    <n v="0"/>
    <s v="No"/>
  </r>
  <r>
    <n v="38"/>
    <s v="20/07/2025 09:25:00"/>
    <s v="María Silva Vega"/>
    <x v="25"/>
    <x v="0"/>
    <s v="Camila Tello Paz"/>
    <s v="10001038"/>
    <n v="38"/>
    <x v="1"/>
    <n v="0"/>
    <s v="No"/>
    <x v="4"/>
    <x v="1"/>
    <n v="8"/>
    <s v="No"/>
    <n v="7"/>
    <s v="Sí"/>
  </r>
  <r>
    <n v="39"/>
    <s v="20/07/2025 09:36:00"/>
    <s v="Carmen Vargas Ruiz"/>
    <x v="21"/>
    <x v="3"/>
    <s v="Daniela Córdova Silva"/>
    <s v="10001039"/>
    <n v="23"/>
    <x v="0"/>
    <n v="0"/>
    <s v="Sí"/>
    <x v="3"/>
    <x v="0"/>
    <n v="4"/>
    <s v="Sí"/>
    <n v="1"/>
    <s v="Sí"/>
  </r>
  <r>
    <n v="40"/>
    <s v="20/07/2025 09:55:00"/>
    <s v="Pedro Castillo Rojas"/>
    <x v="26"/>
    <x v="2"/>
    <s v="Fernando Paredes Rojas"/>
    <s v="10001040"/>
    <n v="41"/>
    <x v="1"/>
    <n v="7"/>
    <s v="No"/>
    <x v="2"/>
    <x v="1"/>
    <n v="6"/>
    <s v="No"/>
    <n v="0"/>
    <s v="No"/>
  </r>
  <r>
    <n v="41"/>
    <s v="20/07/2025 10:03:00"/>
    <s v="Rosa Díaz Peralta"/>
    <x v="4"/>
    <x v="0"/>
    <s v="Daniela Córdova Silva"/>
    <s v="10001041"/>
    <n v="22"/>
    <x v="0"/>
    <n v="5"/>
    <s v="Sí"/>
    <x v="2"/>
    <x v="0"/>
    <n v="5"/>
    <s v="Sí"/>
    <n v="7"/>
    <s v="Sí"/>
  </r>
  <r>
    <n v="42"/>
    <s v="20/07/2025 10:18:00"/>
    <s v="Lucía Fernández Gómez"/>
    <x v="6"/>
    <x v="1"/>
    <s v="Eduardo Salas Méndez"/>
    <s v="10001042"/>
    <n v="21"/>
    <x v="0"/>
    <n v="0"/>
    <s v="Sí"/>
    <x v="3"/>
    <x v="0"/>
    <n v="1"/>
    <s v="Sí"/>
    <n v="1"/>
    <s v="No"/>
  </r>
  <r>
    <n v="43"/>
    <s v="20/07/2025 09:43:00"/>
    <s v="Pedro Castillo Rojas"/>
    <x v="8"/>
    <x v="0"/>
    <s v="Gabriela Valdivia Zapata"/>
    <s v="10001043"/>
    <n v="36"/>
    <x v="0"/>
    <n v="8"/>
    <s v="Sí"/>
    <x v="5"/>
    <x v="0"/>
    <n v="0"/>
    <s v="Sí"/>
    <n v="8"/>
    <s v="No"/>
  </r>
  <r>
    <n v="44"/>
    <s v="20/07/2025 10:18:00"/>
    <s v="Carmen Vargas Ruiz"/>
    <x v="20"/>
    <x v="3"/>
    <s v="Javier Ríos Paredes"/>
    <s v="10001044"/>
    <n v="21"/>
    <x v="1"/>
    <n v="5"/>
    <s v="No"/>
    <x v="0"/>
    <x v="0"/>
    <n v="6"/>
    <s v="No"/>
    <n v="7"/>
    <s v="No"/>
  </r>
  <r>
    <n v="45"/>
    <s v="20/07/2025 10:23:00"/>
    <s v="Carmen Vargas Ruiz"/>
    <x v="16"/>
    <x v="1"/>
    <s v="Javier Ríos Paredes"/>
    <s v="10001045"/>
    <n v="24"/>
    <x v="1"/>
    <n v="4"/>
    <s v="No"/>
    <x v="0"/>
    <x v="1"/>
    <n v="0"/>
    <s v="No"/>
    <n v="1"/>
    <s v="No"/>
  </r>
  <r>
    <n v="46"/>
    <s v="20/07/2025 09:41:00"/>
    <s v="Juan Pérez Sánchez"/>
    <x v="7"/>
    <x v="2"/>
    <s v="Oscar Delgado Fuentes"/>
    <s v="10001046"/>
    <n v="34"/>
    <x v="0"/>
    <n v="3"/>
    <s v="Sí"/>
    <x v="5"/>
    <x v="1"/>
    <n v="4"/>
    <s v="Sí"/>
    <n v="2"/>
    <s v="Sí"/>
  </r>
  <r>
    <n v="47"/>
    <s v="20/07/2025 10:02:00"/>
    <s v="Carmen Vargas Ruiz"/>
    <x v="27"/>
    <x v="3"/>
    <s v="Eduardo Salas Méndez"/>
    <s v="10001047"/>
    <n v="22"/>
    <x v="0"/>
    <n v="0"/>
    <s v="Sí"/>
    <x v="3"/>
    <x v="1"/>
    <n v="8"/>
    <s v="Sí"/>
    <n v="5"/>
    <s v="Sí"/>
  </r>
  <r>
    <n v="48"/>
    <s v="20/07/2025 10:06:00"/>
    <s v="Jorge Quispe Huamán"/>
    <x v="3"/>
    <x v="1"/>
    <s v="Eduardo Salas Méndez"/>
    <s v="10001048"/>
    <n v="29"/>
    <x v="1"/>
    <n v="4"/>
    <s v="No"/>
    <x v="3"/>
    <x v="1"/>
    <n v="1"/>
    <s v="No"/>
    <n v="7"/>
    <s v="Sí"/>
  </r>
  <r>
    <n v="49"/>
    <s v="20/07/2025 09:32:00"/>
    <s v="Miguel González Díaz"/>
    <x v="28"/>
    <x v="3"/>
    <s v="Luisa Morales Quispe"/>
    <s v="10001049"/>
    <n v="33"/>
    <x v="1"/>
    <n v="2"/>
    <s v="No"/>
    <x v="3"/>
    <x v="1"/>
    <n v="4"/>
    <s v="No"/>
    <n v="2"/>
    <s v="Sí"/>
  </r>
  <r>
    <n v="50"/>
    <s v="20/07/2025 09:39:00"/>
    <s v="María Silva Vega"/>
    <x v="11"/>
    <x v="1"/>
    <s v="Camila Tello Paz"/>
    <s v="10001050"/>
    <n v="40"/>
    <x v="0"/>
    <n v="8"/>
    <s v="Sí"/>
    <x v="4"/>
    <x v="0"/>
    <n v="4"/>
    <s v="Sí"/>
    <n v="1"/>
    <s v="No"/>
  </r>
  <r>
    <n v="51"/>
    <s v="20/07/2025 09:50:00"/>
    <s v="Lucía Fernández Gómez"/>
    <x v="26"/>
    <x v="2"/>
    <s v="Hugo Vera Gutiérrez"/>
    <s v="10001051"/>
    <n v="31"/>
    <x v="0"/>
    <n v="8"/>
    <s v="Sí"/>
    <x v="0"/>
    <x v="0"/>
    <n v="7"/>
    <s v="Sí"/>
    <n v="5"/>
    <s v="No"/>
  </r>
  <r>
    <n v="52"/>
    <s v="20/07/2025 10:36:00"/>
    <s v="Carmen Vargas Ruiz"/>
    <x v="5"/>
    <x v="2"/>
    <s v="Roberto Castro Mendoza"/>
    <s v="10001052"/>
    <n v="33"/>
    <x v="1"/>
    <n v="8"/>
    <s v="No"/>
    <x v="6"/>
    <x v="1"/>
    <n v="8"/>
    <s v="No"/>
    <n v="4"/>
    <s v="No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d v="2025-07-19T01:24:24"/>
    <s v="Paul Munayco Tan"/>
    <x v="0"/>
    <x v="0"/>
    <s v="Roberto Castro Mendoza"/>
    <s v="10001000"/>
    <n v="22"/>
    <s v="Sí"/>
    <n v="2"/>
    <s v="Sí"/>
    <s v="A. No hay una cerca a su casa"/>
    <s v="Sí"/>
    <n v="2"/>
    <s v="Sí"/>
    <n v="2"/>
    <s v="No"/>
  </r>
  <r>
    <n v="2"/>
    <d v="2025-07-19T01:28:19"/>
    <s v="Paul Munayco Tan"/>
    <x v="0"/>
    <x v="0"/>
    <s v="Roberto Castro Mendoza"/>
    <s v="10001001"/>
    <n v="33"/>
    <s v="Sí"/>
    <n v="4"/>
    <s v="Sí"/>
    <s v="No respondió"/>
    <s v="No"/>
    <n v="1"/>
    <s v="Sí"/>
    <n v="2"/>
    <s v="Sí"/>
  </r>
  <r>
    <n v="3"/>
    <s v="20/07/2025 08:21:00"/>
    <s v="Jorge Quispe Huamán"/>
    <x v="1"/>
    <x v="1"/>
    <s v="Valeria Rivas Castro"/>
    <s v="10001003"/>
    <n v="37"/>
    <s v="No"/>
    <n v="0"/>
    <m/>
    <s v="A. No hay una cerca a su casa"/>
    <s v="Sí"/>
    <n v="0"/>
    <s v="No"/>
    <n v="1"/>
    <s v="Sí"/>
  </r>
  <r>
    <n v="4"/>
    <s v="20/07/2025 08:16:00"/>
    <s v="Rosa Díaz Peralta"/>
    <x v="2"/>
    <x v="2"/>
    <s v="Daniela Córdova Silva"/>
    <s v="10001004"/>
    <n v="38"/>
    <s v="Sí"/>
    <n v="6"/>
    <s v="Sí"/>
    <s v="C. No puedo pagar"/>
    <s v="Sí"/>
    <n v="0"/>
    <s v="Sí"/>
    <n v="7"/>
    <s v="Sí"/>
  </r>
  <r>
    <n v="5"/>
    <s v="20/07/2025 08:50:00"/>
    <s v="Pedro Castillo Rojas"/>
    <x v="3"/>
    <x v="1"/>
    <s v="Roberto Castro Mendoza"/>
    <s v="10001005"/>
    <n v="42"/>
    <s v="Sí"/>
    <n v="0"/>
    <s v="Sí"/>
    <s v="B. Prefiere cuidar personalmente"/>
    <s v="Sí"/>
    <n v="3"/>
    <s v="Sí"/>
    <n v="8"/>
    <s v="Sí"/>
  </r>
  <r>
    <n v="6"/>
    <s v="20/07/2025 08:21:00"/>
    <s v="Rosa Díaz Peralta"/>
    <x v="4"/>
    <x v="0"/>
    <s v="Eduardo Salas Méndez"/>
    <s v="10001006"/>
    <n v="22"/>
    <s v="No"/>
    <n v="1"/>
    <s v="No"/>
    <s v="C. No puedo pagar"/>
    <s v="Sí"/>
    <n v="7"/>
    <s v="No"/>
    <n v="7"/>
    <s v="Sí"/>
  </r>
  <r>
    <n v="7"/>
    <s v="20/07/2025 08:25:00"/>
    <s v="Miguel González Díaz"/>
    <x v="5"/>
    <x v="2"/>
    <s v="Gabriela Valdivia Zapata"/>
    <s v="10001007"/>
    <n v="45"/>
    <s v="No"/>
    <n v="1"/>
    <s v="No"/>
    <s v="D. No confío en las guarderías"/>
    <s v="No"/>
    <n v="3"/>
    <s v="No"/>
    <n v="2"/>
    <s v="Sí"/>
  </r>
  <r>
    <n v="8"/>
    <s v="20/07/2025 08:14:00"/>
    <s v="María Silva Vega"/>
    <x v="6"/>
    <x v="1"/>
    <s v="Camila Tello Paz"/>
    <s v="10001008"/>
    <n v="48"/>
    <s v="Sí"/>
    <n v="3"/>
    <s v="Sí"/>
    <s v="A. No hay una cerca a su casa"/>
    <s v="No"/>
    <n v="5"/>
    <s v="Sí"/>
    <n v="1"/>
    <s v="Sí"/>
  </r>
  <r>
    <n v="9"/>
    <s v="20/07/2025 08:27:00"/>
    <s v="Sofía López Hernández"/>
    <x v="4"/>
    <x v="0"/>
    <s v="Javier Ríos Paredes"/>
    <s v="10001009"/>
    <n v="33"/>
    <s v="No"/>
    <n v="7"/>
    <s v="No"/>
    <s v="A. No hay una cerca a su casa"/>
    <s v="No"/>
    <n v="5"/>
    <s v="No"/>
    <n v="5"/>
    <s v="Sí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n v="1"/>
    <d v="2025-07-19T01:24:24"/>
    <s v="Paul Munayco Tan"/>
    <x v="0"/>
    <x v="0"/>
    <s v="Roberto Castro Mendoza"/>
    <s v="10001000"/>
    <n v="22"/>
    <s v="Sí"/>
    <n v="2"/>
    <x v="0"/>
    <s v="A. No hay una cerca a su casa"/>
    <s v="Sí"/>
    <n v="2"/>
    <s v="Sí"/>
    <n v="2"/>
    <s v="No"/>
  </r>
  <r>
    <n v="2"/>
    <d v="2025-07-19T01:28:19"/>
    <s v="Paul Munayco Tan"/>
    <x v="0"/>
    <x v="0"/>
    <s v="Roberto Castro Mendoza"/>
    <s v="10001001"/>
    <n v="33"/>
    <s v="Sí"/>
    <n v="4"/>
    <x v="0"/>
    <s v="No respondió"/>
    <s v="No"/>
    <n v="1"/>
    <s v="Sí"/>
    <n v="2"/>
    <s v="Sí"/>
  </r>
  <r>
    <n v="3"/>
    <s v="20/07/2025 08:21:00"/>
    <s v="Jorge Quispe Huamán"/>
    <x v="1"/>
    <x v="1"/>
    <s v="Valeria Rivas Castro"/>
    <s v="10001003"/>
    <n v="37"/>
    <s v="No"/>
    <n v="0"/>
    <x v="1"/>
    <s v="A. No hay una cerca a su casa"/>
    <s v="Sí"/>
    <n v="0"/>
    <s v="No"/>
    <n v="1"/>
    <s v="Sí"/>
  </r>
  <r>
    <n v="4"/>
    <s v="20/07/2025 08:16:00"/>
    <s v="Rosa Díaz Peralta"/>
    <x v="2"/>
    <x v="2"/>
    <s v="Daniela Córdova Silva"/>
    <s v="10001004"/>
    <n v="38"/>
    <s v="Sí"/>
    <n v="6"/>
    <x v="0"/>
    <s v="C. No puedo pagar"/>
    <s v="Sí"/>
    <n v="0"/>
    <s v="Sí"/>
    <n v="7"/>
    <s v="Sí"/>
  </r>
  <r>
    <n v="5"/>
    <s v="20/07/2025 08:50:00"/>
    <s v="Pedro Castillo Rojas"/>
    <x v="3"/>
    <x v="1"/>
    <s v="Roberto Castro Mendoza"/>
    <s v="10001005"/>
    <n v="42"/>
    <s v="Sí"/>
    <n v="0"/>
    <x v="0"/>
    <s v="B. Prefiere cuidar personalmente"/>
    <s v="Sí"/>
    <n v="3"/>
    <s v="Sí"/>
    <n v="8"/>
    <s v="Sí"/>
  </r>
  <r>
    <n v="6"/>
    <s v="20/07/2025 08:21:00"/>
    <s v="Rosa Díaz Peralta"/>
    <x v="4"/>
    <x v="0"/>
    <s v="Eduardo Salas Méndez"/>
    <s v="10001006"/>
    <n v="22"/>
    <s v="No"/>
    <n v="1"/>
    <x v="2"/>
    <s v="C. No puedo pagar"/>
    <s v="Sí"/>
    <n v="7"/>
    <s v="No"/>
    <n v="7"/>
    <s v="Sí"/>
  </r>
  <r>
    <n v="7"/>
    <s v="20/07/2025 08:25:00"/>
    <s v="Miguel González Díaz"/>
    <x v="5"/>
    <x v="2"/>
    <s v="Gabriela Valdivia Zapata"/>
    <s v="10001007"/>
    <n v="45"/>
    <s v="No"/>
    <n v="1"/>
    <x v="2"/>
    <s v="D. No confío en las guarderías"/>
    <s v="No"/>
    <n v="3"/>
    <s v="No"/>
    <n v="2"/>
    <s v="Sí"/>
  </r>
  <r>
    <n v="8"/>
    <s v="20/07/2025 08:14:00"/>
    <s v="María Silva Vega"/>
    <x v="6"/>
    <x v="1"/>
    <s v="Camila Tello Paz"/>
    <s v="10001008"/>
    <n v="48"/>
    <s v="Sí"/>
    <n v="3"/>
    <x v="0"/>
    <s v="A. No hay una cerca a su casa"/>
    <s v="No"/>
    <n v="5"/>
    <s v="Sí"/>
    <n v="1"/>
    <s v="Sí"/>
  </r>
  <r>
    <n v="9"/>
    <s v="20/07/2025 08:27:00"/>
    <s v="Sofía López Hernández"/>
    <x v="4"/>
    <x v="0"/>
    <s v="Javier Ríos Paredes"/>
    <s v="10001009"/>
    <n v="33"/>
    <s v="No"/>
    <n v="7"/>
    <x v="2"/>
    <s v="A. No hay una cerca a su casa"/>
    <s v="No"/>
    <n v="5"/>
    <s v="No"/>
    <n v="5"/>
    <s v="Sí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70D569E-B58D-49C5-884A-F8811F09B5B7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3:C37" firstHeaderRow="0" firstDataRow="1" firstDataCol="1"/>
  <pivotFields count="17">
    <pivotField showAll="0"/>
    <pivotField numFmtId="164" showAll="0"/>
    <pivotField showAll="0"/>
    <pivotField axis="axisRow" showAll="0" sortType="ascending">
      <items count="30">
        <item x="3"/>
        <item x="14"/>
        <item x="7"/>
        <item x="16"/>
        <item x="21"/>
        <item x="2"/>
        <item x="15"/>
        <item x="12"/>
        <item x="27"/>
        <item x="22"/>
        <item x="1"/>
        <item x="10"/>
        <item x="8"/>
        <item x="19"/>
        <item x="11"/>
        <item x="6"/>
        <item x="26"/>
        <item x="5"/>
        <item x="9"/>
        <item x="28"/>
        <item x="13"/>
        <item x="18"/>
        <item x="4"/>
        <item x="23"/>
        <item x="25"/>
        <item x="20"/>
        <item x="17"/>
        <item x="24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34">
    <i>
      <x/>
    </i>
    <i r="1">
      <x v="8"/>
    </i>
    <i r="1">
      <x v="25"/>
    </i>
    <i r="1">
      <x v="19"/>
    </i>
    <i r="1">
      <x v="4"/>
    </i>
    <i r="1">
      <x v="23"/>
    </i>
    <i>
      <x v="1"/>
    </i>
    <i r="1">
      <x v="22"/>
    </i>
    <i r="1">
      <x v="28"/>
    </i>
    <i r="1">
      <x v="12"/>
    </i>
    <i r="1">
      <x v="24"/>
    </i>
    <i r="1">
      <x v="20"/>
    </i>
    <i r="1">
      <x v="26"/>
    </i>
    <i r="1">
      <x v="6"/>
    </i>
    <i>
      <x v="2"/>
    </i>
    <i r="1">
      <x v="13"/>
    </i>
    <i r="1">
      <x v="9"/>
    </i>
    <i r="1">
      <x v="7"/>
    </i>
    <i r="1">
      <x v="2"/>
    </i>
    <i r="1">
      <x v="16"/>
    </i>
    <i r="1">
      <x v="27"/>
    </i>
    <i r="1">
      <x v="5"/>
    </i>
    <i r="1">
      <x v="17"/>
    </i>
    <i r="1">
      <x v="21"/>
    </i>
    <i>
      <x v="3"/>
    </i>
    <i r="1">
      <x v="11"/>
    </i>
    <i r="1">
      <x v="15"/>
    </i>
    <i r="1">
      <x v="14"/>
    </i>
    <i r="1">
      <x v="3"/>
    </i>
    <i r="1">
      <x/>
    </i>
    <i r="1">
      <x v="18"/>
    </i>
    <i r="1">
      <x v="1"/>
    </i>
    <i r="1">
      <x v="10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edad de personas encuestadas por distrito" fld="7" subtotal="average" baseField="4" baseItem="0" numFmtId="165"/>
    <dataField name="Cantidad de personas Encuestadas por Distrito" fld="7" subtotal="count" baseField="4" baseItem="0"/>
  </dataFields>
  <chartFormats count="8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4" format="3">
      <pivotArea type="data" outline="0" fieldPosition="0">
        <references count="2">
          <reference field="4294967294" count="1" selected="0">
            <x v="1"/>
          </reference>
          <reference field="3" count="1" selected="0">
            <x v="25"/>
          </reference>
        </references>
      </pivotArea>
    </chartFormat>
    <chartFormat chart="4" format="4">
      <pivotArea type="data" outline="0" fieldPosition="0">
        <references count="3">
          <reference field="4294967294" count="1" selected="0">
            <x v="1"/>
          </reference>
          <reference field="3" count="1" selected="0">
            <x v="25"/>
          </reference>
          <reference field="4" count="1" selected="0">
            <x v="0"/>
          </reference>
        </references>
      </pivotArea>
    </chartFormat>
    <chartFormat chart="4" format="5">
      <pivotArea type="data" outline="0" fieldPosition="0">
        <references count="3">
          <reference field="4294967294" count="1" selected="0">
            <x v="1"/>
          </reference>
          <reference field="3" count="1" selected="0">
            <x v="6"/>
          </reference>
          <reference field="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8FFD51F-E45F-4A2A-A390-DA56058C68EF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77:B85" firstHeaderRow="1" firstDataRow="1" firstDataCol="1"/>
  <pivotFields count="17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8">
        <item x="0"/>
        <item x="3"/>
        <item x="2"/>
        <item x="4"/>
        <item x="5"/>
        <item x="6"/>
        <item x="1"/>
        <item t="default"/>
      </items>
    </pivotField>
    <pivotField showAll="0"/>
    <pivotField showAll="0"/>
    <pivotField showAll="0"/>
    <pivotField showAll="0"/>
    <pivotField showAll="0"/>
  </pivotFields>
  <rowFields count="1">
    <field x="1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Count of P12" fld="11" subtotal="count" baseField="0" baseItem="0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1" count="1" selected="0">
            <x v="2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11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11" count="1" selected="0">
            <x v="4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11" count="1" selected="0">
            <x v="5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11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D2D0AEF-996B-476A-A0C4-3D328D408F29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9:B73" firstHeaderRow="1" firstDataRow="1" firstDataCol="1"/>
  <pivotFields count="17">
    <pivotField showAll="0"/>
    <pivotField showAll="0"/>
    <pivotField showAll="0"/>
    <pivotField axis="axisRow" showAll="0">
      <items count="30">
        <item x="0"/>
        <item x="24"/>
        <item x="17"/>
        <item x="20"/>
        <item x="25"/>
        <item x="23"/>
        <item x="4"/>
        <item x="18"/>
        <item x="13"/>
        <item x="28"/>
        <item x="9"/>
        <item x="5"/>
        <item x="26"/>
        <item x="6"/>
        <item x="11"/>
        <item x="19"/>
        <item x="8"/>
        <item x="10"/>
        <item x="1"/>
        <item x="22"/>
        <item x="27"/>
        <item x="12"/>
        <item x="15"/>
        <item x="2"/>
        <item x="21"/>
        <item x="16"/>
        <item x="7"/>
        <item x="14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4"/>
    <field x="3"/>
  </rowFields>
  <rowItems count="34">
    <i>
      <x/>
    </i>
    <i r="1">
      <x v="3"/>
    </i>
    <i r="1">
      <x v="5"/>
    </i>
    <i r="1">
      <x v="9"/>
    </i>
    <i r="1">
      <x v="20"/>
    </i>
    <i r="1">
      <x v="24"/>
    </i>
    <i>
      <x v="1"/>
    </i>
    <i r="1">
      <x/>
    </i>
    <i r="1">
      <x v="2"/>
    </i>
    <i r="1">
      <x v="4"/>
    </i>
    <i r="1">
      <x v="6"/>
    </i>
    <i r="1">
      <x v="8"/>
    </i>
    <i r="1">
      <x v="16"/>
    </i>
    <i r="1">
      <x v="22"/>
    </i>
    <i>
      <x v="2"/>
    </i>
    <i r="1">
      <x v="1"/>
    </i>
    <i r="1">
      <x v="7"/>
    </i>
    <i r="1">
      <x v="11"/>
    </i>
    <i r="1">
      <x v="12"/>
    </i>
    <i r="1">
      <x v="15"/>
    </i>
    <i r="1">
      <x v="19"/>
    </i>
    <i r="1">
      <x v="21"/>
    </i>
    <i r="1">
      <x v="23"/>
    </i>
    <i r="1">
      <x v="26"/>
    </i>
    <i>
      <x v="3"/>
    </i>
    <i r="1">
      <x v="10"/>
    </i>
    <i r="1">
      <x v="13"/>
    </i>
    <i r="1">
      <x v="14"/>
    </i>
    <i r="1">
      <x v="17"/>
    </i>
    <i r="1">
      <x v="18"/>
    </i>
    <i r="1">
      <x v="25"/>
    </i>
    <i r="1">
      <x v="27"/>
    </i>
    <i r="1">
      <x v="28"/>
    </i>
    <i t="grand">
      <x/>
    </i>
  </rowItems>
  <colItems count="1">
    <i/>
  </colItems>
  <dataFields count="1">
    <dataField name="Sum of P10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BE59D1-C8EB-4C05-A545-C834E5C8A1A3}" name="PivotTable2" cacheId="1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1" colHeaderCaption="">
  <location ref="A3:B30" firstHeaderRow="1" firstDataRow="2" firstDataCol="1"/>
  <pivotFields count="17">
    <pivotField showAll="0" defaultSubtotal="0"/>
    <pivotField showAll="0" defaultSubtotal="0"/>
    <pivotField showAll="0" defaultSubtotal="0"/>
    <pivotField axis="axisRow" showAll="0" defaultSubtotal="0">
      <items count="29">
        <item x="0"/>
        <item x="24"/>
        <item x="17"/>
        <item x="20"/>
        <item x="25"/>
        <item x="23"/>
        <item x="4"/>
        <item x="18"/>
        <item x="13"/>
        <item x="28"/>
        <item x="9"/>
        <item x="5"/>
        <item x="26"/>
        <item x="6"/>
        <item x="11"/>
        <item x="19"/>
        <item x="8"/>
        <item x="10"/>
        <item x="1"/>
        <item x="22"/>
        <item x="27"/>
        <item x="12"/>
        <item x="15"/>
        <item x="2"/>
        <item x="21"/>
        <item x="16"/>
        <item x="7"/>
        <item x="14"/>
        <item x="3"/>
      </items>
    </pivotField>
    <pivotField axis="axisRow" showAll="0" defaultSubtotal="0">
      <items count="4">
        <item x="3"/>
        <item x="0"/>
        <item x="2"/>
        <item x="1"/>
      </items>
    </pivotField>
    <pivotField showAll="0" defaultSubtotal="0"/>
    <pivotField showAll="0" defaultSubtotal="0"/>
    <pivotField showAll="0" defaultSubtotal="0"/>
    <pivotField axis="axisCol" dataField="1" showAll="0" defaultSubtotal="0">
      <items count="2">
        <item h="1" x="1"/>
        <item x="0"/>
      </items>
    </pivotField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  <pivotField showAll="0" defaultSubtotal="0"/>
  </pivotFields>
  <rowFields count="2">
    <field x="4"/>
    <field x="3"/>
  </rowFields>
  <rowItems count="26">
    <i>
      <x/>
    </i>
    <i r="1">
      <x v="3"/>
    </i>
    <i r="1">
      <x v="5"/>
    </i>
    <i r="1">
      <x v="20"/>
    </i>
    <i r="1">
      <x v="24"/>
    </i>
    <i>
      <x v="1"/>
    </i>
    <i r="1">
      <x/>
    </i>
    <i r="1">
      <x v="6"/>
    </i>
    <i r="1">
      <x v="8"/>
    </i>
    <i r="1">
      <x v="16"/>
    </i>
    <i>
      <x v="2"/>
    </i>
    <i r="1">
      <x v="1"/>
    </i>
    <i r="1">
      <x v="12"/>
    </i>
    <i r="1">
      <x v="15"/>
    </i>
    <i r="1">
      <x v="19"/>
    </i>
    <i r="1">
      <x v="21"/>
    </i>
    <i r="1">
      <x v="23"/>
    </i>
    <i r="1">
      <x v="26"/>
    </i>
    <i>
      <x v="3"/>
    </i>
    <i r="1">
      <x v="13"/>
    </i>
    <i r="1">
      <x v="14"/>
    </i>
    <i r="1">
      <x v="17"/>
    </i>
    <i r="1">
      <x v="18"/>
    </i>
    <i r="1">
      <x v="25"/>
    </i>
    <i r="1">
      <x v="27"/>
    </i>
    <i r="1">
      <x v="28"/>
    </i>
  </rowItems>
  <colFields count="1">
    <field x="8"/>
  </colFields>
  <colItems count="1">
    <i>
      <x v="1"/>
    </i>
  </colItems>
  <dataFields count="1">
    <dataField name="Count of P9" fld="8" subtotal="count" baseField="3" baseItem="16"/>
  </dataFields>
  <chartFormats count="5">
    <chartFormat chart="0" format="8" series="1">
      <pivotArea type="data" outline="0" fieldPosition="0">
        <references count="1">
          <reference field="8" count="1" selected="0">
            <x v="0"/>
          </reference>
        </references>
      </pivotArea>
    </chartFormat>
    <chartFormat chart="0" format="9" series="1">
      <pivotArea type="data" outline="0" fieldPosition="0">
        <references count="1">
          <reference field="8" count="1" selected="0">
            <x v="1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07F9D1F-8D07-4955-9B54-FD5848498735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2:B66" firstHeaderRow="1" firstDataRow="1" firstDataCol="1"/>
  <pivotFields count="17">
    <pivotField showAll="0"/>
    <pivotField showAll="0"/>
    <pivotField showAll="0"/>
    <pivotField axis="axisRow" showAll="0">
      <items count="30">
        <item x="0"/>
        <item x="24"/>
        <item x="17"/>
        <item x="20"/>
        <item x="25"/>
        <item x="23"/>
        <item x="4"/>
        <item x="18"/>
        <item x="13"/>
        <item x="28"/>
        <item x="9"/>
        <item x="5"/>
        <item x="26"/>
        <item x="6"/>
        <item x="11"/>
        <item x="19"/>
        <item x="8"/>
        <item x="10"/>
        <item x="1"/>
        <item x="22"/>
        <item x="27"/>
        <item x="12"/>
        <item x="15"/>
        <item x="2"/>
        <item x="21"/>
        <item x="16"/>
        <item x="7"/>
        <item x="14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2">
    <field x="4"/>
    <field x="3"/>
  </rowFields>
  <rowItems count="34">
    <i>
      <x/>
    </i>
    <i r="1">
      <x v="3"/>
    </i>
    <i r="1">
      <x v="5"/>
    </i>
    <i r="1">
      <x v="9"/>
    </i>
    <i r="1">
      <x v="20"/>
    </i>
    <i r="1">
      <x v="24"/>
    </i>
    <i>
      <x v="1"/>
    </i>
    <i r="1">
      <x/>
    </i>
    <i r="1">
      <x v="2"/>
    </i>
    <i r="1">
      <x v="4"/>
    </i>
    <i r="1">
      <x v="6"/>
    </i>
    <i r="1">
      <x v="8"/>
    </i>
    <i r="1">
      <x v="16"/>
    </i>
    <i r="1">
      <x v="22"/>
    </i>
    <i>
      <x v="2"/>
    </i>
    <i r="1">
      <x v="1"/>
    </i>
    <i r="1">
      <x v="7"/>
    </i>
    <i r="1">
      <x v="11"/>
    </i>
    <i r="1">
      <x v="12"/>
    </i>
    <i r="1">
      <x v="15"/>
    </i>
    <i r="1">
      <x v="19"/>
    </i>
    <i r="1">
      <x v="21"/>
    </i>
    <i r="1">
      <x v="23"/>
    </i>
    <i r="1">
      <x v="26"/>
    </i>
    <i>
      <x v="3"/>
    </i>
    <i r="1">
      <x v="10"/>
    </i>
    <i r="1">
      <x v="13"/>
    </i>
    <i r="1">
      <x v="14"/>
    </i>
    <i r="1">
      <x v="17"/>
    </i>
    <i r="1">
      <x v="18"/>
    </i>
    <i r="1">
      <x v="25"/>
    </i>
    <i r="1">
      <x v="27"/>
    </i>
    <i r="1">
      <x v="28"/>
    </i>
    <i t="grand">
      <x/>
    </i>
  </rowItems>
  <colItems count="1">
    <i/>
  </colItems>
  <dataFields count="1">
    <dataField name="Sum of P14" fld="13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123AE1-69AB-4B0F-BA75-674CD5519BFB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1:C27" firstHeaderRow="1" firstDataRow="2" firstDataCol="1"/>
  <pivotFields count="17">
    <pivotField showAll="0"/>
    <pivotField showAll="0"/>
    <pivotField showAll="0"/>
    <pivotField axis="axisRow" showAll="0">
      <items count="30">
        <item x="0"/>
        <item x="24"/>
        <item x="17"/>
        <item x="20"/>
        <item x="25"/>
        <item x="23"/>
        <item x="4"/>
        <item x="18"/>
        <item x="13"/>
        <item x="28"/>
        <item x="9"/>
        <item x="5"/>
        <item x="26"/>
        <item x="6"/>
        <item x="11"/>
        <item x="19"/>
        <item x="8"/>
        <item x="10"/>
        <item x="1"/>
        <item x="22"/>
        <item x="27"/>
        <item x="12"/>
        <item x="15"/>
        <item x="2"/>
        <item x="21"/>
        <item x="16"/>
        <item x="7"/>
        <item x="14"/>
        <item x="3"/>
        <item t="default"/>
      </items>
    </pivotField>
    <pivotField axis="axisRow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Col" dataField="1" showAll="0">
      <items count="3">
        <item h="1" x="1"/>
        <item x="0"/>
        <item t="default"/>
      </items>
    </pivotField>
    <pivotField showAll="0"/>
    <pivotField showAll="0"/>
    <pivotField showAll="0"/>
    <pivotField showAll="0"/>
  </pivotFields>
  <rowFields count="2">
    <field x="4"/>
    <field x="3"/>
  </rowFields>
  <rowItems count="25">
    <i>
      <x/>
    </i>
    <i r="1">
      <x v="3"/>
    </i>
    <i r="1">
      <x v="24"/>
    </i>
    <i>
      <x v="1"/>
    </i>
    <i r="1">
      <x/>
    </i>
    <i r="1">
      <x v="6"/>
    </i>
    <i r="1">
      <x v="8"/>
    </i>
    <i r="1">
      <x v="16"/>
    </i>
    <i r="1">
      <x v="22"/>
    </i>
    <i>
      <x v="2"/>
    </i>
    <i r="1">
      <x v="1"/>
    </i>
    <i r="1">
      <x v="7"/>
    </i>
    <i r="1">
      <x v="12"/>
    </i>
    <i r="1">
      <x v="15"/>
    </i>
    <i r="1">
      <x v="21"/>
    </i>
    <i r="1">
      <x v="23"/>
    </i>
    <i>
      <x v="3"/>
    </i>
    <i r="1">
      <x v="13"/>
    </i>
    <i r="1">
      <x v="14"/>
    </i>
    <i r="1">
      <x v="17"/>
    </i>
    <i r="1">
      <x v="18"/>
    </i>
    <i r="1">
      <x v="25"/>
    </i>
    <i r="1">
      <x v="27"/>
    </i>
    <i r="1">
      <x v="28"/>
    </i>
    <i t="grand">
      <x/>
    </i>
  </rowItems>
  <colFields count="1">
    <field x="12"/>
  </colFields>
  <colItems count="2">
    <i>
      <x v="1"/>
    </i>
    <i t="grand">
      <x/>
    </i>
  </colItems>
  <dataFields count="1">
    <dataField name="Count of P13" fld="12" subtotal="count" baseField="0" baseItem="0"/>
  </dataFields>
  <chartFormats count="1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3" cacheId="21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A20:B31" firstHeaderRow="1" firstDataRow="1" firstDataCol="1" rowPageCount="1" colPageCount="1"/>
  <pivotFields count="17">
    <pivotField showAll="0"/>
    <pivotField showAll="0"/>
    <pivotField showAll="0"/>
    <pivotField axis="axisRow" showAll="0">
      <items count="9">
        <item x="0"/>
        <item m="1" x="7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axis="axisPage" showAll="0">
      <items count="8">
        <item x="2"/>
        <item x="1"/>
        <item m="1" x="3"/>
        <item m="1" x="4"/>
        <item m="1" x="5"/>
        <item m="1" x="6"/>
        <item x="0"/>
        <item t="default"/>
      </items>
    </pivotField>
    <pivotField dataField="1" showAll="0"/>
    <pivotField showAll="0"/>
    <pivotField showAll="0"/>
    <pivotField showAll="0"/>
    <pivotField showAll="0"/>
    <pivotField showAll="0"/>
  </pivotFields>
  <rowFields count="2">
    <field x="4"/>
    <field x="3"/>
  </rowFields>
  <rowItems count="11">
    <i>
      <x/>
    </i>
    <i r="1">
      <x/>
    </i>
    <i r="1">
      <x v="5"/>
    </i>
    <i>
      <x v="2"/>
    </i>
    <i r="1">
      <x v="2"/>
    </i>
    <i r="1">
      <x v="4"/>
    </i>
    <i r="1">
      <x v="7"/>
    </i>
    <i>
      <x v="3"/>
    </i>
    <i r="1">
      <x v="3"/>
    </i>
    <i r="1">
      <x v="6"/>
    </i>
    <i t="grand">
      <x/>
    </i>
  </rowItems>
  <colItems count="1">
    <i/>
  </colItems>
  <pageFields count="1">
    <pageField fld="10" hier="-1"/>
  </pageFields>
  <dataFields count="1">
    <dataField name="Razones P12" fld="11" subtotal="count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5" applyNumberFormats="0" applyBorderFormats="0" applyFontFormats="0" applyPatternFormats="0" applyAlignmentFormats="0" applyWidthHeightFormats="1" dataCaption="Values" updatedVersion="8" minRefreshableVersion="3" useAutoFormatting="1" itemPrintTitles="1" createdVersion="3" indent="0" multipleFieldFilters="0">
  <location ref="A1:D13" firstHeaderRow="1" firstDataRow="2" firstDataCol="1"/>
  <pivotFields count="17">
    <pivotField showAll="0"/>
    <pivotField showAll="0"/>
    <pivotField showAll="0"/>
    <pivotField axis="axisRow" showAll="0">
      <items count="9">
        <item x="0"/>
        <item m="1" x="7"/>
        <item x="1"/>
        <item x="2"/>
        <item x="3"/>
        <item x="4"/>
        <item x="5"/>
        <item x="6"/>
        <item t="default"/>
      </items>
    </pivotField>
    <pivotField axis="axisRow" showAll="0">
      <items count="5">
        <item x="0"/>
        <item m="1" x="3"/>
        <item x="1"/>
        <item x="2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/>
    <pivotField showAll="0"/>
    <pivotField dataField="1" showAll="0"/>
    <pivotField showAll="0"/>
    <pivotField dataField="1" showAll="0"/>
    <pivotField showAll="0"/>
  </pivotFields>
  <rowFields count="2">
    <field x="4"/>
    <field x="3"/>
  </rowFields>
  <rowItems count="11">
    <i>
      <x/>
    </i>
    <i r="1">
      <x/>
    </i>
    <i r="1">
      <x v="5"/>
    </i>
    <i>
      <x v="2"/>
    </i>
    <i r="1">
      <x v="2"/>
    </i>
    <i r="1">
      <x v="4"/>
    </i>
    <i r="1">
      <x v="7"/>
    </i>
    <i>
      <x v="3"/>
    </i>
    <i r="1">
      <x v="3"/>
    </i>
    <i r="1">
      <x v="6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Total Niños" fld="9" baseField="0" baseItem="0"/>
    <dataField name="Total Adultos Mayores" fld="13" baseField="0" baseItem="0"/>
    <dataField name="Total Discapacitados" fld="15" baseField="0" baseItem="0"/>
  </dataField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4705A7B-312B-4944-9737-E83C8E7CF10D}" name="Table2" displayName="Table2" ref="A3:Q4" totalsRowShown="0">
  <autoFilter ref="A3:Q4" xr:uid="{74705A7B-312B-4944-9737-E83C8E7CF10D}"/>
  <tableColumns count="17">
    <tableColumn id="1" xr3:uid="{51D1D017-D05F-4F7F-97F4-E9E37A6F196E}" name="ID"/>
    <tableColumn id="2" xr3:uid="{697DFD5E-3C7B-4F8C-A455-576EA6C7EC14}" name="FechaEncuesta"/>
    <tableColumn id="3" xr3:uid="{D1CDE140-7617-48CB-BCB0-74993504F978}" name="Coordinador"/>
    <tableColumn id="4" xr3:uid="{40D25199-666D-4318-A243-7457E774978B}" name="Distrito"/>
    <tableColumn id="5" xr3:uid="{0C926FF3-36AC-41EB-B8B0-3102257601B9}" name="Zona"/>
    <tableColumn id="6" xr3:uid="{585EDE9F-57D7-465D-8EC5-F37D099FD06B}" name="Encuestador"/>
    <tableColumn id="7" xr3:uid="{833461EE-EACE-47F6-9D0D-1D3E025BB5D1}" name="Encuestado (DNI)"/>
    <tableColumn id="8" xr3:uid="{AF1D3EEB-0B94-47DD-8050-64CF7169453B}" name="P8"/>
    <tableColumn id="9" xr3:uid="{D5A556A3-1F7A-427B-9A9B-37A9A5224D0B}" name="P9"/>
    <tableColumn id="10" xr3:uid="{CBEBDD4D-3A5D-4EFE-8181-FEF993DABA8F}" name="P10"/>
    <tableColumn id="11" xr3:uid="{D860FFDD-3293-499C-9790-D07EEC6592EC}" name="P11"/>
    <tableColumn id="12" xr3:uid="{C0AFC7A2-3BCF-4E71-9380-0796C358E4BF}" name="P12"/>
    <tableColumn id="13" xr3:uid="{8D80FBED-15BC-4200-B62F-61645E8A7C1C}" name="P13"/>
    <tableColumn id="14" xr3:uid="{16CF2A62-1BE7-463D-855A-9128918D8DD3}" name="P14"/>
    <tableColumn id="15" xr3:uid="{67B5F9E9-1126-46A5-A3E2-1D44774F18AA}" name="P17"/>
    <tableColumn id="16" xr3:uid="{0CC7145C-F99D-4EC2-926D-EE5703833523}" name="P18"/>
    <tableColumn id="17" xr3:uid="{CC7B0F1F-CF2A-4C4C-B7E5-26AB6F779169}" name="P2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320FD67-2642-4159-9CC1-3260202D0C9B}" name="Table3" displayName="Table3" ref="A3:Q5" totalsRowShown="0">
  <autoFilter ref="A3:Q5" xr:uid="{D320FD67-2642-4159-9CC1-3260202D0C9B}"/>
  <tableColumns count="17">
    <tableColumn id="1" xr3:uid="{17571126-EC5E-4E3F-9972-B2F528EECB8E}" name="ID"/>
    <tableColumn id="2" xr3:uid="{8B2AA300-2294-4727-A99A-7C281A21186E}" name="FechaEncuesta" dataDxfId="2"/>
    <tableColumn id="3" xr3:uid="{43EFF2FC-CD19-454D-A4DC-35FD4AB171F0}" name="Coordinador"/>
    <tableColumn id="4" xr3:uid="{89B20EE9-F56F-467F-857D-F623661D35BB}" name="Distrito"/>
    <tableColumn id="5" xr3:uid="{A1EBC5CB-C00D-46C2-89B4-9A5D2DC36052}" name="Zona"/>
    <tableColumn id="6" xr3:uid="{85685B83-42FE-4B39-866E-5EA9D07BB021}" name="Encuestador"/>
    <tableColumn id="7" xr3:uid="{4CBB4E52-FA56-4DF2-BA99-939349812BE6}" name="Encuestado (DNI)"/>
    <tableColumn id="8" xr3:uid="{F81DA091-D7E8-4463-9E9F-AE9D9E5F32CF}" name="P8"/>
    <tableColumn id="9" xr3:uid="{E774A1BD-749F-4D4B-BD6B-518437BA1F83}" name="P9"/>
    <tableColumn id="10" xr3:uid="{49246743-8B45-4A32-B3C8-C1062EFA4C89}" name="P10"/>
    <tableColumn id="11" xr3:uid="{5A2EBD21-5744-4E46-8E90-3ED049536FA4}" name="P11"/>
    <tableColumn id="12" xr3:uid="{A0999DF0-87E8-4570-94DC-A7F98BCA2DFE}" name="P12"/>
    <tableColumn id="13" xr3:uid="{DDBD4BD1-A753-4623-B6CB-1748A53A1D49}" name="P13"/>
    <tableColumn id="14" xr3:uid="{5F09F8F3-C5D6-4622-B70A-41C0DB910AA9}" name="P14"/>
    <tableColumn id="15" xr3:uid="{3DD99743-9814-4E45-8875-C6E851D78396}" name="P17"/>
    <tableColumn id="16" xr3:uid="{A38C3BDA-10F2-4CCB-AE25-4792524EB0F6}" name="P18"/>
    <tableColumn id="17" xr3:uid="{D890812D-4FFE-40B3-8BE7-50A5F39354B7}" name="P2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9938D9C-425A-412C-A3EA-4AB482580FC8}" name="Table1" displayName="Table1" ref="A1:Q2" insertRow="1" totalsRowShown="0" headerRowDxfId="1">
  <autoFilter ref="A1:Q2" xr:uid="{A9938D9C-425A-412C-A3EA-4AB482580FC8}"/>
  <tableColumns count="17">
    <tableColumn id="1" xr3:uid="{6FB9360E-AD5C-49CD-8F91-05CB83E3C188}" name="ID"/>
    <tableColumn id="2" xr3:uid="{716692EE-75E9-4A9C-945A-064ED9B8DFA7}" name="FechaEncuesta" dataDxfId="0"/>
    <tableColumn id="3" xr3:uid="{88353C45-C223-497A-A30C-F05944C65C0C}" name="Coordinador"/>
    <tableColumn id="4" xr3:uid="{8C26389B-F073-4463-AE3C-1A1588F76808}" name="Distrito"/>
    <tableColumn id="5" xr3:uid="{EBFAC968-D8E3-4FEE-9ADD-A5833B6EB6F3}" name="Zona"/>
    <tableColumn id="6" xr3:uid="{7ABDEFE2-BE73-4080-9541-B731B5E7AA5B}" name="Encuestador"/>
    <tableColumn id="7" xr3:uid="{85E46C02-4B2F-43E2-9015-CE9A3CAA7BA9}" name="Encuestado (DNI)"/>
    <tableColumn id="8" xr3:uid="{C75B5765-EB36-4622-B5B6-41EDE14F7B75}" name="P8"/>
    <tableColumn id="18" xr3:uid="{B558A2D4-953C-4F8C-92E8-92F8A8D69D40}" name="P9"/>
    <tableColumn id="9" xr3:uid="{694437EA-043B-47B6-BBEE-05ABD096CF61}" name="P10"/>
    <tableColumn id="10" xr3:uid="{281B340C-7633-435B-93EB-68468C46850A}" name="P11"/>
    <tableColumn id="11" xr3:uid="{AD58D992-D986-4491-A009-BE78F276EDFA}" name="P12"/>
    <tableColumn id="12" xr3:uid="{4C611877-5E4A-493E-A829-6CCF5947C4EB}" name="P13"/>
    <tableColumn id="13" xr3:uid="{32AAED6D-3961-45FF-8E5B-776E2A135EF1}" name="P14"/>
    <tableColumn id="14" xr3:uid="{EF70C495-FCEC-4280-84BC-EAB953967B67}" name="P17"/>
    <tableColumn id="15" xr3:uid="{024A60DE-CD5F-4D79-ABE8-DC3CA80E8CEC}" name="P18"/>
    <tableColumn id="16" xr3:uid="{7CD7D538-988F-4F3B-AA66-03269A03BC5E}" name="P2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1CCA8F5-2109-4006-BA6B-B956CDEF72F9}" name="Table4" displayName="Table4" ref="A3:Q5" totalsRowShown="0">
  <autoFilter ref="A3:Q5" xr:uid="{31CCA8F5-2109-4006-BA6B-B956CDEF72F9}"/>
  <tableColumns count="17">
    <tableColumn id="1" xr3:uid="{05BEDA3D-283E-42E4-B6F8-811252649BB1}" name="ID"/>
    <tableColumn id="2" xr3:uid="{5E089887-35B4-4435-9403-7FCDB24244B1}" name="FechaEncuesta"/>
    <tableColumn id="3" xr3:uid="{ED97815F-35FC-48FD-922A-F242CD178078}" name="Coordinador"/>
    <tableColumn id="4" xr3:uid="{BA074672-C78F-4237-A50D-EFFCD5594D95}" name="Distrito"/>
    <tableColumn id="5" xr3:uid="{747B28D7-F7E0-4A28-BE6D-586BD9AAFB4E}" name="Zona"/>
    <tableColumn id="6" xr3:uid="{EE16F026-24A3-4FD3-B489-1B656A7194C6}" name="Encuestador"/>
    <tableColumn id="7" xr3:uid="{0DA2E3A2-75AC-413F-81A2-F91EE197740C}" name="Encuestado (DNI)"/>
    <tableColumn id="8" xr3:uid="{4B63621D-D60F-4B8A-8047-6FB5DDAB9D77}" name="P8"/>
    <tableColumn id="9" xr3:uid="{9052C1CF-5086-4CA6-80FD-B300560EE8D5}" name="P9"/>
    <tableColumn id="10" xr3:uid="{8D3BE32B-4DC0-43D5-8D0D-4B97C1215524}" name="P10"/>
    <tableColumn id="11" xr3:uid="{1792D8D5-D7EC-4CEE-9EDA-4B13FA62DD93}" name="P11"/>
    <tableColumn id="12" xr3:uid="{3E40CCF8-9EAD-4117-BB8B-9B399079AA38}" name="P12"/>
    <tableColumn id="13" xr3:uid="{14086B46-302D-4BCC-B4C4-A597EC1C7B90}" name="P13"/>
    <tableColumn id="14" xr3:uid="{70AC725D-F544-484A-A745-EFE2C58C17AB}" name="P14"/>
    <tableColumn id="15" xr3:uid="{1BB71320-1F01-4CBA-9427-039ABFAEE75C}" name="P17"/>
    <tableColumn id="16" xr3:uid="{BA9DE97E-B1A8-4ED9-B36C-D4E8AAE45043}" name="P18"/>
    <tableColumn id="17" xr3:uid="{3D0444CF-A9CF-467E-877F-16C3C15B1FEC}" name="P2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4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ivotTable" Target="../pivotTables/pivotTable6.xml"/><Relationship Id="rId1" Type="http://schemas.openxmlformats.org/officeDocument/2006/relationships/pivotTable" Target="../pivotTables/pivot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8.xml"/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316BC9-FC78-40F7-B29A-9E3F1D3C8986}">
  <dimension ref="A1:Q4"/>
  <sheetViews>
    <sheetView workbookViewId="0">
      <selection activeCell="A3" sqref="A3:Q4"/>
    </sheetView>
  </sheetViews>
  <sheetFormatPr defaultRowHeight="14.5" x14ac:dyDescent="0.35"/>
  <cols>
    <col min="1" max="1" width="8.81640625" bestFit="1" customWidth="1"/>
    <col min="2" max="2" width="17.7265625" bestFit="1" customWidth="1"/>
    <col min="3" max="3" width="17.08984375" bestFit="1" customWidth="1"/>
    <col min="4" max="4" width="19.6328125" bestFit="1" customWidth="1"/>
    <col min="5" max="5" width="8.81640625" bestFit="1" customWidth="1"/>
    <col min="6" max="6" width="19" bestFit="1" customWidth="1"/>
    <col min="7" max="7" width="17.7265625" bestFit="1" customWidth="1"/>
    <col min="8" max="11" width="8.81640625" bestFit="1" customWidth="1"/>
    <col min="12" max="12" width="27.54296875" bestFit="1" customWidth="1"/>
    <col min="13" max="17" width="8.81640625" bestFit="1" customWidth="1"/>
  </cols>
  <sheetData>
    <row r="1" spans="1:17" x14ac:dyDescent="0.35">
      <c r="A1" s="6" t="s">
        <v>101</v>
      </c>
    </row>
    <row r="3" spans="1:1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92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</row>
    <row r="4" spans="1:17" x14ac:dyDescent="0.35">
      <c r="A4">
        <v>47</v>
      </c>
      <c r="B4" t="s">
        <v>67</v>
      </c>
      <c r="C4" t="s">
        <v>56</v>
      </c>
      <c r="D4" t="s">
        <v>53</v>
      </c>
      <c r="E4" t="s">
        <v>47</v>
      </c>
      <c r="F4" t="s">
        <v>74</v>
      </c>
      <c r="G4" t="s">
        <v>100</v>
      </c>
      <c r="H4">
        <v>22</v>
      </c>
      <c r="I4" t="s">
        <v>23</v>
      </c>
      <c r="J4">
        <v>0</v>
      </c>
      <c r="K4" t="s">
        <v>23</v>
      </c>
      <c r="L4" t="s">
        <v>51</v>
      </c>
      <c r="M4" t="s">
        <v>21</v>
      </c>
      <c r="N4">
        <v>8</v>
      </c>
      <c r="O4" t="s">
        <v>23</v>
      </c>
      <c r="P4">
        <v>5</v>
      </c>
      <c r="Q4" t="s">
        <v>23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94B74-E777-49EF-B1CC-6A32DA81CF1F}">
  <dimension ref="A1:Q5"/>
  <sheetViews>
    <sheetView workbookViewId="0">
      <selection activeCell="A3" sqref="A3:Q5"/>
    </sheetView>
  </sheetViews>
  <sheetFormatPr defaultRowHeight="14.5" x14ac:dyDescent="0.35"/>
  <cols>
    <col min="1" max="1" width="8.81640625" bestFit="1" customWidth="1"/>
    <col min="2" max="2" width="16" bestFit="1" customWidth="1"/>
    <col min="3" max="3" width="15.36328125" bestFit="1" customWidth="1"/>
    <col min="4" max="4" width="9.26953125" bestFit="1" customWidth="1"/>
    <col min="5" max="5" width="8.81640625" bestFit="1" customWidth="1"/>
    <col min="6" max="6" width="20.81640625" bestFit="1" customWidth="1"/>
    <col min="7" max="7" width="17.7265625" bestFit="1" customWidth="1"/>
    <col min="8" max="11" width="8.81640625" bestFit="1" customWidth="1"/>
    <col min="12" max="12" width="24.81640625" bestFit="1" customWidth="1"/>
    <col min="13" max="17" width="8.81640625" bestFit="1" customWidth="1"/>
  </cols>
  <sheetData>
    <row r="1" spans="1:17" x14ac:dyDescent="0.35">
      <c r="A1" s="6" t="s">
        <v>102</v>
      </c>
    </row>
    <row r="3" spans="1:1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92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</row>
    <row r="4" spans="1:17" x14ac:dyDescent="0.35">
      <c r="A4">
        <v>1</v>
      </c>
      <c r="B4" s="7">
        <v>45857.058611111112</v>
      </c>
      <c r="C4" t="s">
        <v>16</v>
      </c>
      <c r="D4" t="s">
        <v>17</v>
      </c>
      <c r="E4" t="s">
        <v>18</v>
      </c>
      <c r="F4" t="s">
        <v>19</v>
      </c>
      <c r="G4" t="s">
        <v>20</v>
      </c>
      <c r="H4">
        <v>22</v>
      </c>
      <c r="I4" t="s">
        <v>23</v>
      </c>
      <c r="J4">
        <v>2</v>
      </c>
      <c r="K4" t="s">
        <v>23</v>
      </c>
      <c r="L4" t="s">
        <v>22</v>
      </c>
      <c r="M4" t="s">
        <v>23</v>
      </c>
      <c r="N4">
        <v>2</v>
      </c>
      <c r="O4" t="s">
        <v>23</v>
      </c>
      <c r="P4">
        <v>2</v>
      </c>
      <c r="Q4" t="s">
        <v>21</v>
      </c>
    </row>
    <row r="5" spans="1:17" x14ac:dyDescent="0.35">
      <c r="A5">
        <v>2</v>
      </c>
      <c r="B5" s="7">
        <v>45857.061331018522</v>
      </c>
      <c r="C5" t="s">
        <v>16</v>
      </c>
      <c r="D5" t="s">
        <v>17</v>
      </c>
      <c r="E5" t="s">
        <v>18</v>
      </c>
      <c r="F5" t="s">
        <v>19</v>
      </c>
      <c r="G5" t="s">
        <v>24</v>
      </c>
      <c r="H5">
        <v>33</v>
      </c>
      <c r="I5" t="s">
        <v>23</v>
      </c>
      <c r="J5">
        <v>4</v>
      </c>
      <c r="K5" t="s">
        <v>23</v>
      </c>
      <c r="L5" t="s">
        <v>25</v>
      </c>
      <c r="M5" t="s">
        <v>21</v>
      </c>
      <c r="N5">
        <v>1</v>
      </c>
      <c r="O5" t="s">
        <v>23</v>
      </c>
      <c r="P5">
        <v>2</v>
      </c>
      <c r="Q5" t="s">
        <v>23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BE62A4-F93E-451D-B6CA-F2876D3A6E63}">
  <dimension ref="B3:G22"/>
  <sheetViews>
    <sheetView tabSelected="1" workbookViewId="0">
      <selection activeCell="B2" sqref="B2"/>
    </sheetView>
  </sheetViews>
  <sheetFormatPr defaultRowHeight="14.5" x14ac:dyDescent="0.35"/>
  <cols>
    <col min="2" max="2" width="13.90625" bestFit="1" customWidth="1"/>
    <col min="3" max="3" width="125.1796875" bestFit="1" customWidth="1"/>
    <col min="6" max="6" width="113.6328125" bestFit="1" customWidth="1"/>
    <col min="7" max="7" width="7.36328125" bestFit="1" customWidth="1"/>
  </cols>
  <sheetData>
    <row r="3" spans="2:7" ht="18.5" x14ac:dyDescent="0.45">
      <c r="B3" s="9" t="s">
        <v>103</v>
      </c>
      <c r="C3" s="10" t="s">
        <v>104</v>
      </c>
      <c r="F3" s="10" t="s">
        <v>87</v>
      </c>
      <c r="G3" s="14"/>
    </row>
    <row r="4" spans="2:7" ht="18.5" x14ac:dyDescent="0.45">
      <c r="B4" s="12" t="s">
        <v>7</v>
      </c>
      <c r="C4" s="13" t="s">
        <v>26</v>
      </c>
      <c r="F4" s="15" t="s">
        <v>90</v>
      </c>
      <c r="G4" s="16">
        <f>COUNTA(Respuestas!A:A)</f>
        <v>1</v>
      </c>
    </row>
    <row r="5" spans="2:7" ht="18.5" x14ac:dyDescent="0.45">
      <c r="B5" s="11" t="s">
        <v>92</v>
      </c>
      <c r="C5" s="9" t="s">
        <v>93</v>
      </c>
      <c r="F5" s="17" t="s">
        <v>88</v>
      </c>
      <c r="G5" s="10" t="e">
        <f>AVERAGE(Respuestas!H:H)</f>
        <v>#DIV/0!</v>
      </c>
    </row>
    <row r="6" spans="2:7" ht="18.5" x14ac:dyDescent="0.45">
      <c r="B6" s="12" t="s">
        <v>8</v>
      </c>
      <c r="C6" s="13" t="s">
        <v>27</v>
      </c>
      <c r="F6" s="15" t="s">
        <v>91</v>
      </c>
      <c r="G6" s="16">
        <f>COUNTIF(Respuestas!I:I,"Sí")</f>
        <v>0</v>
      </c>
    </row>
    <row r="7" spans="2:7" ht="18.5" x14ac:dyDescent="0.45">
      <c r="B7" s="11" t="s">
        <v>9</v>
      </c>
      <c r="C7" s="9" t="s">
        <v>28</v>
      </c>
      <c r="F7" s="17" t="s">
        <v>89</v>
      </c>
      <c r="G7" s="10">
        <f>SUM(Respuestas!J:J)</f>
        <v>0</v>
      </c>
    </row>
    <row r="8" spans="2:7" ht="18.5" x14ac:dyDescent="0.45">
      <c r="B8" s="12" t="s">
        <v>10</v>
      </c>
      <c r="C8" s="13" t="s">
        <v>29</v>
      </c>
      <c r="F8" s="15" t="s">
        <v>99</v>
      </c>
      <c r="G8" s="16">
        <f>COUNTIF(Respuestas!K:K,"Sí")</f>
        <v>0</v>
      </c>
    </row>
    <row r="9" spans="2:7" ht="18.5" x14ac:dyDescent="0.45">
      <c r="B9" s="11" t="s">
        <v>11</v>
      </c>
      <c r="C9" s="9" t="s">
        <v>30</v>
      </c>
      <c r="F9" s="17" t="s">
        <v>94</v>
      </c>
      <c r="G9" s="10">
        <f>COUNTIF(Respuestas!M:M,"Sí")</f>
        <v>0</v>
      </c>
    </row>
    <row r="10" spans="2:7" ht="18.5" x14ac:dyDescent="0.45">
      <c r="B10" s="12" t="s">
        <v>12</v>
      </c>
      <c r="C10" s="13" t="s">
        <v>31</v>
      </c>
      <c r="F10" s="15" t="s">
        <v>95</v>
      </c>
      <c r="G10" s="16">
        <f>SUM(Respuestas!N:N)</f>
        <v>0</v>
      </c>
    </row>
    <row r="11" spans="2:7" ht="18.5" x14ac:dyDescent="0.45">
      <c r="B11" s="11" t="s">
        <v>13</v>
      </c>
      <c r="C11" s="9" t="s">
        <v>32</v>
      </c>
      <c r="F11" s="17" t="s">
        <v>96</v>
      </c>
      <c r="G11" s="10">
        <f>COUNTIF(Respuestas!O:O,"Sí")</f>
        <v>0</v>
      </c>
    </row>
    <row r="12" spans="2:7" ht="18.5" x14ac:dyDescent="0.45">
      <c r="B12" s="12" t="s">
        <v>14</v>
      </c>
      <c r="C12" s="13" t="s">
        <v>33</v>
      </c>
      <c r="F12" s="15" t="s">
        <v>97</v>
      </c>
      <c r="G12" s="16">
        <f>SUM(Respuestas!P:P)</f>
        <v>0</v>
      </c>
    </row>
    <row r="13" spans="2:7" ht="18.5" x14ac:dyDescent="0.45">
      <c r="B13" s="11" t="s">
        <v>15</v>
      </c>
      <c r="C13" s="9" t="s">
        <v>34</v>
      </c>
      <c r="F13" s="17" t="s">
        <v>98</v>
      </c>
      <c r="G13" s="10">
        <f>COUNTIF(Respuestas!Q:Q,"Sí")</f>
        <v>0</v>
      </c>
    </row>
    <row r="16" spans="2:7" ht="18.5" x14ac:dyDescent="0.45">
      <c r="B16" s="9"/>
      <c r="C16" s="20" t="s">
        <v>105</v>
      </c>
    </row>
    <row r="17" spans="2:3" ht="16" x14ac:dyDescent="0.4">
      <c r="B17" s="18" t="s">
        <v>107</v>
      </c>
      <c r="C17" s="19" t="s">
        <v>106</v>
      </c>
    </row>
    <row r="18" spans="2:3" ht="16" x14ac:dyDescent="0.4">
      <c r="B18" s="18" t="s">
        <v>108</v>
      </c>
      <c r="C18" s="19" t="s">
        <v>109</v>
      </c>
    </row>
    <row r="20" spans="2:3" x14ac:dyDescent="0.35">
      <c r="B20" t="s">
        <v>119</v>
      </c>
      <c r="C20" t="s">
        <v>117</v>
      </c>
    </row>
    <row r="21" spans="2:3" x14ac:dyDescent="0.35">
      <c r="B21" t="s">
        <v>118</v>
      </c>
      <c r="C21" t="s">
        <v>120</v>
      </c>
    </row>
    <row r="22" spans="2:3" x14ac:dyDescent="0.35">
      <c r="B22" t="s">
        <v>125</v>
      </c>
      <c r="C22" t="s">
        <v>126</v>
      </c>
    </row>
  </sheetData>
  <phoneticPr fontId="2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"/>
  <sheetViews>
    <sheetView zoomScaleNormal="100" workbookViewId="0">
      <selection activeCell="G18" sqref="G18"/>
    </sheetView>
  </sheetViews>
  <sheetFormatPr defaultRowHeight="14.5" x14ac:dyDescent="0.35"/>
  <cols>
    <col min="1" max="1" width="4.90625" bestFit="1" customWidth="1"/>
    <col min="2" max="2" width="18.1796875" bestFit="1" customWidth="1"/>
    <col min="3" max="3" width="20.1796875" bestFit="1" customWidth="1"/>
    <col min="4" max="4" width="19.7265625" bestFit="1" customWidth="1"/>
    <col min="5" max="5" width="7.26953125" bestFit="1" customWidth="1"/>
    <col min="6" max="6" width="20.81640625" bestFit="1" customWidth="1"/>
    <col min="7" max="7" width="17.7265625" bestFit="1" customWidth="1"/>
    <col min="8" max="8" width="5.1796875" bestFit="1" customWidth="1"/>
    <col min="9" max="9" width="9.36328125" customWidth="1"/>
    <col min="10" max="10" width="6.1796875" bestFit="1" customWidth="1"/>
    <col min="11" max="11" width="10.26953125" customWidth="1"/>
    <col min="12" max="12" width="41.81640625" bestFit="1" customWidth="1"/>
    <col min="13" max="13" width="9.453125" customWidth="1"/>
    <col min="14" max="14" width="9.36328125" customWidth="1"/>
    <col min="15" max="15" width="9.54296875" customWidth="1"/>
    <col min="16" max="16" width="10.1796875" customWidth="1"/>
    <col min="17" max="17" width="11.7265625" customWidth="1"/>
    <col min="18" max="18" width="4.453125" bestFit="1" customWidth="1"/>
    <col min="19" max="19" width="3.90625" bestFit="1" customWidth="1"/>
    <col min="20" max="20" width="90.1796875" bestFit="1" customWidth="1"/>
  </cols>
  <sheetData>
    <row r="1" spans="1:17" x14ac:dyDescent="0.3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92</v>
      </c>
      <c r="J1" s="5" t="s">
        <v>8</v>
      </c>
      <c r="K1" s="5" t="s">
        <v>9</v>
      </c>
      <c r="L1" s="5" t="s">
        <v>10</v>
      </c>
      <c r="M1" s="5" t="s">
        <v>11</v>
      </c>
      <c r="N1" s="5" t="s">
        <v>12</v>
      </c>
      <c r="O1" s="5" t="s">
        <v>13</v>
      </c>
      <c r="P1" s="5" t="s">
        <v>14</v>
      </c>
      <c r="Q1" s="5" t="s">
        <v>15</v>
      </c>
    </row>
    <row r="2" spans="1:17" x14ac:dyDescent="0.35">
      <c r="B2" s="1"/>
    </row>
  </sheetData>
  <phoneticPr fontId="2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16EECF-0B1B-49A2-89A2-E8E8EEE0259C}">
  <dimension ref="A3:C37"/>
  <sheetViews>
    <sheetView workbookViewId="0"/>
  </sheetViews>
  <sheetFormatPr defaultRowHeight="14.5" x14ac:dyDescent="0.35"/>
  <cols>
    <col min="1" max="1" width="23" bestFit="1" customWidth="1"/>
    <col min="2" max="2" width="47.6328125" bestFit="1" customWidth="1"/>
    <col min="3" max="3" width="40.36328125" bestFit="1" customWidth="1"/>
    <col min="6" max="6" width="90.1796875" bestFit="1" customWidth="1"/>
  </cols>
  <sheetData>
    <row r="3" spans="1:3" x14ac:dyDescent="0.35">
      <c r="A3" s="2" t="s">
        <v>35</v>
      </c>
      <c r="B3" t="s">
        <v>44</v>
      </c>
      <c r="C3" t="s">
        <v>43</v>
      </c>
    </row>
    <row r="4" spans="1:3" x14ac:dyDescent="0.35">
      <c r="A4" s="3" t="s">
        <v>47</v>
      </c>
      <c r="B4" s="8">
        <v>32.333333333333336</v>
      </c>
      <c r="C4" s="21">
        <v>9</v>
      </c>
    </row>
    <row r="5" spans="1:3" x14ac:dyDescent="0.35">
      <c r="A5" s="4" t="s">
        <v>53</v>
      </c>
      <c r="B5" s="8">
        <v>22</v>
      </c>
      <c r="C5" s="21">
        <v>1</v>
      </c>
    </row>
    <row r="6" spans="1:3" x14ac:dyDescent="0.35">
      <c r="A6" s="4" t="s">
        <v>62</v>
      </c>
      <c r="B6" s="8">
        <v>31.666666666666668</v>
      </c>
      <c r="C6" s="21">
        <v>3</v>
      </c>
    </row>
    <row r="7" spans="1:3" x14ac:dyDescent="0.35">
      <c r="A7" s="4" t="s">
        <v>63</v>
      </c>
      <c r="B7" s="8">
        <v>33</v>
      </c>
      <c r="C7" s="21">
        <v>1</v>
      </c>
    </row>
    <row r="8" spans="1:3" x14ac:dyDescent="0.35">
      <c r="A8" s="4" t="s">
        <v>85</v>
      </c>
      <c r="B8" s="8">
        <v>35</v>
      </c>
      <c r="C8" s="21">
        <v>3</v>
      </c>
    </row>
    <row r="9" spans="1:3" x14ac:dyDescent="0.35">
      <c r="A9" s="4" t="s">
        <v>60</v>
      </c>
      <c r="B9" s="8">
        <v>36</v>
      </c>
      <c r="C9" s="21">
        <v>1</v>
      </c>
    </row>
    <row r="10" spans="1:3" x14ac:dyDescent="0.35">
      <c r="A10" s="3" t="s">
        <v>18</v>
      </c>
      <c r="B10" s="8">
        <v>35.75</v>
      </c>
      <c r="C10" s="21">
        <v>12</v>
      </c>
    </row>
    <row r="11" spans="1:3" x14ac:dyDescent="0.35">
      <c r="A11" s="4" t="s">
        <v>73</v>
      </c>
      <c r="B11" s="8">
        <v>25.666666666666668</v>
      </c>
      <c r="C11" s="21">
        <v>3</v>
      </c>
    </row>
    <row r="12" spans="1:3" x14ac:dyDescent="0.35">
      <c r="A12" s="4" t="s">
        <v>17</v>
      </c>
      <c r="B12" s="8">
        <v>27.5</v>
      </c>
      <c r="C12" s="21">
        <v>2</v>
      </c>
    </row>
    <row r="13" spans="1:3" x14ac:dyDescent="0.35">
      <c r="A13" s="4" t="s">
        <v>79</v>
      </c>
      <c r="B13" s="8">
        <v>38</v>
      </c>
      <c r="C13" s="21">
        <v>2</v>
      </c>
    </row>
    <row r="14" spans="1:3" x14ac:dyDescent="0.35">
      <c r="A14" s="4" t="s">
        <v>61</v>
      </c>
      <c r="B14" s="8">
        <v>38</v>
      </c>
      <c r="C14" s="21">
        <v>1</v>
      </c>
    </row>
    <row r="15" spans="1:3" x14ac:dyDescent="0.35">
      <c r="A15" s="4" t="s">
        <v>82</v>
      </c>
      <c r="B15" s="8">
        <v>42</v>
      </c>
      <c r="C15" s="21">
        <v>2</v>
      </c>
    </row>
    <row r="16" spans="1:3" x14ac:dyDescent="0.35">
      <c r="A16" s="4" t="s">
        <v>50</v>
      </c>
      <c r="B16" s="8">
        <v>49</v>
      </c>
      <c r="C16" s="21">
        <v>1</v>
      </c>
    </row>
    <row r="17" spans="1:3" x14ac:dyDescent="0.35">
      <c r="A17" s="4" t="s">
        <v>83</v>
      </c>
      <c r="B17" s="8">
        <v>50</v>
      </c>
      <c r="C17" s="21">
        <v>1</v>
      </c>
    </row>
    <row r="18" spans="1:3" x14ac:dyDescent="0.35">
      <c r="A18" s="3" t="s">
        <v>46</v>
      </c>
      <c r="B18" s="8">
        <v>33.928571428571431</v>
      </c>
      <c r="C18" s="21">
        <v>14</v>
      </c>
    </row>
    <row r="19" spans="1:3" x14ac:dyDescent="0.35">
      <c r="A19" s="4" t="s">
        <v>58</v>
      </c>
      <c r="B19" s="8">
        <v>25</v>
      </c>
      <c r="C19" s="21">
        <v>2</v>
      </c>
    </row>
    <row r="20" spans="1:3" x14ac:dyDescent="0.35">
      <c r="A20" s="4" t="s">
        <v>57</v>
      </c>
      <c r="B20" s="8">
        <v>26.5</v>
      </c>
      <c r="C20" s="21">
        <v>2</v>
      </c>
    </row>
    <row r="21" spans="1:3" x14ac:dyDescent="0.35">
      <c r="A21" s="4" t="s">
        <v>52</v>
      </c>
      <c r="B21" s="8">
        <v>33</v>
      </c>
      <c r="C21" s="21">
        <v>1</v>
      </c>
    </row>
    <row r="22" spans="1:3" x14ac:dyDescent="0.35">
      <c r="A22" s="4" t="s">
        <v>78</v>
      </c>
      <c r="B22" s="8">
        <v>35.5</v>
      </c>
      <c r="C22" s="21">
        <v>2</v>
      </c>
    </row>
    <row r="23" spans="1:3" x14ac:dyDescent="0.35">
      <c r="A23" s="4" t="s">
        <v>64</v>
      </c>
      <c r="B23" s="8">
        <v>36</v>
      </c>
      <c r="C23" s="21">
        <v>2</v>
      </c>
    </row>
    <row r="24" spans="1:3" x14ac:dyDescent="0.35">
      <c r="A24" s="4" t="s">
        <v>70</v>
      </c>
      <c r="B24" s="8">
        <v>36</v>
      </c>
      <c r="C24" s="21">
        <v>1</v>
      </c>
    </row>
    <row r="25" spans="1:3" x14ac:dyDescent="0.35">
      <c r="A25" s="4" t="s">
        <v>65</v>
      </c>
      <c r="B25" s="8">
        <v>38</v>
      </c>
      <c r="C25" s="21">
        <v>1</v>
      </c>
    </row>
    <row r="26" spans="1:3" x14ac:dyDescent="0.35">
      <c r="A26" s="4" t="s">
        <v>55</v>
      </c>
      <c r="B26" s="8">
        <v>39</v>
      </c>
      <c r="C26" s="21">
        <v>2</v>
      </c>
    </row>
    <row r="27" spans="1:3" x14ac:dyDescent="0.35">
      <c r="A27" s="4" t="s">
        <v>54</v>
      </c>
      <c r="B27" s="8">
        <v>44</v>
      </c>
      <c r="C27" s="21">
        <v>1</v>
      </c>
    </row>
    <row r="28" spans="1:3" x14ac:dyDescent="0.35">
      <c r="A28" s="3" t="s">
        <v>45</v>
      </c>
      <c r="B28" s="8">
        <v>36</v>
      </c>
      <c r="C28" s="21">
        <v>17</v>
      </c>
    </row>
    <row r="29" spans="1:3" x14ac:dyDescent="0.35">
      <c r="A29" s="4" t="s">
        <v>68</v>
      </c>
      <c r="B29" s="8">
        <v>30.5</v>
      </c>
      <c r="C29" s="21">
        <v>2</v>
      </c>
    </row>
    <row r="30" spans="1:3" x14ac:dyDescent="0.35">
      <c r="A30" s="4" t="s">
        <v>71</v>
      </c>
      <c r="B30" s="8">
        <v>34.5</v>
      </c>
      <c r="C30" s="21">
        <v>2</v>
      </c>
    </row>
    <row r="31" spans="1:3" x14ac:dyDescent="0.35">
      <c r="A31" s="4" t="s">
        <v>81</v>
      </c>
      <c r="B31" s="8">
        <v>34.5</v>
      </c>
      <c r="C31" s="21">
        <v>2</v>
      </c>
    </row>
    <row r="32" spans="1:3" x14ac:dyDescent="0.35">
      <c r="A32" s="4" t="s">
        <v>84</v>
      </c>
      <c r="B32" s="8">
        <v>35</v>
      </c>
      <c r="C32" s="21">
        <v>2</v>
      </c>
    </row>
    <row r="33" spans="1:3" x14ac:dyDescent="0.35">
      <c r="A33" s="4" t="s">
        <v>72</v>
      </c>
      <c r="B33" s="8">
        <v>35.25</v>
      </c>
      <c r="C33" s="21">
        <v>4</v>
      </c>
    </row>
    <row r="34" spans="1:3" x14ac:dyDescent="0.35">
      <c r="A34" s="4" t="s">
        <v>80</v>
      </c>
      <c r="B34" s="8">
        <v>38</v>
      </c>
      <c r="C34" s="21">
        <v>1</v>
      </c>
    </row>
    <row r="35" spans="1:3" x14ac:dyDescent="0.35">
      <c r="A35" s="4" t="s">
        <v>59</v>
      </c>
      <c r="B35" s="8">
        <v>39</v>
      </c>
      <c r="C35" s="21">
        <v>2</v>
      </c>
    </row>
    <row r="36" spans="1:3" x14ac:dyDescent="0.35">
      <c r="A36" s="4" t="s">
        <v>69</v>
      </c>
      <c r="B36" s="8">
        <v>43</v>
      </c>
      <c r="C36" s="21">
        <v>2</v>
      </c>
    </row>
    <row r="37" spans="1:3" x14ac:dyDescent="0.35">
      <c r="A37" s="3" t="s">
        <v>37</v>
      </c>
      <c r="B37" s="8">
        <v>34.75</v>
      </c>
      <c r="C37" s="21">
        <v>52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2086EB-25B6-4065-A289-EC01DAB6BEC5}">
  <dimension ref="A1:Q5"/>
  <sheetViews>
    <sheetView workbookViewId="0">
      <selection activeCell="A3" sqref="A3:Q5"/>
    </sheetView>
  </sheetViews>
  <sheetFormatPr defaultRowHeight="14.5" x14ac:dyDescent="0.35"/>
  <cols>
    <col min="1" max="1" width="8.81640625" bestFit="1" customWidth="1"/>
    <col min="2" max="2" width="17.7265625" bestFit="1" customWidth="1"/>
    <col min="3" max="3" width="17.90625" bestFit="1" customWidth="1"/>
    <col min="4" max="4" width="9.6328125" bestFit="1" customWidth="1"/>
    <col min="5" max="5" width="8.81640625" bestFit="1" customWidth="1"/>
    <col min="6" max="6" width="20.81640625" bestFit="1" customWidth="1"/>
    <col min="7" max="7" width="17.7265625" bestFit="1" customWidth="1"/>
    <col min="8" max="11" width="8.81640625" bestFit="1" customWidth="1"/>
    <col min="12" max="12" width="24.90625" bestFit="1" customWidth="1"/>
    <col min="13" max="17" width="8.81640625" bestFit="1" customWidth="1"/>
  </cols>
  <sheetData>
    <row r="1" spans="1:17" x14ac:dyDescent="0.35">
      <c r="A1" s="6" t="s">
        <v>114</v>
      </c>
    </row>
    <row r="3" spans="1:17" x14ac:dyDescent="0.35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92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15</v>
      </c>
    </row>
    <row r="4" spans="1:17" x14ac:dyDescent="0.35">
      <c r="A4">
        <v>52</v>
      </c>
      <c r="B4" t="s">
        <v>86</v>
      </c>
      <c r="C4" t="s">
        <v>56</v>
      </c>
      <c r="D4" t="s">
        <v>55</v>
      </c>
      <c r="E4" t="s">
        <v>46</v>
      </c>
      <c r="F4" t="s">
        <v>19</v>
      </c>
      <c r="G4" t="s">
        <v>112</v>
      </c>
      <c r="H4">
        <v>33</v>
      </c>
      <c r="I4" t="s">
        <v>21</v>
      </c>
      <c r="J4">
        <v>8</v>
      </c>
      <c r="K4" t="s">
        <v>21</v>
      </c>
      <c r="L4" t="s">
        <v>25</v>
      </c>
      <c r="M4" t="s">
        <v>21</v>
      </c>
      <c r="N4">
        <v>8</v>
      </c>
      <c r="O4" t="s">
        <v>21</v>
      </c>
      <c r="P4">
        <v>4</v>
      </c>
      <c r="Q4" t="s">
        <v>21</v>
      </c>
    </row>
    <row r="5" spans="1:17" x14ac:dyDescent="0.35">
      <c r="A5">
        <v>7</v>
      </c>
      <c r="B5" t="s">
        <v>75</v>
      </c>
      <c r="C5" t="s">
        <v>76</v>
      </c>
      <c r="D5" t="s">
        <v>55</v>
      </c>
      <c r="E5" t="s">
        <v>46</v>
      </c>
      <c r="F5" t="s">
        <v>49</v>
      </c>
      <c r="G5" t="s">
        <v>113</v>
      </c>
      <c r="H5">
        <v>45</v>
      </c>
      <c r="I5" t="s">
        <v>21</v>
      </c>
      <c r="J5">
        <v>1</v>
      </c>
      <c r="K5" t="s">
        <v>21</v>
      </c>
      <c r="L5" t="s">
        <v>77</v>
      </c>
      <c r="M5" t="s">
        <v>21</v>
      </c>
      <c r="N5">
        <v>3</v>
      </c>
      <c r="O5" t="s">
        <v>21</v>
      </c>
      <c r="P5">
        <v>2</v>
      </c>
      <c r="Q5" t="s">
        <v>23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6B3964-33D9-494C-BD8B-2D5553AC6645}">
  <dimension ref="A3:B85"/>
  <sheetViews>
    <sheetView workbookViewId="0"/>
  </sheetViews>
  <sheetFormatPr defaultRowHeight="14.5" x14ac:dyDescent="0.35"/>
  <cols>
    <col min="1" max="1" width="41.81640625" bestFit="1" customWidth="1"/>
    <col min="2" max="2" width="11.36328125" bestFit="1" customWidth="1"/>
    <col min="3" max="3" width="28.453125" bestFit="1" customWidth="1"/>
    <col min="4" max="4" width="16" bestFit="1" customWidth="1"/>
    <col min="5" max="5" width="25.7265625" bestFit="1" customWidth="1"/>
    <col min="6" max="6" width="43.1796875" bestFit="1" customWidth="1"/>
    <col min="7" max="7" width="12.36328125" bestFit="1" customWidth="1"/>
    <col min="8" max="8" width="10.36328125" bestFit="1" customWidth="1"/>
    <col min="9" max="9" width="30.26953125" bestFit="1" customWidth="1"/>
    <col min="10" max="10" width="44.90625" bestFit="1" customWidth="1"/>
    <col min="11" max="11" width="47.7265625" bestFit="1" customWidth="1"/>
    <col min="12" max="12" width="14.08984375" bestFit="1" customWidth="1"/>
    <col min="13" max="13" width="17" bestFit="1" customWidth="1"/>
    <col min="14" max="14" width="10.36328125" bestFit="1" customWidth="1"/>
  </cols>
  <sheetData>
    <row r="3" spans="1:2" x14ac:dyDescent="0.35">
      <c r="A3" s="2" t="s">
        <v>115</v>
      </c>
      <c r="B3" s="2" t="s">
        <v>116</v>
      </c>
    </row>
    <row r="4" spans="1:2" x14ac:dyDescent="0.35">
      <c r="A4" s="2" t="s">
        <v>35</v>
      </c>
      <c r="B4" t="s">
        <v>23</v>
      </c>
    </row>
    <row r="5" spans="1:2" x14ac:dyDescent="0.35">
      <c r="A5" s="3" t="s">
        <v>47</v>
      </c>
      <c r="B5" s="21"/>
    </row>
    <row r="6" spans="1:2" x14ac:dyDescent="0.35">
      <c r="A6" s="4" t="s">
        <v>62</v>
      </c>
      <c r="B6" s="21">
        <v>1</v>
      </c>
    </row>
    <row r="7" spans="1:2" x14ac:dyDescent="0.35">
      <c r="A7" s="4" t="s">
        <v>60</v>
      </c>
      <c r="B7" s="21">
        <v>1</v>
      </c>
    </row>
    <row r="8" spans="1:2" x14ac:dyDescent="0.35">
      <c r="A8" s="4" t="s">
        <v>53</v>
      </c>
      <c r="B8" s="21">
        <v>1</v>
      </c>
    </row>
    <row r="9" spans="1:2" x14ac:dyDescent="0.35">
      <c r="A9" s="4" t="s">
        <v>85</v>
      </c>
      <c r="B9" s="21">
        <v>3</v>
      </c>
    </row>
    <row r="10" spans="1:2" x14ac:dyDescent="0.35">
      <c r="A10" s="3" t="s">
        <v>18</v>
      </c>
      <c r="B10" s="21"/>
    </row>
    <row r="11" spans="1:2" x14ac:dyDescent="0.35">
      <c r="A11" s="4" t="s">
        <v>17</v>
      </c>
      <c r="B11" s="21">
        <v>2</v>
      </c>
    </row>
    <row r="12" spans="1:2" x14ac:dyDescent="0.35">
      <c r="A12" s="4" t="s">
        <v>73</v>
      </c>
      <c r="B12" s="21">
        <v>1</v>
      </c>
    </row>
    <row r="13" spans="1:2" x14ac:dyDescent="0.35">
      <c r="A13" s="4" t="s">
        <v>82</v>
      </c>
      <c r="B13" s="21">
        <v>2</v>
      </c>
    </row>
    <row r="14" spans="1:2" x14ac:dyDescent="0.35">
      <c r="A14" s="4" t="s">
        <v>79</v>
      </c>
      <c r="B14" s="21">
        <v>2</v>
      </c>
    </row>
    <row r="15" spans="1:2" x14ac:dyDescent="0.35">
      <c r="A15" s="3" t="s">
        <v>46</v>
      </c>
      <c r="B15" s="21"/>
    </row>
    <row r="16" spans="1:2" x14ac:dyDescent="0.35">
      <c r="A16" s="4" t="s">
        <v>70</v>
      </c>
      <c r="B16" s="21">
        <v>1</v>
      </c>
    </row>
    <row r="17" spans="1:2" x14ac:dyDescent="0.35">
      <c r="A17" s="4" t="s">
        <v>64</v>
      </c>
      <c r="B17" s="21">
        <v>1</v>
      </c>
    </row>
    <row r="18" spans="1:2" x14ac:dyDescent="0.35">
      <c r="A18" s="4" t="s">
        <v>58</v>
      </c>
      <c r="B18" s="21">
        <v>1</v>
      </c>
    </row>
    <row r="19" spans="1:2" x14ac:dyDescent="0.35">
      <c r="A19" s="4" t="s">
        <v>57</v>
      </c>
      <c r="B19" s="21">
        <v>1</v>
      </c>
    </row>
    <row r="20" spans="1:2" x14ac:dyDescent="0.35">
      <c r="A20" s="4" t="s">
        <v>52</v>
      </c>
      <c r="B20" s="21">
        <v>1</v>
      </c>
    </row>
    <row r="21" spans="1:2" x14ac:dyDescent="0.35">
      <c r="A21" s="4" t="s">
        <v>65</v>
      </c>
      <c r="B21" s="21">
        <v>1</v>
      </c>
    </row>
    <row r="22" spans="1:2" x14ac:dyDescent="0.35">
      <c r="A22" s="4" t="s">
        <v>78</v>
      </c>
      <c r="B22" s="21">
        <v>2</v>
      </c>
    </row>
    <row r="23" spans="1:2" x14ac:dyDescent="0.35">
      <c r="A23" s="3" t="s">
        <v>45</v>
      </c>
      <c r="B23" s="21"/>
    </row>
    <row r="24" spans="1:2" x14ac:dyDescent="0.35">
      <c r="A24" s="4" t="s">
        <v>71</v>
      </c>
      <c r="B24" s="21">
        <v>2</v>
      </c>
    </row>
    <row r="25" spans="1:2" x14ac:dyDescent="0.35">
      <c r="A25" s="4" t="s">
        <v>81</v>
      </c>
      <c r="B25" s="21">
        <v>2</v>
      </c>
    </row>
    <row r="26" spans="1:2" x14ac:dyDescent="0.35">
      <c r="A26" s="4" t="s">
        <v>68</v>
      </c>
      <c r="B26" s="21">
        <v>1</v>
      </c>
    </row>
    <row r="27" spans="1:2" x14ac:dyDescent="0.35">
      <c r="A27" s="4" t="s">
        <v>69</v>
      </c>
      <c r="B27" s="21">
        <v>1</v>
      </c>
    </row>
    <row r="28" spans="1:2" x14ac:dyDescent="0.35">
      <c r="A28" s="4" t="s">
        <v>84</v>
      </c>
      <c r="B28" s="21">
        <v>1</v>
      </c>
    </row>
    <row r="29" spans="1:2" x14ac:dyDescent="0.35">
      <c r="A29" s="4" t="s">
        <v>59</v>
      </c>
      <c r="B29" s="21">
        <v>1</v>
      </c>
    </row>
    <row r="30" spans="1:2" x14ac:dyDescent="0.35">
      <c r="A30" s="4" t="s">
        <v>72</v>
      </c>
      <c r="B30" s="21">
        <v>2</v>
      </c>
    </row>
    <row r="39" spans="1:2" x14ac:dyDescent="0.35">
      <c r="A39" s="2" t="s">
        <v>35</v>
      </c>
      <c r="B39" t="s">
        <v>110</v>
      </c>
    </row>
    <row r="40" spans="1:2" x14ac:dyDescent="0.35">
      <c r="A40" s="3" t="s">
        <v>47</v>
      </c>
      <c r="B40" s="21">
        <v>32</v>
      </c>
    </row>
    <row r="41" spans="1:2" x14ac:dyDescent="0.35">
      <c r="A41" s="4" t="s">
        <v>62</v>
      </c>
      <c r="B41" s="21">
        <v>16</v>
      </c>
    </row>
    <row r="42" spans="1:2" x14ac:dyDescent="0.35">
      <c r="A42" s="4" t="s">
        <v>60</v>
      </c>
      <c r="B42" s="21">
        <v>1</v>
      </c>
    </row>
    <row r="43" spans="1:2" x14ac:dyDescent="0.35">
      <c r="A43" s="4" t="s">
        <v>63</v>
      </c>
      <c r="B43" s="21">
        <v>2</v>
      </c>
    </row>
    <row r="44" spans="1:2" x14ac:dyDescent="0.35">
      <c r="A44" s="4" t="s">
        <v>53</v>
      </c>
      <c r="B44" s="21">
        <v>0</v>
      </c>
    </row>
    <row r="45" spans="1:2" x14ac:dyDescent="0.35">
      <c r="A45" s="4" t="s">
        <v>85</v>
      </c>
      <c r="B45" s="21">
        <v>13</v>
      </c>
    </row>
    <row r="46" spans="1:2" x14ac:dyDescent="0.35">
      <c r="A46" s="3" t="s">
        <v>18</v>
      </c>
      <c r="B46" s="21">
        <v>45</v>
      </c>
    </row>
    <row r="47" spans="1:2" x14ac:dyDescent="0.35">
      <c r="A47" s="4" t="s">
        <v>17</v>
      </c>
      <c r="B47" s="21">
        <v>6</v>
      </c>
    </row>
    <row r="48" spans="1:2" x14ac:dyDescent="0.35">
      <c r="A48" s="4" t="s">
        <v>50</v>
      </c>
      <c r="B48" s="21">
        <v>0</v>
      </c>
    </row>
    <row r="49" spans="1:2" x14ac:dyDescent="0.35">
      <c r="A49" s="4" t="s">
        <v>61</v>
      </c>
      <c r="B49" s="21">
        <v>0</v>
      </c>
    </row>
    <row r="50" spans="1:2" x14ac:dyDescent="0.35">
      <c r="A50" s="4" t="s">
        <v>73</v>
      </c>
      <c r="B50" s="21">
        <v>13</v>
      </c>
    </row>
    <row r="51" spans="1:2" x14ac:dyDescent="0.35">
      <c r="A51" s="4" t="s">
        <v>82</v>
      </c>
      <c r="B51" s="21">
        <v>10</v>
      </c>
    </row>
    <row r="52" spans="1:2" x14ac:dyDescent="0.35">
      <c r="A52" s="4" t="s">
        <v>79</v>
      </c>
      <c r="B52" s="21">
        <v>9</v>
      </c>
    </row>
    <row r="53" spans="1:2" x14ac:dyDescent="0.35">
      <c r="A53" s="4" t="s">
        <v>83</v>
      </c>
      <c r="B53" s="21">
        <v>7</v>
      </c>
    </row>
    <row r="54" spans="1:2" x14ac:dyDescent="0.35">
      <c r="A54" s="3" t="s">
        <v>46</v>
      </c>
      <c r="B54" s="21">
        <v>49</v>
      </c>
    </row>
    <row r="55" spans="1:2" x14ac:dyDescent="0.35">
      <c r="A55" s="4" t="s">
        <v>70</v>
      </c>
      <c r="B55" s="21">
        <v>3</v>
      </c>
    </row>
    <row r="56" spans="1:2" x14ac:dyDescent="0.35">
      <c r="A56" s="4" t="s">
        <v>54</v>
      </c>
      <c r="B56" s="21">
        <v>2</v>
      </c>
    </row>
    <row r="57" spans="1:2" x14ac:dyDescent="0.35">
      <c r="A57" s="4" t="s">
        <v>55</v>
      </c>
      <c r="B57" s="21">
        <v>9</v>
      </c>
    </row>
    <row r="58" spans="1:2" x14ac:dyDescent="0.35">
      <c r="A58" s="4" t="s">
        <v>64</v>
      </c>
      <c r="B58" s="21">
        <v>15</v>
      </c>
    </row>
    <row r="59" spans="1:2" x14ac:dyDescent="0.35">
      <c r="A59" s="4" t="s">
        <v>58</v>
      </c>
      <c r="B59" s="21">
        <v>0</v>
      </c>
    </row>
    <row r="60" spans="1:2" x14ac:dyDescent="0.35">
      <c r="A60" s="4" t="s">
        <v>57</v>
      </c>
      <c r="B60" s="21">
        <v>2</v>
      </c>
    </row>
    <row r="61" spans="1:2" x14ac:dyDescent="0.35">
      <c r="A61" s="4" t="s">
        <v>52</v>
      </c>
      <c r="B61" s="21">
        <v>7</v>
      </c>
    </row>
    <row r="62" spans="1:2" x14ac:dyDescent="0.35">
      <c r="A62" s="4" t="s">
        <v>65</v>
      </c>
      <c r="B62" s="21">
        <v>6</v>
      </c>
    </row>
    <row r="63" spans="1:2" x14ac:dyDescent="0.35">
      <c r="A63" s="4" t="s">
        <v>78</v>
      </c>
      <c r="B63" s="21">
        <v>5</v>
      </c>
    </row>
    <row r="64" spans="1:2" x14ac:dyDescent="0.35">
      <c r="A64" s="3" t="s">
        <v>45</v>
      </c>
      <c r="B64" s="21">
        <v>60</v>
      </c>
    </row>
    <row r="65" spans="1:2" x14ac:dyDescent="0.35">
      <c r="A65" s="4" t="s">
        <v>80</v>
      </c>
      <c r="B65" s="21">
        <v>8</v>
      </c>
    </row>
    <row r="66" spans="1:2" x14ac:dyDescent="0.35">
      <c r="A66" s="4" t="s">
        <v>71</v>
      </c>
      <c r="B66" s="21">
        <v>3</v>
      </c>
    </row>
    <row r="67" spans="1:2" x14ac:dyDescent="0.35">
      <c r="A67" s="4" t="s">
        <v>81</v>
      </c>
      <c r="B67" s="21">
        <v>12</v>
      </c>
    </row>
    <row r="68" spans="1:2" x14ac:dyDescent="0.35">
      <c r="A68" s="4" t="s">
        <v>68</v>
      </c>
      <c r="B68" s="21">
        <v>5</v>
      </c>
    </row>
    <row r="69" spans="1:2" x14ac:dyDescent="0.35">
      <c r="A69" s="4" t="s">
        <v>69</v>
      </c>
      <c r="B69" s="21">
        <v>1</v>
      </c>
    </row>
    <row r="70" spans="1:2" x14ac:dyDescent="0.35">
      <c r="A70" s="4" t="s">
        <v>84</v>
      </c>
      <c r="B70" s="21">
        <v>7</v>
      </c>
    </row>
    <row r="71" spans="1:2" x14ac:dyDescent="0.35">
      <c r="A71" s="4" t="s">
        <v>59</v>
      </c>
      <c r="B71" s="21">
        <v>10</v>
      </c>
    </row>
    <row r="72" spans="1:2" x14ac:dyDescent="0.35">
      <c r="A72" s="4" t="s">
        <v>72</v>
      </c>
      <c r="B72" s="21">
        <v>14</v>
      </c>
    </row>
    <row r="73" spans="1:2" x14ac:dyDescent="0.35">
      <c r="A73" s="3" t="s">
        <v>37</v>
      </c>
      <c r="B73" s="21">
        <v>186</v>
      </c>
    </row>
    <row r="77" spans="1:2" x14ac:dyDescent="0.35">
      <c r="A77" s="2" t="s">
        <v>35</v>
      </c>
      <c r="B77" t="s">
        <v>111</v>
      </c>
    </row>
    <row r="78" spans="1:2" x14ac:dyDescent="0.35">
      <c r="A78" s="3" t="s">
        <v>22</v>
      </c>
      <c r="B78" s="21">
        <v>8</v>
      </c>
    </row>
    <row r="79" spans="1:2" x14ac:dyDescent="0.35">
      <c r="A79" s="3" t="s">
        <v>51</v>
      </c>
      <c r="B79" s="21">
        <v>10</v>
      </c>
    </row>
    <row r="80" spans="1:2" x14ac:dyDescent="0.35">
      <c r="A80" s="3" t="s">
        <v>66</v>
      </c>
      <c r="B80" s="21">
        <v>9</v>
      </c>
    </row>
    <row r="81" spans="1:2" x14ac:dyDescent="0.35">
      <c r="A81" s="3" t="s">
        <v>77</v>
      </c>
      <c r="B81" s="21">
        <v>12</v>
      </c>
    </row>
    <row r="82" spans="1:2" x14ac:dyDescent="0.35">
      <c r="A82" s="3" t="s">
        <v>48</v>
      </c>
      <c r="B82" s="21">
        <v>7</v>
      </c>
    </row>
    <row r="83" spans="1:2" x14ac:dyDescent="0.35">
      <c r="A83" s="3" t="s">
        <v>25</v>
      </c>
      <c r="B83" s="21">
        <v>5</v>
      </c>
    </row>
    <row r="84" spans="1:2" x14ac:dyDescent="0.35">
      <c r="A84" s="3" t="s">
        <v>121</v>
      </c>
      <c r="B84" s="21">
        <v>1</v>
      </c>
    </row>
    <row r="85" spans="1:2" x14ac:dyDescent="0.35">
      <c r="A85" s="3" t="s">
        <v>37</v>
      </c>
      <c r="B85" s="21">
        <v>52</v>
      </c>
    </row>
  </sheetData>
  <pageMargins left="0.7" right="0.7" top="0.75" bottom="0.75" header="0.3" footer="0.3"/>
  <drawing r:id="rId4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31CA8C-3DDD-4C67-83D1-88674778B93A}">
  <dimension ref="A1:C66"/>
  <sheetViews>
    <sheetView workbookViewId="0">
      <selection activeCell="Q1" sqref="Q1"/>
    </sheetView>
  </sheetViews>
  <sheetFormatPr defaultRowHeight="14.5" x14ac:dyDescent="0.35"/>
  <cols>
    <col min="1" max="1" width="23" bestFit="1" customWidth="1"/>
    <col min="2" max="2" width="13.36328125" bestFit="1" customWidth="1"/>
    <col min="3" max="3" width="10.36328125" bestFit="1" customWidth="1"/>
    <col min="4" max="4" width="5.1796875" customWidth="1"/>
    <col min="5" max="5" width="7.08984375" customWidth="1"/>
    <col min="6" max="6" width="8.36328125" customWidth="1"/>
    <col min="7" max="7" width="7.1796875" customWidth="1"/>
    <col min="8" max="8" width="5.36328125" customWidth="1"/>
    <col min="9" max="9" width="4.90625" customWidth="1"/>
    <col min="10" max="10" width="6.26953125" customWidth="1"/>
    <col min="11" max="11" width="10.36328125" bestFit="1" customWidth="1"/>
  </cols>
  <sheetData>
    <row r="1" spans="1:3" x14ac:dyDescent="0.35">
      <c r="A1" s="2" t="s">
        <v>123</v>
      </c>
      <c r="B1" s="2" t="s">
        <v>122</v>
      </c>
    </row>
    <row r="2" spans="1:3" x14ac:dyDescent="0.35">
      <c r="A2" s="2" t="s">
        <v>35</v>
      </c>
      <c r="B2" t="s">
        <v>23</v>
      </c>
      <c r="C2" t="s">
        <v>37</v>
      </c>
    </row>
    <row r="3" spans="1:3" x14ac:dyDescent="0.35">
      <c r="A3" s="3" t="s">
        <v>47</v>
      </c>
      <c r="B3" s="21">
        <v>6</v>
      </c>
      <c r="C3" s="21">
        <v>6</v>
      </c>
    </row>
    <row r="4" spans="1:3" x14ac:dyDescent="0.35">
      <c r="A4" s="4" t="s">
        <v>62</v>
      </c>
      <c r="B4" s="21">
        <v>3</v>
      </c>
      <c r="C4" s="21">
        <v>3</v>
      </c>
    </row>
    <row r="5" spans="1:3" x14ac:dyDescent="0.35">
      <c r="A5" s="4" t="s">
        <v>85</v>
      </c>
      <c r="B5" s="21">
        <v>3</v>
      </c>
      <c r="C5" s="21">
        <v>3</v>
      </c>
    </row>
    <row r="6" spans="1:3" x14ac:dyDescent="0.35">
      <c r="A6" s="3" t="s">
        <v>18</v>
      </c>
      <c r="B6" s="21">
        <v>7</v>
      </c>
      <c r="C6" s="21">
        <v>7</v>
      </c>
    </row>
    <row r="7" spans="1:3" x14ac:dyDescent="0.35">
      <c r="A7" s="4" t="s">
        <v>17</v>
      </c>
      <c r="B7" s="21">
        <v>1</v>
      </c>
      <c r="C7" s="21">
        <v>1</v>
      </c>
    </row>
    <row r="8" spans="1:3" x14ac:dyDescent="0.35">
      <c r="A8" s="4" t="s">
        <v>73</v>
      </c>
      <c r="B8" s="21">
        <v>2</v>
      </c>
      <c r="C8" s="21">
        <v>2</v>
      </c>
    </row>
    <row r="9" spans="1:3" x14ac:dyDescent="0.35">
      <c r="A9" s="4" t="s">
        <v>82</v>
      </c>
      <c r="B9" s="21">
        <v>1</v>
      </c>
      <c r="C9" s="21">
        <v>1</v>
      </c>
    </row>
    <row r="10" spans="1:3" x14ac:dyDescent="0.35">
      <c r="A10" s="4" t="s">
        <v>79</v>
      </c>
      <c r="B10" s="21">
        <v>2</v>
      </c>
      <c r="C10" s="21">
        <v>2</v>
      </c>
    </row>
    <row r="11" spans="1:3" x14ac:dyDescent="0.35">
      <c r="A11" s="4" t="s">
        <v>83</v>
      </c>
      <c r="B11" s="21">
        <v>1</v>
      </c>
      <c r="C11" s="21">
        <v>1</v>
      </c>
    </row>
    <row r="12" spans="1:3" x14ac:dyDescent="0.35">
      <c r="A12" s="3" t="s">
        <v>46</v>
      </c>
      <c r="B12" s="21">
        <v>6</v>
      </c>
      <c r="C12" s="21">
        <v>6</v>
      </c>
    </row>
    <row r="13" spans="1:3" x14ac:dyDescent="0.35">
      <c r="A13" s="4" t="s">
        <v>70</v>
      </c>
      <c r="B13" s="21">
        <v>1</v>
      </c>
      <c r="C13" s="21">
        <v>1</v>
      </c>
    </row>
    <row r="14" spans="1:3" x14ac:dyDescent="0.35">
      <c r="A14" s="4" t="s">
        <v>54</v>
      </c>
      <c r="B14" s="21">
        <v>1</v>
      </c>
      <c r="C14" s="21">
        <v>1</v>
      </c>
    </row>
    <row r="15" spans="1:3" x14ac:dyDescent="0.35">
      <c r="A15" s="4" t="s">
        <v>64</v>
      </c>
      <c r="B15" s="21">
        <v>1</v>
      </c>
      <c r="C15" s="21">
        <v>1</v>
      </c>
    </row>
    <row r="16" spans="1:3" x14ac:dyDescent="0.35">
      <c r="A16" s="4" t="s">
        <v>58</v>
      </c>
      <c r="B16" s="21">
        <v>1</v>
      </c>
      <c r="C16" s="21">
        <v>1</v>
      </c>
    </row>
    <row r="17" spans="1:3" x14ac:dyDescent="0.35">
      <c r="A17" s="4" t="s">
        <v>52</v>
      </c>
      <c r="B17" s="21">
        <v>1</v>
      </c>
      <c r="C17" s="21">
        <v>1</v>
      </c>
    </row>
    <row r="18" spans="1:3" x14ac:dyDescent="0.35">
      <c r="A18" s="4" t="s">
        <v>65</v>
      </c>
      <c r="B18" s="21">
        <v>1</v>
      </c>
      <c r="C18" s="21">
        <v>1</v>
      </c>
    </row>
    <row r="19" spans="1:3" x14ac:dyDescent="0.35">
      <c r="A19" s="3" t="s">
        <v>45</v>
      </c>
      <c r="B19" s="21">
        <v>9</v>
      </c>
      <c r="C19" s="21">
        <v>9</v>
      </c>
    </row>
    <row r="20" spans="1:3" x14ac:dyDescent="0.35">
      <c r="A20" s="4" t="s">
        <v>71</v>
      </c>
      <c r="B20" s="21">
        <v>1</v>
      </c>
      <c r="C20" s="21">
        <v>1</v>
      </c>
    </row>
    <row r="21" spans="1:3" x14ac:dyDescent="0.35">
      <c r="A21" s="4" t="s">
        <v>81</v>
      </c>
      <c r="B21" s="21">
        <v>1</v>
      </c>
      <c r="C21" s="21">
        <v>1</v>
      </c>
    </row>
    <row r="22" spans="1:3" x14ac:dyDescent="0.35">
      <c r="A22" s="4" t="s">
        <v>68</v>
      </c>
      <c r="B22" s="21">
        <v>1</v>
      </c>
      <c r="C22" s="21">
        <v>1</v>
      </c>
    </row>
    <row r="23" spans="1:3" x14ac:dyDescent="0.35">
      <c r="A23" s="4" t="s">
        <v>69</v>
      </c>
      <c r="B23" s="21">
        <v>2</v>
      </c>
      <c r="C23" s="21">
        <v>2</v>
      </c>
    </row>
    <row r="24" spans="1:3" x14ac:dyDescent="0.35">
      <c r="A24" s="4" t="s">
        <v>84</v>
      </c>
      <c r="B24" s="21">
        <v>1</v>
      </c>
      <c r="C24" s="21">
        <v>1</v>
      </c>
    </row>
    <row r="25" spans="1:3" x14ac:dyDescent="0.35">
      <c r="A25" s="4" t="s">
        <v>59</v>
      </c>
      <c r="B25" s="21">
        <v>1</v>
      </c>
      <c r="C25" s="21">
        <v>1</v>
      </c>
    </row>
    <row r="26" spans="1:3" x14ac:dyDescent="0.35">
      <c r="A26" s="4" t="s">
        <v>72</v>
      </c>
      <c r="B26" s="21">
        <v>2</v>
      </c>
      <c r="C26" s="21">
        <v>2</v>
      </c>
    </row>
    <row r="27" spans="1:3" x14ac:dyDescent="0.35">
      <c r="A27" s="3" t="s">
        <v>37</v>
      </c>
      <c r="B27" s="21">
        <v>28</v>
      </c>
      <c r="C27" s="21">
        <v>28</v>
      </c>
    </row>
    <row r="32" spans="1:3" x14ac:dyDescent="0.35">
      <c r="A32" s="2" t="s">
        <v>35</v>
      </c>
      <c r="B32" t="s">
        <v>124</v>
      </c>
    </row>
    <row r="33" spans="1:2" x14ac:dyDescent="0.35">
      <c r="A33" s="3" t="s">
        <v>47</v>
      </c>
      <c r="B33" s="21">
        <v>45</v>
      </c>
    </row>
    <row r="34" spans="1:2" x14ac:dyDescent="0.35">
      <c r="A34" s="4" t="s">
        <v>62</v>
      </c>
      <c r="B34" s="21">
        <v>12</v>
      </c>
    </row>
    <row r="35" spans="1:2" x14ac:dyDescent="0.35">
      <c r="A35" s="4" t="s">
        <v>60</v>
      </c>
      <c r="B35" s="21">
        <v>5</v>
      </c>
    </row>
    <row r="36" spans="1:2" x14ac:dyDescent="0.35">
      <c r="A36" s="4" t="s">
        <v>63</v>
      </c>
      <c r="B36" s="21">
        <v>4</v>
      </c>
    </row>
    <row r="37" spans="1:2" x14ac:dyDescent="0.35">
      <c r="A37" s="4" t="s">
        <v>53</v>
      </c>
      <c r="B37" s="21">
        <v>8</v>
      </c>
    </row>
    <row r="38" spans="1:2" x14ac:dyDescent="0.35">
      <c r="A38" s="4" t="s">
        <v>85</v>
      </c>
      <c r="B38" s="21">
        <v>16</v>
      </c>
    </row>
    <row r="39" spans="1:2" x14ac:dyDescent="0.35">
      <c r="A39" s="3" t="s">
        <v>18</v>
      </c>
      <c r="B39" s="21">
        <v>48</v>
      </c>
    </row>
    <row r="40" spans="1:2" x14ac:dyDescent="0.35">
      <c r="A40" s="4" t="s">
        <v>17</v>
      </c>
      <c r="B40" s="21">
        <v>3</v>
      </c>
    </row>
    <row r="41" spans="1:2" x14ac:dyDescent="0.35">
      <c r="A41" s="4" t="s">
        <v>50</v>
      </c>
      <c r="B41" s="21">
        <v>2</v>
      </c>
    </row>
    <row r="42" spans="1:2" x14ac:dyDescent="0.35">
      <c r="A42" s="4" t="s">
        <v>61</v>
      </c>
      <c r="B42" s="21">
        <v>8</v>
      </c>
    </row>
    <row r="43" spans="1:2" x14ac:dyDescent="0.35">
      <c r="A43" s="4" t="s">
        <v>73</v>
      </c>
      <c r="B43" s="21">
        <v>17</v>
      </c>
    </row>
    <row r="44" spans="1:2" x14ac:dyDescent="0.35">
      <c r="A44" s="4" t="s">
        <v>82</v>
      </c>
      <c r="B44" s="21">
        <v>4</v>
      </c>
    </row>
    <row r="45" spans="1:2" x14ac:dyDescent="0.35">
      <c r="A45" s="4" t="s">
        <v>79</v>
      </c>
      <c r="B45" s="21">
        <v>7</v>
      </c>
    </row>
    <row r="46" spans="1:2" x14ac:dyDescent="0.35">
      <c r="A46" s="4" t="s">
        <v>83</v>
      </c>
      <c r="B46" s="21">
        <v>7</v>
      </c>
    </row>
    <row r="47" spans="1:2" x14ac:dyDescent="0.35">
      <c r="A47" s="3" t="s">
        <v>46</v>
      </c>
      <c r="B47" s="21">
        <v>65</v>
      </c>
    </row>
    <row r="48" spans="1:2" x14ac:dyDescent="0.35">
      <c r="A48" s="4" t="s">
        <v>70</v>
      </c>
      <c r="B48" s="21">
        <v>5</v>
      </c>
    </row>
    <row r="49" spans="1:2" x14ac:dyDescent="0.35">
      <c r="A49" s="4" t="s">
        <v>54</v>
      </c>
      <c r="B49" s="21">
        <v>2</v>
      </c>
    </row>
    <row r="50" spans="1:2" x14ac:dyDescent="0.35">
      <c r="A50" s="4" t="s">
        <v>55</v>
      </c>
      <c r="B50" s="21">
        <v>11</v>
      </c>
    </row>
    <row r="51" spans="1:2" x14ac:dyDescent="0.35">
      <c r="A51" s="4" t="s">
        <v>64</v>
      </c>
      <c r="B51" s="21">
        <v>13</v>
      </c>
    </row>
    <row r="52" spans="1:2" x14ac:dyDescent="0.35">
      <c r="A52" s="4" t="s">
        <v>58</v>
      </c>
      <c r="B52" s="21">
        <v>11</v>
      </c>
    </row>
    <row r="53" spans="1:2" x14ac:dyDescent="0.35">
      <c r="A53" s="4" t="s">
        <v>57</v>
      </c>
      <c r="B53" s="21">
        <v>10</v>
      </c>
    </row>
    <row r="54" spans="1:2" x14ac:dyDescent="0.35">
      <c r="A54" s="4" t="s">
        <v>52</v>
      </c>
      <c r="B54" s="21">
        <v>7</v>
      </c>
    </row>
    <row r="55" spans="1:2" x14ac:dyDescent="0.35">
      <c r="A55" s="4" t="s">
        <v>65</v>
      </c>
      <c r="B55" s="21">
        <v>0</v>
      </c>
    </row>
    <row r="56" spans="1:2" x14ac:dyDescent="0.35">
      <c r="A56" s="4" t="s">
        <v>78</v>
      </c>
      <c r="B56" s="21">
        <v>6</v>
      </c>
    </row>
    <row r="57" spans="1:2" x14ac:dyDescent="0.35">
      <c r="A57" s="3" t="s">
        <v>45</v>
      </c>
      <c r="B57" s="21">
        <v>45</v>
      </c>
    </row>
    <row r="58" spans="1:2" x14ac:dyDescent="0.35">
      <c r="A58" s="4" t="s">
        <v>80</v>
      </c>
      <c r="B58" s="21">
        <v>0</v>
      </c>
    </row>
    <row r="59" spans="1:2" x14ac:dyDescent="0.35">
      <c r="A59" s="4" t="s">
        <v>71</v>
      </c>
      <c r="B59" s="21">
        <v>6</v>
      </c>
    </row>
    <row r="60" spans="1:2" x14ac:dyDescent="0.35">
      <c r="A60" s="4" t="s">
        <v>81</v>
      </c>
      <c r="B60" s="21">
        <v>10</v>
      </c>
    </row>
    <row r="61" spans="1:2" x14ac:dyDescent="0.35">
      <c r="A61" s="4" t="s">
        <v>68</v>
      </c>
      <c r="B61" s="21">
        <v>5</v>
      </c>
    </row>
    <row r="62" spans="1:2" x14ac:dyDescent="0.35">
      <c r="A62" s="4" t="s">
        <v>69</v>
      </c>
      <c r="B62" s="21">
        <v>0</v>
      </c>
    </row>
    <row r="63" spans="1:2" x14ac:dyDescent="0.35">
      <c r="A63" s="4" t="s">
        <v>84</v>
      </c>
      <c r="B63" s="21">
        <v>7</v>
      </c>
    </row>
    <row r="64" spans="1:2" x14ac:dyDescent="0.35">
      <c r="A64" s="4" t="s">
        <v>59</v>
      </c>
      <c r="B64" s="21">
        <v>11</v>
      </c>
    </row>
    <row r="65" spans="1:2" x14ac:dyDescent="0.35">
      <c r="A65" s="4" t="s">
        <v>72</v>
      </c>
      <c r="B65" s="21">
        <v>6</v>
      </c>
    </row>
    <row r="66" spans="1:2" x14ac:dyDescent="0.35">
      <c r="A66" s="3" t="s">
        <v>37</v>
      </c>
      <c r="B66" s="21">
        <v>203</v>
      </c>
    </row>
  </sheetData>
  <pageMargins left="0.7" right="0.7" top="0.75" bottom="0.75" header="0.3" footer="0.3"/>
  <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1"/>
  <sheetViews>
    <sheetView workbookViewId="0">
      <selection activeCell="H11" sqref="G1:H11"/>
    </sheetView>
  </sheetViews>
  <sheetFormatPr defaultRowHeight="14.5" x14ac:dyDescent="0.35"/>
  <cols>
    <col min="1" max="1" width="21.453125" bestFit="1" customWidth="1"/>
    <col min="2" max="2" width="11.26953125" bestFit="1" customWidth="1"/>
    <col min="3" max="3" width="19.08984375" bestFit="1" customWidth="1"/>
    <col min="4" max="4" width="18.453125" bestFit="1" customWidth="1"/>
    <col min="7" max="7" width="90.1796875" bestFit="1" customWidth="1"/>
    <col min="8" max="8" width="5.81640625" bestFit="1" customWidth="1"/>
  </cols>
  <sheetData>
    <row r="1" spans="1:4" x14ac:dyDescent="0.35">
      <c r="B1" s="2" t="s">
        <v>39</v>
      </c>
    </row>
    <row r="2" spans="1:4" x14ac:dyDescent="0.35">
      <c r="A2" s="2" t="s">
        <v>35</v>
      </c>
      <c r="B2" t="s">
        <v>40</v>
      </c>
      <c r="C2" t="s">
        <v>41</v>
      </c>
      <c r="D2" t="s">
        <v>42</v>
      </c>
    </row>
    <row r="3" spans="1:4" x14ac:dyDescent="0.35">
      <c r="A3" s="3" t="s">
        <v>18</v>
      </c>
      <c r="B3" s="21">
        <v>14</v>
      </c>
      <c r="C3" s="21">
        <v>15</v>
      </c>
      <c r="D3" s="21">
        <v>16</v>
      </c>
    </row>
    <row r="4" spans="1:4" x14ac:dyDescent="0.35">
      <c r="A4" s="4" t="s">
        <v>17</v>
      </c>
      <c r="B4" s="21">
        <v>6</v>
      </c>
      <c r="C4" s="21">
        <v>3</v>
      </c>
      <c r="D4" s="21">
        <v>4</v>
      </c>
    </row>
    <row r="5" spans="1:4" x14ac:dyDescent="0.35">
      <c r="A5" s="4" t="s">
        <v>73</v>
      </c>
      <c r="B5" s="21">
        <v>8</v>
      </c>
      <c r="C5" s="21">
        <v>12</v>
      </c>
      <c r="D5" s="21">
        <v>12</v>
      </c>
    </row>
    <row r="6" spans="1:4" x14ac:dyDescent="0.35">
      <c r="A6" s="3" t="s">
        <v>45</v>
      </c>
      <c r="B6" s="21">
        <v>3</v>
      </c>
      <c r="C6" s="21">
        <v>8</v>
      </c>
      <c r="D6" s="21">
        <v>10</v>
      </c>
    </row>
    <row r="7" spans="1:4" x14ac:dyDescent="0.35">
      <c r="A7" s="4" t="s">
        <v>69</v>
      </c>
      <c r="B7" s="21">
        <v>0</v>
      </c>
      <c r="C7" s="21">
        <v>0</v>
      </c>
      <c r="D7" s="21">
        <v>1</v>
      </c>
    </row>
    <row r="8" spans="1:4" x14ac:dyDescent="0.35">
      <c r="A8" s="4" t="s">
        <v>72</v>
      </c>
      <c r="B8" s="21">
        <v>0</v>
      </c>
      <c r="C8" s="21">
        <v>3</v>
      </c>
      <c r="D8" s="21">
        <v>8</v>
      </c>
    </row>
    <row r="9" spans="1:4" x14ac:dyDescent="0.35">
      <c r="A9" s="4" t="s">
        <v>71</v>
      </c>
      <c r="B9" s="21">
        <v>3</v>
      </c>
      <c r="C9" s="21">
        <v>5</v>
      </c>
      <c r="D9" s="21">
        <v>1</v>
      </c>
    </row>
    <row r="10" spans="1:4" x14ac:dyDescent="0.35">
      <c r="A10" s="3" t="s">
        <v>46</v>
      </c>
      <c r="B10" s="21">
        <v>7</v>
      </c>
      <c r="C10" s="21">
        <v>3</v>
      </c>
      <c r="D10" s="21">
        <v>9</v>
      </c>
    </row>
    <row r="11" spans="1:4" x14ac:dyDescent="0.35">
      <c r="A11" s="4" t="s">
        <v>65</v>
      </c>
      <c r="B11" s="21">
        <v>6</v>
      </c>
      <c r="C11" s="21">
        <v>0</v>
      </c>
      <c r="D11" s="21">
        <v>7</v>
      </c>
    </row>
    <row r="12" spans="1:4" x14ac:dyDescent="0.35">
      <c r="A12" s="4" t="s">
        <v>55</v>
      </c>
      <c r="B12" s="21">
        <v>1</v>
      </c>
      <c r="C12" s="21">
        <v>3</v>
      </c>
      <c r="D12" s="21">
        <v>2</v>
      </c>
    </row>
    <row r="13" spans="1:4" x14ac:dyDescent="0.35">
      <c r="A13" s="3" t="s">
        <v>37</v>
      </c>
      <c r="B13" s="21">
        <v>24</v>
      </c>
      <c r="C13" s="21">
        <v>26</v>
      </c>
      <c r="D13" s="21">
        <v>35</v>
      </c>
    </row>
    <row r="18" spans="1:2" x14ac:dyDescent="0.35">
      <c r="A18" s="2" t="s">
        <v>9</v>
      </c>
      <c r="B18" t="s">
        <v>38</v>
      </c>
    </row>
    <row r="20" spans="1:2" x14ac:dyDescent="0.35">
      <c r="A20" s="2" t="s">
        <v>35</v>
      </c>
      <c r="B20" t="s">
        <v>36</v>
      </c>
    </row>
    <row r="21" spans="1:2" x14ac:dyDescent="0.35">
      <c r="A21" s="3" t="s">
        <v>18</v>
      </c>
      <c r="B21" s="21">
        <v>4</v>
      </c>
    </row>
    <row r="22" spans="1:2" x14ac:dyDescent="0.35">
      <c r="A22" s="4" t="s">
        <v>17</v>
      </c>
      <c r="B22" s="21">
        <v>2</v>
      </c>
    </row>
    <row r="23" spans="1:2" x14ac:dyDescent="0.35">
      <c r="A23" s="4" t="s">
        <v>73</v>
      </c>
      <c r="B23" s="21">
        <v>2</v>
      </c>
    </row>
    <row r="24" spans="1:2" x14ac:dyDescent="0.35">
      <c r="A24" s="3" t="s">
        <v>45</v>
      </c>
      <c r="B24" s="21">
        <v>3</v>
      </c>
    </row>
    <row r="25" spans="1:2" x14ac:dyDescent="0.35">
      <c r="A25" s="4" t="s">
        <v>69</v>
      </c>
      <c r="B25" s="21">
        <v>1</v>
      </c>
    </row>
    <row r="26" spans="1:2" x14ac:dyDescent="0.35">
      <c r="A26" s="4" t="s">
        <v>72</v>
      </c>
      <c r="B26" s="21">
        <v>1</v>
      </c>
    </row>
    <row r="27" spans="1:2" x14ac:dyDescent="0.35">
      <c r="A27" s="4" t="s">
        <v>71</v>
      </c>
      <c r="B27" s="21">
        <v>1</v>
      </c>
    </row>
    <row r="28" spans="1:2" x14ac:dyDescent="0.35">
      <c r="A28" s="3" t="s">
        <v>46</v>
      </c>
      <c r="B28" s="21">
        <v>2</v>
      </c>
    </row>
    <row r="29" spans="1:2" x14ac:dyDescent="0.35">
      <c r="A29" s="4" t="s">
        <v>65</v>
      </c>
      <c r="B29" s="21">
        <v>1</v>
      </c>
    </row>
    <row r="30" spans="1:2" x14ac:dyDescent="0.35">
      <c r="A30" s="4" t="s">
        <v>55</v>
      </c>
      <c r="B30" s="21">
        <v>1</v>
      </c>
    </row>
    <row r="31" spans="1:2" x14ac:dyDescent="0.35">
      <c r="A31" s="3" t="s">
        <v>37</v>
      </c>
      <c r="B31" s="21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Detail1</vt:lpstr>
      <vt:lpstr>Detail2</vt:lpstr>
      <vt:lpstr>Leyenda</vt:lpstr>
      <vt:lpstr>Respuestas</vt:lpstr>
      <vt:lpstr>Dashboard-1</vt:lpstr>
      <vt:lpstr>Detail3</vt:lpstr>
      <vt:lpstr>Dashboard-2</vt:lpstr>
      <vt:lpstr>Dashboard-3</vt:lpstr>
      <vt:lpstr>Dashboard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Rodrigo Rojas S</cp:lastModifiedBy>
  <dcterms:created xsi:type="dcterms:W3CDTF">2025-07-19T07:47:19Z</dcterms:created>
  <dcterms:modified xsi:type="dcterms:W3CDTF">2025-07-20T17:28:32Z</dcterms:modified>
</cp:coreProperties>
</file>