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0573\Code\SavvyCoders\Activities\ClassProject\"/>
    </mc:Choice>
  </mc:AlternateContent>
  <xr:revisionPtr revIDLastSave="0" documentId="13_ncr:9_{78897551-C6CA-40EC-BCD6-2B3BEB028DC3}" xr6:coauthVersionLast="47" xr6:coauthVersionMax="47" xr10:uidLastSave="{00000000-0000-0000-0000-000000000000}"/>
  <bookViews>
    <workbookView xWindow="-120" yWindow="-120" windowWidth="29040" windowHeight="15840" xr2:uid="{3CFC61F1-512C-4EE0-B8F8-E31B6CDAF2DB}"/>
  </bookViews>
  <sheets>
    <sheet name="EVRegistrations" sheetId="3" r:id="rId1"/>
    <sheet name="Condensed" sheetId="2" state="hidden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3" i="3" l="1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2" i="3"/>
  <c r="E43" i="3"/>
  <c r="E44" i="3"/>
  <c r="E45" i="3"/>
  <c r="E46" i="3"/>
  <c r="E47" i="3"/>
  <c r="E48" i="3"/>
  <c r="E49" i="3"/>
  <c r="E50" i="3"/>
  <c r="E51" i="3"/>
  <c r="E52" i="3"/>
  <c r="E2" i="3"/>
  <c r="D53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3" i="3"/>
  <c r="G4" i="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" i="3"/>
  <c r="F3" i="3"/>
  <c r="F4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41" i="3"/>
  <c r="F42" i="3"/>
  <c r="F43" i="3"/>
  <c r="F44" i="3"/>
  <c r="F45" i="3"/>
  <c r="F46" i="3"/>
  <c r="F47" i="3"/>
  <c r="F48" i="3"/>
  <c r="F49" i="3"/>
  <c r="F50" i="3"/>
  <c r="F51" i="3"/>
  <c r="F52" i="3"/>
  <c r="F2" i="3"/>
  <c r="C53" i="3"/>
  <c r="B53" i="3"/>
  <c r="E53" i="3" s="1"/>
  <c r="F53" i="3" l="1"/>
  <c r="G53" i="3"/>
</calcChain>
</file>

<file path=xl/sharedStrings.xml><?xml version="1.0" encoding="utf-8"?>
<sst xmlns="http://schemas.openxmlformats.org/spreadsheetml/2006/main" count="121" uniqueCount="69">
  <si>
    <t>Electric Vehicle Registrations by State</t>
  </si>
  <si>
    <t>State</t>
  </si>
  <si>
    <t>Registration Count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</si>
  <si>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</si>
  <si>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</si>
  <si>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</si>
  <si>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</si>
  <si>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</si>
  <si>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</si>
  <si>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</si>
  <si>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</si>
  <si>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</si>
  <si>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</si>
  <si>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</si>
  <si>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</si>
  <si>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</si>
  <si>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</si>
  <si>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</si>
  <si>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</si>
  <si>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</si>
  <si>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</si>
  <si>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</si>
  <si>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</si>
  <si>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</si>
  <si>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</si>
  <si>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</si>
  <si>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</si>
  <si>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</si>
  <si>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</si>
  <si>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</si>
  <si>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</si>
  <si>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</si>
  <si>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</si>
  <si>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</si>
  <si>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</si>
  <si>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</si>
  <si>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</si>
  <si>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</si>
  <si>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Vehicle registration counts derived by the National Renewable Energy Laboratory with data from Experian Information Solutions</t>
  </si>
  <si>
    <t>Ohio</t>
  </si>
  <si>
    <t>Oklahoma</t>
  </si>
  <si>
    <t xml:space="preserve">Notes: </t>
  </si>
  <si>
    <t>Oregon</t>
  </si>
  <si>
    <t>Pennsylvania</t>
  </si>
  <si>
    <t>Registration counts are approximate.</t>
  </si>
  <si>
    <t>Rhode Island</t>
  </si>
  <si>
    <t>South Carolina</t>
  </si>
  <si>
    <t>South Dakota</t>
  </si>
  <si>
    <t>Worksheet available at afdc.energy.gov/data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</si>
  <si>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</si>
  <si>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</si>
  <si>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</si>
  <si>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</si>
  <si>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</si>
  <si>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</si>
  <si>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</si>
  <si>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</si>
  <si>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</si>
  <si>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Total</t>
  </si>
  <si>
    <t>Last updated July 2023</t>
  </si>
  <si>
    <t>California had approximately 903,620 light-duty electric vehicle registrations in 2022, but the chart is cut off at 200,000 to make it easier to see the other states.</t>
  </si>
  <si>
    <t xml:space="preserve">Data Source: </t>
  </si>
  <si>
    <t>Only all-electric vehicles are included in this chart; plug-in hybrid electric vehicles (PHEVs) are not included.</t>
  </si>
  <si>
    <t>EVRegPer1000residents</t>
  </si>
  <si>
    <t>EVRegPercTotalReg</t>
  </si>
  <si>
    <t>EVper1000TotalReg</t>
  </si>
  <si>
    <t>StatePopulations</t>
  </si>
  <si>
    <t>TotalRegCount</t>
  </si>
  <si>
    <t>EV Registration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</si>
</sst>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1" formatCode="_(* #,##0_);_(* \(#,##0\);_(* &quot;-&quot;_);_(@_)"/>
    <numFmt numFmtId="43" formatCode="_(* #,##0.00_);_(* \(#,##0.00\);_(* &quot;-&quot;??_);_(@_)"/>
    <numFmt numFmtId="164" formatCode="_(* #,##0_);_(* \(#,##0\);_(* &quot;-&quot;??_);_(@_)"/>
    <numFmt numFmtId="165" formatCode="#,##0_);[Red]\(#,##0\);\—_)"/>
    <numFmt numFmtId="168" formatCode="0.000%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6"/>
      <name val="P-AVGARD"/>
    </font>
    <font>
      <sz val="10"/>
      <name val="P-AVGARD"/>
    </font>
    <font>
      <sz val="12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9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37" fontId="8" fillId="0" borderId="0"/>
    <xf numFmtId="43" fontId="8" fillId="0" borderId="0" applyFont="0" applyFill="0" applyBorder="0" applyAlignment="0" applyProtection="0"/>
    <xf numFmtId="0" fontId="1" fillId="0" borderId="0"/>
    <xf numFmtId="37" fontId="9" fillId="0" borderId="0"/>
    <xf numFmtId="0" fontId="1" fillId="0" borderId="0"/>
    <xf numFmtId="9" fontId="8" fillId="0" borderId="0" applyFont="0" applyFill="0" applyBorder="0" applyAlignment="0" applyProtection="0"/>
  </cellStyleXfs>
  <cellXfs count="34">
    <xf numFmtId="0" fontId="0" fillId="0" borderId="0" xfId="0"/>
    <xf numFmtId="164" fontId="0" fillId="0" borderId="0" xfId="1" applyNumberFormat="1" applyFont="1"/>
    <xf numFmtId="0" fontId="5" fillId="0" borderId="2" xfId="0" applyFont="1" applyBorder="1"/>
    <xf numFmtId="164" fontId="5" fillId="0" borderId="3" xfId="1" applyNumberFormat="1" applyFont="1" applyBorder="1"/>
    <xf numFmtId="0" fontId="4" fillId="0" borderId="4" xfId="0" applyFont="1" applyBorder="1"/>
    <xf numFmtId="0" fontId="5" fillId="0" borderId="5" xfId="0" applyFont="1" applyBorder="1"/>
    <xf numFmtId="0" fontId="5" fillId="0" borderId="1" xfId="0" applyFont="1" applyBorder="1"/>
    <xf numFmtId="164" fontId="5" fillId="0" borderId="1" xfId="1" applyNumberFormat="1" applyFont="1" applyBorder="1"/>
    <xf numFmtId="0" fontId="4" fillId="0" borderId="1" xfId="0" applyFont="1" applyBorder="1"/>
    <xf numFmtId="164" fontId="4" fillId="0" borderId="1" xfId="1" applyNumberFormat="1" applyFont="1" applyBorder="1"/>
    <xf numFmtId="0" fontId="2" fillId="0" borderId="0" xfId="0" applyFont="1"/>
    <xf numFmtId="0" fontId="6" fillId="0" borderId="0" xfId="0" applyFont="1"/>
    <xf numFmtId="164" fontId="0" fillId="0" borderId="0" xfId="0" applyNumberFormat="1"/>
    <xf numFmtId="3" fontId="0" fillId="0" borderId="1" xfId="0" applyNumberFormat="1" applyBorder="1"/>
    <xf numFmtId="3" fontId="5" fillId="0" borderId="6" xfId="1" applyNumberFormat="1" applyFont="1" applyBorder="1"/>
    <xf numFmtId="0" fontId="7" fillId="0" borderId="0" xfId="0" applyFont="1"/>
    <xf numFmtId="0" fontId="7" fillId="0" borderId="0" xfId="0" applyFont="1" applyAlignment="1">
      <alignment horizontal="left"/>
    </xf>
    <xf numFmtId="0" fontId="0" fillId="0" borderId="0" xfId="0" applyAlignment="1">
      <alignment horizontal="left"/>
    </xf>
    <xf numFmtId="0" fontId="7" fillId="0" borderId="0" xfId="0" applyFont="1"/>
    <xf numFmtId="0" fontId="3" fillId="0" borderId="1" xfId="0" applyFont="1" applyBorder="1" applyAlignment="1">
      <alignment horizontal="center"/>
    </xf>
    <xf numFmtId="0" fontId="2" fillId="0" borderId="0" xfId="0" applyFont="1" applyAlignment="1">
      <alignment wrapText="1"/>
    </xf>
    <xf numFmtId="165" fontId="10" fillId="0" borderId="1" xfId="5" applyNumberFormat="1" applyFont="1" applyBorder="1"/>
    <xf numFmtId="165" fontId="10" fillId="0" borderId="1" xfId="3" applyNumberFormat="1" applyFont="1" applyBorder="1"/>
    <xf numFmtId="41" fontId="10" fillId="0" borderId="1" xfId="4" applyNumberFormat="1" applyFont="1" applyFill="1" applyBorder="1" applyProtection="1"/>
    <xf numFmtId="168" fontId="0" fillId="0" borderId="1" xfId="2" applyNumberFormat="1" applyFont="1" applyBorder="1"/>
    <xf numFmtId="168" fontId="2" fillId="0" borderId="1" xfId="2" applyNumberFormat="1" applyFont="1" applyBorder="1"/>
    <xf numFmtId="2" fontId="0" fillId="0" borderId="1" xfId="0" applyNumberFormat="1" applyBorder="1"/>
    <xf numFmtId="2" fontId="2" fillId="0" borderId="1" xfId="0" applyNumberFormat="1" applyFont="1" applyBorder="1"/>
    <xf numFmtId="0" fontId="2" fillId="0" borderId="0" xfId="0" applyFont="1" applyAlignment="1">
      <alignment horizontal="center"/>
    </xf>
    <xf numFmtId="165" fontId="3" fillId="0" borderId="1" xfId="0" applyNumberFormat="1" applyFont="1" applyBorder="1"/>
    <xf numFmtId="3" fontId="11" fillId="0" borderId="1" xfId="0" applyNumberFormat="1" applyFont="1" applyBorder="1" applyAlignment="1">
      <alignment horizontal="center"/>
    </xf>
    <xf numFmtId="4" fontId="0" fillId="0" borderId="1" xfId="0" applyNumberFormat="1" applyBorder="1" applyAlignment="1">
      <alignment horizontal="center"/>
    </xf>
    <xf numFmtId="3" fontId="3" fillId="0" borderId="1" xfId="0" applyNumberFormat="1" applyFont="1" applyBorder="1"/>
    <xf numFmtId="4" fontId="2" fillId="0" borderId="1" xfId="0" applyNumberFormat="1" applyFont="1" applyBorder="1" applyAlignment="1">
      <alignment horizontal="center"/>
    </xf>
  </cellXfs>
  <cellStyles count="9">
    <cellStyle name="Comma" xfId="1" builtinId="3"/>
    <cellStyle name="Comma 2" xfId="4" xr:uid="{3C024DA2-05CA-4D4F-BCD8-F795A193844D}"/>
    <cellStyle name="Normal" xfId="0" builtinId="0"/>
    <cellStyle name="Normal 2" xfId="3" xr:uid="{E7601616-FB89-4821-AA7B-78127F53C393}"/>
    <cellStyle name="Normal 3 2 4 2" xfId="5" xr:uid="{205AECEA-B464-4CF8-9AEB-83CC376E319E}"/>
    <cellStyle name="Normal 5" xfId="6" xr:uid="{D7B50D99-6C3E-4FBE-9214-11941CBF138E}"/>
    <cellStyle name="Normal 8 2" xfId="7" xr:uid="{E94E9704-C545-4CBC-A46F-256581C520F1}"/>
    <cellStyle name="Percent" xfId="2" builtinId="5"/>
    <cellStyle name="Percent 2" xfId="8" xr:uid="{3364B938-6BB6-4002-BAFE-D594109F0A97}"/>
  </cellStyles>
  <dxfs count="7"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" formatCode="#,##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0" formatCode="General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</dxf>
    <dxf>
      <border>
        <bottom style="thin">
          <color rgb="FF000000"/>
        </bottom>
      </border>
    </dxf>
    <dxf>
      <font>
        <b/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sz="1800" b="1">
                <a:solidFill>
                  <a:sysClr val="windowText" lastClr="000000"/>
                </a:solidFill>
              </a:rPr>
              <a:t>Electric Vehicle Registrations/1000 vehicles, by State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0858998528965707E-2"/>
          <c:y val="7.1275389877145739E-2"/>
          <c:w val="0.94374434785520411"/>
          <c:h val="0.80106803273206628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EVRegistrations!$G$1</c:f>
              <c:strCache>
                <c:ptCount val="1"/>
                <c:pt idx="0">
                  <c:v>EVper1000TotalReg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EVRegistrations!$A$2:$A$52</c:f>
              <c:strCache>
                <c:ptCount val="51"/>
                <c:pt idx="0">
                  <c:v>Alabama</c:v>
                </c:pt>
                <c:pt idx="1">
                  <c:v>Alaska</c:v>
                </c:pt>
                <c:pt idx="2">
                  <c:v>Arizona</c:v>
                </c:pt>
                <c:pt idx="3">
                  <c:v>Arkansas</c:v>
                </c:pt>
                <c:pt idx="4">
                  <c:v>California</c:v>
                </c:pt>
                <c:pt idx="5">
                  <c:v>Colorado</c:v>
                </c:pt>
                <c:pt idx="6">
                  <c:v>Connecticut</c:v>
                </c:pt>
                <c:pt idx="7">
                  <c:v>Delaware</c:v>
                </c:pt>
                <c:pt idx="8">
                  <c:v>District of Columbia</c:v>
                </c:pt>
                <c:pt idx="9">
                  <c:v>Florida</c:v>
                </c:pt>
                <c:pt idx="10">
                  <c:v>Georgia</c:v>
                </c:pt>
                <c:pt idx="11">
                  <c:v>Hawaii</c:v>
                </c:pt>
                <c:pt idx="12">
                  <c:v>Idaho</c:v>
                </c:pt>
                <c:pt idx="13">
                  <c:v>Illinois</c:v>
                </c:pt>
                <c:pt idx="14">
                  <c:v>Indiana</c:v>
                </c:pt>
                <c:pt idx="15">
                  <c:v>Iowa</c:v>
                </c:pt>
                <c:pt idx="16">
                  <c:v>Kansas</c:v>
                </c:pt>
                <c:pt idx="17">
                  <c:v>Kentucky</c:v>
                </c:pt>
                <c:pt idx="18">
                  <c:v>Louisiana</c:v>
                </c:pt>
                <c:pt idx="19">
                  <c:v>Maine</c:v>
                </c:pt>
                <c:pt idx="20">
                  <c:v>Maryland</c:v>
                </c:pt>
                <c:pt idx="21">
                  <c:v>Massachusetts</c:v>
                </c:pt>
                <c:pt idx="22">
                  <c:v>Michigan</c:v>
                </c:pt>
                <c:pt idx="23">
                  <c:v>Minnesota</c:v>
                </c:pt>
                <c:pt idx="24">
                  <c:v>Mississippi</c:v>
                </c:pt>
                <c:pt idx="25">
                  <c:v>Missouri</c:v>
                </c:pt>
                <c:pt idx="26">
                  <c:v>Montana</c:v>
                </c:pt>
                <c:pt idx="27">
                  <c:v>Nebraska</c:v>
                </c:pt>
                <c:pt idx="28">
                  <c:v>Nevada</c:v>
                </c:pt>
                <c:pt idx="29">
                  <c:v>New Hampshire</c:v>
                </c:pt>
                <c:pt idx="30">
                  <c:v>New Jersey</c:v>
                </c:pt>
                <c:pt idx="31">
                  <c:v>New Mexico</c:v>
                </c:pt>
                <c:pt idx="32">
                  <c:v>New York</c:v>
                </c:pt>
                <c:pt idx="33">
                  <c:v>North Carolina</c:v>
                </c:pt>
                <c:pt idx="34">
                  <c:v>North Dakota</c:v>
                </c:pt>
                <c:pt idx="35">
                  <c:v>Ohio</c:v>
                </c:pt>
                <c:pt idx="36">
                  <c:v>Oklahoma</c:v>
                </c:pt>
                <c:pt idx="37">
                  <c:v>Oregon</c:v>
                </c:pt>
                <c:pt idx="38">
                  <c:v>Pennsylvania</c:v>
                </c:pt>
                <c:pt idx="39">
                  <c:v>Rhode Island</c:v>
                </c:pt>
                <c:pt idx="40">
                  <c:v>South Carolina</c:v>
                </c:pt>
                <c:pt idx="41">
                  <c:v>South Dakota</c:v>
                </c:pt>
                <c:pt idx="42">
                  <c:v>Tennessee</c:v>
                </c:pt>
                <c:pt idx="43">
                  <c:v>Texas</c:v>
                </c:pt>
                <c:pt idx="44">
                  <c:v>Utah</c:v>
                </c:pt>
                <c:pt idx="45">
                  <c:v>Vermont</c:v>
                </c:pt>
                <c:pt idx="46">
                  <c:v>Virginia</c:v>
                </c:pt>
                <c:pt idx="47">
                  <c:v>Washington</c:v>
                </c:pt>
                <c:pt idx="48">
                  <c:v>West Virginia</c:v>
                </c:pt>
                <c:pt idx="49">
                  <c:v>Wisconsin</c:v>
                </c:pt>
                <c:pt idx="50">
                  <c:v>Wyoming</c:v>
                </c:pt>
              </c:strCache>
            </c:strRef>
          </c:cat>
          <c:val>
            <c:numRef>
              <c:f>EVRegistrations!$G$2:$G$52</c:f>
              <c:numCache>
                <c:formatCode>0.00</c:formatCode>
                <c:ptCount val="51"/>
                <c:pt idx="0">
                  <c:v>4.2396361451938818</c:v>
                </c:pt>
                <c:pt idx="1">
                  <c:v>13.962386092623451</c:v>
                </c:pt>
                <c:pt idx="2">
                  <c:v>29.125686414044193</c:v>
                </c:pt>
                <c:pt idx="3">
                  <c:v>5.3617663782069798</c:v>
                </c:pt>
                <c:pt idx="4">
                  <c:v>63.329587525252656</c:v>
                </c:pt>
                <c:pt idx="5">
                  <c:v>40.038502779659254</c:v>
                </c:pt>
                <c:pt idx="6">
                  <c:v>19.682337090316796</c:v>
                </c:pt>
                <c:pt idx="7">
                  <c:v>30.284293187480866</c:v>
                </c:pt>
                <c:pt idx="8">
                  <c:v>29.410363860495508</c:v>
                </c:pt>
                <c:pt idx="9">
                  <c:v>21.389157629796639</c:v>
                </c:pt>
                <c:pt idx="10">
                  <c:v>17.054619793893853</c:v>
                </c:pt>
                <c:pt idx="11">
                  <c:v>42.597820239576677</c:v>
                </c:pt>
                <c:pt idx="12">
                  <c:v>10.421703463954694</c:v>
                </c:pt>
                <c:pt idx="13">
                  <c:v>16.242513198413501</c:v>
                </c:pt>
                <c:pt idx="14">
                  <c:v>8.5781221116206172</c:v>
                </c:pt>
                <c:pt idx="15">
                  <c:v>5.5090025182639</c:v>
                </c:pt>
                <c:pt idx="16">
                  <c:v>8.8099180636590688</c:v>
                </c:pt>
                <c:pt idx="17">
                  <c:v>4.8231667519762098</c:v>
                </c:pt>
                <c:pt idx="18">
                  <c:v>4.5955399845895242</c:v>
                </c:pt>
                <c:pt idx="19">
                  <c:v>12.003139932803261</c:v>
                </c:pt>
                <c:pt idx="20">
                  <c:v>22.182694343002662</c:v>
                </c:pt>
                <c:pt idx="21">
                  <c:v>24.96423150391799</c:v>
                </c:pt>
                <c:pt idx="22">
                  <c:v>11.451456864413833</c:v>
                </c:pt>
                <c:pt idx="23">
                  <c:v>14.063606616148654</c:v>
                </c:pt>
                <c:pt idx="24">
                  <c:v>2.7081521419858432</c:v>
                </c:pt>
                <c:pt idx="25">
                  <c:v>9.3243044721033659</c:v>
                </c:pt>
                <c:pt idx="26">
                  <c:v>7.0311512930665829</c:v>
                </c:pt>
                <c:pt idx="27">
                  <c:v>7.5549710461805226</c:v>
                </c:pt>
                <c:pt idx="28">
                  <c:v>31.330921747894447</c:v>
                </c:pt>
                <c:pt idx="29">
                  <c:v>15.257311765293824</c:v>
                </c:pt>
                <c:pt idx="30">
                  <c:v>34.327999332157709</c:v>
                </c:pt>
                <c:pt idx="31">
                  <c:v>11.425073267183166</c:v>
                </c:pt>
                <c:pt idx="32">
                  <c:v>27.207324666200023</c:v>
                </c:pt>
                <c:pt idx="33">
                  <c:v>13.897326540742567</c:v>
                </c:pt>
                <c:pt idx="34">
                  <c:v>3.0147183385925591</c:v>
                </c:pt>
                <c:pt idx="35">
                  <c:v>8.3347181725519324</c:v>
                </c:pt>
                <c:pt idx="36">
                  <c:v>15.420783225585426</c:v>
                </c:pt>
                <c:pt idx="37">
                  <c:v>34.617259336484402</c:v>
                </c:pt>
                <c:pt idx="38">
                  <c:v>12.109497392405817</c:v>
                </c:pt>
                <c:pt idx="39">
                  <c:v>12.826931718179642</c:v>
                </c:pt>
                <c:pt idx="40">
                  <c:v>7.0277649070598809</c:v>
                </c:pt>
                <c:pt idx="41">
                  <c:v>3.6827590458190413</c:v>
                </c:pt>
                <c:pt idx="42">
                  <c:v>9.3925255542716855</c:v>
                </c:pt>
                <c:pt idx="43">
                  <c:v>19.141665300287258</c:v>
                </c:pt>
                <c:pt idx="44">
                  <c:v>28.311703705056004</c:v>
                </c:pt>
                <c:pt idx="45">
                  <c:v>29.218083237074872</c:v>
                </c:pt>
                <c:pt idx="46">
                  <c:v>19.006907450318586</c:v>
                </c:pt>
                <c:pt idx="47">
                  <c:v>34.95042472602978</c:v>
                </c:pt>
                <c:pt idx="48">
                  <c:v>5.2026867984156544</c:v>
                </c:pt>
                <c:pt idx="49">
                  <c:v>8.6006210749711247</c:v>
                </c:pt>
                <c:pt idx="50">
                  <c:v>4.5020262055882174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212-4841-B713-E5E0C83F42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47433752"/>
        <c:axId val="547433096"/>
      </c:barChart>
      <c:catAx>
        <c:axId val="5474337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7433096"/>
        <c:crossesAt val="1"/>
        <c:auto val="1"/>
        <c:lblAlgn val="ctr"/>
        <c:lblOffset val="100"/>
        <c:noMultiLvlLbl val="0"/>
      </c:catAx>
      <c:valAx>
        <c:axId val="547433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>
                    <a:solidFill>
                      <a:sysClr val="windowText" lastClr="000000"/>
                    </a:solidFill>
                  </a:rPr>
                  <a:t> EV Registration Count per 1000 vehicles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7433752"/>
        <c:crossesAt val="1"/>
        <c:crossBetween val="between"/>
      </c:valAx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sz="1800" b="1">
                <a:solidFill>
                  <a:sysClr val="windowText" lastClr="000000"/>
                </a:solidFill>
              </a:rPr>
              <a:t>Electric Vehicle Registrations/1000 residents, by State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0858998528965707E-2"/>
          <c:y val="7.1275389877145739E-2"/>
          <c:w val="0.94374434785520411"/>
          <c:h val="0.80106803273206628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EVRegistrations!$E$1</c:f>
              <c:strCache>
                <c:ptCount val="1"/>
                <c:pt idx="0">
                  <c:v>EVRegPer1000residents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EVRegistrations!$A$2:$A$52</c:f>
              <c:strCache>
                <c:ptCount val="51"/>
                <c:pt idx="0">
                  <c:v>Alabama</c:v>
                </c:pt>
                <c:pt idx="1">
                  <c:v>Alaska</c:v>
                </c:pt>
                <c:pt idx="2">
                  <c:v>Arizona</c:v>
                </c:pt>
                <c:pt idx="3">
                  <c:v>Arkansas</c:v>
                </c:pt>
                <c:pt idx="4">
                  <c:v>California</c:v>
                </c:pt>
                <c:pt idx="5">
                  <c:v>Colorado</c:v>
                </c:pt>
                <c:pt idx="6">
                  <c:v>Connecticut</c:v>
                </c:pt>
                <c:pt idx="7">
                  <c:v>Delaware</c:v>
                </c:pt>
                <c:pt idx="8">
                  <c:v>District of Columbia</c:v>
                </c:pt>
                <c:pt idx="9">
                  <c:v>Florida</c:v>
                </c:pt>
                <c:pt idx="10">
                  <c:v>Georgia</c:v>
                </c:pt>
                <c:pt idx="11">
                  <c:v>Hawaii</c:v>
                </c:pt>
                <c:pt idx="12">
                  <c:v>Idaho</c:v>
                </c:pt>
                <c:pt idx="13">
                  <c:v>Illinois</c:v>
                </c:pt>
                <c:pt idx="14">
                  <c:v>Indiana</c:v>
                </c:pt>
                <c:pt idx="15">
                  <c:v>Iowa</c:v>
                </c:pt>
                <c:pt idx="16">
                  <c:v>Kansas</c:v>
                </c:pt>
                <c:pt idx="17">
                  <c:v>Kentucky</c:v>
                </c:pt>
                <c:pt idx="18">
                  <c:v>Louisiana</c:v>
                </c:pt>
                <c:pt idx="19">
                  <c:v>Maine</c:v>
                </c:pt>
                <c:pt idx="20">
                  <c:v>Maryland</c:v>
                </c:pt>
                <c:pt idx="21">
                  <c:v>Massachusetts</c:v>
                </c:pt>
                <c:pt idx="22">
                  <c:v>Michigan</c:v>
                </c:pt>
                <c:pt idx="23">
                  <c:v>Minnesota</c:v>
                </c:pt>
                <c:pt idx="24">
                  <c:v>Mississippi</c:v>
                </c:pt>
                <c:pt idx="25">
                  <c:v>Missouri</c:v>
                </c:pt>
                <c:pt idx="26">
                  <c:v>Montana</c:v>
                </c:pt>
                <c:pt idx="27">
                  <c:v>Nebraska</c:v>
                </c:pt>
                <c:pt idx="28">
                  <c:v>Nevada</c:v>
                </c:pt>
                <c:pt idx="29">
                  <c:v>New Hampshire</c:v>
                </c:pt>
                <c:pt idx="30">
                  <c:v>New Jersey</c:v>
                </c:pt>
                <c:pt idx="31">
                  <c:v>New Mexico</c:v>
                </c:pt>
                <c:pt idx="32">
                  <c:v>New York</c:v>
                </c:pt>
                <c:pt idx="33">
                  <c:v>North Carolina</c:v>
                </c:pt>
                <c:pt idx="34">
                  <c:v>North Dakota</c:v>
                </c:pt>
                <c:pt idx="35">
                  <c:v>Ohio</c:v>
                </c:pt>
                <c:pt idx="36">
                  <c:v>Oklahoma</c:v>
                </c:pt>
                <c:pt idx="37">
                  <c:v>Oregon</c:v>
                </c:pt>
                <c:pt idx="38">
                  <c:v>Pennsylvania</c:v>
                </c:pt>
                <c:pt idx="39">
                  <c:v>Rhode Island</c:v>
                </c:pt>
                <c:pt idx="40">
                  <c:v>South Carolina</c:v>
                </c:pt>
                <c:pt idx="41">
                  <c:v>South Dakota</c:v>
                </c:pt>
                <c:pt idx="42">
                  <c:v>Tennessee</c:v>
                </c:pt>
                <c:pt idx="43">
                  <c:v>Texas</c:v>
                </c:pt>
                <c:pt idx="44">
                  <c:v>Utah</c:v>
                </c:pt>
                <c:pt idx="45">
                  <c:v>Vermont</c:v>
                </c:pt>
                <c:pt idx="46">
                  <c:v>Virginia</c:v>
                </c:pt>
                <c:pt idx="47">
                  <c:v>Washington</c:v>
                </c:pt>
                <c:pt idx="48">
                  <c:v>West Virginia</c:v>
                </c:pt>
                <c:pt idx="49">
                  <c:v>Wisconsin</c:v>
                </c:pt>
                <c:pt idx="50">
                  <c:v>Wyoming</c:v>
                </c:pt>
              </c:strCache>
            </c:strRef>
          </c:cat>
          <c:val>
            <c:numRef>
              <c:f>EVRegistrations!$E$2:$E$52</c:f>
              <c:numCache>
                <c:formatCode>#,##0.00</c:formatCode>
                <c:ptCount val="51"/>
                <c:pt idx="0">
                  <c:v>1.8120762740888867</c:v>
                </c:pt>
                <c:pt idx="1">
                  <c:v>2.7049292873815736</c:v>
                </c:pt>
                <c:pt idx="2">
                  <c:v>10.025122243091383</c:v>
                </c:pt>
                <c:pt idx="3">
                  <c:v>1.7441252838445136</c:v>
                </c:pt>
                <c:pt idx="4">
                  <c:v>23.737670397289826</c:v>
                </c:pt>
                <c:pt idx="5">
                  <c:v>11.526518110351356</c:v>
                </c:pt>
                <c:pt idx="6">
                  <c:v>6.1329830044267171</c:v>
                </c:pt>
                <c:pt idx="7">
                  <c:v>5.8774780276099712</c:v>
                </c:pt>
                <c:pt idx="8">
                  <c:v>9.2467525909842578</c:v>
                </c:pt>
                <c:pt idx="9">
                  <c:v>8.67636631981172</c:v>
                </c:pt>
                <c:pt idx="10">
                  <c:v>6.0679734139597299</c:v>
                </c:pt>
                <c:pt idx="11">
                  <c:v>14.18822664399614</c:v>
                </c:pt>
                <c:pt idx="12">
                  <c:v>3.713744104274932</c:v>
                </c:pt>
                <c:pt idx="13">
                  <c:v>5.197087175620128</c:v>
                </c:pt>
                <c:pt idx="14">
                  <c:v>2.7069531400580003</c:v>
                </c:pt>
                <c:pt idx="15">
                  <c:v>2.020716568186514</c:v>
                </c:pt>
                <c:pt idx="16">
                  <c:v>2.6188489135765987</c:v>
                </c:pt>
                <c:pt idx="17">
                  <c:v>1.7247389621269227</c:v>
                </c:pt>
                <c:pt idx="18">
                  <c:v>1.2779694369696997</c:v>
                </c:pt>
                <c:pt idx="19">
                  <c:v>3.7560169660565963</c:v>
                </c:pt>
                <c:pt idx="20">
                  <c:v>7.8229878310587893</c:v>
                </c:pt>
                <c:pt idx="21">
                  <c:v>7.4264441797722229</c:v>
                </c:pt>
                <c:pt idx="22">
                  <c:v>3.3522013901472985</c:v>
                </c:pt>
                <c:pt idx="23">
                  <c:v>4.5192295725901017</c:v>
                </c:pt>
                <c:pt idx="24">
                  <c:v>0.81089820379346222</c:v>
                </c:pt>
                <c:pt idx="25">
                  <c:v>2.9644616292163537</c:v>
                </c:pt>
                <c:pt idx="26">
                  <c:v>3.2393652433995448</c:v>
                </c:pt>
                <c:pt idx="27">
                  <c:v>2.4627926991399627</c:v>
                </c:pt>
                <c:pt idx="28">
                  <c:v>11.93155812026721</c:v>
                </c:pt>
                <c:pt idx="29">
                  <c:v>5.291169499852014</c:v>
                </c:pt>
                <c:pt idx="30">
                  <c:v>9.8068889140800248</c:v>
                </c:pt>
                <c:pt idx="31">
                  <c:v>3.4037070600480273</c:v>
                </c:pt>
                <c:pt idx="32">
                  <c:v>4.3211480055709997</c:v>
                </c:pt>
                <c:pt idx="33">
                  <c:v>4.6757032143793005</c:v>
                </c:pt>
                <c:pt idx="34">
                  <c:v>0.90789800333368798</c:v>
                </c:pt>
                <c:pt idx="35">
                  <c:v>2.9462699323032635</c:v>
                </c:pt>
                <c:pt idx="36">
                  <c:v>4.2656809600584049</c:v>
                </c:pt>
                <c:pt idx="37">
                  <c:v>12.045094495535393</c:v>
                </c:pt>
                <c:pt idx="38">
                  <c:v>3.7182387054384494</c:v>
                </c:pt>
                <c:pt idx="39">
                  <c:v>4.1205713352550006</c:v>
                </c:pt>
                <c:pt idx="40">
                  <c:v>2.85365368151998</c:v>
                </c:pt>
                <c:pt idx="41">
                  <c:v>1.4016877758449662</c:v>
                </c:pt>
                <c:pt idx="42">
                  <c:v>3.4163312725291473</c:v>
                </c:pt>
                <c:pt idx="43">
                  <c:v>5.7105554021030098</c:v>
                </c:pt>
                <c:pt idx="44">
                  <c:v>9.8141744669818625</c:v>
                </c:pt>
                <c:pt idx="45">
                  <c:v>8.3977533614961413</c:v>
                </c:pt>
                <c:pt idx="46">
                  <c:v>6.9161996307695013</c:v>
                </c:pt>
                <c:pt idx="47">
                  <c:v>15.081627041581951</c:v>
                </c:pt>
                <c:pt idx="48">
                  <c:v>1.008694732833445</c:v>
                </c:pt>
                <c:pt idx="49">
                  <c:v>2.7425056230099369</c:v>
                </c:pt>
                <c:pt idx="50">
                  <c:v>1.4602321421431688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499-41AF-B56A-86C23DF84B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47433752"/>
        <c:axId val="547433096"/>
      </c:barChart>
      <c:catAx>
        <c:axId val="5474337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7433096"/>
        <c:crossesAt val="1"/>
        <c:auto val="1"/>
        <c:lblAlgn val="ctr"/>
        <c:lblOffset val="100"/>
        <c:noMultiLvlLbl val="0"/>
      </c:catAx>
      <c:valAx>
        <c:axId val="547433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>
                    <a:solidFill>
                      <a:sysClr val="windowText" lastClr="000000"/>
                    </a:solidFill>
                  </a:rPr>
                  <a:t> EV Registration Count per 1000 residents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7433752"/>
        <c:crossesAt val="1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hyperlink" Target="https://afdc.energy.gov/data" TargetMode="Externa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571501</xdr:colOff>
      <xdr:row>0</xdr:row>
      <xdr:rowOff>0</xdr:rowOff>
    </xdr:from>
    <xdr:to>
      <xdr:col>27</xdr:col>
      <xdr:colOff>317500</xdr:colOff>
      <xdr:row>39</xdr:row>
      <xdr:rowOff>201082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FEB1ABA-1B4C-A14C-9F15-984EB916CA8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20</xdr:col>
      <xdr:colOff>88901</xdr:colOff>
      <xdr:row>31</xdr:row>
      <xdr:rowOff>149572</xdr:rowOff>
    </xdr:from>
    <xdr:to>
      <xdr:col>23</xdr:col>
      <xdr:colOff>134620</xdr:colOff>
      <xdr:row>32</xdr:row>
      <xdr:rowOff>177800</xdr:rowOff>
    </xdr:to>
    <xdr:sp macro="" textlink="">
      <xdr:nvSpPr>
        <xdr:cNvPr id="3" name="TextBox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6B41432B-D278-C041-81E1-1ED05498CC7C}"/>
            </a:ext>
          </a:extLst>
        </xdr:cNvPr>
        <xdr:cNvSpPr txBox="1"/>
      </xdr:nvSpPr>
      <xdr:spPr>
        <a:xfrm>
          <a:off x="13169901" y="6448772"/>
          <a:ext cx="2065019" cy="218728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en-US" sz="1000"/>
            <a:t>afdc.energy.gov/data</a:t>
          </a:r>
        </a:p>
        <a:p>
          <a:pPr algn="r"/>
          <a:endParaRPr lang="en-US" sz="1000"/>
        </a:p>
      </xdr:txBody>
    </xdr:sp>
    <xdr:clientData/>
  </xdr:twoCellAnchor>
  <xdr:twoCellAnchor>
    <xdr:from>
      <xdr:col>8</xdr:col>
      <xdr:colOff>21168</xdr:colOff>
      <xdr:row>52</xdr:row>
      <xdr:rowOff>10584</xdr:rowOff>
    </xdr:from>
    <xdr:to>
      <xdr:col>29</xdr:col>
      <xdr:colOff>211666</xdr:colOff>
      <xdr:row>101</xdr:row>
      <xdr:rowOff>25399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0155C4C-92CF-452A-A190-84174749AA2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FD5192E-B4A3-DE42-A7C7-FB382F473F10}" name="Table23" displayName="Table23" ref="A1:B53" totalsRowShown="0" headerRowDxfId="6" dataDxfId="4" headerRowBorderDxfId="5" tableBorderDxfId="3" totalsRowBorderDxfId="2">
  <tableColumns count="2">
    <tableColumn id="2" xr3:uid="{E372532D-07D0-D343-9505-E0B83346A8CC}" name="State" dataDxfId="1"/>
    <tableColumn id="4" xr3:uid="{1DA5ED27-5F98-7F4E-951C-E6D01E88025E}" name="EV Registration Count" dataDxfId="0" dataCellStyle="Comma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AD6DA-77B8-B749-BB62-A3A394A9DB55}">
  <dimension ref="A1:AO53"/>
  <sheetViews>
    <sheetView tabSelected="1" zoomScale="90" zoomScaleNormal="90" workbookViewId="0">
      <selection activeCell="E62" sqref="E62"/>
    </sheetView>
  </sheetViews>
  <sheetFormatPr defaultColWidth="8.7109375" defaultRowHeight="15"/>
  <cols>
    <col min="1" max="1" width="24.28515625" customWidth="1"/>
    <col min="2" max="2" width="22.28515625" style="1" bestFit="1" customWidth="1"/>
    <col min="3" max="3" width="17.85546875" customWidth="1"/>
    <col min="4" max="4" width="16.7109375" bestFit="1" customWidth="1"/>
    <col min="5" max="5" width="22.85546875" customWidth="1"/>
    <col min="6" max="6" width="21.85546875" customWidth="1"/>
    <col min="7" max="7" width="19.85546875" customWidth="1"/>
    <col min="27" max="27" width="13.7109375" bestFit="1" customWidth="1"/>
  </cols>
  <sheetData>
    <row r="1" spans="1:41" ht="30">
      <c r="A1" s="2" t="s">
        <v>1</v>
      </c>
      <c r="B1" s="3" t="s">
        <v>68</v>
      </c>
      <c r="C1" s="28" t="s">
        <v>67</v>
      </c>
      <c r="D1" s="10" t="s">
        <v>66</v>
      </c>
      <c r="E1" s="20" t="s">
        <v>63</v>
      </c>
      <c r="F1" s="20" t="s">
        <v>64</v>
      </c>
      <c r="G1" s="20" t="s">
        <v>65</v>
      </c>
    </row>
    <row r="2" spans="1:41" ht="15.75">
      <c r="A2" s="4" t="s">
        <v>3</v>
      </c>
      <c r="B2" s="13">
        <v>8730</v>
      </c>
      <c r="C2" s="21">
        <v>2059138.9687760035</v>
      </c>
      <c r="D2" s="30">
        <v>4817678</v>
      </c>
      <c r="E2" s="31">
        <f>Table23[[#This Row],[EV Registration Count]]/D2*1000</f>
        <v>1.8120762740888867</v>
      </c>
      <c r="F2" s="24">
        <f>Table23[[#This Row],[EV Registration Count]]/C2</f>
        <v>4.2396361451938818E-3</v>
      </c>
      <c r="G2" s="26">
        <f>Table23[[#This Row],[EV Registration Count]]/C2*1000</f>
        <v>4.2396361451938818</v>
      </c>
    </row>
    <row r="3" spans="1:41" ht="15.75">
      <c r="A3" s="4" t="s">
        <v>4</v>
      </c>
      <c r="B3" s="13">
        <v>1970</v>
      </c>
      <c r="C3" s="22">
        <v>141093.36233301714</v>
      </c>
      <c r="D3" s="30">
        <v>728300</v>
      </c>
      <c r="E3" s="31">
        <f>Table23[[#This Row],[EV Registration Count]]/D3*1000</f>
        <v>2.7049292873815736</v>
      </c>
      <c r="F3" s="24">
        <f>Table23[[#This Row],[EV Registration Count]]/C3</f>
        <v>1.3962386092623451E-2</v>
      </c>
      <c r="G3" s="26">
        <f>Table23[[#This Row],[EV Registration Count]]/C3*1000</f>
        <v>13.962386092623451</v>
      </c>
    </row>
    <row r="4" spans="1:41" ht="15.75">
      <c r="A4" s="4" t="s">
        <v>5</v>
      </c>
      <c r="B4" s="13">
        <v>65780</v>
      </c>
      <c r="C4" s="22">
        <v>2258487.5448044846</v>
      </c>
      <c r="D4" s="30">
        <v>6561516</v>
      </c>
      <c r="E4" s="31">
        <f>Table23[[#This Row],[EV Registration Count]]/D4*1000</f>
        <v>10.025122243091383</v>
      </c>
      <c r="F4" s="24">
        <f>Table23[[#This Row],[EV Registration Count]]/C4</f>
        <v>2.9125686414044193E-2</v>
      </c>
      <c r="G4" s="26">
        <f>Table23[[#This Row],[EV Registration Count]]/C4*1000</f>
        <v>29.125686414044193</v>
      </c>
    </row>
    <row r="5" spans="1:41" ht="15.75">
      <c r="A5" s="4" t="s">
        <v>6</v>
      </c>
      <c r="B5" s="13">
        <v>5140</v>
      </c>
      <c r="C5" s="21">
        <v>958639.30604877626</v>
      </c>
      <c r="D5" s="30">
        <v>2947036</v>
      </c>
      <c r="E5" s="31">
        <f>Table23[[#This Row],[EV Registration Count]]/D5*1000</f>
        <v>1.7441252838445136</v>
      </c>
      <c r="F5" s="24">
        <f>Table23[[#This Row],[EV Registration Count]]/C5</f>
        <v>5.3617663782069801E-3</v>
      </c>
      <c r="G5" s="26">
        <f>Table23[[#This Row],[EV Registration Count]]/C5*1000</f>
        <v>5.3617663782069798</v>
      </c>
      <c r="AA5" s="10"/>
      <c r="AB5" s="10"/>
      <c r="AC5" s="10"/>
      <c r="AD5" s="10"/>
      <c r="AE5" s="10"/>
      <c r="AF5" s="10"/>
      <c r="AG5" s="10"/>
    </row>
    <row r="6" spans="1:41" ht="15.75">
      <c r="A6" s="4" t="s">
        <v>7</v>
      </c>
      <c r="B6" s="13">
        <v>903620</v>
      </c>
      <c r="C6" s="22">
        <v>14268528.113177458</v>
      </c>
      <c r="D6" s="30">
        <v>38066920</v>
      </c>
      <c r="E6" s="31">
        <f>Table23[[#This Row],[EV Registration Count]]/D6*1000</f>
        <v>23.737670397289826</v>
      </c>
      <c r="F6" s="24">
        <f>Table23[[#This Row],[EV Registration Count]]/C6</f>
        <v>6.3329587525252654E-2</v>
      </c>
      <c r="G6" s="26">
        <f>Table23[[#This Row],[EV Registration Count]]/C6*1000</f>
        <v>63.329587525252656</v>
      </c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</row>
    <row r="7" spans="1:41" ht="15.75">
      <c r="A7" s="4" t="s">
        <v>8</v>
      </c>
      <c r="B7" s="13">
        <v>59910</v>
      </c>
      <c r="C7" s="22">
        <v>1496309.6979349602</v>
      </c>
      <c r="D7" s="30">
        <v>5197580</v>
      </c>
      <c r="E7" s="31">
        <f>Table23[[#This Row],[EV Registration Count]]/D7*1000</f>
        <v>11.526518110351356</v>
      </c>
      <c r="F7" s="24">
        <f>Table23[[#This Row],[EV Registration Count]]/C7</f>
        <v>4.003850277965925E-2</v>
      </c>
      <c r="G7" s="26">
        <f>Table23[[#This Row],[EV Registration Count]]/C7*1000</f>
        <v>40.038502779659254</v>
      </c>
    </row>
    <row r="8" spans="1:41" ht="15.75">
      <c r="A8" s="4" t="s">
        <v>9</v>
      </c>
      <c r="B8" s="13">
        <v>22030</v>
      </c>
      <c r="C8" s="22">
        <v>1119277.6497481181</v>
      </c>
      <c r="D8" s="30">
        <v>3592053</v>
      </c>
      <c r="E8" s="31">
        <f>Table23[[#This Row],[EV Registration Count]]/D8*1000</f>
        <v>6.1329830044267171</v>
      </c>
      <c r="F8" s="24">
        <f>Table23[[#This Row],[EV Registration Count]]/C8</f>
        <v>1.9682337090316797E-2</v>
      </c>
      <c r="G8" s="26">
        <f>Table23[[#This Row],[EV Registration Count]]/C8*1000</f>
        <v>19.682337090316796</v>
      </c>
      <c r="AA8" s="10"/>
      <c r="AB8" s="10"/>
      <c r="AC8" s="10"/>
      <c r="AD8" s="10"/>
      <c r="AE8" s="10"/>
      <c r="AF8" s="10"/>
      <c r="AG8" s="10"/>
    </row>
    <row r="9" spans="1:41" ht="15.75">
      <c r="A9" s="4" t="s">
        <v>10</v>
      </c>
      <c r="B9" s="13">
        <v>5390</v>
      </c>
      <c r="C9" s="21">
        <v>177980.04948083634</v>
      </c>
      <c r="D9" s="30">
        <v>917060</v>
      </c>
      <c r="E9" s="31">
        <f>Table23[[#This Row],[EV Registration Count]]/D9*1000</f>
        <v>5.8774780276099712</v>
      </c>
      <c r="F9" s="24">
        <f>Table23[[#This Row],[EV Registration Count]]/C9</f>
        <v>3.0284293187480868E-2</v>
      </c>
      <c r="G9" s="26">
        <f>Table23[[#This Row],[EV Registration Count]]/C9*1000</f>
        <v>30.284293187480866</v>
      </c>
      <c r="AB9" s="10"/>
      <c r="AC9" s="10"/>
      <c r="AD9" s="10"/>
      <c r="AE9" s="10"/>
      <c r="AF9" s="10"/>
      <c r="AG9" s="10"/>
    </row>
    <row r="10" spans="1:41" ht="15.75">
      <c r="A10" s="4" t="s">
        <v>11</v>
      </c>
      <c r="B10" s="13">
        <v>5860</v>
      </c>
      <c r="C10" s="21">
        <v>199249.49000278267</v>
      </c>
      <c r="D10" s="30">
        <v>633736</v>
      </c>
      <c r="E10" s="31">
        <f>Table23[[#This Row],[EV Registration Count]]/D10*1000</f>
        <v>9.2467525909842578</v>
      </c>
      <c r="F10" s="24">
        <f>Table23[[#This Row],[EV Registration Count]]/C10</f>
        <v>2.9410363860495507E-2</v>
      </c>
      <c r="G10" s="26">
        <f>Table23[[#This Row],[EV Registration Count]]/C10*1000</f>
        <v>29.410363860495508</v>
      </c>
    </row>
    <row r="11" spans="1:41" ht="15.75">
      <c r="A11" s="4" t="s">
        <v>12</v>
      </c>
      <c r="B11" s="13">
        <v>167990</v>
      </c>
      <c r="C11" s="22">
        <v>7853979.2406774275</v>
      </c>
      <c r="D11" s="30">
        <v>19361792</v>
      </c>
      <c r="E11" s="31">
        <f>Table23[[#This Row],[EV Registration Count]]/D11*1000</f>
        <v>8.67636631981172</v>
      </c>
      <c r="F11" s="24">
        <f>Table23[[#This Row],[EV Registration Count]]/C11</f>
        <v>2.1389157629796637E-2</v>
      </c>
      <c r="G11" s="26">
        <f>Table23[[#This Row],[EV Registration Count]]/C11*1000</f>
        <v>21.389157629796639</v>
      </c>
    </row>
    <row r="12" spans="1:41" ht="15.75">
      <c r="A12" s="4" t="s">
        <v>13</v>
      </c>
      <c r="B12" s="13">
        <v>60120</v>
      </c>
      <c r="C12" s="22">
        <v>3525144.5488995919</v>
      </c>
      <c r="D12" s="30">
        <v>9907756</v>
      </c>
      <c r="E12" s="31">
        <f>Table23[[#This Row],[EV Registration Count]]/D12*1000</f>
        <v>6.0679734139597299</v>
      </c>
      <c r="F12" s="24">
        <f>Table23[[#This Row],[EV Registration Count]]/C12</f>
        <v>1.7054619793893853E-2</v>
      </c>
      <c r="G12" s="26">
        <f>Table23[[#This Row],[EV Registration Count]]/C12*1000</f>
        <v>17.054619793893853</v>
      </c>
    </row>
    <row r="13" spans="1:41" ht="15.75">
      <c r="A13" s="4" t="s">
        <v>14</v>
      </c>
      <c r="B13" s="13">
        <v>19760</v>
      </c>
      <c r="C13" s="22">
        <v>463873.50077695824</v>
      </c>
      <c r="D13" s="30">
        <v>1392704</v>
      </c>
      <c r="E13" s="31">
        <f>Table23[[#This Row],[EV Registration Count]]/D13*1000</f>
        <v>14.18822664399614</v>
      </c>
      <c r="F13" s="24">
        <f>Table23[[#This Row],[EV Registration Count]]/C13</f>
        <v>4.2597820239576679E-2</v>
      </c>
      <c r="G13" s="26">
        <f>Table23[[#This Row],[EV Registration Count]]/C13*1000</f>
        <v>42.597820239576677</v>
      </c>
    </row>
    <row r="14" spans="1:41" ht="15.75">
      <c r="A14" s="4" t="s">
        <v>15</v>
      </c>
      <c r="B14" s="13">
        <v>5940</v>
      </c>
      <c r="C14" s="22">
        <v>569964.40366438578</v>
      </c>
      <c r="D14" s="30">
        <v>1599464</v>
      </c>
      <c r="E14" s="31">
        <f>Table23[[#This Row],[EV Registration Count]]/D14*1000</f>
        <v>3.713744104274932</v>
      </c>
      <c r="F14" s="24">
        <f>Table23[[#This Row],[EV Registration Count]]/C14</f>
        <v>1.0421703463954693E-2</v>
      </c>
      <c r="G14" s="26">
        <f>Table23[[#This Row],[EV Registration Count]]/C14*1000</f>
        <v>10.421703463954694</v>
      </c>
    </row>
    <row r="15" spans="1:41" ht="15.75">
      <c r="A15" s="4" t="s">
        <v>16</v>
      </c>
      <c r="B15" s="13">
        <v>66880</v>
      </c>
      <c r="C15" s="22">
        <v>4117589.389216722</v>
      </c>
      <c r="D15" s="30">
        <v>12868747</v>
      </c>
      <c r="E15" s="31">
        <f>Table23[[#This Row],[EV Registration Count]]/D15*1000</f>
        <v>5.197087175620128</v>
      </c>
      <c r="F15" s="24">
        <f>Table23[[#This Row],[EV Registration Count]]/C15</f>
        <v>1.6242513198413501E-2</v>
      </c>
      <c r="G15" s="26">
        <f>Table23[[#This Row],[EV Registration Count]]/C15*1000</f>
        <v>16.242513198413501</v>
      </c>
    </row>
    <row r="16" spans="1:41" ht="15.75">
      <c r="A16" s="4" t="s">
        <v>17</v>
      </c>
      <c r="B16" s="13">
        <v>17710</v>
      </c>
      <c r="C16" s="22">
        <v>2064554.4292274183</v>
      </c>
      <c r="D16" s="30">
        <v>6542411</v>
      </c>
      <c r="E16" s="31">
        <f>Table23[[#This Row],[EV Registration Count]]/D16*1000</f>
        <v>2.7069531400580003</v>
      </c>
      <c r="F16" s="24">
        <f>Table23[[#This Row],[EV Registration Count]]/C16</f>
        <v>8.5781221116206178E-3</v>
      </c>
      <c r="G16" s="26">
        <f>Table23[[#This Row],[EV Registration Count]]/C16*1000</f>
        <v>8.5781221116206172</v>
      </c>
    </row>
    <row r="17" spans="1:7" ht="15.75">
      <c r="A17" s="4" t="s">
        <v>18</v>
      </c>
      <c r="B17" s="13">
        <v>6220</v>
      </c>
      <c r="C17" s="22">
        <v>1129061.0195546185</v>
      </c>
      <c r="D17" s="30">
        <v>3078116</v>
      </c>
      <c r="E17" s="31">
        <f>Table23[[#This Row],[EV Registration Count]]/D17*1000</f>
        <v>2.020716568186514</v>
      </c>
      <c r="F17" s="24">
        <f>Table23[[#This Row],[EV Registration Count]]/C17</f>
        <v>5.5090025182639004E-3</v>
      </c>
      <c r="G17" s="26">
        <f>Table23[[#This Row],[EV Registration Count]]/C17*1000</f>
        <v>5.5090025182639</v>
      </c>
    </row>
    <row r="18" spans="1:7" ht="15.75">
      <c r="A18" s="4" t="s">
        <v>19</v>
      </c>
      <c r="B18" s="13">
        <v>7550</v>
      </c>
      <c r="C18" s="21">
        <v>856988.6740653998</v>
      </c>
      <c r="D18" s="30">
        <v>2882946</v>
      </c>
      <c r="E18" s="31">
        <f>Table23[[#This Row],[EV Registration Count]]/D18*1000</f>
        <v>2.6188489135765987</v>
      </c>
      <c r="F18" s="24">
        <f>Table23[[#This Row],[EV Registration Count]]/C18</f>
        <v>8.8099180636590693E-3</v>
      </c>
      <c r="G18" s="26">
        <f>Table23[[#This Row],[EV Registration Count]]/C18*1000</f>
        <v>8.8099180636590688</v>
      </c>
    </row>
    <row r="19" spans="1:7" ht="15.75">
      <c r="A19" s="4" t="s">
        <v>20</v>
      </c>
      <c r="B19" s="13">
        <v>7560</v>
      </c>
      <c r="C19" s="22">
        <v>1567434.9216523396</v>
      </c>
      <c r="D19" s="30">
        <v>4383272</v>
      </c>
      <c r="E19" s="31">
        <f>Table23[[#This Row],[EV Registration Count]]/D19*1000</f>
        <v>1.7247389621269227</v>
      </c>
      <c r="F19" s="24">
        <f>Table23[[#This Row],[EV Registration Count]]/C19</f>
        <v>4.8231667519762099E-3</v>
      </c>
      <c r="G19" s="26">
        <f>Table23[[#This Row],[EV Registration Count]]/C19*1000</f>
        <v>4.8231667519762098</v>
      </c>
    </row>
    <row r="20" spans="1:7" ht="15.75">
      <c r="A20" s="4" t="s">
        <v>21</v>
      </c>
      <c r="B20" s="13">
        <v>5880</v>
      </c>
      <c r="C20" s="21">
        <v>1279501.4339376276</v>
      </c>
      <c r="D20" s="30">
        <v>4601049</v>
      </c>
      <c r="E20" s="31">
        <f>Table23[[#This Row],[EV Registration Count]]/D20*1000</f>
        <v>1.2779694369696997</v>
      </c>
      <c r="F20" s="24">
        <f>Table23[[#This Row],[EV Registration Count]]/C20</f>
        <v>4.5955399845895245E-3</v>
      </c>
      <c r="G20" s="26">
        <f>Table23[[#This Row],[EV Registration Count]]/C20*1000</f>
        <v>4.5955399845895242</v>
      </c>
    </row>
    <row r="21" spans="1:7" ht="15.75">
      <c r="A21" s="4" t="s">
        <v>22</v>
      </c>
      <c r="B21" s="13">
        <v>4990</v>
      </c>
      <c r="C21" s="21">
        <v>415724.55440287577</v>
      </c>
      <c r="D21" s="30">
        <v>1328535</v>
      </c>
      <c r="E21" s="31">
        <f>Table23[[#This Row],[EV Registration Count]]/D21*1000</f>
        <v>3.7560169660565963</v>
      </c>
      <c r="F21" s="24">
        <f>Table23[[#This Row],[EV Registration Count]]/C21</f>
        <v>1.2003139932803261E-2</v>
      </c>
      <c r="G21" s="26">
        <f>Table23[[#This Row],[EV Registration Count]]/C21*1000</f>
        <v>12.003139932803261</v>
      </c>
    </row>
    <row r="22" spans="1:7" ht="15.75">
      <c r="A22" s="4" t="s">
        <v>23</v>
      </c>
      <c r="B22" s="13">
        <v>46060</v>
      </c>
      <c r="C22" s="22">
        <v>2076393.394228471</v>
      </c>
      <c r="D22" s="30">
        <v>5887776</v>
      </c>
      <c r="E22" s="31">
        <f>Table23[[#This Row],[EV Registration Count]]/D22*1000</f>
        <v>7.8229878310587893</v>
      </c>
      <c r="F22" s="24">
        <f>Table23[[#This Row],[EV Registration Count]]/C22</f>
        <v>2.2182694343002664E-2</v>
      </c>
      <c r="G22" s="26">
        <f>Table23[[#This Row],[EV Registration Count]]/C22*1000</f>
        <v>22.182694343002662</v>
      </c>
    </row>
    <row r="23" spans="1:7" ht="15.75">
      <c r="A23" s="4" t="s">
        <v>24</v>
      </c>
      <c r="B23" s="13">
        <v>49440</v>
      </c>
      <c r="C23" s="23">
        <v>1980433.4850940907</v>
      </c>
      <c r="D23" s="30">
        <v>6657291</v>
      </c>
      <c r="E23" s="31">
        <f>Table23[[#This Row],[EV Registration Count]]/D23*1000</f>
        <v>7.4264441797722229</v>
      </c>
      <c r="F23" s="24">
        <f>Table23[[#This Row],[EV Registration Count]]/C23</f>
        <v>2.4964231503917991E-2</v>
      </c>
      <c r="G23" s="26">
        <f>Table23[[#This Row],[EV Registration Count]]/C23*1000</f>
        <v>24.96423150391799</v>
      </c>
    </row>
    <row r="24" spans="1:7" ht="15.75">
      <c r="A24" s="4" t="s">
        <v>25</v>
      </c>
      <c r="B24" s="13">
        <v>33150</v>
      </c>
      <c r="C24" s="21">
        <v>2894828.1771043334</v>
      </c>
      <c r="D24" s="30">
        <v>9889024</v>
      </c>
      <c r="E24" s="31">
        <f>Table23[[#This Row],[EV Registration Count]]/D24*1000</f>
        <v>3.3522013901472985</v>
      </c>
      <c r="F24" s="24">
        <f>Table23[[#This Row],[EV Registration Count]]/C24</f>
        <v>1.1451456864413833E-2</v>
      </c>
      <c r="G24" s="26">
        <f>Table23[[#This Row],[EV Registration Count]]/C24*1000</f>
        <v>11.451456864413833</v>
      </c>
    </row>
    <row r="25" spans="1:7" ht="15.75">
      <c r="A25" s="4" t="s">
        <v>26</v>
      </c>
      <c r="B25" s="13">
        <v>24330</v>
      </c>
      <c r="C25" s="21">
        <v>1729997.195176298</v>
      </c>
      <c r="D25" s="30">
        <v>5383661</v>
      </c>
      <c r="E25" s="31">
        <f>Table23[[#This Row],[EV Registration Count]]/D25*1000</f>
        <v>4.5192295725901017</v>
      </c>
      <c r="F25" s="24">
        <f>Table23[[#This Row],[EV Registration Count]]/C25</f>
        <v>1.4063606616148654E-2</v>
      </c>
      <c r="G25" s="26">
        <f>Table23[[#This Row],[EV Registration Count]]/C25*1000</f>
        <v>14.063606616148654</v>
      </c>
    </row>
    <row r="26" spans="1:7" ht="15.75">
      <c r="A26" s="4" t="s">
        <v>27</v>
      </c>
      <c r="B26" s="13">
        <v>2420</v>
      </c>
      <c r="C26" s="22">
        <v>893598.24453047675</v>
      </c>
      <c r="D26" s="30">
        <v>2984345</v>
      </c>
      <c r="E26" s="31">
        <f>Table23[[#This Row],[EV Registration Count]]/D26*1000</f>
        <v>0.81089820379346222</v>
      </c>
      <c r="F26" s="24">
        <f>Table23[[#This Row],[EV Registration Count]]/C26</f>
        <v>2.7081521419858434E-3</v>
      </c>
      <c r="G26" s="26">
        <f>Table23[[#This Row],[EV Registration Count]]/C26*1000</f>
        <v>2.7081521419858432</v>
      </c>
    </row>
    <row r="27" spans="1:7" ht="15.75">
      <c r="A27" s="4" t="s">
        <v>28</v>
      </c>
      <c r="B27" s="13">
        <v>17870</v>
      </c>
      <c r="C27" s="21">
        <v>1916496.8339959097</v>
      </c>
      <c r="D27" s="30">
        <v>6028076</v>
      </c>
      <c r="E27" s="31">
        <f>Table23[[#This Row],[EV Registration Count]]/D27*1000</f>
        <v>2.9644616292163537</v>
      </c>
      <c r="F27" s="24">
        <f>Table23[[#This Row],[EV Registration Count]]/C27</f>
        <v>9.3243044721033654E-3</v>
      </c>
      <c r="G27" s="26">
        <f>Table23[[#This Row],[EV Registration Count]]/C27*1000</f>
        <v>9.3243044721033659</v>
      </c>
    </row>
    <row r="28" spans="1:7" ht="15.75">
      <c r="A28" s="4" t="s">
        <v>29</v>
      </c>
      <c r="B28" s="13">
        <v>3260</v>
      </c>
      <c r="C28" s="22">
        <v>463650.95332462632</v>
      </c>
      <c r="D28" s="30">
        <v>1006370</v>
      </c>
      <c r="E28" s="31">
        <f>Table23[[#This Row],[EV Registration Count]]/D28*1000</f>
        <v>3.2393652433995448</v>
      </c>
      <c r="F28" s="24">
        <f>Table23[[#This Row],[EV Registration Count]]/C28</f>
        <v>7.0311512930665825E-3</v>
      </c>
      <c r="G28" s="26">
        <f>Table23[[#This Row],[EV Registration Count]]/C28*1000</f>
        <v>7.0311512930665829</v>
      </c>
    </row>
    <row r="29" spans="1:7" ht="15.75">
      <c r="A29" s="4" t="s">
        <v>30</v>
      </c>
      <c r="B29" s="13">
        <v>4570</v>
      </c>
      <c r="C29" s="22">
        <v>604899.73714861565</v>
      </c>
      <c r="D29" s="30">
        <v>1855617</v>
      </c>
      <c r="E29" s="31">
        <f>Table23[[#This Row],[EV Registration Count]]/D29*1000</f>
        <v>2.4627926991399627</v>
      </c>
      <c r="F29" s="24">
        <f>Table23[[#This Row],[EV Registration Count]]/C29</f>
        <v>7.5549710461805227E-3</v>
      </c>
      <c r="G29" s="26">
        <f>Table23[[#This Row],[EV Registration Count]]/C29*1000</f>
        <v>7.5549710461805226</v>
      </c>
    </row>
    <row r="30" spans="1:7" ht="15.75">
      <c r="A30" s="4" t="s">
        <v>31</v>
      </c>
      <c r="B30" s="13">
        <v>32950</v>
      </c>
      <c r="C30" s="21">
        <v>1051676.6874952973</v>
      </c>
      <c r="D30" s="30">
        <v>2761584</v>
      </c>
      <c r="E30" s="31">
        <f>Table23[[#This Row],[EV Registration Count]]/D30*1000</f>
        <v>11.93155812026721</v>
      </c>
      <c r="F30" s="24">
        <f>Table23[[#This Row],[EV Registration Count]]/C30</f>
        <v>3.1330921747894445E-2</v>
      </c>
      <c r="G30" s="26">
        <f>Table23[[#This Row],[EV Registration Count]]/C30*1000</f>
        <v>31.330921747894447</v>
      </c>
    </row>
    <row r="31" spans="1:7" ht="15.75">
      <c r="A31" s="4" t="s">
        <v>32</v>
      </c>
      <c r="B31" s="13">
        <v>6990</v>
      </c>
      <c r="C31" s="21">
        <v>458140.99544720072</v>
      </c>
      <c r="D31" s="30">
        <v>1321069</v>
      </c>
      <c r="E31" s="31">
        <f>Table23[[#This Row],[EV Registration Count]]/D31*1000</f>
        <v>5.291169499852014</v>
      </c>
      <c r="F31" s="24">
        <f>Table23[[#This Row],[EV Registration Count]]/C31</f>
        <v>1.5257311765293824E-2</v>
      </c>
      <c r="G31" s="26">
        <f>Table23[[#This Row],[EV Registration Count]]/C31*1000</f>
        <v>15.257311765293824</v>
      </c>
    </row>
    <row r="32" spans="1:7" ht="15.75">
      <c r="A32" s="4" t="s">
        <v>33</v>
      </c>
      <c r="B32" s="13">
        <v>87030</v>
      </c>
      <c r="C32" s="22">
        <v>2535248.2432167907</v>
      </c>
      <c r="D32" s="30">
        <v>8874374</v>
      </c>
      <c r="E32" s="31">
        <f>Table23[[#This Row],[EV Registration Count]]/D32*1000</f>
        <v>9.8068889140800248</v>
      </c>
      <c r="F32" s="24">
        <f>Table23[[#This Row],[EV Registration Count]]/C32</f>
        <v>3.4327999332157709E-2</v>
      </c>
      <c r="G32" s="26">
        <f>Table23[[#This Row],[EV Registration Count]]/C32*1000</f>
        <v>34.327999332157709</v>
      </c>
    </row>
    <row r="33" spans="1:27" ht="15.75">
      <c r="A33" s="4" t="s">
        <v>34</v>
      </c>
      <c r="B33" s="13">
        <v>7080</v>
      </c>
      <c r="C33" s="22">
        <v>619689.68026981968</v>
      </c>
      <c r="D33" s="30">
        <v>2080085</v>
      </c>
      <c r="E33" s="31">
        <f>Table23[[#This Row],[EV Registration Count]]/D33*1000</f>
        <v>3.4037070600480273</v>
      </c>
      <c r="F33" s="24">
        <f>Table23[[#This Row],[EV Registration Count]]/C33</f>
        <v>1.1425073267183165E-2</v>
      </c>
      <c r="G33" s="26">
        <f>Table23[[#This Row],[EV Registration Count]]/C33*1000</f>
        <v>11.425073267183166</v>
      </c>
    </row>
    <row r="34" spans="1:27" ht="15.75">
      <c r="A34" s="4" t="s">
        <v>35</v>
      </c>
      <c r="B34" s="13">
        <v>84670</v>
      </c>
      <c r="C34" s="22">
        <v>3112029.6110990481</v>
      </c>
      <c r="D34" s="30">
        <v>19594330</v>
      </c>
      <c r="E34" s="31">
        <f>Table23[[#This Row],[EV Registration Count]]/D34*1000</f>
        <v>4.3211480055709997</v>
      </c>
      <c r="F34" s="24">
        <f>Table23[[#This Row],[EV Registration Count]]/C34</f>
        <v>2.7207324666200024E-2</v>
      </c>
      <c r="G34" s="26">
        <f>Table23[[#This Row],[EV Registration Count]]/C34*1000</f>
        <v>27.207324666200023</v>
      </c>
    </row>
    <row r="35" spans="1:27" ht="15.75">
      <c r="A35" s="4" t="s">
        <v>36</v>
      </c>
      <c r="B35" s="13">
        <v>45590</v>
      </c>
      <c r="C35" s="22">
        <v>3280487.068238955</v>
      </c>
      <c r="D35" s="30">
        <v>9750405</v>
      </c>
      <c r="E35" s="31">
        <f>Table23[[#This Row],[EV Registration Count]]/D35*1000</f>
        <v>4.6757032143793005</v>
      </c>
      <c r="F35" s="24">
        <f>Table23[[#This Row],[EV Registration Count]]/C35</f>
        <v>1.3897326540742567E-2</v>
      </c>
      <c r="G35" s="26">
        <f>Table23[[#This Row],[EV Registration Count]]/C35*1000</f>
        <v>13.897326540742567</v>
      </c>
      <c r="H35" s="10"/>
      <c r="I35" s="10"/>
      <c r="J35" s="10"/>
      <c r="K35" s="10"/>
      <c r="L35" s="10"/>
      <c r="M35" s="10"/>
    </row>
    <row r="36" spans="1:27" ht="15.75">
      <c r="A36" s="4" t="s">
        <v>37</v>
      </c>
      <c r="B36" s="13">
        <v>640</v>
      </c>
      <c r="C36" s="22">
        <v>212291.80577406386</v>
      </c>
      <c r="D36" s="30">
        <v>704925</v>
      </c>
      <c r="E36" s="31">
        <f>Table23[[#This Row],[EV Registration Count]]/D36*1000</f>
        <v>0.90789800333368798</v>
      </c>
      <c r="F36" s="24">
        <f>Table23[[#This Row],[EV Registration Count]]/C36</f>
        <v>3.0147183385925589E-3</v>
      </c>
      <c r="G36" s="26">
        <f>Table23[[#This Row],[EV Registration Count]]/C36*1000</f>
        <v>3.0147183385925591</v>
      </c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</row>
    <row r="37" spans="1:27" ht="15.75">
      <c r="A37" s="4" t="s">
        <v>39</v>
      </c>
      <c r="B37" s="13">
        <v>34060</v>
      </c>
      <c r="C37" s="22">
        <v>4086520.8990709609</v>
      </c>
      <c r="D37" s="30">
        <v>11560380</v>
      </c>
      <c r="E37" s="31">
        <f>Table23[[#This Row],[EV Registration Count]]/D37*1000</f>
        <v>2.9462699323032635</v>
      </c>
      <c r="F37" s="24">
        <f>Table23[[#This Row],[EV Registration Count]]/C37</f>
        <v>8.3347181725519325E-3</v>
      </c>
      <c r="G37" s="26">
        <f>Table23[[#This Row],[EV Registration Count]]/C37*1000</f>
        <v>8.3347181725519324</v>
      </c>
    </row>
    <row r="38" spans="1:27" ht="15.75">
      <c r="A38" s="4" t="s">
        <v>40</v>
      </c>
      <c r="B38" s="13">
        <v>16290</v>
      </c>
      <c r="C38" s="22">
        <v>1056366.5776049825</v>
      </c>
      <c r="D38" s="30">
        <v>3818851</v>
      </c>
      <c r="E38" s="31">
        <f>Table23[[#This Row],[EV Registration Count]]/D38*1000</f>
        <v>4.2656809600584049</v>
      </c>
      <c r="F38" s="24">
        <f>Table23[[#This Row],[EV Registration Count]]/C38</f>
        <v>1.5420783225585426E-2</v>
      </c>
      <c r="G38" s="26">
        <f>Table23[[#This Row],[EV Registration Count]]/C38*1000</f>
        <v>15.420783225585426</v>
      </c>
      <c r="H38" s="10"/>
      <c r="I38" s="10"/>
      <c r="J38" s="10"/>
      <c r="K38" s="10"/>
      <c r="L38" s="10"/>
      <c r="M38" s="10"/>
    </row>
    <row r="39" spans="1:27" ht="15.75">
      <c r="A39" s="4" t="s">
        <v>42</v>
      </c>
      <c r="B39" s="13">
        <v>46980</v>
      </c>
      <c r="C39" s="22">
        <v>1357126.4999157819</v>
      </c>
      <c r="D39" s="30">
        <v>3900343</v>
      </c>
      <c r="E39" s="31">
        <f>Table23[[#This Row],[EV Registration Count]]/D39*1000</f>
        <v>12.045094495535393</v>
      </c>
      <c r="F39" s="24">
        <f>Table23[[#This Row],[EV Registration Count]]/C39</f>
        <v>3.46172593364844E-2</v>
      </c>
      <c r="G39" s="26">
        <f>Table23[[#This Row],[EV Registration Count]]/C39*1000</f>
        <v>34.617259336484402</v>
      </c>
    </row>
    <row r="40" spans="1:27" ht="15.75">
      <c r="A40" s="4" t="s">
        <v>43</v>
      </c>
      <c r="B40" s="13">
        <v>47440</v>
      </c>
      <c r="C40" s="22">
        <v>3917586.210452538</v>
      </c>
      <c r="D40" s="30">
        <v>12758729</v>
      </c>
      <c r="E40" s="31">
        <f>Table23[[#This Row],[EV Registration Count]]/D40*1000</f>
        <v>3.7182387054384494</v>
      </c>
      <c r="F40" s="24">
        <f>Table23[[#This Row],[EV Registration Count]]/C40</f>
        <v>1.2109497392405818E-2</v>
      </c>
      <c r="G40" s="26">
        <f>Table23[[#This Row],[EV Registration Count]]/C40*1000</f>
        <v>12.109497392405817</v>
      </c>
    </row>
    <row r="41" spans="1:27" ht="15.75">
      <c r="A41" s="4" t="s">
        <v>45</v>
      </c>
      <c r="B41" s="13">
        <v>4340</v>
      </c>
      <c r="C41" s="22">
        <v>338350.5966472798</v>
      </c>
      <c r="D41" s="30">
        <v>1053252</v>
      </c>
      <c r="E41" s="31">
        <f>Table23[[#This Row],[EV Registration Count]]/D41*1000</f>
        <v>4.1205713352550006</v>
      </c>
      <c r="F41" s="24">
        <f>Table23[[#This Row],[EV Registration Count]]/C41</f>
        <v>1.2826931718179642E-2</v>
      </c>
      <c r="G41" s="26">
        <f>Table23[[#This Row],[EV Registration Count]]/C41*1000</f>
        <v>12.826931718179642</v>
      </c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</row>
    <row r="42" spans="1:27" ht="15.75">
      <c r="A42" s="4" t="s">
        <v>46</v>
      </c>
      <c r="B42" s="13">
        <v>13490</v>
      </c>
      <c r="C42" s="22">
        <v>1919529.2071378701</v>
      </c>
      <c r="D42" s="30">
        <v>4727273</v>
      </c>
      <c r="E42" s="31">
        <f>Table23[[#This Row],[EV Registration Count]]/D42*1000</f>
        <v>2.85365368151998</v>
      </c>
      <c r="F42" s="24">
        <f>Table23[[#This Row],[EV Registration Count]]/C42</f>
        <v>7.0277649070598809E-3</v>
      </c>
      <c r="G42" s="26">
        <f>Table23[[#This Row],[EV Registration Count]]/C42*1000</f>
        <v>7.0277649070598809</v>
      </c>
      <c r="L42" s="10" t="s">
        <v>61</v>
      </c>
      <c r="M42" s="10"/>
      <c r="N42" s="10"/>
      <c r="O42" s="10"/>
      <c r="P42" s="10"/>
      <c r="Q42" s="10"/>
      <c r="R42" s="10"/>
    </row>
    <row r="43" spans="1:27" ht="15.75">
      <c r="A43" s="4" t="s">
        <v>47</v>
      </c>
      <c r="B43" s="13">
        <v>1170</v>
      </c>
      <c r="C43" s="21">
        <v>317696.59253930184</v>
      </c>
      <c r="D43" s="30">
        <v>834708</v>
      </c>
      <c r="E43" s="31">
        <f>Table23[[#This Row],[EV Registration Count]]/D43*1000</f>
        <v>1.4016877758449662</v>
      </c>
      <c r="F43" s="24">
        <f>Table23[[#This Row],[EV Registration Count]]/C43</f>
        <v>3.6827590458190411E-3</v>
      </c>
      <c r="G43" s="26">
        <f>Table23[[#This Row],[EV Registration Count]]/C43*1000</f>
        <v>3.6827590458190413</v>
      </c>
      <c r="H43" s="17"/>
      <c r="I43" s="17"/>
      <c r="J43" s="17"/>
      <c r="K43" s="17"/>
      <c r="L43" s="15" t="s">
        <v>38</v>
      </c>
      <c r="M43" s="15"/>
      <c r="N43" s="15"/>
      <c r="O43" s="15"/>
      <c r="P43" s="15"/>
      <c r="Q43" s="15"/>
      <c r="R43" s="15"/>
    </row>
    <row r="44" spans="1:27" ht="15.75">
      <c r="A44" s="4" t="s">
        <v>49</v>
      </c>
      <c r="B44" s="13">
        <v>22040</v>
      </c>
      <c r="C44" s="22">
        <v>2346546.7166044912</v>
      </c>
      <c r="D44" s="30">
        <v>6451365</v>
      </c>
      <c r="E44" s="31">
        <f>Table23[[#This Row],[EV Registration Count]]/D44*1000</f>
        <v>3.4163312725291473</v>
      </c>
      <c r="F44" s="24">
        <f>Table23[[#This Row],[EV Registration Count]]/C44</f>
        <v>9.3925255542716846E-3</v>
      </c>
      <c r="G44" s="26">
        <f>Table23[[#This Row],[EV Registration Count]]/C44*1000</f>
        <v>9.3925255542716855</v>
      </c>
      <c r="H44" s="15"/>
      <c r="I44" s="15"/>
      <c r="J44" s="15"/>
      <c r="K44" s="15"/>
      <c r="AA44" s="1"/>
    </row>
    <row r="45" spans="1:27" ht="15.75">
      <c r="A45" s="4" t="s">
        <v>50</v>
      </c>
      <c r="B45" s="13">
        <v>149000</v>
      </c>
      <c r="C45" s="22">
        <v>7784066.7289153757</v>
      </c>
      <c r="D45" s="30">
        <v>26092033</v>
      </c>
      <c r="E45" s="31">
        <f>Table23[[#This Row],[EV Registration Count]]/D45*1000</f>
        <v>5.7105554021030098</v>
      </c>
      <c r="F45" s="24">
        <f>Table23[[#This Row],[EV Registration Count]]/C45</f>
        <v>1.9141665300287259E-2</v>
      </c>
      <c r="G45" s="26">
        <f>Table23[[#This Row],[EV Registration Count]]/C45*1000</f>
        <v>19.141665300287258</v>
      </c>
      <c r="L45" s="10" t="s">
        <v>41</v>
      </c>
      <c r="M45" s="10"/>
      <c r="N45" s="10"/>
      <c r="O45" s="10"/>
      <c r="P45" s="10"/>
      <c r="Q45" s="10"/>
      <c r="R45" s="10"/>
    </row>
    <row r="46" spans="1:27" ht="15.75">
      <c r="A46" s="4" t="s">
        <v>51</v>
      </c>
      <c r="B46" s="13">
        <v>28050</v>
      </c>
      <c r="C46" s="22">
        <v>990756.34204912698</v>
      </c>
      <c r="D46" s="30">
        <v>2858111</v>
      </c>
      <c r="E46" s="31">
        <f>Table23[[#This Row],[EV Registration Count]]/D46*1000</f>
        <v>9.8141744669818625</v>
      </c>
      <c r="F46" s="24">
        <f>Table23[[#This Row],[EV Registration Count]]/C46</f>
        <v>2.8311703705056004E-2</v>
      </c>
      <c r="G46" s="26">
        <f>Table23[[#This Row],[EV Registration Count]]/C46*1000</f>
        <v>28.311703705056004</v>
      </c>
      <c r="L46" t="s">
        <v>62</v>
      </c>
      <c r="S46" s="15"/>
      <c r="T46" s="15"/>
      <c r="U46" s="15"/>
      <c r="V46" s="15"/>
      <c r="W46" s="15"/>
      <c r="X46" s="15"/>
      <c r="Y46" s="15"/>
      <c r="Z46" s="15"/>
    </row>
    <row r="47" spans="1:27" ht="15.75">
      <c r="A47" s="4" t="s">
        <v>52</v>
      </c>
      <c r="B47" s="13">
        <v>5260</v>
      </c>
      <c r="C47" s="22">
        <v>180025.49850106449</v>
      </c>
      <c r="D47" s="30">
        <v>626358</v>
      </c>
      <c r="E47" s="31">
        <f>Table23[[#This Row],[EV Registration Count]]/D47*1000</f>
        <v>8.3977533614961413</v>
      </c>
      <c r="F47" s="24">
        <f>Table23[[#This Row],[EV Registration Count]]/C47</f>
        <v>2.9218083237074872E-2</v>
      </c>
      <c r="G47" s="26">
        <f>Table23[[#This Row],[EV Registration Count]]/C47*1000</f>
        <v>29.218083237074872</v>
      </c>
      <c r="L47" t="s">
        <v>44</v>
      </c>
    </row>
    <row r="48" spans="1:27" ht="15.75">
      <c r="A48" s="4" t="s">
        <v>53</v>
      </c>
      <c r="B48" s="13">
        <v>56610</v>
      </c>
      <c r="C48" s="22">
        <v>2978390.8901524711</v>
      </c>
      <c r="D48" s="30">
        <v>8185131</v>
      </c>
      <c r="E48" s="31">
        <f>Table23[[#This Row],[EV Registration Count]]/D48*1000</f>
        <v>6.9161996307695013</v>
      </c>
      <c r="F48" s="24">
        <f>Table23[[#This Row],[EV Registration Count]]/C48</f>
        <v>1.9006907450318584E-2</v>
      </c>
      <c r="G48" s="26">
        <f>Table23[[#This Row],[EV Registration Count]]/C48*1000</f>
        <v>19.006907450318586</v>
      </c>
      <c r="L48" s="16" t="s">
        <v>60</v>
      </c>
      <c r="M48" s="16"/>
      <c r="N48" s="16"/>
      <c r="O48" s="16"/>
      <c r="P48" s="16"/>
      <c r="Q48" s="16"/>
      <c r="R48" s="16"/>
    </row>
    <row r="49" spans="1:28" ht="15.75">
      <c r="A49" s="4" t="s">
        <v>54</v>
      </c>
      <c r="B49" s="13">
        <v>104050</v>
      </c>
      <c r="C49" s="22">
        <v>2977073.9788036803</v>
      </c>
      <c r="D49" s="30">
        <v>6899123</v>
      </c>
      <c r="E49" s="31">
        <f>Table23[[#This Row],[EV Registration Count]]/D49*1000</f>
        <v>15.081627041581951</v>
      </c>
      <c r="F49" s="24">
        <f>Table23[[#This Row],[EV Registration Count]]/C49</f>
        <v>3.4950424726029779E-2</v>
      </c>
      <c r="G49" s="26">
        <f>Table23[[#This Row],[EV Registration Count]]/C49*1000</f>
        <v>34.95042472602978</v>
      </c>
    </row>
    <row r="50" spans="1:28" ht="15.75">
      <c r="A50" s="4" t="s">
        <v>55</v>
      </c>
      <c r="B50" s="13">
        <v>1870</v>
      </c>
      <c r="C50" s="21">
        <v>359429.67017915833</v>
      </c>
      <c r="D50" s="30">
        <v>1853881</v>
      </c>
      <c r="E50" s="31">
        <f>Table23[[#This Row],[EV Registration Count]]/D50*1000</f>
        <v>1.008694732833445</v>
      </c>
      <c r="F50" s="24">
        <f>Table23[[#This Row],[EV Registration Count]]/C50</f>
        <v>5.2026867984156545E-3</v>
      </c>
      <c r="G50" s="26">
        <f>Table23[[#This Row],[EV Registration Count]]/C50*1000</f>
        <v>5.2026867984156544</v>
      </c>
      <c r="L50" s="17" t="s">
        <v>48</v>
      </c>
      <c r="M50" s="17"/>
      <c r="N50" s="17"/>
      <c r="O50" s="17"/>
      <c r="P50" s="17"/>
      <c r="Q50" s="17"/>
      <c r="R50" s="17"/>
    </row>
    <row r="51" spans="1:28" ht="15.75">
      <c r="A51" s="4" t="s">
        <v>56</v>
      </c>
      <c r="B51" s="13">
        <v>15700</v>
      </c>
      <c r="C51" s="22">
        <v>1825449.5649958292</v>
      </c>
      <c r="D51" s="30">
        <v>5724692</v>
      </c>
      <c r="E51" s="31">
        <f>Table23[[#This Row],[EV Registration Count]]/D51*1000</f>
        <v>2.7425056230099369</v>
      </c>
      <c r="F51" s="24">
        <f>Table23[[#This Row],[EV Registration Count]]/C51</f>
        <v>8.6006210749711241E-3</v>
      </c>
      <c r="G51" s="26">
        <f>Table23[[#This Row],[EV Registration Count]]/C51*1000</f>
        <v>8.6006210749711247</v>
      </c>
      <c r="L51" s="18" t="s">
        <v>59</v>
      </c>
      <c r="M51" s="18"/>
      <c r="N51" s="18"/>
      <c r="O51" s="18"/>
      <c r="P51" s="18"/>
      <c r="Q51" s="18"/>
      <c r="R51" s="18"/>
      <c r="S51" s="16"/>
      <c r="T51" s="16"/>
      <c r="U51" s="16"/>
      <c r="V51" s="16"/>
      <c r="W51" s="16"/>
      <c r="X51" s="16"/>
      <c r="Y51" s="16"/>
      <c r="Z51" s="16"/>
      <c r="AA51" s="16"/>
      <c r="AB51" s="16"/>
    </row>
    <row r="52" spans="1:28" ht="14.65" customHeight="1">
      <c r="A52" s="4" t="s">
        <v>57</v>
      </c>
      <c r="B52" s="13">
        <v>840</v>
      </c>
      <c r="C52" s="21">
        <v>186582.65448507064</v>
      </c>
      <c r="D52" s="30">
        <v>575251</v>
      </c>
      <c r="E52" s="31">
        <f>Table23[[#This Row],[EV Registration Count]]/D52*1000</f>
        <v>1.4602321421431688</v>
      </c>
      <c r="F52" s="24">
        <f>Table23[[#This Row],[EV Registration Count]]/C52</f>
        <v>4.5020262055882176E-3</v>
      </c>
      <c r="G52" s="26">
        <f>Table23[[#This Row],[EV Registration Count]]/C52*1000</f>
        <v>4.5020262055882174</v>
      </c>
    </row>
    <row r="53" spans="1:28" ht="15.75">
      <c r="A53" s="5" t="s">
        <v>58</v>
      </c>
      <c r="B53" s="14">
        <f>SUM(B2:B52)</f>
        <v>2442270</v>
      </c>
      <c r="C53" s="29">
        <f>SUM(C2:C52)</f>
        <v>102973881.03858075</v>
      </c>
      <c r="D53" s="32">
        <f>SUM(D2:D52)</f>
        <v>314107084</v>
      </c>
      <c r="E53" s="33">
        <f>Table23[[#This Row],[EV Registration Count]]/D53*1000</f>
        <v>7.7752783187787005</v>
      </c>
      <c r="F53" s="25">
        <f>Table23[[#This Row],[EV Registration Count]]/C53</f>
        <v>2.3717373525864935E-2</v>
      </c>
      <c r="G53" s="27">
        <f>Table23[[#This Row],[EV Registration Count]]/C53*1000</f>
        <v>23.717373525864936</v>
      </c>
    </row>
  </sheetData>
  <mergeCells count="1">
    <mergeCell ref="L51:R51"/>
  </mergeCells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6088F7-AD74-FA46-B5FF-90124E3BA892}">
  <dimension ref="B2:C56"/>
  <sheetViews>
    <sheetView topLeftCell="A24" workbookViewId="0"/>
  </sheetViews>
  <sheetFormatPr defaultColWidth="11.42578125" defaultRowHeight="15"/>
  <cols>
    <col min="1" max="1" width="4.28515625" customWidth="1"/>
    <col min="2" max="2" width="24.28515625" customWidth="1"/>
    <col min="3" max="3" width="22.140625" customWidth="1"/>
  </cols>
  <sheetData>
    <row r="2" spans="2:3" ht="15.75">
      <c r="B2" s="19" t="s">
        <v>0</v>
      </c>
      <c r="C2" s="19"/>
    </row>
    <row r="3" spans="2:3">
      <c r="B3" s="6" t="s">
        <v>1</v>
      </c>
      <c r="C3" s="7" t="s">
        <v>2</v>
      </c>
    </row>
    <row r="4" spans="2:3">
      <c r="B4" s="8" t="s">
        <v>3</v>
      </c>
      <c r="C4" s="9">
        <v>8730</v>
      </c>
    </row>
    <row r="5" spans="2:3">
      <c r="B5" s="8" t="s">
        <v>4</v>
      </c>
      <c r="C5" s="9">
        <v>1970</v>
      </c>
    </row>
    <row r="6" spans="2:3">
      <c r="B6" s="8" t="s">
        <v>5</v>
      </c>
      <c r="C6" s="9">
        <v>65780</v>
      </c>
    </row>
    <row r="7" spans="2:3">
      <c r="B7" s="8" t="s">
        <v>6</v>
      </c>
      <c r="C7" s="9">
        <v>5140</v>
      </c>
    </row>
    <row r="8" spans="2:3">
      <c r="B8" s="8" t="s">
        <v>7</v>
      </c>
      <c r="C8" s="9">
        <v>903620</v>
      </c>
    </row>
    <row r="9" spans="2:3">
      <c r="B9" s="8" t="s">
        <v>8</v>
      </c>
      <c r="C9" s="9">
        <v>59910</v>
      </c>
    </row>
    <row r="10" spans="2:3">
      <c r="B10" s="8" t="s">
        <v>9</v>
      </c>
      <c r="C10" s="9">
        <v>22030</v>
      </c>
    </row>
    <row r="11" spans="2:3">
      <c r="B11" s="8" t="s">
        <v>10</v>
      </c>
      <c r="C11" s="9">
        <v>5390</v>
      </c>
    </row>
    <row r="12" spans="2:3">
      <c r="B12" s="8" t="s">
        <v>11</v>
      </c>
      <c r="C12" s="9">
        <v>5860</v>
      </c>
    </row>
    <row r="13" spans="2:3">
      <c r="B13" s="8" t="s">
        <v>12</v>
      </c>
      <c r="C13" s="9">
        <v>167990</v>
      </c>
    </row>
    <row r="14" spans="2:3">
      <c r="B14" s="8" t="s">
        <v>13</v>
      </c>
      <c r="C14" s="9">
        <v>60120</v>
      </c>
    </row>
    <row r="15" spans="2:3">
      <c r="B15" s="8" t="s">
        <v>14</v>
      </c>
      <c r="C15" s="9">
        <v>19760</v>
      </c>
    </row>
    <row r="16" spans="2:3">
      <c r="B16" s="8" t="s">
        <v>15</v>
      </c>
      <c r="C16" s="9">
        <v>5940</v>
      </c>
    </row>
    <row r="17" spans="2:3">
      <c r="B17" s="8" t="s">
        <v>16</v>
      </c>
      <c r="C17" s="9">
        <v>66880</v>
      </c>
    </row>
    <row r="18" spans="2:3">
      <c r="B18" s="8" t="s">
        <v>17</v>
      </c>
      <c r="C18" s="9">
        <v>17710</v>
      </c>
    </row>
    <row r="19" spans="2:3">
      <c r="B19" s="8" t="s">
        <v>18</v>
      </c>
      <c r="C19" s="9">
        <v>6220</v>
      </c>
    </row>
    <row r="20" spans="2:3">
      <c r="B20" s="8" t="s">
        <v>19</v>
      </c>
      <c r="C20" s="9">
        <v>7550</v>
      </c>
    </row>
    <row r="21" spans="2:3">
      <c r="B21" s="8" t="s">
        <v>20</v>
      </c>
      <c r="C21" s="9">
        <v>7560</v>
      </c>
    </row>
    <row r="22" spans="2:3">
      <c r="B22" s="8" t="s">
        <v>21</v>
      </c>
      <c r="C22" s="9">
        <v>5880</v>
      </c>
    </row>
    <row r="23" spans="2:3">
      <c r="B23" s="8" t="s">
        <v>22</v>
      </c>
      <c r="C23" s="9">
        <v>4990</v>
      </c>
    </row>
    <row r="24" spans="2:3">
      <c r="B24" s="8" t="s">
        <v>23</v>
      </c>
      <c r="C24" s="9">
        <v>46060</v>
      </c>
    </row>
    <row r="25" spans="2:3">
      <c r="B25" s="8" t="s">
        <v>24</v>
      </c>
      <c r="C25" s="9">
        <v>49440</v>
      </c>
    </row>
    <row r="26" spans="2:3">
      <c r="B26" s="8" t="s">
        <v>25</v>
      </c>
      <c r="C26" s="9">
        <v>33150</v>
      </c>
    </row>
    <row r="27" spans="2:3">
      <c r="B27" s="8" t="s">
        <v>26</v>
      </c>
      <c r="C27" s="9">
        <v>24330</v>
      </c>
    </row>
    <row r="28" spans="2:3">
      <c r="B28" s="8" t="s">
        <v>27</v>
      </c>
      <c r="C28" s="9">
        <v>2420</v>
      </c>
    </row>
    <row r="29" spans="2:3">
      <c r="B29" s="8" t="s">
        <v>28</v>
      </c>
      <c r="C29" s="9">
        <v>17870</v>
      </c>
    </row>
    <row r="30" spans="2:3">
      <c r="B30" s="8" t="s">
        <v>29</v>
      </c>
      <c r="C30" s="9">
        <v>3260</v>
      </c>
    </row>
    <row r="31" spans="2:3">
      <c r="B31" s="8" t="s">
        <v>30</v>
      </c>
      <c r="C31" s="9">
        <v>4570</v>
      </c>
    </row>
    <row r="32" spans="2:3">
      <c r="B32" s="8" t="s">
        <v>31</v>
      </c>
      <c r="C32" s="9">
        <v>32950</v>
      </c>
    </row>
    <row r="33" spans="2:3">
      <c r="B33" s="8" t="s">
        <v>32</v>
      </c>
      <c r="C33" s="9">
        <v>6990</v>
      </c>
    </row>
    <row r="34" spans="2:3">
      <c r="B34" s="8" t="s">
        <v>33</v>
      </c>
      <c r="C34" s="9">
        <v>87030</v>
      </c>
    </row>
    <row r="35" spans="2:3">
      <c r="B35" s="8" t="s">
        <v>34</v>
      </c>
      <c r="C35" s="9">
        <v>7080</v>
      </c>
    </row>
    <row r="36" spans="2:3">
      <c r="B36" s="8" t="s">
        <v>35</v>
      </c>
      <c r="C36" s="9">
        <v>84670</v>
      </c>
    </row>
    <row r="37" spans="2:3">
      <c r="B37" s="8" t="s">
        <v>36</v>
      </c>
      <c r="C37" s="9">
        <v>45590</v>
      </c>
    </row>
    <row r="38" spans="2:3">
      <c r="B38" s="8" t="s">
        <v>37</v>
      </c>
      <c r="C38" s="9">
        <v>640</v>
      </c>
    </row>
    <row r="39" spans="2:3">
      <c r="B39" s="8" t="s">
        <v>39</v>
      </c>
      <c r="C39" s="9">
        <v>34060</v>
      </c>
    </row>
    <row r="40" spans="2:3">
      <c r="B40" s="8" t="s">
        <v>40</v>
      </c>
      <c r="C40" s="9">
        <v>16290</v>
      </c>
    </row>
    <row r="41" spans="2:3">
      <c r="B41" s="8" t="s">
        <v>42</v>
      </c>
      <c r="C41" s="9">
        <v>46980</v>
      </c>
    </row>
    <row r="42" spans="2:3">
      <c r="B42" s="8" t="s">
        <v>43</v>
      </c>
      <c r="C42" s="9">
        <v>47440</v>
      </c>
    </row>
    <row r="43" spans="2:3">
      <c r="B43" s="8" t="s">
        <v>45</v>
      </c>
      <c r="C43" s="9">
        <v>4340</v>
      </c>
    </row>
    <row r="44" spans="2:3">
      <c r="B44" s="8" t="s">
        <v>46</v>
      </c>
      <c r="C44" s="9">
        <v>13490</v>
      </c>
    </row>
    <row r="45" spans="2:3">
      <c r="B45" s="8" t="s">
        <v>47</v>
      </c>
      <c r="C45" s="9">
        <v>1170</v>
      </c>
    </row>
    <row r="46" spans="2:3">
      <c r="B46" s="8" t="s">
        <v>49</v>
      </c>
      <c r="C46" s="9">
        <v>22040</v>
      </c>
    </row>
    <row r="47" spans="2:3">
      <c r="B47" s="8" t="s">
        <v>50</v>
      </c>
      <c r="C47" s="9">
        <v>149000</v>
      </c>
    </row>
    <row r="48" spans="2:3">
      <c r="B48" s="8" t="s">
        <v>51</v>
      </c>
      <c r="C48" s="9">
        <v>28050</v>
      </c>
    </row>
    <row r="49" spans="2:3">
      <c r="B49" s="8" t="s">
        <v>52</v>
      </c>
      <c r="C49" s="9">
        <v>5260</v>
      </c>
    </row>
    <row r="50" spans="2:3">
      <c r="B50" s="8" t="s">
        <v>53</v>
      </c>
      <c r="C50" s="9">
        <v>56610</v>
      </c>
    </row>
    <row r="51" spans="2:3">
      <c r="B51" s="8" t="s">
        <v>54</v>
      </c>
      <c r="C51" s="9">
        <v>104050</v>
      </c>
    </row>
    <row r="52" spans="2:3">
      <c r="B52" s="8" t="s">
        <v>55</v>
      </c>
      <c r="C52" s="9">
        <v>1870</v>
      </c>
    </row>
    <row r="53" spans="2:3">
      <c r="B53" s="8" t="s">
        <v>56</v>
      </c>
      <c r="C53" s="9">
        <v>15700</v>
      </c>
    </row>
    <row r="54" spans="2:3">
      <c r="B54" s="8" t="s">
        <v>57</v>
      </c>
      <c r="C54" s="9">
        <v>840</v>
      </c>
    </row>
    <row r="56" spans="2:3">
      <c r="C56" s="12"/>
    </row>
  </sheetData>
  <mergeCells count="1">
    <mergeCell ref="B2:C2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64A56E9F85AC84187966BAEAF7CF07F" ma:contentTypeVersion="4" ma:contentTypeDescription="Create a new document." ma:contentTypeScope="" ma:versionID="5b4c727a553e750e34f13bc08f769772">
  <xsd:schema xmlns:xsd="http://www.w3.org/2001/XMLSchema" xmlns:xs="http://www.w3.org/2001/XMLSchema" xmlns:p="http://schemas.microsoft.com/office/2006/metadata/properties" xmlns:ns2="1b167cac-9da6-43f0-b7e7-4775de4a2f66" xmlns:ns3="9073c3f8-2855-48ea-b895-d99d76b52c59" targetNamespace="http://schemas.microsoft.com/office/2006/metadata/properties" ma:root="true" ma:fieldsID="67fa4f4e55873e847db25c6735f4e3ac" ns2:_="" ns3:_="">
    <xsd:import namespace="1b167cac-9da6-43f0-b7e7-4775de4a2f66"/>
    <xsd:import namespace="9073c3f8-2855-48ea-b895-d99d76b52c5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b167cac-9da6-43f0-b7e7-4775de4a2f6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73c3f8-2855-48ea-b895-d99d76b52c5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F09822B-079C-4C27-8189-9DB71EEA57F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95CFC91-E0F1-4E53-9BAF-976A902BC7A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b167cac-9da6-43f0-b7e7-4775de4a2f66"/>
    <ds:schemaRef ds:uri="9073c3f8-2855-48ea-b895-d99d76b52c5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A2FD551-9419-4572-B7D3-D2049285AB81}">
  <ds:schemaRefs>
    <ds:schemaRef ds:uri="http://purl.org/dc/elements/1.1/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1b167cac-9da6-43f0-b7e7-4775de4a2f66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EVRegistrations</vt:lpstr>
      <vt:lpstr>Condensed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Lynch, Lauren</dc:creator>
  <cp:keywords/>
  <dc:description/>
  <cp:lastModifiedBy>Jonathan Whitehurst</cp:lastModifiedBy>
  <cp:revision/>
  <dcterms:created xsi:type="dcterms:W3CDTF">2019-01-04T19:15:02Z</dcterms:created>
  <dcterms:modified xsi:type="dcterms:W3CDTF">2023-08-25T01:35:17Z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0x010100C64A56E9F85AC84187966BAEAF7CF07F</vt:lpwstr>
  </property>
</Properties>
</file>