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te" sheetId="1" r:id="rId4"/>
    <sheet state="visible" name="director de operaciones" sheetId="2" r:id="rId5"/>
    <sheet state="visible" name="coordinador financiero " sheetId="3" r:id="rId6"/>
    <sheet state="visible" name="coordinador academico" sheetId="4" r:id="rId7"/>
    <sheet state="visible" name="coordinador comercial" sheetId="5" r:id="rId8"/>
    <sheet state="visible" name="coordinador talento humano" sheetId="6" r:id="rId9"/>
    <sheet state="visible" name="coordinador ti" sheetId="7" r:id="rId10"/>
    <sheet state="visible" name="asistente contable" sheetId="8" r:id="rId11"/>
    <sheet state="visible" name="asistente de tesoreria" sheetId="9" r:id="rId12"/>
    <sheet state="visible" name="secretario academico" sheetId="10" r:id="rId13"/>
    <sheet state="visible" name="servicio al cliente " sheetId="11" r:id="rId14"/>
    <sheet state="visible" name="asesor comercial" sheetId="12" r:id="rId15"/>
    <sheet state="visible" name="auxiliar de sistemas" sheetId="13" r:id="rId16"/>
    <sheet state="visible" name="auxiliar talento humano" sheetId="14" r:id="rId17"/>
    <sheet state="visible" name="auxiliar mantenimento" sheetId="15" r:id="rId18"/>
    <sheet state="visible" name="auxiliar servicios generales" sheetId="16" r:id="rId19"/>
  </sheets>
  <definedNames/>
  <calcPr/>
</workbook>
</file>

<file path=xl/sharedStrings.xml><?xml version="1.0" encoding="utf-8"?>
<sst xmlns="http://schemas.openxmlformats.org/spreadsheetml/2006/main" count="930" uniqueCount="131">
  <si>
    <t xml:space="preserve">EVALUACIÓN  COMPETENCIAS ADMINISTRATIVA </t>
  </si>
  <si>
    <t>PT-FR-005
VERSION 1
F. ELABORACION 04/04/2020</t>
  </si>
  <si>
    <t>FECHA INICIAL PERIODO DE PRUEBA:</t>
  </si>
  <si>
    <t>FECHA EVALUACIÓN:</t>
  </si>
  <si>
    <t>NOMBRE DEL EVALUADO:</t>
  </si>
  <si>
    <t>CARGO DEL EVALUADO:</t>
  </si>
  <si>
    <t>GERENTE</t>
  </si>
  <si>
    <t>Descripción de la evaluación numérica</t>
  </si>
  <si>
    <t>Evaluación numérica</t>
  </si>
  <si>
    <t>Detalle de evaluación</t>
  </si>
  <si>
    <t>Habilidades</t>
  </si>
  <si>
    <t>Educación</t>
  </si>
  <si>
    <t>Conocimiento</t>
  </si>
  <si>
    <t>Experiencia</t>
  </si>
  <si>
    <t>No aplica</t>
  </si>
  <si>
    <t>HABILIDAD</t>
  </si>
  <si>
    <t>No cumple en lo absoluto</t>
  </si>
  <si>
    <t>No se detecta la habilidad</t>
  </si>
  <si>
    <t>No tiene la educación</t>
  </si>
  <si>
    <t>No tiene el conocimiento</t>
  </si>
  <si>
    <t>No tiene experiencia ni soporte</t>
  </si>
  <si>
    <t>EDUCACIÓN</t>
  </si>
  <si>
    <t>Aun no cumple por falta de evidencias</t>
  </si>
  <si>
    <t>No tiene la habilidad pero tiene actitud</t>
  </si>
  <si>
    <t>Esta matriculado y esta a menos de 6 meses para finalizar</t>
  </si>
  <si>
    <t>Tiene  conocimiento sin soporte</t>
  </si>
  <si>
    <t>No tiene soporte</t>
  </si>
  <si>
    <t>FORMACIÓN</t>
  </si>
  <si>
    <t>Cumple con el requerimiento</t>
  </si>
  <si>
    <t>Se detecta la habilidad</t>
  </si>
  <si>
    <t>Tiene educación y soporte</t>
  </si>
  <si>
    <t>Tiene  conocimiento y  soporte</t>
  </si>
  <si>
    <t>Tiene la experiencia soportada</t>
  </si>
  <si>
    <t>EXPERIENCIA</t>
  </si>
  <si>
    <t>COMPETENCIA</t>
  </si>
  <si>
    <t>% Ponderado</t>
  </si>
  <si>
    <t xml:space="preserve"> 1. HABILIDADES (10%)</t>
  </si>
  <si>
    <t>Liderazgo.</t>
  </si>
  <si>
    <t>Comprender información de diversa índole.</t>
  </si>
  <si>
    <t>Analizar leyes y reglamentos de información</t>
  </si>
  <si>
    <t>Mantener buenas relaciones personales.</t>
  </si>
  <si>
    <t>Conocimiento de los procesos Relevantes del negocio.</t>
  </si>
  <si>
    <t>Expresarse verbalmente en forma clara y precisa.</t>
  </si>
  <si>
    <t>Redactar correspondencia formal.</t>
  </si>
  <si>
    <t>Actitud propositiva proactiva.</t>
  </si>
  <si>
    <t>Trabajo en equipo.</t>
  </si>
  <si>
    <t>Organización y planeación del trabajo.</t>
  </si>
  <si>
    <t>Manejo Ofimática.</t>
  </si>
  <si>
    <t>2. EDUCACIÓN GENERAL (20%)</t>
  </si>
  <si>
    <t>tecnologo o profesional  en carreras administrativas, ingenieria industrial o  contaduria.</t>
  </si>
  <si>
    <t>3. CONOCIMIENTOS - FORMACION (50%)</t>
  </si>
  <si>
    <t xml:space="preserve">NTC5555 Auditor
</t>
  </si>
  <si>
    <t xml:space="preserve">Especialización en el área </t>
  </si>
  <si>
    <t xml:space="preserve">Sistema de gestión de calidad </t>
  </si>
  <si>
    <t>4.  EXPERIENCIA (20%)</t>
  </si>
  <si>
    <t>3 años en el area disiciplinar</t>
  </si>
  <si>
    <t>RESULTADO DE LA EVALUACIÓN DE COMPETENCIA</t>
  </si>
  <si>
    <t>PLAN DE ACCION</t>
  </si>
  <si>
    <t>Profesional en carreras administrativas</t>
  </si>
  <si>
    <t>actualizacion en el area</t>
  </si>
  <si>
    <t>NTC5555 Auditor</t>
  </si>
  <si>
    <t xml:space="preserve">2 años en el area a disiciplinar </t>
  </si>
  <si>
    <t>EVALUACION  COMPETENCIAS ADMINISTRATIVOS</t>
  </si>
  <si>
    <t xml:space="preserve">COORDINADOR FINANCIERO </t>
  </si>
  <si>
    <t>Profesional en Contaduría Pública</t>
  </si>
  <si>
    <t>Actualización en el área financiero</t>
  </si>
  <si>
    <t>NTC 5555 Auditor</t>
  </si>
  <si>
    <t xml:space="preserve">2 años en el area disciplinar </t>
  </si>
  <si>
    <t xml:space="preserve">COORDINADOR ACADEMICO </t>
  </si>
  <si>
    <t>tecnico,tecnologo o profesional en administraciòn y/o afines,en  estudios en cosmetica, belleza integral y/o estetica.</t>
  </si>
  <si>
    <t>Pedagogía por competencias</t>
  </si>
  <si>
    <t>Actualizaciones en el área</t>
  </si>
  <si>
    <t>Un (1) año de experiencia en el sector educativo</t>
  </si>
  <si>
    <t>COORDINADOR COMERCIAL</t>
  </si>
  <si>
    <t xml:space="preserve">Profesional en mercadeo,comunicación, administracion de empresas o carrearas a fines a  temas comerciales </t>
  </si>
  <si>
    <t>Actualizacion en el area</t>
  </si>
  <si>
    <t>Comunity mannager</t>
  </si>
  <si>
    <t xml:space="preserve">Marketing digital </t>
  </si>
  <si>
    <t xml:space="preserve">COORDINADOR TALENTO HUMANO </t>
  </si>
  <si>
    <t xml:space="preserve">COORDINADOR TALENTO HUAMANO </t>
  </si>
  <si>
    <t>Profesional en psicologia, administracion o ingenieria industrial</t>
  </si>
  <si>
    <t>Recursos humanos</t>
  </si>
  <si>
    <t>Curso 50 hrs SG-SST</t>
  </si>
  <si>
    <t>COORDINADOR TI</t>
  </si>
  <si>
    <t xml:space="preserve">Profesional ingeniero de sistemas o tecnologo en sistemas </t>
  </si>
  <si>
    <t xml:space="preserve">seguridad informatica </t>
  </si>
  <si>
    <t xml:space="preserve">actualizacion en el area </t>
  </si>
  <si>
    <t xml:space="preserve">NTC5555 Auditor </t>
  </si>
  <si>
    <t xml:space="preserve">1 año en el area disiciplinar </t>
  </si>
  <si>
    <t xml:space="preserve">ASISTENTE CONTABLE </t>
  </si>
  <si>
    <t>Comunicación  oral y escrita</t>
  </si>
  <si>
    <t>Elaboración documentos</t>
  </si>
  <si>
    <t>Manejo de office e internet</t>
  </si>
  <si>
    <t>Trabajo en equipo</t>
  </si>
  <si>
    <t>Manejo  equipos cómputo</t>
  </si>
  <si>
    <t xml:space="preserve">Tecnico o tecnologo  en areas contables </t>
  </si>
  <si>
    <t>Normas internacionales de la informacion financiera (NIIF)</t>
  </si>
  <si>
    <t>ASISTENTE DE TESORERIA</t>
  </si>
  <si>
    <t>Técnico en Secretariado o auxiliar administrativo.</t>
  </si>
  <si>
    <t xml:space="preserve">Técnicas de Archivo </t>
  </si>
  <si>
    <t>Software SIIGO</t>
  </si>
  <si>
    <t>1año en el area a disiciplinar</t>
  </si>
  <si>
    <t>SECRETARIO ACADEMICO</t>
  </si>
  <si>
    <t xml:space="preserve">Informacion organizacional </t>
  </si>
  <si>
    <t xml:space="preserve">Servicio al cliente </t>
  </si>
  <si>
    <t xml:space="preserve">Leyes y habiliadad para el trabajo </t>
  </si>
  <si>
    <t>2 años en el area a disiciplinar</t>
  </si>
  <si>
    <t>SERVICIO AL CLIENTE</t>
  </si>
  <si>
    <t>1 año en area administrativa</t>
  </si>
  <si>
    <t>ASESOR COMERCIAL</t>
  </si>
  <si>
    <t xml:space="preserve">Técnico en Secretariado comercial o estudios en  mercadeo o afines. </t>
  </si>
  <si>
    <t xml:space="preserve">
Marketing digital
Marketing digital
Marketing digital
</t>
  </si>
  <si>
    <t>6 meses de en el area disiciplinar</t>
  </si>
  <si>
    <t xml:space="preserve">AUXILIAR DE SISTEMAS </t>
  </si>
  <si>
    <t>bachiller-técnico o tecnólogo en sistemas</t>
  </si>
  <si>
    <t xml:space="preserve">Mantenimiento de equipos de computo </t>
  </si>
  <si>
    <t xml:space="preserve">3 meses en el área disciplinar </t>
  </si>
  <si>
    <t>AUXILIAR TALENTO HUMANO</t>
  </si>
  <si>
    <t>Bachiller oTécnico recursos humanos</t>
  </si>
  <si>
    <t>Servicio al cliente</t>
  </si>
  <si>
    <t>sin experiencia</t>
  </si>
  <si>
    <t>AUXILIAR DE MANTENIMIENTO</t>
  </si>
  <si>
    <t>Bachiller o técnico en mantenimiento</t>
  </si>
  <si>
    <t>curso en electricidad</t>
  </si>
  <si>
    <t>Curso en trabajo en alturas</t>
  </si>
  <si>
    <t xml:space="preserve">6 meses en area a disiciplinar </t>
  </si>
  <si>
    <t>AUXILIAR SERVICIOS GENERALES</t>
  </si>
  <si>
    <t>Bachiller o tecnico en logistica</t>
  </si>
  <si>
    <t>Curso de limpieza</t>
  </si>
  <si>
    <t>Actualización en el área</t>
  </si>
  <si>
    <t xml:space="preserve">2 años en area a disiciplinar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</si>
</sst>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%"/>
  </numFmts>
  <fonts count="18">
    <font>
      <sz val="11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/>
    <font>
      <sz val="11.0"/>
      <color rgb="FF000000"/>
      <name val="Arial"/>
    </font>
    <font>
      <b/>
      <sz val="8.0"/>
      <color rgb="FF000000"/>
      <name val="Arial"/>
    </font>
    <font>
      <sz val="8.0"/>
      <color theme="1"/>
      <name val="Arial"/>
    </font>
    <font>
      <b/>
      <sz val="7.0"/>
      <color theme="1"/>
      <name val="Arial"/>
    </font>
    <font>
      <sz val="10.0"/>
      <color theme="1"/>
      <name val="Arial"/>
    </font>
    <font>
      <sz val="7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8.0"/>
      <color rgb="FF000000"/>
      <name val="Arial"/>
    </font>
    <font>
      <b/>
      <sz val="11.0"/>
      <color rgb="FF000000"/>
      <name val="Arial"/>
    </font>
    <font>
      <b/>
      <sz val="7.0"/>
      <color rgb="FF000000"/>
      <name val="Arial"/>
    </font>
    <font>
      <b/>
      <sz val="10.0"/>
      <color rgb="FF000000"/>
      <name val="Arial"/>
    </font>
    <font>
      <b/>
      <sz val="11.0"/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right" shrinkToFit="0" vertical="center" wrapText="1"/>
    </xf>
    <xf borderId="0" fillId="0" fontId="0" numFmtId="0" xfId="0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6" numFmtId="10" xfId="0" applyAlignment="1" applyFont="1" applyNumberFormat="1">
      <alignment horizontal="center"/>
    </xf>
    <xf borderId="10" fillId="0" fontId="1" numFmtId="0" xfId="0" applyAlignment="1" applyBorder="1" applyFont="1">
      <alignment horizontal="center"/>
    </xf>
    <xf borderId="13" fillId="0" fontId="2" numFmtId="0" xfId="0" applyAlignment="1" applyBorder="1" applyFont="1">
      <alignment horizontal="left"/>
    </xf>
    <xf borderId="14" fillId="0" fontId="3" numFmtId="0" xfId="0" applyBorder="1" applyFont="1"/>
    <xf borderId="15" fillId="0" fontId="3" numFmtId="0" xfId="0" applyBorder="1" applyFont="1"/>
    <xf borderId="13" fillId="0" fontId="2" numFmtId="164" xfId="0" applyAlignment="1" applyBorder="1" applyFont="1" applyNumberFormat="1">
      <alignment horizontal="left"/>
    </xf>
    <xf borderId="13" fillId="0" fontId="2" numFmtId="0" xfId="0" applyAlignment="1" applyBorder="1" applyFont="1">
      <alignment horizontal="right"/>
    </xf>
    <xf borderId="8" fillId="0" fontId="2" numFmtId="165" xfId="0" applyAlignment="1" applyBorder="1" applyFont="1" applyNumberFormat="1">
      <alignment horizontal="center"/>
    </xf>
    <xf borderId="10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6" fillId="2" fontId="8" numFmtId="0" xfId="0" applyAlignment="1" applyBorder="1" applyFill="1" applyFont="1">
      <alignment horizontal="center" shrinkToFit="0" vertical="center" wrapText="1"/>
    </xf>
    <xf borderId="17" fillId="0" fontId="3" numFmtId="0" xfId="0" applyBorder="1" applyFont="1"/>
    <xf borderId="18" fillId="2" fontId="8" numFmtId="0" xfId="0" applyAlignment="1" applyBorder="1" applyFont="1">
      <alignment horizontal="center" shrinkToFit="0" vertical="center" wrapText="1"/>
    </xf>
    <xf borderId="19" fillId="2" fontId="9" numFmtId="0" xfId="0" applyBorder="1" applyFont="1"/>
    <xf borderId="20" fillId="2" fontId="8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2" fontId="8" numFmtId="0" xfId="0" applyAlignment="1" applyBorder="1" applyFont="1">
      <alignment horizontal="center" shrinkToFit="0" vertical="center" wrapText="1"/>
    </xf>
    <xf borderId="27" fillId="2" fontId="8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center" shrinkToFit="0" vertical="center" wrapText="1"/>
    </xf>
    <xf borderId="29" fillId="3" fontId="8" numFmtId="0" xfId="0" applyAlignment="1" applyBorder="1" applyFill="1" applyFont="1">
      <alignment horizontal="center" vertical="center"/>
    </xf>
    <xf borderId="30" fillId="0" fontId="3" numFmtId="0" xfId="0" applyBorder="1" applyFont="1"/>
    <xf borderId="31" fillId="3" fontId="10" numFmtId="0" xfId="0" applyAlignment="1" applyBorder="1" applyFont="1">
      <alignment horizontal="center" vertical="center"/>
    </xf>
    <xf borderId="0" fillId="0" fontId="9" numFmtId="0" xfId="0" applyFont="1"/>
    <xf borderId="32" fillId="3" fontId="6" numFmtId="0" xfId="0" applyAlignment="1" applyBorder="1" applyFont="1">
      <alignment horizontal="center" shrinkToFit="0" vertical="center" wrapText="1"/>
    </xf>
    <xf borderId="31" fillId="3" fontId="6" numFmtId="0" xfId="0" applyAlignment="1" applyBorder="1" applyFont="1">
      <alignment horizontal="center" shrinkToFit="0" vertical="center" wrapText="1"/>
    </xf>
    <xf borderId="33" fillId="3" fontId="6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8" fillId="0" fontId="11" numFmtId="9" xfId="0" applyAlignment="1" applyBorder="1" applyFont="1" applyNumberFormat="1">
      <alignment horizontal="center" vertical="center"/>
    </xf>
    <xf borderId="34" fillId="3" fontId="8" numFmtId="0" xfId="0" applyAlignment="1" applyBorder="1" applyFont="1">
      <alignment horizontal="center" vertical="center"/>
    </xf>
    <xf borderId="8" fillId="3" fontId="10" numFmtId="0" xfId="0" applyAlignment="1" applyBorder="1" applyFont="1">
      <alignment horizontal="center" vertical="center"/>
    </xf>
    <xf borderId="35" fillId="3" fontId="6" numFmtId="0" xfId="0" applyAlignment="1" applyBorder="1" applyFont="1">
      <alignment horizontal="center" shrinkToFit="0" vertical="center" wrapText="1"/>
    </xf>
    <xf borderId="33" fillId="3" fontId="12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37" fillId="3" fontId="8" numFmtId="0" xfId="0" applyAlignment="1" applyBorder="1" applyFont="1">
      <alignment horizontal="center" vertical="center"/>
    </xf>
    <xf borderId="38" fillId="0" fontId="3" numFmtId="0" xfId="0" applyBorder="1" applyFont="1"/>
    <xf borderId="39" fillId="3" fontId="10" numFmtId="0" xfId="0" applyAlignment="1" applyBorder="1" applyFont="1">
      <alignment horizontal="center" vertical="center"/>
    </xf>
    <xf borderId="40" fillId="3" fontId="6" numFmtId="0" xfId="0" applyAlignment="1" applyBorder="1" applyFont="1">
      <alignment horizontal="center" shrinkToFit="0" vertical="center" wrapText="1"/>
    </xf>
    <xf borderId="39" fillId="3" fontId="6" numFmtId="0" xfId="0" applyAlignment="1" applyBorder="1" applyFont="1">
      <alignment horizontal="center" shrinkToFit="0" vertical="center" wrapText="1"/>
    </xf>
    <xf borderId="41" fillId="3" fontId="6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horizontal="center" vertical="center"/>
    </xf>
    <xf borderId="2" fillId="0" fontId="13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8" fillId="0" fontId="13" numFmtId="164" xfId="0" applyAlignment="1" applyBorder="1" applyFont="1" applyNumberForma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13" fillId="0" fontId="14" numFmtId="9" xfId="0" applyAlignment="1" applyBorder="1" applyFont="1" applyNumberFormat="1">
      <alignment horizontal="center" shrinkToFit="0" vertical="center" wrapText="1"/>
    </xf>
    <xf borderId="8" fillId="0" fontId="16" numFmtId="9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left" shrinkToFit="0" vertical="center" wrapText="1"/>
    </xf>
    <xf borderId="43" fillId="0" fontId="3" numFmtId="0" xfId="0" applyBorder="1" applyFont="1"/>
    <xf borderId="44" fillId="0" fontId="3" numFmtId="0" xfId="0" applyBorder="1" applyFont="1"/>
    <xf borderId="14" fillId="0" fontId="1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left" shrinkToFit="0" vertical="center" wrapText="1"/>
    </xf>
    <xf borderId="0" fillId="0" fontId="0" numFmtId="16" xfId="0" applyFont="1" applyNumberFormat="1"/>
    <xf borderId="14" fillId="0" fontId="14" numFmtId="9" xfId="0" applyAlignment="1" applyBorder="1" applyFont="1" applyNumberFormat="1">
      <alignment horizontal="center" shrinkToFit="0" vertical="center" wrapText="1"/>
    </xf>
    <xf borderId="8" fillId="0" fontId="13" numFmtId="9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7" numFmtId="9" xfId="0" applyAlignment="1" applyFont="1" applyNumberFormat="1">
      <alignment horizontal="center"/>
    </xf>
    <xf borderId="2" fillId="0" fontId="1" numFmtId="0" xfId="0" applyAlignment="1" applyBorder="1" applyFont="1">
      <alignment horizontal="left" shrinkToFit="0" vertical="center" wrapText="1"/>
    </xf>
    <xf borderId="34" fillId="0" fontId="2" numFmtId="0" xfId="0" applyAlignment="1" applyBorder="1" applyFont="1">
      <alignment horizontal="left" shrinkToFit="0" vertical="center" wrapText="1"/>
    </xf>
    <xf borderId="45" fillId="0" fontId="7" numFmtId="0" xfId="0" applyAlignment="1" applyBorder="1" applyFont="1">
      <alignment horizontal="center"/>
    </xf>
    <xf borderId="27" fillId="0" fontId="17" numFmtId="166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27" fillId="0" fontId="7" numFmtId="0" xfId="0" applyAlignment="1" applyBorder="1" applyFont="1">
      <alignment horizontal="center"/>
    </xf>
    <xf borderId="27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right" shrinkToFit="0" vertical="center" wrapText="1"/>
    </xf>
    <xf borderId="2" fillId="0" fontId="1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SERVICIO AL CLIENTE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'servicio al cliente '!$L$2</c:f>
            </c:strRef>
          </c:cat>
          <c:val>
            <c:numRef>
              <c:f>'servicio al cliente '!$L$3</c:f>
              <c:numCache/>
            </c:numRef>
          </c:val>
          <c:smooth val="0"/>
        </c:ser>
        <c:axId val="655666250"/>
        <c:axId val="589244646"/>
      </c:lineChart>
      <c:catAx>
        <c:axId val="655666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89244646"/>
      </c:catAx>
      <c:valAx>
        <c:axId val="589244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55666250"/>
      </c:valAx>
    </c:plotArea>
    <c:plotVisOnly val="1"/>
  </c:chart>
  <c:spPr>
    <a:solidFill>
      <a:schemeClr val="dk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ASESOR COMERCIAL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'asesor comercial'!$L$2</c:f>
            </c:strRef>
          </c:cat>
          <c:val>
            <c:numRef>
              <c:f>'asesor comercial'!$L$3</c:f>
              <c:numCache/>
            </c:numRef>
          </c:val>
          <c:smooth val="0"/>
        </c:ser>
        <c:axId val="26539778"/>
        <c:axId val="150208177"/>
      </c:lineChart>
      <c:catAx>
        <c:axId val="26539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0208177"/>
      </c:catAx>
      <c:valAx>
        <c:axId val="150208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6539778"/>
      </c:valAx>
    </c:plotArea>
    <c:plotVisOnly val="1"/>
  </c:chart>
  <c:spPr>
    <a:solidFill>
      <a:schemeClr val="dk1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AUXILIAR DE SISTEMAS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'auxiliar de sistemas'!$L$2</c:f>
            </c:strRef>
          </c:cat>
          <c:val>
            <c:numRef>
              <c:f>'auxiliar de sistemas'!$L$3</c:f>
              <c:numCache/>
            </c:numRef>
          </c:val>
          <c:smooth val="0"/>
        </c:ser>
        <c:axId val="1722060609"/>
        <c:axId val="2136327514"/>
      </c:lineChart>
      <c:catAx>
        <c:axId val="1722060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136327514"/>
      </c:catAx>
      <c:valAx>
        <c:axId val="2136327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22060609"/>
      </c:valAx>
    </c:plotArea>
    <c:plotVisOnly val="1"/>
  </c:chart>
  <c:spPr>
    <a:solidFill>
      <a:schemeClr val="dk1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AUXILIAR TALENTO HUMANO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'auxiliar talento humano'!$L$2</c:f>
            </c:strRef>
          </c:cat>
          <c:val>
            <c:numRef>
              <c:f>'auxiliar talento humano'!$L$3</c:f>
              <c:numCache/>
            </c:numRef>
          </c:val>
          <c:smooth val="0"/>
        </c:ser>
        <c:axId val="474383146"/>
        <c:axId val="877367932"/>
      </c:lineChart>
      <c:catAx>
        <c:axId val="474383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77367932"/>
      </c:catAx>
      <c:valAx>
        <c:axId val="877367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474383146"/>
      </c:valAx>
    </c:plotArea>
    <c:plotVisOnly val="1"/>
  </c:chart>
  <c:spPr>
    <a:solidFill>
      <a:schemeClr val="dk1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AUXILIAR DE MANTENIMIENTO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'auxiliar mantenimento'!$L$2</c:f>
            </c:strRef>
          </c:cat>
          <c:val>
            <c:numRef>
              <c:f>'auxiliar mantenimento'!$L$3</c:f>
              <c:numCache/>
            </c:numRef>
          </c:val>
          <c:smooth val="0"/>
        </c:ser>
        <c:axId val="1761989082"/>
        <c:axId val="231883551"/>
      </c:lineChart>
      <c:catAx>
        <c:axId val="1761989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31883551"/>
      </c:catAx>
      <c:valAx>
        <c:axId val="231883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61989082"/>
      </c:valAx>
    </c:plotArea>
    <c:plotVisOnly val="1"/>
  </c:chart>
  <c:spPr>
    <a:solidFill>
      <a:schemeClr val="dk1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AUXILIAR SERVCIOS GENERALES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'auxiliar servicios generales'!$L$2</c:f>
            </c:strRef>
          </c:cat>
          <c:val>
            <c:numRef>
              <c:f>'auxiliar servicios generales'!$L$3</c:f>
              <c:numCache/>
            </c:numRef>
          </c:val>
          <c:smooth val="0"/>
        </c:ser>
        <c:axId val="1542393013"/>
        <c:axId val="1181330620"/>
      </c:lineChart>
      <c:catAx>
        <c:axId val="1542393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81330620"/>
      </c:catAx>
      <c:valAx>
        <c:axId val="1181330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42393013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image" Target="../media/image1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image" Target="../media/image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image" Target="../media/image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image" Target="../media/image1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image" Target="../media/image1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image" Target="../media/image1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image" Target="../media/image1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152400</xdr:rowOff>
    </xdr:from>
    <xdr:ext cx="14906625" cy="26003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323850</xdr:colOff>
      <xdr:row>0</xdr:row>
      <xdr:rowOff>190500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152400</xdr:rowOff>
    </xdr:from>
    <xdr:ext cx="14906625" cy="26003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0</xdr:row>
      <xdr:rowOff>152400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152400</xdr:rowOff>
    </xdr:from>
    <xdr:ext cx="14906625" cy="26003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457200</xdr:colOff>
      <xdr:row>0</xdr:row>
      <xdr:rowOff>219075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152400</xdr:rowOff>
    </xdr:from>
    <xdr:ext cx="14906625" cy="26003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390525</xdr:colOff>
      <xdr:row>0</xdr:row>
      <xdr:rowOff>142875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152400</xdr:rowOff>
    </xdr:from>
    <xdr:ext cx="14906625" cy="26003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466725</xdr:colOff>
      <xdr:row>0</xdr:row>
      <xdr:rowOff>152400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152400</xdr:rowOff>
    </xdr:from>
    <xdr:ext cx="14906625" cy="26003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361950</xdr:colOff>
      <xdr:row>0</xdr:row>
      <xdr:rowOff>171450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152400</xdr:rowOff>
    </xdr:from>
    <xdr:ext cx="14906625" cy="26003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0</xdr:row>
      <xdr:rowOff>171450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0</xdr:row>
      <xdr:rowOff>152400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390525</xdr:colOff>
      <xdr:row>0</xdr:row>
      <xdr:rowOff>114300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36</xdr:row>
      <xdr:rowOff>152400</xdr:rowOff>
    </xdr:from>
    <xdr:ext cx="15278100" cy="260032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352425</xdr:colOff>
      <xdr:row>0</xdr:row>
      <xdr:rowOff>142875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36</xdr:row>
      <xdr:rowOff>152400</xdr:rowOff>
    </xdr:from>
    <xdr:ext cx="15278100" cy="2600325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352425</xdr:colOff>
      <xdr:row>0</xdr:row>
      <xdr:rowOff>171450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361950</xdr:colOff>
      <xdr:row>0</xdr:row>
      <xdr:rowOff>142875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400050</xdr:colOff>
      <xdr:row>0</xdr:row>
      <xdr:rowOff>171450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419100</xdr:colOff>
      <xdr:row>0</xdr:row>
      <xdr:rowOff>142875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400050</xdr:colOff>
      <xdr:row>0</xdr:row>
      <xdr:rowOff>161925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152400</xdr:rowOff>
    </xdr:from>
    <xdr:ext cx="15278100" cy="2600325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352425</xdr:colOff>
      <xdr:row>0</xdr:row>
      <xdr:rowOff>133350</xdr:rowOff>
    </xdr:from>
    <xdr:ext cx="1162050" cy="552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GERENTE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E40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6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GERENTE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51.75" customHeight="1">
      <c r="A32" s="77" t="s">
        <v>49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SUM(E34:E36)*$D$33/9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1" t="s">
        <v>51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52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83" t="s">
        <v>53</v>
      </c>
      <c r="B36" s="18"/>
      <c r="C36" s="69"/>
      <c r="D36" s="84"/>
      <c r="E36" s="7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8" t="s">
        <v>54</v>
      </c>
      <c r="B37" s="18"/>
      <c r="C37" s="69"/>
      <c r="D37" s="85">
        <v>0.2</v>
      </c>
      <c r="E37" s="71">
        <f>E38*$D$37/3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82" t="s">
        <v>55</v>
      </c>
      <c r="B38" s="18"/>
      <c r="C38" s="19"/>
      <c r="D38" s="26"/>
      <c r="E38" s="7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86"/>
      <c r="B39" s="3"/>
      <c r="C39" s="4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7" t="s">
        <v>56</v>
      </c>
      <c r="B40" s="18"/>
      <c r="C40" s="69"/>
      <c r="D40" s="88"/>
      <c r="E40" s="89">
        <f>SUM(E37,E33,E31,E19)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90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4.5" customHeight="1">
      <c r="A42" s="87" t="s">
        <v>57</v>
      </c>
      <c r="B42" s="18"/>
      <c r="C42" s="69"/>
      <c r="D42" s="91"/>
      <c r="E42" s="9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93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GERENTE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E39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6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GERENTE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51.75" customHeight="1">
      <c r="A32" s="77" t="s">
        <v>58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SUM(E34:E35)*$D$33/6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2" t="s">
        <v>59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60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8" t="s">
        <v>54</v>
      </c>
      <c r="B36" s="18"/>
      <c r="C36" s="69"/>
      <c r="D36" s="85">
        <v>0.2</v>
      </c>
      <c r="E36" s="71">
        <f>E37*$D$36/3</f>
        <v>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82" t="s">
        <v>61</v>
      </c>
      <c r="B37" s="18"/>
      <c r="C37" s="19"/>
      <c r="D37" s="26"/>
      <c r="E37" s="7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86"/>
      <c r="B38" s="3"/>
      <c r="C38" s="4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87" t="s">
        <v>56</v>
      </c>
      <c r="B39" s="18"/>
      <c r="C39" s="69"/>
      <c r="D39" s="88"/>
      <c r="E39" s="89">
        <f>SUM(E36,E33,E31,E19)</f>
        <v>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90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64.5" customHeight="1">
      <c r="A41" s="87" t="s">
        <v>57</v>
      </c>
      <c r="B41" s="18"/>
      <c r="C41" s="69"/>
      <c r="D41" s="91"/>
      <c r="E41" s="9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2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94" t="s">
        <v>62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COORDINADOR FINANCIERO 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E39</f>
        <v>0.5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63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COORDINADOR FINANCIERO 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3.5" customHeight="1">
      <c r="A32" s="77" t="s">
        <v>64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SUM(E34:E35)*$D$33/6</f>
        <v>0.5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2" t="s">
        <v>65</v>
      </c>
      <c r="B34" s="18"/>
      <c r="C34" s="69"/>
      <c r="D34" s="75"/>
      <c r="E34" s="76">
        <v>3.0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66</v>
      </c>
      <c r="B35" s="18"/>
      <c r="C35" s="69"/>
      <c r="D35" s="75"/>
      <c r="E35" s="76">
        <v>3.0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8" t="s">
        <v>54</v>
      </c>
      <c r="B36" s="18"/>
      <c r="C36" s="69"/>
      <c r="D36" s="85">
        <v>0.2</v>
      </c>
      <c r="E36" s="71">
        <f>E37*$D$36/3</f>
        <v>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82" t="s">
        <v>67</v>
      </c>
      <c r="B37" s="18"/>
      <c r="C37" s="19"/>
      <c r="D37" s="26"/>
      <c r="E37" s="7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86"/>
      <c r="B38" s="3"/>
      <c r="C38" s="4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87" t="s">
        <v>56</v>
      </c>
      <c r="B39" s="18"/>
      <c r="C39" s="69"/>
      <c r="D39" s="88"/>
      <c r="E39" s="89">
        <f>SUM(E36,E33,E31,E19)</f>
        <v>0.5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90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64.5" customHeight="1">
      <c r="A41" s="87" t="s">
        <v>57</v>
      </c>
      <c r="B41" s="18"/>
      <c r="C41" s="69"/>
      <c r="D41" s="91"/>
      <c r="E41" s="9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2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COORDINADOR ACADEMICO 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E40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68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COORDINADOR ACADEMICO 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60.0" customHeight="1">
      <c r="A32" s="77" t="s">
        <v>69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SUM(E34:E36)*$D$33/9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2" t="s">
        <v>70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71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83" t="s">
        <v>60</v>
      </c>
      <c r="B36" s="18"/>
      <c r="C36" s="69"/>
      <c r="D36" s="84"/>
      <c r="E36" s="7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8" t="s">
        <v>54</v>
      </c>
      <c r="B37" s="18"/>
      <c r="C37" s="69"/>
      <c r="D37" s="85">
        <v>0.2</v>
      </c>
      <c r="E37" s="71">
        <f>E38*$D$37/3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82" t="s">
        <v>72</v>
      </c>
      <c r="B38" s="18"/>
      <c r="C38" s="19"/>
      <c r="D38" s="26"/>
      <c r="E38" s="7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86"/>
      <c r="B39" s="3"/>
      <c r="C39" s="4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7" t="s">
        <v>56</v>
      </c>
      <c r="B40" s="18"/>
      <c r="C40" s="69"/>
      <c r="D40" s="88"/>
      <c r="E40" s="89">
        <f>SUM(E37,E33,E31,E19)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90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4.5" customHeight="1">
      <c r="A42" s="87" t="s">
        <v>57</v>
      </c>
      <c r="B42" s="18"/>
      <c r="C42" s="69"/>
      <c r="D42" s="91"/>
      <c r="E42" s="9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COORDINADOR COMERCIAL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E40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73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COORDINADOR COMERCIAL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60.0" customHeight="1">
      <c r="A32" s="77" t="s">
        <v>74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SUM(E34:E36)*$D$33/9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2" t="s">
        <v>75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76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83" t="s">
        <v>77</v>
      </c>
      <c r="B36" s="18"/>
      <c r="C36" s="69"/>
      <c r="D36" s="84"/>
      <c r="E36" s="7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8" t="s">
        <v>54</v>
      </c>
      <c r="B37" s="18"/>
      <c r="C37" s="69"/>
      <c r="D37" s="85">
        <v>0.2</v>
      </c>
      <c r="E37" s="71">
        <f>E38*$D$37/3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82" t="s">
        <v>67</v>
      </c>
      <c r="B38" s="18"/>
      <c r="C38" s="19"/>
      <c r="D38" s="26"/>
      <c r="E38" s="7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86"/>
      <c r="B39" s="3"/>
      <c r="C39" s="4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7" t="s">
        <v>56</v>
      </c>
      <c r="B40" s="18"/>
      <c r="C40" s="69"/>
      <c r="D40" s="88"/>
      <c r="E40" s="89">
        <f>SUM(E37,E33,E31,E19)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90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4.5" customHeight="1">
      <c r="A42" s="87" t="s">
        <v>57</v>
      </c>
      <c r="B42" s="18"/>
      <c r="C42" s="69"/>
      <c r="D42" s="91"/>
      <c r="E42" s="9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COORDINADOR TALENTO HUAMANO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E40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78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">
        <v>79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60.0" customHeight="1">
      <c r="A32" s="77" t="s">
        <v>80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SUM(E34:E36)*$D$33/9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82" t="s">
        <v>81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82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83" t="s">
        <v>60</v>
      </c>
      <c r="B36" s="18"/>
      <c r="C36" s="69"/>
      <c r="D36" s="84"/>
      <c r="E36" s="7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8" t="s">
        <v>54</v>
      </c>
      <c r="B37" s="18"/>
      <c r="C37" s="69"/>
      <c r="D37" s="85">
        <v>0.2</v>
      </c>
      <c r="E37" s="71">
        <f>E38*$D$37/3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82" t="s">
        <v>67</v>
      </c>
      <c r="B38" s="18"/>
      <c r="C38" s="19"/>
      <c r="D38" s="26"/>
      <c r="E38" s="7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86"/>
      <c r="B39" s="3"/>
      <c r="C39" s="4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7" t="s">
        <v>56</v>
      </c>
      <c r="B40" s="18"/>
      <c r="C40" s="69"/>
      <c r="D40" s="88"/>
      <c r="E40" s="89">
        <f>SUM(E37,E33,E31,E19)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90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4.5" customHeight="1">
      <c r="A42" s="87" t="s">
        <v>57</v>
      </c>
      <c r="B42" s="18"/>
      <c r="C42" s="69"/>
      <c r="D42" s="91"/>
      <c r="E42" s="9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29.5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COORDINADOR TI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E40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83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COORDINADOR TI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 t="str">
        <f>D6</f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SUM(E20:E30)*$D$19/33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37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38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39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77" t="s">
        <v>40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77" t="s">
        <v>41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customHeight="1">
      <c r="A25" s="77" t="s">
        <v>42</v>
      </c>
      <c r="B25" s="18"/>
      <c r="C25" s="69"/>
      <c r="D25" s="75"/>
      <c r="E25" s="7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75" customHeight="1">
      <c r="A26" s="77" t="s">
        <v>43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77" t="s">
        <v>44</v>
      </c>
      <c r="B27" s="18"/>
      <c r="C27" s="69"/>
      <c r="D27" s="75"/>
      <c r="E27" s="7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77" t="s">
        <v>45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77" t="s">
        <v>46</v>
      </c>
      <c r="B29" s="18"/>
      <c r="C29" s="69"/>
      <c r="D29" s="75"/>
      <c r="E29" s="76"/>
      <c r="F29" s="7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77" t="s">
        <v>47</v>
      </c>
      <c r="B30" s="18"/>
      <c r="C30" s="69"/>
      <c r="D30" s="75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48</v>
      </c>
      <c r="B31" s="18"/>
      <c r="C31" s="69"/>
      <c r="D31" s="79">
        <v>0.2</v>
      </c>
      <c r="E31" s="80">
        <f>SUM(E32)*$D$31/3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60.0" customHeight="1">
      <c r="A32" s="77" t="s">
        <v>84</v>
      </c>
      <c r="B32" s="18"/>
      <c r="C32" s="69"/>
      <c r="D32" s="75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8" t="s">
        <v>50</v>
      </c>
      <c r="B33" s="18"/>
      <c r="C33" s="69"/>
      <c r="D33" s="70">
        <v>0.5</v>
      </c>
      <c r="E33" s="80">
        <f>SUM(E34:E35)*$D$33/6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6.25" customHeight="1">
      <c r="A34" s="82" t="s">
        <v>85</v>
      </c>
      <c r="B34" s="18"/>
      <c r="C34" s="69"/>
      <c r="D34" s="75"/>
      <c r="E34" s="7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82" t="s">
        <v>86</v>
      </c>
      <c r="B35" s="18"/>
      <c r="C35" s="69"/>
      <c r="D35" s="75"/>
      <c r="E35" s="7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83" t="s">
        <v>87</v>
      </c>
      <c r="B36" s="18"/>
      <c r="C36" s="69"/>
      <c r="D36" s="84"/>
      <c r="E36" s="7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8" t="s">
        <v>54</v>
      </c>
      <c r="B37" s="18"/>
      <c r="C37" s="69"/>
      <c r="D37" s="85">
        <v>0.2</v>
      </c>
      <c r="E37" s="71">
        <f>E38*$D$37/3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82" t="s">
        <v>88</v>
      </c>
      <c r="B38" s="18"/>
      <c r="C38" s="19"/>
      <c r="D38" s="26"/>
      <c r="E38" s="7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86"/>
      <c r="B39" s="3"/>
      <c r="C39" s="4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7" t="s">
        <v>56</v>
      </c>
      <c r="B40" s="18"/>
      <c r="C40" s="69"/>
      <c r="D40" s="88"/>
      <c r="E40" s="89">
        <f>SUM(E37,E33,E31,E19)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90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4.5" customHeight="1">
      <c r="A42" s="87" t="s">
        <v>57</v>
      </c>
      <c r="B42" s="18"/>
      <c r="C42" s="69"/>
      <c r="D42" s="91"/>
      <c r="E42" s="9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37:C37"/>
    <mergeCell ref="A38:C38"/>
    <mergeCell ref="A39:C39"/>
    <mergeCell ref="A40:C40"/>
    <mergeCell ref="A41:C41"/>
    <mergeCell ref="A42:C42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ASISTENTE CONTABLE 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89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ASISTENTE CONTABLE 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95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2.25" customHeight="1">
      <c r="A28" s="82" t="s">
        <v>96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86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88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ASISTENTE DE TESORERIA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97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ASISTENTE DE TESORERIA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98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82" t="s">
        <v>99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100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101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SECRETARIO ACADEMICO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E34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102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SECRETARIO ACADEMICO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98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SUM(E28:E30)*$D$27/9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103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104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83" t="s">
        <v>105</v>
      </c>
      <c r="B30" s="18"/>
      <c r="C30" s="69"/>
      <c r="D30" s="84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54</v>
      </c>
      <c r="B31" s="18"/>
      <c r="C31" s="69"/>
      <c r="D31" s="85">
        <v>0.2</v>
      </c>
      <c r="E31" s="71">
        <f>E32*$D$31/3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3.75" customHeight="1">
      <c r="A32" s="82" t="s">
        <v>106</v>
      </c>
      <c r="B32" s="18"/>
      <c r="C32" s="19"/>
      <c r="D32" s="26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86"/>
      <c r="B33" s="3"/>
      <c r="C33" s="4"/>
      <c r="D33" s="2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87" t="s">
        <v>56</v>
      </c>
      <c r="B34" s="18"/>
      <c r="C34" s="69"/>
      <c r="D34" s="88"/>
      <c r="E34" s="89">
        <f>SUM(E31,E27,E25,E19)</f>
        <v>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90"/>
      <c r="D35" s="2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64.5" customHeight="1">
      <c r="A36" s="87" t="s">
        <v>57</v>
      </c>
      <c r="B36" s="18"/>
      <c r="C36" s="69"/>
      <c r="D36" s="91"/>
      <c r="E36" s="9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7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SERVICIO AL CLIENTE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E34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107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SERVICIO AL CLIENTE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98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103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104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83" t="s">
        <v>105</v>
      </c>
      <c r="B30" s="18"/>
      <c r="C30" s="69"/>
      <c r="D30" s="84"/>
      <c r="E30" s="7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8" t="s">
        <v>54</v>
      </c>
      <c r="B31" s="18"/>
      <c r="C31" s="69"/>
      <c r="D31" s="85">
        <v>0.2</v>
      </c>
      <c r="E31" s="71">
        <f>E32*$D$31/3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3.75" customHeight="1">
      <c r="A32" s="82" t="s">
        <v>108</v>
      </c>
      <c r="B32" s="18"/>
      <c r="C32" s="19"/>
      <c r="D32" s="26"/>
      <c r="E32" s="7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86"/>
      <c r="B33" s="3"/>
      <c r="C33" s="4"/>
      <c r="D33" s="2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87" t="s">
        <v>56</v>
      </c>
      <c r="B34" s="18"/>
      <c r="C34" s="69"/>
      <c r="D34" s="88"/>
      <c r="E34" s="89">
        <f>SUM(E31,E27,E25,E19)</f>
        <v>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90"/>
      <c r="D35" s="2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64.5" customHeight="1">
      <c r="A36" s="87" t="s">
        <v>57</v>
      </c>
      <c r="B36" s="18"/>
      <c r="C36" s="69"/>
      <c r="D36" s="91"/>
      <c r="E36" s="9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7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35:C35"/>
    <mergeCell ref="A36:C36"/>
    <mergeCell ref="A28:C28"/>
    <mergeCell ref="A29:C29"/>
    <mergeCell ref="A30:C30"/>
    <mergeCell ref="A31:C31"/>
    <mergeCell ref="A32:C32"/>
    <mergeCell ref="A33:C33"/>
    <mergeCell ref="A34:C3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ASESOR COMERCIAL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109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ASESOR COMERCIAL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110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111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104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112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AUXILIAR DE SISTEMAS 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113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AUXILIAR DE SISTEMAS 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114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115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104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116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AUXILIAR TALENTO HUMANO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117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AUXILIAR TALENTO HUMANO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118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119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59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120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AUXILIAR DE MANTENIMIENTO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121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AUXILIAR DE MANTENIMIENTO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122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123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124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125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9.5"/>
    <col customWidth="1" min="3" max="3" width="9.63"/>
    <col customWidth="1" hidden="1" min="4" max="4" width="8.0"/>
    <col customWidth="1" min="5" max="5" width="34.38"/>
    <col customWidth="1" min="6" max="6" width="28.5"/>
    <col customWidth="1" min="7" max="7" width="24.5"/>
    <col customWidth="1" min="8" max="8" width="20.0"/>
    <col customWidth="1" min="9" max="9" width="22.0"/>
    <col customWidth="1" min="10" max="10" width="23.75"/>
    <col customWidth="1" min="11" max="11" width="22.0"/>
    <col customWidth="1" min="12" max="12" width="26.5"/>
    <col customWidth="1" min="13" max="26" width="9.5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4.5" customHeight="1">
      <c r="A2" s="7"/>
      <c r="B2" s="8"/>
      <c r="F2" s="9"/>
      <c r="G2" s="8"/>
      <c r="H2" s="9"/>
      <c r="I2" s="6"/>
      <c r="J2" s="6"/>
      <c r="K2" s="6"/>
      <c r="L2" s="10" t="str">
        <f>E16</f>
        <v>AUXILIAR SERVICIOS GENERALES 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1"/>
      <c r="B3" s="12"/>
      <c r="C3" s="13"/>
      <c r="D3" s="13"/>
      <c r="E3" s="13"/>
      <c r="F3" s="14"/>
      <c r="G3" s="12"/>
      <c r="H3" s="14"/>
      <c r="I3" s="6"/>
      <c r="J3" s="6"/>
      <c r="K3" s="6"/>
      <c r="L3" s="15">
        <f>E33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6"/>
      <c r="B4" s="13"/>
      <c r="C4" s="13"/>
      <c r="D4" s="13"/>
      <c r="E4" s="13"/>
      <c r="F4" s="13"/>
      <c r="G4" s="13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2</v>
      </c>
      <c r="B5" s="18"/>
      <c r="C5" s="19"/>
      <c r="D5" s="20"/>
      <c r="E5" s="19"/>
      <c r="F5" s="21" t="s">
        <v>3</v>
      </c>
      <c r="G5" s="19"/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23" t="s">
        <v>4</v>
      </c>
      <c r="B6" s="13"/>
      <c r="C6" s="14"/>
      <c r="D6" s="24"/>
      <c r="E6" s="18"/>
      <c r="F6" s="18"/>
      <c r="G6" s="18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5</v>
      </c>
      <c r="B7" s="18"/>
      <c r="C7" s="19"/>
      <c r="D7" s="25" t="s">
        <v>126</v>
      </c>
      <c r="E7" s="18"/>
      <c r="F7" s="18"/>
      <c r="G7" s="18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 t="s">
        <v>7</v>
      </c>
      <c r="B9" s="28"/>
      <c r="C9" s="29" t="s">
        <v>8</v>
      </c>
      <c r="D9" s="30"/>
      <c r="E9" s="31" t="s">
        <v>9</v>
      </c>
      <c r="F9" s="32"/>
      <c r="G9" s="32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34"/>
      <c r="B10" s="35"/>
      <c r="C10" s="36"/>
      <c r="D10" s="30"/>
      <c r="E10" s="37" t="s">
        <v>10</v>
      </c>
      <c r="F10" s="38" t="s">
        <v>11</v>
      </c>
      <c r="G10" s="38" t="s">
        <v>12</v>
      </c>
      <c r="H10" s="39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40" t="s">
        <v>14</v>
      </c>
      <c r="B11" s="41"/>
      <c r="C11" s="42">
        <v>0.0</v>
      </c>
      <c r="D11" s="43"/>
      <c r="E11" s="44" t="s">
        <v>14</v>
      </c>
      <c r="F11" s="45" t="s">
        <v>14</v>
      </c>
      <c r="G11" s="45" t="s">
        <v>14</v>
      </c>
      <c r="H11" s="46" t="s">
        <v>14</v>
      </c>
      <c r="I11" s="47" t="s">
        <v>15</v>
      </c>
      <c r="J11" s="48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49" t="s">
        <v>16</v>
      </c>
      <c r="B12" s="19"/>
      <c r="C12" s="50">
        <v>1.0</v>
      </c>
      <c r="D12" s="43"/>
      <c r="E12" s="51" t="s">
        <v>17</v>
      </c>
      <c r="F12" s="45" t="s">
        <v>18</v>
      </c>
      <c r="G12" s="45" t="s">
        <v>19</v>
      </c>
      <c r="H12" s="52" t="s">
        <v>20</v>
      </c>
      <c r="I12" s="47" t="s">
        <v>21</v>
      </c>
      <c r="J12" s="48">
        <v>0.2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49" t="s">
        <v>22</v>
      </c>
      <c r="B13" s="19"/>
      <c r="C13" s="50">
        <v>2.0</v>
      </c>
      <c r="D13" s="43"/>
      <c r="E13" s="53" t="s">
        <v>23</v>
      </c>
      <c r="F13" s="54" t="s">
        <v>24</v>
      </c>
      <c r="G13" s="54" t="s">
        <v>25</v>
      </c>
      <c r="H13" s="52" t="s">
        <v>26</v>
      </c>
      <c r="I13" s="47" t="s">
        <v>27</v>
      </c>
      <c r="J13" s="48">
        <v>0.5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75" customHeight="1">
      <c r="A14" s="55" t="s">
        <v>28</v>
      </c>
      <c r="B14" s="56"/>
      <c r="C14" s="57">
        <v>3.0</v>
      </c>
      <c r="D14" s="43"/>
      <c r="E14" s="58" t="s">
        <v>29</v>
      </c>
      <c r="F14" s="59" t="s">
        <v>30</v>
      </c>
      <c r="G14" s="59" t="s">
        <v>31</v>
      </c>
      <c r="H14" s="60" t="s">
        <v>32</v>
      </c>
      <c r="I14" s="47" t="s">
        <v>33</v>
      </c>
      <c r="J14" s="48">
        <v>0.2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1"/>
      <c r="C15" s="61"/>
      <c r="D15" s="62"/>
      <c r="E15" s="61"/>
      <c r="F15" s="61"/>
      <c r="G15" s="61"/>
      <c r="H15" s="61"/>
      <c r="I15" s="61"/>
      <c r="J15" s="6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75" customHeight="1">
      <c r="A16" s="63" t="s">
        <v>34</v>
      </c>
      <c r="B16" s="3"/>
      <c r="C16" s="4"/>
      <c r="D16" s="64" t="s">
        <v>35</v>
      </c>
      <c r="E16" s="65" t="str">
        <f>D7&amp;" "&amp;D6</f>
        <v>AUXILIAR SERVICIOS GENERALES 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45.75" customHeight="1">
      <c r="A17" s="8"/>
      <c r="C17" s="9"/>
      <c r="D17" s="64"/>
      <c r="E17" s="67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45.75" customHeight="1">
      <c r="A18" s="12"/>
      <c r="B18" s="13"/>
      <c r="C18" s="14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9.25" customHeight="1">
      <c r="A19" s="68" t="s">
        <v>36</v>
      </c>
      <c r="B19" s="18"/>
      <c r="C19" s="69"/>
      <c r="D19" s="70">
        <v>0.1</v>
      </c>
      <c r="E19" s="71">
        <f>SUM(E20:E24)*$D$19/18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72" t="s">
        <v>90</v>
      </c>
      <c r="B20" s="73"/>
      <c r="C20" s="74"/>
      <c r="D20" s="75"/>
      <c r="E20" s="7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7" t="s">
        <v>91</v>
      </c>
      <c r="B21" s="18"/>
      <c r="C21" s="69"/>
      <c r="D21" s="75"/>
      <c r="E21" s="7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77" t="s">
        <v>92</v>
      </c>
      <c r="B22" s="18"/>
      <c r="C22" s="69"/>
      <c r="D22" s="75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77" t="s">
        <v>93</v>
      </c>
      <c r="B23" s="18"/>
      <c r="C23" s="69"/>
      <c r="D23" s="75"/>
      <c r="E23" s="7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75" customHeight="1">
      <c r="A24" s="77" t="s">
        <v>94</v>
      </c>
      <c r="B24" s="18"/>
      <c r="C24" s="69"/>
      <c r="D24" s="75"/>
      <c r="E24" s="7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8" t="s">
        <v>48</v>
      </c>
      <c r="B25" s="18"/>
      <c r="C25" s="69"/>
      <c r="D25" s="79">
        <v>0.2</v>
      </c>
      <c r="E25" s="80">
        <f>SUM(E26)*$D$25/3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3.5" customHeight="1">
      <c r="A26" s="77" t="s">
        <v>127</v>
      </c>
      <c r="B26" s="18"/>
      <c r="C26" s="69"/>
      <c r="D26" s="75"/>
      <c r="E26" s="7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8" t="s">
        <v>50</v>
      </c>
      <c r="B27" s="18"/>
      <c r="C27" s="69"/>
      <c r="D27" s="70">
        <v>0.5</v>
      </c>
      <c r="E27" s="80">
        <f>SUM(E28:E29)*$D$27/6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customHeight="1">
      <c r="A28" s="82" t="s">
        <v>128</v>
      </c>
      <c r="B28" s="18"/>
      <c r="C28" s="69"/>
      <c r="D28" s="75"/>
      <c r="E28" s="7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83" t="s">
        <v>129</v>
      </c>
      <c r="B29" s="18"/>
      <c r="C29" s="69"/>
      <c r="D29" s="84"/>
      <c r="E29" s="7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8" t="s">
        <v>54</v>
      </c>
      <c r="B30" s="18"/>
      <c r="C30" s="69"/>
      <c r="D30" s="85">
        <v>0.2</v>
      </c>
      <c r="E30" s="71">
        <f>E31*$D$30/3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3.75" customHeight="1">
      <c r="A31" s="82" t="s">
        <v>130</v>
      </c>
      <c r="B31" s="18"/>
      <c r="C31" s="19"/>
      <c r="D31" s="26"/>
      <c r="E31" s="7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86"/>
      <c r="B32" s="3"/>
      <c r="C32" s="4"/>
      <c r="D32" s="2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7" t="s">
        <v>56</v>
      </c>
      <c r="B33" s="18"/>
      <c r="C33" s="69"/>
      <c r="D33" s="88"/>
      <c r="E33" s="89">
        <f>SUM(E30,E27,E25,E19)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90"/>
      <c r="D34" s="2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4.5" customHeight="1">
      <c r="A35" s="87" t="s">
        <v>57</v>
      </c>
      <c r="B35" s="18"/>
      <c r="C35" s="69"/>
      <c r="D35" s="91"/>
      <c r="E35" s="9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2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2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2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2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2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2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2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2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2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2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2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2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2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2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2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2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2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2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2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2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2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2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2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2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2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2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2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2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2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2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2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2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2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2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2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2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2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2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2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2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2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2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2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2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2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2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2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2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2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2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2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2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2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2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2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2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2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2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2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2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2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2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2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2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2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2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2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2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2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2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2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2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2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2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2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2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2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2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2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2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2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2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2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2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2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2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2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2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2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2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2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2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2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2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2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2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2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2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2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2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2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2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2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2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2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2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2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2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2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2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2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2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2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2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2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2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2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2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2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2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2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2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2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2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2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2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2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2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2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2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2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2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2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2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2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2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2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2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2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2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2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2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2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2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2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2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2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2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2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2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2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2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2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2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2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2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2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2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2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2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2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2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2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2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2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2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2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2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2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2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2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2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2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2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2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2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2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2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2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2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2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2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2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2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2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2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2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2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2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2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2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2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2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2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2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2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2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2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2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2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2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2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2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2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2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2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2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2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2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2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2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2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2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2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2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2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2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2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2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2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2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2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2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2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2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2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2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2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2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2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2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2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2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2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2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2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2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2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2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2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2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2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2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2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2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2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2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2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2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2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2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2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2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2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2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2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2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2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2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2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2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2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2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2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2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2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2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2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2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2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2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2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2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2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2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2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2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2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2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2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2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2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2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2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2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2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2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2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2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2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2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2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2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2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2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2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2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2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2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2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2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2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2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2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2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2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2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2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2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2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2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2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2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2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2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2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2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2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2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2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2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2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2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2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2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2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2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2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2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2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2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2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2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2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2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2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2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2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2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2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2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2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2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2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2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2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2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2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2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2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2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2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2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2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2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2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2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2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2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2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2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2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2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2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2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2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2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2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2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2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2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2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2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2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2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2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2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2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2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2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2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2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2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2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2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2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2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2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2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2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2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2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2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2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2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2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2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2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2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2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2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2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2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2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2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2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2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2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2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2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2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2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2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2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2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2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2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2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2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2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2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2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2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2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2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2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2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2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2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2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2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2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2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2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2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2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2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2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2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2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2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2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2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2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2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2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2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2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2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2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2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2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2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2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2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2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2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2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2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2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2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2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2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2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2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2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2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2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2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2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2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2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2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2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2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2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2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2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2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2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2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2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2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2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2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2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2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2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2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2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2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2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2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2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2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2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2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2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2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2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2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2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2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2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2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2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2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2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2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2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2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2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2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2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2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2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2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2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2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2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2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2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2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2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2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2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2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2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2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2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2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2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2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2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2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2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2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2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2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2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2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2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2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2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2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2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2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2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2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2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2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2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2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2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2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2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2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2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2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2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2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2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2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2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2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2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2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2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2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2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2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2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2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2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2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2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2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2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2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2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2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2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2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2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2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2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2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2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2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2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2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2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2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2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2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2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2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2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2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2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2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2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2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2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2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2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2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2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2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2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2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2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2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2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2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2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2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2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2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2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2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2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2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2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2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2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2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2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2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2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2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2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2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2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2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2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2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2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2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2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2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2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2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2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2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2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2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2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2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2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2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2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2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2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2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2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2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2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2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2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2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2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2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2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2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2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2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2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2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2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2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2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2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2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2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2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2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2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2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2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2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2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2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2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2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2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2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2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2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2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2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2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2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2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2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2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2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2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2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2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2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2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2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2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2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2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2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2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2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2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2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2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2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2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2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2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2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2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2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2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2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2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2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2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2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2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2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2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2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2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2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2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2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2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2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2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2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2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2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2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2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2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2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2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2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2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2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2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2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2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2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2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2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2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2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2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2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2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2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2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2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2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2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2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2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2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2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2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2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2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2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2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2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2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2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2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2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2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2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2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2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2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2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2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2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2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2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2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2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2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2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2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2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2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2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2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2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2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2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2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2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2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2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2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2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2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2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2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2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2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2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2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2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2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2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2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2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2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2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2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2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2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2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2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2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2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2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2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2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2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2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2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2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2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2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2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2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2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2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2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2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2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2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2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2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2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2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2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2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2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2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2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2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2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2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2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2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2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2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2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2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2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2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2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2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2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2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2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2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2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2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2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2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2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2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2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2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2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2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2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2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2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2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2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2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2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2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2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2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2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2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2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2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2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2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2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2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2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2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2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2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2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2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2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2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2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2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2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2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2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2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2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2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2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2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2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2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2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2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2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2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2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2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2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2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2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2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2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2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2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2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2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2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2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2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2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2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2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2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2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2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2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2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2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2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2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2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2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2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2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2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2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2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2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2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2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2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3"/>
    <mergeCell ref="B1:F3"/>
    <mergeCell ref="G1:H3"/>
    <mergeCell ref="A4:H4"/>
    <mergeCell ref="A5:C5"/>
    <mergeCell ref="D5:E5"/>
    <mergeCell ref="F5:G5"/>
    <mergeCell ref="A6:C6"/>
    <mergeCell ref="D6:H6"/>
    <mergeCell ref="A7:C7"/>
    <mergeCell ref="D7:H7"/>
    <mergeCell ref="A9:B10"/>
    <mergeCell ref="C9:C10"/>
    <mergeCell ref="E9:H9"/>
    <mergeCell ref="A11:B11"/>
    <mergeCell ref="A12:B12"/>
    <mergeCell ref="A13:B13"/>
    <mergeCell ref="A14:B14"/>
    <mergeCell ref="A16:C18"/>
    <mergeCell ref="A19:C19"/>
    <mergeCell ref="A20:C20"/>
    <mergeCell ref="A28:C28"/>
    <mergeCell ref="A29:C29"/>
    <mergeCell ref="A30:C30"/>
    <mergeCell ref="A31:C31"/>
    <mergeCell ref="A32:C32"/>
    <mergeCell ref="A33:C33"/>
    <mergeCell ref="A34:C34"/>
    <mergeCell ref="A35:C35"/>
    <mergeCell ref="A21:C21"/>
    <mergeCell ref="A22:C22"/>
    <mergeCell ref="A23:C23"/>
    <mergeCell ref="A24:C24"/>
    <mergeCell ref="A25:C25"/>
    <mergeCell ref="A26:C26"/>
    <mergeCell ref="A27:C27"/>
  </mergeCells>
  <printOptions/>
  <pageMargins bottom="0.75" footer="0.0" header="0.0" left="0.7" right="0.7" top="0.75"/>
  <pageSetup paperSize="9" orientation="portrait"/>
  <drawing r:id="rId2"/>
  <legacyDrawing r:id="rId3"/>
</worksheet>
</file>