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rodwal\Projects\pharmacy.no\doc\"/>
    </mc:Choice>
  </mc:AlternateContent>
  <bookViews>
    <workbookView xWindow="0" yWindow="0" windowWidth="7470" windowHeight="3435"/>
  </bookViews>
  <sheets>
    <sheet name="Prosjektplan" sheetId="1" r:id="rId1"/>
    <sheet name="Product backlo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1" l="1"/>
  <c r="F63" i="1"/>
  <c r="F64" i="1"/>
  <c r="F65" i="1"/>
  <c r="F66" i="1"/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B30" i="1"/>
  <c r="D30" i="1"/>
  <c r="F30" i="1"/>
  <c r="B31" i="1"/>
  <c r="D31" i="1"/>
  <c r="F31" i="1"/>
  <c r="B32" i="1"/>
  <c r="D32" i="1"/>
  <c r="F32" i="1"/>
  <c r="B33" i="1"/>
  <c r="D33" i="1"/>
  <c r="F33" i="1"/>
  <c r="B34" i="1"/>
  <c r="D34" i="1"/>
  <c r="F34" i="1"/>
  <c r="B35" i="1"/>
  <c r="D35" i="1"/>
  <c r="F35" i="1"/>
  <c r="B36" i="1"/>
  <c r="D36" i="1"/>
  <c r="F36" i="1"/>
  <c r="B37" i="1"/>
  <c r="D37" i="1"/>
  <c r="F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4" i="1"/>
  <c r="E62" i="1" l="1"/>
  <c r="E66" i="1"/>
  <c r="E63" i="1"/>
  <c r="E64" i="1"/>
  <c r="E65" i="1"/>
  <c r="E5" i="1"/>
  <c r="E38" i="1"/>
  <c r="E40" i="1"/>
  <c r="E42" i="1"/>
  <c r="E44" i="1"/>
  <c r="E46" i="1"/>
  <c r="E48" i="1"/>
  <c r="E50" i="1"/>
  <c r="E52" i="1"/>
  <c r="E54" i="1"/>
  <c r="E56" i="1"/>
  <c r="E58" i="1"/>
  <c r="E60" i="1"/>
  <c r="E39" i="1"/>
  <c r="E41" i="1"/>
  <c r="E43" i="1"/>
  <c r="E45" i="1"/>
  <c r="E47" i="1"/>
  <c r="E49" i="1"/>
  <c r="E51" i="1"/>
  <c r="E53" i="1"/>
  <c r="E55" i="1"/>
  <c r="E57" i="1"/>
  <c r="E59" i="1"/>
  <c r="E61" i="1"/>
  <c r="E30" i="1"/>
  <c r="E32" i="1"/>
  <c r="E33" i="1"/>
  <c r="E34" i="1"/>
  <c r="E31" i="1"/>
  <c r="E37" i="1"/>
  <c r="E36" i="1"/>
  <c r="E35" i="1"/>
  <c r="E6" i="1"/>
  <c r="C5" i="1"/>
  <c r="C30" i="1"/>
  <c r="C31" i="1"/>
  <c r="C32" i="1"/>
  <c r="C36" i="1"/>
  <c r="C187" i="1"/>
  <c r="C155" i="1"/>
  <c r="C147" i="1"/>
  <c r="C141" i="1"/>
  <c r="C159" i="1"/>
  <c r="C105" i="1"/>
  <c r="C82" i="1"/>
  <c r="C114" i="1"/>
  <c r="C127" i="1"/>
  <c r="C54" i="1"/>
  <c r="C70" i="1"/>
  <c r="C94" i="1"/>
  <c r="C34" i="1"/>
  <c r="C149" i="1"/>
  <c r="C185" i="1"/>
  <c r="C153" i="1"/>
  <c r="C117" i="1"/>
  <c r="C119" i="1"/>
  <c r="C103" i="1"/>
  <c r="C79" i="1"/>
  <c r="C71" i="1"/>
  <c r="C55" i="1"/>
  <c r="C42" i="1"/>
  <c r="C38" i="1"/>
  <c r="C184" i="1"/>
  <c r="C176" i="1"/>
  <c r="C168" i="1"/>
  <c r="C160" i="1"/>
  <c r="C152" i="1"/>
  <c r="C144" i="1"/>
  <c r="C136" i="1"/>
  <c r="C128" i="1"/>
  <c r="C120" i="1"/>
  <c r="C104" i="1"/>
  <c r="C88" i="1"/>
  <c r="C72" i="1"/>
  <c r="C56" i="1"/>
  <c r="C37" i="1"/>
  <c r="C143" i="1"/>
  <c r="C123" i="1"/>
  <c r="C62" i="1"/>
  <c r="C110" i="1"/>
  <c r="C109" i="1"/>
  <c r="C137" i="1"/>
  <c r="C111" i="1"/>
  <c r="C87" i="1"/>
  <c r="C63" i="1"/>
  <c r="C40" i="1"/>
  <c r="C180" i="1"/>
  <c r="C164" i="1"/>
  <c r="C148" i="1"/>
  <c r="C132" i="1"/>
  <c r="C112" i="1"/>
  <c r="C80" i="1"/>
  <c r="C48" i="1"/>
  <c r="C163" i="1"/>
  <c r="C157" i="1"/>
  <c r="C167" i="1"/>
  <c r="C57" i="1"/>
  <c r="C125" i="1"/>
  <c r="C66" i="1"/>
  <c r="C165" i="1"/>
  <c r="C161" i="1"/>
  <c r="C69" i="1"/>
  <c r="C91" i="1"/>
  <c r="C43" i="1"/>
  <c r="C186" i="1"/>
  <c r="C170" i="1"/>
  <c r="C154" i="1"/>
  <c r="C146" i="1"/>
  <c r="C130" i="1"/>
  <c r="C108" i="1"/>
  <c r="C76" i="1"/>
  <c r="C60" i="1"/>
  <c r="C179" i="1"/>
  <c r="C53" i="1"/>
  <c r="C113" i="1"/>
  <c r="C93" i="1"/>
  <c r="C183" i="1"/>
  <c r="C151" i="1"/>
  <c r="C89" i="1"/>
  <c r="C90" i="1"/>
  <c r="C121" i="1"/>
  <c r="C35" i="1"/>
  <c r="C58" i="1"/>
  <c r="C74" i="1"/>
  <c r="C102" i="1"/>
  <c r="C33" i="1"/>
  <c r="C133" i="1"/>
  <c r="C177" i="1"/>
  <c r="C145" i="1"/>
  <c r="C101" i="1"/>
  <c r="C115" i="1"/>
  <c r="C95" i="1"/>
  <c r="C75" i="1"/>
  <c r="C67" i="1"/>
  <c r="C51" i="1"/>
  <c r="C41" i="1"/>
  <c r="C182" i="1"/>
  <c r="C174" i="1"/>
  <c r="C166" i="1"/>
  <c r="C158" i="1"/>
  <c r="C150" i="1"/>
  <c r="C142" i="1"/>
  <c r="C134" i="1"/>
  <c r="C126" i="1"/>
  <c r="C116" i="1"/>
  <c r="C100" i="1"/>
  <c r="C84" i="1"/>
  <c r="C68" i="1"/>
  <c r="C52" i="1"/>
  <c r="C139" i="1"/>
  <c r="C171" i="1"/>
  <c r="C131" i="1"/>
  <c r="C65" i="1"/>
  <c r="C173" i="1"/>
  <c r="C61" i="1"/>
  <c r="C175" i="1"/>
  <c r="C73" i="1"/>
  <c r="C98" i="1"/>
  <c r="C46" i="1"/>
  <c r="C78" i="1"/>
  <c r="C181" i="1"/>
  <c r="C169" i="1"/>
  <c r="C85" i="1"/>
  <c r="C99" i="1"/>
  <c r="C47" i="1"/>
  <c r="C188" i="1"/>
  <c r="C172" i="1"/>
  <c r="C156" i="1"/>
  <c r="C140" i="1"/>
  <c r="C124" i="1"/>
  <c r="C96" i="1"/>
  <c r="C64" i="1"/>
  <c r="C97" i="1"/>
  <c r="C81" i="1"/>
  <c r="C49" i="1"/>
  <c r="C45" i="1"/>
  <c r="C135" i="1"/>
  <c r="C106" i="1"/>
  <c r="C50" i="1"/>
  <c r="C86" i="1"/>
  <c r="C118" i="1"/>
  <c r="C77" i="1"/>
  <c r="C129" i="1"/>
  <c r="C107" i="1"/>
  <c r="C83" i="1"/>
  <c r="C59" i="1"/>
  <c r="C39" i="1"/>
  <c r="C178" i="1"/>
  <c r="C162" i="1"/>
  <c r="C138" i="1"/>
  <c r="C122" i="1"/>
  <c r="C92" i="1"/>
  <c r="C44" i="1"/>
  <c r="E4" i="1"/>
  <c r="E28" i="1"/>
  <c r="E24" i="1"/>
  <c r="E20" i="1"/>
  <c r="E16" i="1"/>
  <c r="E12" i="1"/>
  <c r="E8" i="1"/>
  <c r="E27" i="1"/>
  <c r="E23" i="1"/>
  <c r="E19" i="1"/>
  <c r="E15" i="1"/>
  <c r="E11" i="1"/>
  <c r="E7" i="1"/>
  <c r="E26" i="1"/>
  <c r="E22" i="1"/>
  <c r="E18" i="1"/>
  <c r="E14" i="1"/>
  <c r="E10" i="1"/>
  <c r="E29" i="1"/>
  <c r="E25" i="1"/>
  <c r="E21" i="1"/>
  <c r="E17" i="1"/>
  <c r="E13" i="1"/>
  <c r="E9" i="1"/>
  <c r="C22" i="1"/>
  <c r="C16" i="1"/>
  <c r="C11" i="1"/>
  <c r="C27" i="1"/>
  <c r="C8" i="1"/>
  <c r="C26" i="1"/>
  <c r="C20" i="1"/>
  <c r="C15" i="1"/>
  <c r="C9" i="1"/>
  <c r="C13" i="1"/>
  <c r="C17" i="1"/>
  <c r="C21" i="1"/>
  <c r="C25" i="1"/>
  <c r="C29" i="1"/>
  <c r="C6" i="1"/>
  <c r="C10" i="1"/>
  <c r="C24" i="1"/>
  <c r="C19" i="1"/>
  <c r="C14" i="1"/>
  <c r="C7" i="1"/>
  <c r="C28" i="1"/>
  <c r="C23" i="1"/>
  <c r="C18" i="1"/>
  <c r="C12" i="1"/>
</calcChain>
</file>

<file path=xl/sharedStrings.xml><?xml version="1.0" encoding="utf-8"?>
<sst xmlns="http://schemas.openxmlformats.org/spreadsheetml/2006/main" count="205" uniqueCount="112">
  <si>
    <t>Uke</t>
  </si>
  <si>
    <t>Planlagt stories</t>
  </si>
  <si>
    <t>Fremdrift</t>
  </si>
  <si>
    <t>Bemanning</t>
  </si>
  <si>
    <t>PL</t>
  </si>
  <si>
    <t>Arkitekt</t>
  </si>
  <si>
    <t>Funk ans</t>
  </si>
  <si>
    <t>Funk eks</t>
  </si>
  <si>
    <t>Utvikler</t>
  </si>
  <si>
    <t>Testleder</t>
  </si>
  <si>
    <t>Tester</t>
  </si>
  <si>
    <t>PO ass 1</t>
  </si>
  <si>
    <t>PO ass 2</t>
  </si>
  <si>
    <t>1. Pasientens fastlege registerer en resept i Reseptformidleren vha sin EPJ</t>
  </si>
  <si>
    <t>2. Pasienten går til apotek og ber apotektekniker ekspedere resepten</t>
  </si>
  <si>
    <t>3. Apotektekniker henter reseptliste fra Reseptformidleren for pasienten via sitt POS og Difa</t>
  </si>
  <si>
    <t>4. Apotektekniker laster ned resepter som skal ekspederes fra Reseptformidleren</t>
  </si>
  <si>
    <t>5. Apotektekniker vurderer generisk bytte og, i samråd med Farmasøyt, intervensjon</t>
  </si>
  <si>
    <t>6. Apotektekniker skriver ut reseptetikett og foretar teknisk kontroll</t>
  </si>
  <si>
    <t>7. Farmasøyt registrerer aksjoner for advarsler farmasikontroll på apotekteknikers arbeidsstasjon eller med separat app</t>
  </si>
  <si>
    <t>8. Pasient signerer og betaler for utleveringen og mottar legemidlene</t>
  </si>
  <si>
    <t>9. Systemet registrerer utleveringen i Reseptformidlere og sender eventuelt refusjonskrav til HELFO</t>
  </si>
  <si>
    <t>Product backlogg item</t>
  </si>
  <si>
    <t xml:space="preserve">    * Variasjon: Lege utskriver resept til bruk i egen praksis (Forskrift om legemidler fra apotek, paragraf 5-2)</t>
  </si>
  <si>
    <t xml:space="preserve">    * Variant: Legen utskriver i eget navn for å verne pasient.</t>
  </si>
  <si>
    <t xml:space="preserve">    * Variasjon: Person med registrert fullmakt henter resept for pasient</t>
  </si>
  <si>
    <t xml:space="preserve">    * Variasjon: Apotek ekspederer resept som en ordre (ingen påvirkning på systemet)</t>
  </si>
  <si>
    <t xml:space="preserve">    * Variasjon: Dersom pasienten er en multidosekunde skal apotektekniker varsles om dette</t>
  </si>
  <si>
    <t xml:space="preserve">    * Variasjon: Systemet gir varsel dersom pasientens resepthistorikk indikerer at ekspederingen kan gi interaksjoner, dobbelt forskrivning, doseendring eller nytt legemiddel</t>
  </si>
  <si>
    <t xml:space="preserve">    * Variasjon: Systemet formidler varsler som er registrert på legemiddelet fra legemiddelverket eller FarmaLogg</t>
  </si>
  <si>
    <t xml:space="preserve">    * Variasjon: Farmasøyt bestemmer intervensjon i form av endret dose, virkestoff eller ...</t>
  </si>
  <si>
    <t>* Utlevering dersom systemet er nede</t>
  </si>
  <si>
    <t>* Utlevering på papirresept: Resepten som blir utlevert blir registrert av apotektekniker. Resepten kan om nødvendig registreres etter utlevering. Pasientens signatur kan registreres fra scannet dokument i stedet for signaturpad.</t>
  </si>
  <si>
    <t>* Nødekspedering: Farmasøyt oppføres som rekvirent?</t>
  </si>
  <si>
    <t>* Pasient ekspederer resept via nettapotek (fullstendig scenario)</t>
  </si>
  <si>
    <t>* Multidose-apotek ekspederer legemidler i bruk for pasient (fullstendig scenario)</t>
  </si>
  <si>
    <t>* Pasient returnerer vare for kredittering (fullstendig scenario)</t>
  </si>
  <si>
    <t>* Apotektekniker benytter Difa GUI for resepthåndtering (fullstendig scenario)</t>
  </si>
  <si>
    <t>* Vetrinærresept</t>
  </si>
  <si>
    <t>* Legen sender eksepederingsanmodning til et spesifikt apotek</t>
  </si>
  <si>
    <t>1. Apotektekniker registerer reseptlevering for en resept med refusjonshjemmel</t>
  </si>
  <si>
    <t>2. Systemet beregner korrekt refusjon</t>
  </si>
  <si>
    <t xml:space="preserve">    a. Legemidler med forhåndsgodkjent refusjon (paragraf 2)</t>
  </si>
  <si>
    <t xml:space="preserve">    b. Systemet slår opp egenandelfritak for pasient fra NAV</t>
  </si>
  <si>
    <t xml:space="preserve">    c. Pasienten kan ikke være død</t>
  </si>
  <si>
    <t xml:space="preserve">    d. Paragraf 4 (legemidler mot smittsomme sykdommer utlevert til personer som ikke er medlem i folketrygden)</t>
  </si>
  <si>
    <t xml:space="preserve">    e. Pasienter uten fødselsnummer eller D-nummer, inkludert EØS borgere</t>
  </si>
  <si>
    <t xml:space="preserve">    f. Individuell søknad (paragraf 3 - M3, M14, M15, M20)</t>
  </si>
  <si>
    <t xml:space="preserve">    g. Medisinsk forbruksmatriell (paragraf 5) ihht pris- og produktliste fra Helsedirektoratet</t>
  </si>
  <si>
    <t xml:space="preserve">    h. Prevensjonsmidler til jenter under 20 år</t>
  </si>
  <si>
    <t xml:space="preserve">    i. Byttereservasjon til vare som er over trinnpris eller AUP</t>
  </si>
  <si>
    <t xml:space="preserve">    j. Refusjon for preparater uten refusjonspris eller maks AUP</t>
  </si>
  <si>
    <t xml:space="preserve">    k. Varsle ved AIP høyere enn akseptabelt gevinstdeling</t>
  </si>
  <si>
    <t xml:space="preserve">    l. Refusjoner for tjenester ytet i apotek (inhalasjonsveiledning, LAR, i fremtiden medisinstart)</t>
  </si>
  <si>
    <t xml:space="preserve">    m. Egenandeltak per resept</t>
  </si>
  <si>
    <t xml:space="preserve">    n. Arbeidspris (Rundskriv 7/2008 fra Legemiddelverket (pkt. 6)) - gjelder LAR?</t>
  </si>
  <si>
    <t xml:space="preserve">    o. Andre refusjonsinstanser enn NAV (jernbaneverket)</t>
  </si>
  <si>
    <t xml:space="preserve">    p. Yrkesskade ?? paragraf 5-25, brystproteser</t>
  </si>
  <si>
    <t xml:space="preserve">    q. H-resept - betales av helseforetakene ("men kan brukes utenfor sykehus")</t>
  </si>
  <si>
    <t xml:space="preserve">    r. </t>
  </si>
  <si>
    <t>3. Pasienten kan nå motta legemidlene og forlate apoteket</t>
  </si>
  <si>
    <t>4. HELFO sender oppgjørsresultat når kravet er validert (typisk noen få minutter)</t>
  </si>
  <si>
    <t xml:space="preserve">    * Unntak: Dersom HELFO avviser kravet kan apotekmedarbeider korrigere kravet og sende på nytt</t>
  </si>
  <si>
    <t xml:space="preserve">    * Unntak: Dersom HELFO avviser kravet skal tjenesteleverandøren håndtere dette som en B-feil</t>
  </si>
  <si>
    <t>5. Kjedens regnskapssystem henter status fra systemet på refusjonskrav og oppretter fordringer [eller er dette bedre beskrevet som faktura?]</t>
  </si>
  <si>
    <t>6. HELFO sender utbetalingsmelding når betalingen er utført</t>
  </si>
  <si>
    <t>7. Kjedens regnskapssystem henter status fra systemet og registrerer betaling av fordringen</t>
  </si>
  <si>
    <t>Område</t>
  </si>
  <si>
    <t>Resept</t>
  </si>
  <si>
    <t>Refusjon</t>
  </si>
  <si>
    <t>1. Ved utlevering av legemiddel varsler systemet apotektekniker om at det kan være aktuelt å yte relevant tjeneste</t>
  </si>
  <si>
    <t xml:space="preserve">   * Inhaleringsveiledning</t>
  </si>
  <si>
    <t xml:space="preserve">   * Medisinstart</t>
  </si>
  <si>
    <t xml:space="preserve">   * Forslag: LAR</t>
  </si>
  <si>
    <t xml:space="preserve">   * Forslag: Legemiddelgjennomgang</t>
  </si>
  <si>
    <t xml:space="preserve">   * Forslag: Legemiddelveiledning</t>
  </si>
  <si>
    <t xml:space="preserve">   * Forslag: Vaksinering</t>
  </si>
  <si>
    <t>2. Pasienten ønsker å motta tjenesten</t>
  </si>
  <si>
    <t>3. Apotektekniker eller farmasøyt får opp veiledning for utførelse av tjenesten</t>
  </si>
  <si>
    <t xml:space="preserve">    * Veiledningen kan være i form av et spørreskjema som fylles ut i samråd med pasient og med linker til mer omfattende dokumentasjon</t>
  </si>
  <si>
    <t>4. Apotektekniker eller farmasøyt registrerer detaljer om tjenesten som ble ytet</t>
  </si>
  <si>
    <t>5. Pasient signerer for tjenesten (?)</t>
  </si>
  <si>
    <t>6. Apotektekniker eller farmasøyt avslutter tjenesten i systemet</t>
  </si>
  <si>
    <t>7. Tjenesten blir dokumenenter i apotekets journal og overlevert til helsenorge.no</t>
  </si>
  <si>
    <t>8. Systemet registrerer refusjonskrav mot HELFO</t>
  </si>
  <si>
    <t xml:space="preserve">    * Refusjonskravet kan være avhengig av detaljer om tjenesten. For eksempel, fra LAR: Overvåket inntak av flytende metadon har en sats på 36,75 kr, mens buprenorfin tabletter har 98 kr</t>
  </si>
  <si>
    <t>Farmasøytiske tjenester</t>
  </si>
  <si>
    <t>Tjenestekrav</t>
  </si>
  <si>
    <t>Rapporter</t>
  </si>
  <si>
    <t>* Folkehelseinstituttet, Rapport</t>
  </si>
  <si>
    <t>* Mattilsynet, Rapport</t>
  </si>
  <si>
    <t>* Helsetilsynet, Rapport</t>
  </si>
  <si>
    <t>* Bransjestatistikk, Rapport</t>
  </si>
  <si>
    <t>* Innsynsrapport, Rapport</t>
  </si>
  <si>
    <t>* Kansellerte reseptformidleroppslag, Rapport</t>
  </si>
  <si>
    <t>* Kundebetaling resept, Rapport</t>
  </si>
  <si>
    <t>* Intervensjoner, Rapport</t>
  </si>
  <si>
    <t>* Interaksjonsstatistikk, Rapport</t>
  </si>
  <si>
    <t>* Ekspedisjonsstatistikk, Rapport</t>
  </si>
  <si>
    <t>* Farmasøytiske tjenester, Rapport</t>
  </si>
  <si>
    <t>* Tilgangslogg (pasientjournalloven): Vil bli implementert i form av rapporteringsfunksjonalitet</t>
  </si>
  <si>
    <t>* Tilgangsstyring (helsepersonelloven § 48): Apotekkjedene vil være ansvarlig for sikker og korrekt *identifisering* av bruker opp og angivelse av HPR nr. Bransjeløsning vil være ansvarlig for rettighetskontroll, spesielt opp mot Helsepersonalregisteret.</t>
  </si>
  <si>
    <t>* Sikker oppbevaring av data (apotekloven, personopplysningsloven): Oppbevaring i EU (personopplysningsloven § 29). Sikkerhetstiltak ihht personopplysningsloven § 13. Opplysning vil når mulig lagres i kryptert form. Alle datalagre vil være beskyttet med autentiseringmekanismer og systempassord vil oppbevares ihttp Normen faktaark 31. Kryptografiske nøkler vil lagres i kryptert form med en opsjon for Hardware Security Module (HSM)</t>
  </si>
  <si>
    <t>* Innsyn, korreksjon og sletting av pasientdata (pasientrettighetsloven kapittel 5) vil implementes via eksport til helsenorge.no.</t>
  </si>
  <si>
    <t>Vedlikehold</t>
  </si>
  <si>
    <t>* Administrator kan registrere endringer satser for refusjonsordninger som gjelder fra angitte datoer</t>
  </si>
  <si>
    <t>* Systemet må kunne oppdatere lister over produkter som er godkjent for refusjon</t>
  </si>
  <si>
    <t>* Ved versjonendringer skal Difa så langt det er mulig støtte bakoverkompabilitet.</t>
  </si>
  <si>
    <t>* Dersom kommende endringer i Reseptformidleren krever ikke-bakoverkompatible endringer i Difa vil Difa gjøre det mulig å utføre endringer i kjedesystemene _før_ endringene trer i kraft i Reseptformidlere for å gi kjedene fleksibilitet</t>
  </si>
  <si>
    <t>Week burn</t>
  </si>
  <si>
    <t>Accum kr</t>
  </si>
  <si>
    <t>Accum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</si>
</sst>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"/>
  <sheetViews>
    <sheetView tabSelected="1" workbookViewId="0">
      <pane xSplit="6" ySplit="3" topLeftCell="G4" activePane="bottomRight" state="frozen"/>
      <selection pane="topRight" activeCell="I1" sqref="I1"/>
      <selection pane="bottomLeft" activeCell="A4" sqref="A4"/>
      <selection pane="bottomRight" activeCell="G5" sqref="G5"/>
    </sheetView>
  </sheetViews>
  <sheetFormatPr defaultRowHeight="15" x14ac:dyDescent="0.25"/>
  <cols>
    <col min="2" max="2" width="14.42578125" customWidth="1"/>
    <col min="4" max="4" width="11.140625" style="1" bestFit="1" customWidth="1"/>
    <col min="5" max="5" width="14.7109375" style="1" bestFit="1" customWidth="1"/>
    <col min="6" max="6" width="12.140625" style="1" bestFit="1" customWidth="1"/>
  </cols>
  <sheetData>
    <row r="1" spans="1:21" x14ac:dyDescent="0.25">
      <c r="G1" t="s">
        <v>3</v>
      </c>
    </row>
    <row r="2" spans="1:21" x14ac:dyDescent="0.25">
      <c r="G2">
        <v>1400</v>
      </c>
      <c r="H2">
        <v>1600</v>
      </c>
      <c r="I2">
        <v>1400</v>
      </c>
      <c r="J2">
        <v>1200</v>
      </c>
      <c r="K2">
        <v>1200</v>
      </c>
      <c r="L2">
        <v>1100</v>
      </c>
      <c r="M2">
        <v>1100</v>
      </c>
      <c r="N2">
        <v>1100</v>
      </c>
      <c r="O2">
        <v>1100</v>
      </c>
      <c r="P2">
        <v>1100</v>
      </c>
      <c r="Q2">
        <v>1200</v>
      </c>
      <c r="R2">
        <v>1000</v>
      </c>
      <c r="S2">
        <v>1000</v>
      </c>
      <c r="T2">
        <v>1500</v>
      </c>
      <c r="U2">
        <v>1500</v>
      </c>
    </row>
    <row r="3" spans="1:21" x14ac:dyDescent="0.25">
      <c r="A3" t="s">
        <v>0</v>
      </c>
      <c r="B3" t="s">
        <v>1</v>
      </c>
      <c r="C3" t="s">
        <v>2</v>
      </c>
      <c r="D3" s="1" t="s">
        <v>111</v>
      </c>
      <c r="E3" s="1" t="s">
        <v>110</v>
      </c>
      <c r="F3" s="1" t="s">
        <v>109</v>
      </c>
      <c r="G3" s="2" t="s">
        <v>4</v>
      </c>
      <c r="H3" s="2" t="s">
        <v>5</v>
      </c>
      <c r="I3" s="2" t="s">
        <v>6</v>
      </c>
      <c r="J3" t="s">
        <v>7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s="2" t="s">
        <v>9</v>
      </c>
      <c r="R3" t="s">
        <v>10</v>
      </c>
      <c r="S3" t="s">
        <v>10</v>
      </c>
      <c r="T3" s="2" t="s">
        <v>11</v>
      </c>
      <c r="U3" s="2" t="s">
        <v>12</v>
      </c>
    </row>
    <row r="4" spans="1:21" x14ac:dyDescent="0.25">
      <c r="A4">
        <v>1</v>
      </c>
      <c r="C4">
        <f>SUM(B$4:B4)</f>
        <v>0</v>
      </c>
      <c r="D4" s="1">
        <f>SUM(G$4:U4)</f>
        <v>562.5</v>
      </c>
      <c r="E4" s="1">
        <f>SUM(F$4:F4)</f>
        <v>693750</v>
      </c>
      <c r="F4" s="1">
        <f>SUMPRODUCT(G$2:U$2, G4:U4)</f>
        <v>693750</v>
      </c>
      <c r="G4">
        <v>37.5</v>
      </c>
      <c r="H4">
        <v>37.5</v>
      </c>
      <c r="I4">
        <v>37.5</v>
      </c>
      <c r="J4">
        <v>37.5</v>
      </c>
      <c r="K4">
        <v>37.5</v>
      </c>
      <c r="L4">
        <v>37.5</v>
      </c>
      <c r="M4">
        <v>37.5</v>
      </c>
      <c r="N4">
        <v>37.5</v>
      </c>
      <c r="O4">
        <v>37.5</v>
      </c>
      <c r="P4">
        <v>37.5</v>
      </c>
      <c r="Q4">
        <v>37.5</v>
      </c>
      <c r="R4">
        <v>37.5</v>
      </c>
      <c r="S4">
        <v>37.5</v>
      </c>
      <c r="T4">
        <v>37.5</v>
      </c>
      <c r="U4">
        <v>37.5</v>
      </c>
    </row>
    <row r="5" spans="1:21" x14ac:dyDescent="0.25">
      <c r="A5">
        <v>2</v>
      </c>
      <c r="B5">
        <f>COUNTIF('Product backlog'!B:B, A5)</f>
        <v>2</v>
      </c>
      <c r="C5">
        <f>SUM(B$4:B5)</f>
        <v>2</v>
      </c>
      <c r="D5" s="1">
        <f>SUM(G$4:U5)</f>
        <v>1125</v>
      </c>
      <c r="E5" s="1">
        <f>SUM(F$4:F5)</f>
        <v>1387500</v>
      </c>
      <c r="F5" s="1">
        <f t="shared" ref="F5:F37" si="0">SUMPRODUCT(G$2:U$2, G5:U5)</f>
        <v>693750</v>
      </c>
      <c r="G5">
        <v>37.5</v>
      </c>
      <c r="H5">
        <v>37.5</v>
      </c>
      <c r="I5">
        <v>37.5</v>
      </c>
      <c r="J5">
        <v>37.5</v>
      </c>
      <c r="K5">
        <v>37.5</v>
      </c>
      <c r="L5">
        <v>37.5</v>
      </c>
      <c r="M5">
        <v>37.5</v>
      </c>
      <c r="N5">
        <v>37.5</v>
      </c>
      <c r="O5">
        <v>37.5</v>
      </c>
      <c r="P5">
        <v>37.5</v>
      </c>
      <c r="Q5">
        <v>37.5</v>
      </c>
      <c r="R5">
        <v>37.5</v>
      </c>
      <c r="S5">
        <v>37.5</v>
      </c>
      <c r="T5">
        <v>37.5</v>
      </c>
      <c r="U5">
        <v>37.5</v>
      </c>
    </row>
    <row r="6" spans="1:21" x14ac:dyDescent="0.25">
      <c r="A6">
        <v>3</v>
      </c>
      <c r="B6">
        <f>COUNTIF('Product backlog'!B:B, A6)</f>
        <v>2</v>
      </c>
      <c r="C6">
        <f>SUM(B$4:B6)</f>
        <v>4</v>
      </c>
      <c r="D6" s="1">
        <f>SUM(G$4:U6)</f>
        <v>1687.5</v>
      </c>
      <c r="E6" s="1">
        <f>SUM(F$4:F6)</f>
        <v>2081250</v>
      </c>
      <c r="F6" s="1">
        <f t="shared" si="0"/>
        <v>693750</v>
      </c>
      <c r="G6">
        <v>37.5</v>
      </c>
      <c r="H6">
        <v>37.5</v>
      </c>
      <c r="I6">
        <v>37.5</v>
      </c>
      <c r="J6">
        <v>37.5</v>
      </c>
      <c r="K6">
        <v>37.5</v>
      </c>
      <c r="L6">
        <v>37.5</v>
      </c>
      <c r="M6">
        <v>37.5</v>
      </c>
      <c r="N6">
        <v>37.5</v>
      </c>
      <c r="O6">
        <v>37.5</v>
      </c>
      <c r="P6">
        <v>37.5</v>
      </c>
      <c r="Q6">
        <v>37.5</v>
      </c>
      <c r="R6">
        <v>37.5</v>
      </c>
      <c r="S6">
        <v>37.5</v>
      </c>
      <c r="T6">
        <v>37.5</v>
      </c>
      <c r="U6">
        <v>37.5</v>
      </c>
    </row>
    <row r="7" spans="1:21" x14ac:dyDescent="0.25">
      <c r="A7">
        <v>4</v>
      </c>
      <c r="B7">
        <f>COUNTIF('Product backlog'!B:B, A7)</f>
        <v>2</v>
      </c>
      <c r="C7">
        <f>SUM(B$4:B7)</f>
        <v>6</v>
      </c>
      <c r="D7" s="1">
        <f>SUM(G$4:U7)</f>
        <v>2250</v>
      </c>
      <c r="E7" s="1">
        <f>SUM(F$4:F7)</f>
        <v>2775000</v>
      </c>
      <c r="F7" s="1">
        <f t="shared" si="0"/>
        <v>693750</v>
      </c>
      <c r="G7">
        <v>37.5</v>
      </c>
      <c r="H7">
        <v>37.5</v>
      </c>
      <c r="I7">
        <v>37.5</v>
      </c>
      <c r="J7">
        <v>37.5</v>
      </c>
      <c r="K7">
        <v>37.5</v>
      </c>
      <c r="L7">
        <v>37.5</v>
      </c>
      <c r="M7">
        <v>37.5</v>
      </c>
      <c r="N7">
        <v>37.5</v>
      </c>
      <c r="O7">
        <v>37.5</v>
      </c>
      <c r="P7">
        <v>37.5</v>
      </c>
      <c r="Q7">
        <v>37.5</v>
      </c>
      <c r="R7">
        <v>37.5</v>
      </c>
      <c r="S7">
        <v>37.5</v>
      </c>
      <c r="T7">
        <v>37.5</v>
      </c>
      <c r="U7">
        <v>37.5</v>
      </c>
    </row>
    <row r="8" spans="1:21" x14ac:dyDescent="0.25">
      <c r="A8">
        <v>5</v>
      </c>
      <c r="B8">
        <f>COUNTIF('Product backlog'!B:B, A8)</f>
        <v>2</v>
      </c>
      <c r="C8">
        <f>SUM(B$4:B8)</f>
        <v>8</v>
      </c>
      <c r="D8" s="1">
        <f>SUM(G$4:U8)</f>
        <v>2812.5</v>
      </c>
      <c r="E8" s="1">
        <f>SUM(F$4:F8)</f>
        <v>3468750</v>
      </c>
      <c r="F8" s="1">
        <f t="shared" si="0"/>
        <v>693750</v>
      </c>
      <c r="G8">
        <v>37.5</v>
      </c>
      <c r="H8">
        <v>37.5</v>
      </c>
      <c r="I8">
        <v>37.5</v>
      </c>
      <c r="J8">
        <v>37.5</v>
      </c>
      <c r="K8">
        <v>37.5</v>
      </c>
      <c r="L8">
        <v>37.5</v>
      </c>
      <c r="M8">
        <v>37.5</v>
      </c>
      <c r="N8">
        <v>37.5</v>
      </c>
      <c r="O8">
        <v>37.5</v>
      </c>
      <c r="P8">
        <v>37.5</v>
      </c>
      <c r="Q8">
        <v>37.5</v>
      </c>
      <c r="R8">
        <v>37.5</v>
      </c>
      <c r="S8">
        <v>37.5</v>
      </c>
      <c r="T8">
        <v>37.5</v>
      </c>
      <c r="U8">
        <v>37.5</v>
      </c>
    </row>
    <row r="9" spans="1:21" x14ac:dyDescent="0.25">
      <c r="A9">
        <v>6</v>
      </c>
      <c r="B9">
        <f>COUNTIF('Product backlog'!B:B, A9)</f>
        <v>2</v>
      </c>
      <c r="C9">
        <f>SUM(B$4:B9)</f>
        <v>10</v>
      </c>
      <c r="D9" s="1">
        <f>SUM(G$4:U9)</f>
        <v>3375</v>
      </c>
      <c r="E9" s="1">
        <f>SUM(F$4:F9)</f>
        <v>4162500</v>
      </c>
      <c r="F9" s="1">
        <f t="shared" si="0"/>
        <v>693750</v>
      </c>
      <c r="G9">
        <v>37.5</v>
      </c>
      <c r="H9">
        <v>37.5</v>
      </c>
      <c r="I9">
        <v>37.5</v>
      </c>
      <c r="J9">
        <v>37.5</v>
      </c>
      <c r="K9">
        <v>37.5</v>
      </c>
      <c r="L9">
        <v>37.5</v>
      </c>
      <c r="M9">
        <v>37.5</v>
      </c>
      <c r="N9">
        <v>37.5</v>
      </c>
      <c r="O9">
        <v>37.5</v>
      </c>
      <c r="P9">
        <v>37.5</v>
      </c>
      <c r="Q9">
        <v>37.5</v>
      </c>
      <c r="R9">
        <v>37.5</v>
      </c>
      <c r="S9">
        <v>37.5</v>
      </c>
      <c r="T9">
        <v>37.5</v>
      </c>
      <c r="U9">
        <v>37.5</v>
      </c>
    </row>
    <row r="10" spans="1:21" x14ac:dyDescent="0.25">
      <c r="A10">
        <v>7</v>
      </c>
      <c r="B10">
        <f>COUNTIF('Product backlog'!B:B, A10)</f>
        <v>2</v>
      </c>
      <c r="C10">
        <f>SUM(B$4:B10)</f>
        <v>12</v>
      </c>
      <c r="D10" s="1">
        <f>SUM(G$4:U10)</f>
        <v>3937.5</v>
      </c>
      <c r="E10" s="1">
        <f>SUM(F$4:F10)</f>
        <v>4856250</v>
      </c>
      <c r="F10" s="1">
        <f t="shared" si="0"/>
        <v>693750</v>
      </c>
      <c r="G10">
        <v>37.5</v>
      </c>
      <c r="H10">
        <v>37.5</v>
      </c>
      <c r="I10">
        <v>37.5</v>
      </c>
      <c r="J10">
        <v>37.5</v>
      </c>
      <c r="K10">
        <v>37.5</v>
      </c>
      <c r="L10">
        <v>37.5</v>
      </c>
      <c r="M10">
        <v>37.5</v>
      </c>
      <c r="N10">
        <v>37.5</v>
      </c>
      <c r="O10">
        <v>37.5</v>
      </c>
      <c r="P10">
        <v>37.5</v>
      </c>
      <c r="Q10">
        <v>37.5</v>
      </c>
      <c r="R10">
        <v>37.5</v>
      </c>
      <c r="S10">
        <v>37.5</v>
      </c>
      <c r="T10">
        <v>37.5</v>
      </c>
      <c r="U10">
        <v>37.5</v>
      </c>
    </row>
    <row r="11" spans="1:21" x14ac:dyDescent="0.25">
      <c r="A11">
        <v>8</v>
      </c>
      <c r="B11">
        <f>COUNTIF('Product backlog'!B:B, A11)</f>
        <v>2</v>
      </c>
      <c r="C11">
        <f>SUM(B$4:B11)</f>
        <v>14</v>
      </c>
      <c r="D11" s="1">
        <f>SUM(G$4:U11)</f>
        <v>4500</v>
      </c>
      <c r="E11" s="1">
        <f>SUM(F$4:F11)</f>
        <v>5550000</v>
      </c>
      <c r="F11" s="1">
        <f t="shared" si="0"/>
        <v>693750</v>
      </c>
      <c r="G11">
        <v>37.5</v>
      </c>
      <c r="H11">
        <v>37.5</v>
      </c>
      <c r="I11">
        <v>37.5</v>
      </c>
      <c r="J11">
        <v>37.5</v>
      </c>
      <c r="K11">
        <v>37.5</v>
      </c>
      <c r="L11">
        <v>37.5</v>
      </c>
      <c r="M11">
        <v>37.5</v>
      </c>
      <c r="N11">
        <v>37.5</v>
      </c>
      <c r="O11">
        <v>37.5</v>
      </c>
      <c r="P11">
        <v>37.5</v>
      </c>
      <c r="Q11">
        <v>37.5</v>
      </c>
      <c r="R11">
        <v>37.5</v>
      </c>
      <c r="S11">
        <v>37.5</v>
      </c>
      <c r="T11">
        <v>37.5</v>
      </c>
      <c r="U11">
        <v>37.5</v>
      </c>
    </row>
    <row r="12" spans="1:21" x14ac:dyDescent="0.25">
      <c r="A12">
        <v>9</v>
      </c>
      <c r="B12">
        <f>COUNTIF('Product backlog'!B:B, A12)</f>
        <v>2</v>
      </c>
      <c r="C12">
        <f>SUM(B$4:B12)</f>
        <v>16</v>
      </c>
      <c r="D12" s="1">
        <f>SUM(G$4:U12)</f>
        <v>5062.5</v>
      </c>
      <c r="E12" s="1">
        <f>SUM(F$4:F12)</f>
        <v>6243750</v>
      </c>
      <c r="F12" s="1">
        <f t="shared" si="0"/>
        <v>693750</v>
      </c>
      <c r="G12">
        <v>37.5</v>
      </c>
      <c r="H12">
        <v>37.5</v>
      </c>
      <c r="I12">
        <v>37.5</v>
      </c>
      <c r="J12">
        <v>37.5</v>
      </c>
      <c r="K12">
        <v>37.5</v>
      </c>
      <c r="L12">
        <v>37.5</v>
      </c>
      <c r="M12">
        <v>37.5</v>
      </c>
      <c r="N12">
        <v>37.5</v>
      </c>
      <c r="O12">
        <v>37.5</v>
      </c>
      <c r="P12">
        <v>37.5</v>
      </c>
      <c r="Q12">
        <v>37.5</v>
      </c>
      <c r="R12">
        <v>37.5</v>
      </c>
      <c r="S12">
        <v>37.5</v>
      </c>
      <c r="T12">
        <v>37.5</v>
      </c>
      <c r="U12">
        <v>37.5</v>
      </c>
    </row>
    <row r="13" spans="1:21" x14ac:dyDescent="0.25">
      <c r="A13">
        <v>10</v>
      </c>
      <c r="B13">
        <f>COUNTIF('Product backlog'!B:B, A13)</f>
        <v>2</v>
      </c>
      <c r="C13">
        <f>SUM(B$4:B13)</f>
        <v>18</v>
      </c>
      <c r="D13" s="1">
        <f>SUM(G$4:U13)</f>
        <v>5625</v>
      </c>
      <c r="E13" s="1">
        <f>SUM(F$4:F13)</f>
        <v>6937500</v>
      </c>
      <c r="F13" s="1">
        <f t="shared" si="0"/>
        <v>693750</v>
      </c>
      <c r="G13">
        <v>37.5</v>
      </c>
      <c r="H13">
        <v>37.5</v>
      </c>
      <c r="I13">
        <v>37.5</v>
      </c>
      <c r="J13">
        <v>37.5</v>
      </c>
      <c r="K13">
        <v>37.5</v>
      </c>
      <c r="L13">
        <v>37.5</v>
      </c>
      <c r="M13">
        <v>37.5</v>
      </c>
      <c r="N13">
        <v>37.5</v>
      </c>
      <c r="O13">
        <v>37.5</v>
      </c>
      <c r="P13">
        <v>37.5</v>
      </c>
      <c r="Q13">
        <v>37.5</v>
      </c>
      <c r="R13">
        <v>37.5</v>
      </c>
      <c r="S13">
        <v>37.5</v>
      </c>
      <c r="T13">
        <v>37.5</v>
      </c>
      <c r="U13">
        <v>37.5</v>
      </c>
    </row>
    <row r="14" spans="1:21" x14ac:dyDescent="0.25">
      <c r="A14">
        <v>11</v>
      </c>
      <c r="B14">
        <f>COUNTIF('Product backlog'!B:B, A14)</f>
        <v>2</v>
      </c>
      <c r="C14">
        <f>SUM(B$4:B14)</f>
        <v>20</v>
      </c>
      <c r="D14" s="1">
        <f>SUM(G$4:U14)</f>
        <v>6187.5</v>
      </c>
      <c r="E14" s="1">
        <f>SUM(F$4:F14)</f>
        <v>7631250</v>
      </c>
      <c r="F14" s="1">
        <f t="shared" si="0"/>
        <v>693750</v>
      </c>
      <c r="G14">
        <v>37.5</v>
      </c>
      <c r="H14">
        <v>37.5</v>
      </c>
      <c r="I14">
        <v>37.5</v>
      </c>
      <c r="J14">
        <v>37.5</v>
      </c>
      <c r="K14">
        <v>37.5</v>
      </c>
      <c r="L14">
        <v>37.5</v>
      </c>
      <c r="M14">
        <v>37.5</v>
      </c>
      <c r="N14">
        <v>37.5</v>
      </c>
      <c r="O14">
        <v>37.5</v>
      </c>
      <c r="P14">
        <v>37.5</v>
      </c>
      <c r="Q14">
        <v>37.5</v>
      </c>
      <c r="R14">
        <v>37.5</v>
      </c>
      <c r="S14">
        <v>37.5</v>
      </c>
      <c r="T14">
        <v>37.5</v>
      </c>
      <c r="U14">
        <v>37.5</v>
      </c>
    </row>
    <row r="15" spans="1:21" x14ac:dyDescent="0.25">
      <c r="A15">
        <v>12</v>
      </c>
      <c r="B15">
        <f>COUNTIF('Product backlog'!B:B, A15)</f>
        <v>2</v>
      </c>
      <c r="C15">
        <f>SUM(B$4:B15)</f>
        <v>22</v>
      </c>
      <c r="D15" s="1">
        <f>SUM(G$4:U15)</f>
        <v>6750</v>
      </c>
      <c r="E15" s="1">
        <f>SUM(F$4:F15)</f>
        <v>8325000</v>
      </c>
      <c r="F15" s="1">
        <f t="shared" si="0"/>
        <v>693750</v>
      </c>
      <c r="G15">
        <v>37.5</v>
      </c>
      <c r="H15">
        <v>37.5</v>
      </c>
      <c r="I15">
        <v>37.5</v>
      </c>
      <c r="J15">
        <v>37.5</v>
      </c>
      <c r="K15">
        <v>37.5</v>
      </c>
      <c r="L15">
        <v>37.5</v>
      </c>
      <c r="M15">
        <v>37.5</v>
      </c>
      <c r="N15">
        <v>37.5</v>
      </c>
      <c r="O15">
        <v>37.5</v>
      </c>
      <c r="P15">
        <v>37.5</v>
      </c>
      <c r="Q15">
        <v>37.5</v>
      </c>
      <c r="R15">
        <v>37.5</v>
      </c>
      <c r="S15">
        <v>37.5</v>
      </c>
      <c r="T15">
        <v>37.5</v>
      </c>
      <c r="U15">
        <v>37.5</v>
      </c>
    </row>
    <row r="16" spans="1:21" x14ac:dyDescent="0.25">
      <c r="A16">
        <v>13</v>
      </c>
      <c r="B16">
        <f>COUNTIF('Product backlog'!B:B, A16)</f>
        <v>3</v>
      </c>
      <c r="C16">
        <f>SUM(B$4:B16)</f>
        <v>25</v>
      </c>
      <c r="D16" s="1">
        <f>SUM(G$4:U16)</f>
        <v>7312.5</v>
      </c>
      <c r="E16" s="1">
        <f>SUM(F$4:F16)</f>
        <v>9018750</v>
      </c>
      <c r="F16" s="1">
        <f t="shared" si="0"/>
        <v>693750</v>
      </c>
      <c r="G16">
        <v>37.5</v>
      </c>
      <c r="H16">
        <v>37.5</v>
      </c>
      <c r="I16">
        <v>37.5</v>
      </c>
      <c r="J16">
        <v>37.5</v>
      </c>
      <c r="K16">
        <v>37.5</v>
      </c>
      <c r="L16">
        <v>37.5</v>
      </c>
      <c r="M16">
        <v>37.5</v>
      </c>
      <c r="N16">
        <v>37.5</v>
      </c>
      <c r="O16">
        <v>37.5</v>
      </c>
      <c r="P16">
        <v>37.5</v>
      </c>
      <c r="Q16">
        <v>37.5</v>
      </c>
      <c r="R16">
        <v>37.5</v>
      </c>
      <c r="S16">
        <v>37.5</v>
      </c>
      <c r="T16">
        <v>37.5</v>
      </c>
      <c r="U16">
        <v>37.5</v>
      </c>
    </row>
    <row r="17" spans="1:21" x14ac:dyDescent="0.25">
      <c r="A17">
        <v>14</v>
      </c>
      <c r="B17">
        <f>COUNTIF('Product backlog'!B:B, A17)</f>
        <v>3</v>
      </c>
      <c r="C17">
        <f>SUM(B$4:B17)</f>
        <v>28</v>
      </c>
      <c r="D17" s="1">
        <f>SUM(G$4:U17)</f>
        <v>7875</v>
      </c>
      <c r="E17" s="1">
        <f>SUM(F$4:F17)</f>
        <v>9712500</v>
      </c>
      <c r="F17" s="1">
        <f t="shared" si="0"/>
        <v>693750</v>
      </c>
      <c r="G17">
        <v>37.5</v>
      </c>
      <c r="H17">
        <v>37.5</v>
      </c>
      <c r="I17">
        <v>37.5</v>
      </c>
      <c r="J17">
        <v>37.5</v>
      </c>
      <c r="K17">
        <v>37.5</v>
      </c>
      <c r="L17">
        <v>37.5</v>
      </c>
      <c r="M17">
        <v>37.5</v>
      </c>
      <c r="N17">
        <v>37.5</v>
      </c>
      <c r="O17">
        <v>37.5</v>
      </c>
      <c r="P17">
        <v>37.5</v>
      </c>
      <c r="Q17">
        <v>37.5</v>
      </c>
      <c r="R17">
        <v>37.5</v>
      </c>
      <c r="S17">
        <v>37.5</v>
      </c>
      <c r="T17">
        <v>37.5</v>
      </c>
      <c r="U17">
        <v>37.5</v>
      </c>
    </row>
    <row r="18" spans="1:21" x14ac:dyDescent="0.25">
      <c r="A18">
        <v>15</v>
      </c>
      <c r="B18">
        <f>COUNTIF('Product backlog'!B:B, A18)</f>
        <v>2</v>
      </c>
      <c r="C18">
        <f>SUM(B$4:B18)</f>
        <v>30</v>
      </c>
      <c r="D18" s="1">
        <f>SUM(G$4:U18)</f>
        <v>8437.5</v>
      </c>
      <c r="E18" s="1">
        <f>SUM(F$4:F18)</f>
        <v>10406250</v>
      </c>
      <c r="F18" s="1">
        <f t="shared" si="0"/>
        <v>693750</v>
      </c>
      <c r="G18">
        <v>37.5</v>
      </c>
      <c r="H18">
        <v>37.5</v>
      </c>
      <c r="I18">
        <v>37.5</v>
      </c>
      <c r="J18">
        <v>37.5</v>
      </c>
      <c r="K18">
        <v>37.5</v>
      </c>
      <c r="L18">
        <v>37.5</v>
      </c>
      <c r="M18">
        <v>37.5</v>
      </c>
      <c r="N18">
        <v>37.5</v>
      </c>
      <c r="O18">
        <v>37.5</v>
      </c>
      <c r="P18">
        <v>37.5</v>
      </c>
      <c r="Q18">
        <v>37.5</v>
      </c>
      <c r="R18">
        <v>37.5</v>
      </c>
      <c r="S18">
        <v>37.5</v>
      </c>
      <c r="T18">
        <v>37.5</v>
      </c>
      <c r="U18">
        <v>37.5</v>
      </c>
    </row>
    <row r="19" spans="1:21" x14ac:dyDescent="0.25">
      <c r="A19">
        <v>16</v>
      </c>
      <c r="B19">
        <f>COUNTIF('Product backlog'!B:B, A19)</f>
        <v>2</v>
      </c>
      <c r="C19">
        <f>SUM(B$4:B19)</f>
        <v>32</v>
      </c>
      <c r="D19" s="1">
        <f>SUM(G$4:U19)</f>
        <v>9000</v>
      </c>
      <c r="E19" s="1">
        <f>SUM(F$4:F19)</f>
        <v>11100000</v>
      </c>
      <c r="F19" s="1">
        <f t="shared" si="0"/>
        <v>693750</v>
      </c>
      <c r="G19">
        <v>37.5</v>
      </c>
      <c r="H19">
        <v>37.5</v>
      </c>
      <c r="I19">
        <v>37.5</v>
      </c>
      <c r="J19">
        <v>37.5</v>
      </c>
      <c r="K19">
        <v>37.5</v>
      </c>
      <c r="L19">
        <v>37.5</v>
      </c>
      <c r="M19">
        <v>37.5</v>
      </c>
      <c r="N19">
        <v>37.5</v>
      </c>
      <c r="O19">
        <v>37.5</v>
      </c>
      <c r="P19">
        <v>37.5</v>
      </c>
      <c r="Q19">
        <v>37.5</v>
      </c>
      <c r="R19">
        <v>37.5</v>
      </c>
      <c r="S19">
        <v>37.5</v>
      </c>
      <c r="T19">
        <v>37.5</v>
      </c>
      <c r="U19">
        <v>37.5</v>
      </c>
    </row>
    <row r="20" spans="1:21" x14ac:dyDescent="0.25">
      <c r="A20">
        <v>17</v>
      </c>
      <c r="B20">
        <f>COUNTIF('Product backlog'!B:B, A20)</f>
        <v>2</v>
      </c>
      <c r="C20">
        <f>SUM(B$4:B20)</f>
        <v>34</v>
      </c>
      <c r="D20" s="1">
        <f>SUM(G$4:U20)</f>
        <v>9562.5</v>
      </c>
      <c r="E20" s="1">
        <f>SUM(F$4:F20)</f>
        <v>11793750</v>
      </c>
      <c r="F20" s="1">
        <f t="shared" si="0"/>
        <v>693750</v>
      </c>
      <c r="G20">
        <v>37.5</v>
      </c>
      <c r="H20">
        <v>37.5</v>
      </c>
      <c r="I20">
        <v>37.5</v>
      </c>
      <c r="J20">
        <v>37.5</v>
      </c>
      <c r="K20">
        <v>37.5</v>
      </c>
      <c r="L20">
        <v>37.5</v>
      </c>
      <c r="M20">
        <v>37.5</v>
      </c>
      <c r="N20">
        <v>37.5</v>
      </c>
      <c r="O20">
        <v>37.5</v>
      </c>
      <c r="P20">
        <v>37.5</v>
      </c>
      <c r="Q20">
        <v>37.5</v>
      </c>
      <c r="R20">
        <v>37.5</v>
      </c>
      <c r="S20">
        <v>37.5</v>
      </c>
      <c r="T20">
        <v>37.5</v>
      </c>
      <c r="U20">
        <v>37.5</v>
      </c>
    </row>
    <row r="21" spans="1:21" x14ac:dyDescent="0.25">
      <c r="A21">
        <v>18</v>
      </c>
      <c r="B21">
        <f>COUNTIF('Product backlog'!B:B, A21)</f>
        <v>1</v>
      </c>
      <c r="C21">
        <f>SUM(B$4:B21)</f>
        <v>35</v>
      </c>
      <c r="D21" s="1">
        <f>SUM(G$4:U21)</f>
        <v>10125</v>
      </c>
      <c r="E21" s="1">
        <f>SUM(F$4:F21)</f>
        <v>12487500</v>
      </c>
      <c r="F21" s="1">
        <f t="shared" si="0"/>
        <v>693750</v>
      </c>
      <c r="G21">
        <v>37.5</v>
      </c>
      <c r="H21">
        <v>37.5</v>
      </c>
      <c r="I21">
        <v>37.5</v>
      </c>
      <c r="J21">
        <v>37.5</v>
      </c>
      <c r="K21">
        <v>37.5</v>
      </c>
      <c r="L21">
        <v>37.5</v>
      </c>
      <c r="M21">
        <v>37.5</v>
      </c>
      <c r="N21">
        <v>37.5</v>
      </c>
      <c r="O21">
        <v>37.5</v>
      </c>
      <c r="P21">
        <v>37.5</v>
      </c>
      <c r="Q21">
        <v>37.5</v>
      </c>
      <c r="R21">
        <v>37.5</v>
      </c>
      <c r="S21">
        <v>37.5</v>
      </c>
      <c r="T21">
        <v>37.5</v>
      </c>
      <c r="U21">
        <v>37.5</v>
      </c>
    </row>
    <row r="22" spans="1:21" x14ac:dyDescent="0.25">
      <c r="A22">
        <v>19</v>
      </c>
      <c r="B22">
        <f>COUNTIF('Product backlog'!B:B, A22)</f>
        <v>1</v>
      </c>
      <c r="C22">
        <f>SUM(B$4:B22)</f>
        <v>36</v>
      </c>
      <c r="D22" s="1">
        <f>SUM(G$4:U22)</f>
        <v>10687.5</v>
      </c>
      <c r="E22" s="1">
        <f>SUM(F$4:F22)</f>
        <v>13181250</v>
      </c>
      <c r="F22" s="1">
        <f t="shared" si="0"/>
        <v>693750</v>
      </c>
      <c r="G22">
        <v>37.5</v>
      </c>
      <c r="H22">
        <v>37.5</v>
      </c>
      <c r="I22">
        <v>37.5</v>
      </c>
      <c r="J22">
        <v>37.5</v>
      </c>
      <c r="K22">
        <v>37.5</v>
      </c>
      <c r="L22">
        <v>37.5</v>
      </c>
      <c r="M22">
        <v>37.5</v>
      </c>
      <c r="N22">
        <v>37.5</v>
      </c>
      <c r="O22">
        <v>37.5</v>
      </c>
      <c r="P22">
        <v>37.5</v>
      </c>
      <c r="Q22">
        <v>37.5</v>
      </c>
      <c r="R22">
        <v>37.5</v>
      </c>
      <c r="S22">
        <v>37.5</v>
      </c>
      <c r="T22">
        <v>37.5</v>
      </c>
      <c r="U22">
        <v>37.5</v>
      </c>
    </row>
    <row r="23" spans="1:21" x14ac:dyDescent="0.25">
      <c r="A23">
        <v>20</v>
      </c>
      <c r="B23">
        <f>COUNTIF('Product backlog'!B:B, A23)</f>
        <v>2</v>
      </c>
      <c r="C23">
        <f>SUM(B$4:B23)</f>
        <v>38</v>
      </c>
      <c r="D23" s="1">
        <f>SUM(G$4:U23)</f>
        <v>11250</v>
      </c>
      <c r="E23" s="1">
        <f>SUM(F$4:F23)</f>
        <v>13875000</v>
      </c>
      <c r="F23" s="1">
        <f t="shared" si="0"/>
        <v>693750</v>
      </c>
      <c r="G23">
        <v>37.5</v>
      </c>
      <c r="H23">
        <v>37.5</v>
      </c>
      <c r="I23">
        <v>37.5</v>
      </c>
      <c r="J23">
        <v>37.5</v>
      </c>
      <c r="K23">
        <v>37.5</v>
      </c>
      <c r="L23">
        <v>37.5</v>
      </c>
      <c r="M23">
        <v>37.5</v>
      </c>
      <c r="N23">
        <v>37.5</v>
      </c>
      <c r="O23">
        <v>37.5</v>
      </c>
      <c r="P23">
        <v>37.5</v>
      </c>
      <c r="Q23">
        <v>37.5</v>
      </c>
      <c r="R23">
        <v>37.5</v>
      </c>
      <c r="S23">
        <v>37.5</v>
      </c>
      <c r="T23">
        <v>37.5</v>
      </c>
      <c r="U23">
        <v>37.5</v>
      </c>
    </row>
    <row r="24" spans="1:21" x14ac:dyDescent="0.25">
      <c r="A24">
        <v>21</v>
      </c>
      <c r="B24">
        <f>COUNTIF('Product backlog'!B:B, A24)</f>
        <v>2</v>
      </c>
      <c r="C24">
        <f>SUM(B$4:B24)</f>
        <v>40</v>
      </c>
      <c r="D24" s="1">
        <f>SUM(G$4:U24)</f>
        <v>11812.5</v>
      </c>
      <c r="E24" s="1">
        <f>SUM(F$4:F24)</f>
        <v>14568750</v>
      </c>
      <c r="F24" s="1">
        <f t="shared" si="0"/>
        <v>693750</v>
      </c>
      <c r="G24">
        <v>37.5</v>
      </c>
      <c r="H24">
        <v>37.5</v>
      </c>
      <c r="I24">
        <v>37.5</v>
      </c>
      <c r="J24">
        <v>37.5</v>
      </c>
      <c r="K24">
        <v>37.5</v>
      </c>
      <c r="L24">
        <v>37.5</v>
      </c>
      <c r="M24">
        <v>37.5</v>
      </c>
      <c r="N24">
        <v>37.5</v>
      </c>
      <c r="O24">
        <v>37.5</v>
      </c>
      <c r="P24">
        <v>37.5</v>
      </c>
      <c r="Q24">
        <v>37.5</v>
      </c>
      <c r="R24">
        <v>37.5</v>
      </c>
      <c r="S24">
        <v>37.5</v>
      </c>
      <c r="T24">
        <v>37.5</v>
      </c>
      <c r="U24">
        <v>37.5</v>
      </c>
    </row>
    <row r="25" spans="1:21" x14ac:dyDescent="0.25">
      <c r="A25">
        <v>22</v>
      </c>
      <c r="B25">
        <f>COUNTIF('Product backlog'!B:B, A25)</f>
        <v>2</v>
      </c>
      <c r="C25">
        <f>SUM(B$4:B25)</f>
        <v>42</v>
      </c>
      <c r="D25" s="1">
        <f>SUM(G$4:U25)</f>
        <v>12375</v>
      </c>
      <c r="E25" s="1">
        <f>SUM(F$4:F25)</f>
        <v>15262500</v>
      </c>
      <c r="F25" s="1">
        <f t="shared" si="0"/>
        <v>693750</v>
      </c>
      <c r="G25">
        <v>37.5</v>
      </c>
      <c r="H25">
        <v>37.5</v>
      </c>
      <c r="I25">
        <v>37.5</v>
      </c>
      <c r="J25">
        <v>37.5</v>
      </c>
      <c r="K25">
        <v>37.5</v>
      </c>
      <c r="L25">
        <v>37.5</v>
      </c>
      <c r="M25">
        <v>37.5</v>
      </c>
      <c r="N25">
        <v>37.5</v>
      </c>
      <c r="O25">
        <v>37.5</v>
      </c>
      <c r="P25">
        <v>37.5</v>
      </c>
      <c r="Q25">
        <v>37.5</v>
      </c>
      <c r="R25">
        <v>37.5</v>
      </c>
      <c r="S25">
        <v>37.5</v>
      </c>
      <c r="T25">
        <v>37.5</v>
      </c>
      <c r="U25">
        <v>37.5</v>
      </c>
    </row>
    <row r="26" spans="1:21" x14ac:dyDescent="0.25">
      <c r="A26">
        <v>23</v>
      </c>
      <c r="B26">
        <f>COUNTIF('Product backlog'!B:B, A26)</f>
        <v>2</v>
      </c>
      <c r="C26">
        <f>SUM(B$4:B26)</f>
        <v>44</v>
      </c>
      <c r="D26" s="1">
        <f>SUM(G$4:U26)</f>
        <v>12937.5</v>
      </c>
      <c r="E26" s="1">
        <f>SUM(F$4:F26)</f>
        <v>15956250</v>
      </c>
      <c r="F26" s="1">
        <f t="shared" si="0"/>
        <v>693750</v>
      </c>
      <c r="G26">
        <v>37.5</v>
      </c>
      <c r="H26">
        <v>37.5</v>
      </c>
      <c r="I26">
        <v>37.5</v>
      </c>
      <c r="J26">
        <v>37.5</v>
      </c>
      <c r="K26">
        <v>37.5</v>
      </c>
      <c r="L26">
        <v>37.5</v>
      </c>
      <c r="M26">
        <v>37.5</v>
      </c>
      <c r="N26">
        <v>37.5</v>
      </c>
      <c r="O26">
        <v>37.5</v>
      </c>
      <c r="P26">
        <v>37.5</v>
      </c>
      <c r="Q26">
        <v>37.5</v>
      </c>
      <c r="R26">
        <v>37.5</v>
      </c>
      <c r="S26">
        <v>37.5</v>
      </c>
      <c r="T26">
        <v>37.5</v>
      </c>
      <c r="U26">
        <v>37.5</v>
      </c>
    </row>
    <row r="27" spans="1:21" x14ac:dyDescent="0.25">
      <c r="A27">
        <v>24</v>
      </c>
      <c r="B27">
        <f>COUNTIF('Product backlog'!B:B, A27)</f>
        <v>2</v>
      </c>
      <c r="C27">
        <f>SUM(B$4:B27)</f>
        <v>46</v>
      </c>
      <c r="D27" s="1">
        <f>SUM(G$4:U27)</f>
        <v>13500</v>
      </c>
      <c r="E27" s="1">
        <f>SUM(F$4:F27)</f>
        <v>16650000</v>
      </c>
      <c r="F27" s="1">
        <f t="shared" si="0"/>
        <v>693750</v>
      </c>
      <c r="G27">
        <v>37.5</v>
      </c>
      <c r="H27">
        <v>37.5</v>
      </c>
      <c r="I27">
        <v>37.5</v>
      </c>
      <c r="J27">
        <v>37.5</v>
      </c>
      <c r="K27">
        <v>37.5</v>
      </c>
      <c r="L27">
        <v>37.5</v>
      </c>
      <c r="M27">
        <v>37.5</v>
      </c>
      <c r="N27">
        <v>37.5</v>
      </c>
      <c r="O27">
        <v>37.5</v>
      </c>
      <c r="P27">
        <v>37.5</v>
      </c>
      <c r="Q27">
        <v>37.5</v>
      </c>
      <c r="R27">
        <v>37.5</v>
      </c>
      <c r="S27">
        <v>37.5</v>
      </c>
      <c r="T27">
        <v>37.5</v>
      </c>
      <c r="U27">
        <v>37.5</v>
      </c>
    </row>
    <row r="28" spans="1:21" x14ac:dyDescent="0.25">
      <c r="A28">
        <v>25</v>
      </c>
      <c r="B28">
        <f>COUNTIF('Product backlog'!B:B, A28)</f>
        <v>2</v>
      </c>
      <c r="C28">
        <f>SUM(B$4:B28)</f>
        <v>48</v>
      </c>
      <c r="D28" s="1">
        <f>SUM(G$4:U28)</f>
        <v>14062.5</v>
      </c>
      <c r="E28" s="1">
        <f>SUM(F$4:F28)</f>
        <v>17343750</v>
      </c>
      <c r="F28" s="1">
        <f t="shared" si="0"/>
        <v>693750</v>
      </c>
      <c r="G28">
        <v>37.5</v>
      </c>
      <c r="H28">
        <v>37.5</v>
      </c>
      <c r="I28">
        <v>37.5</v>
      </c>
      <c r="J28">
        <v>37.5</v>
      </c>
      <c r="K28">
        <v>37.5</v>
      </c>
      <c r="L28">
        <v>37.5</v>
      </c>
      <c r="M28">
        <v>37.5</v>
      </c>
      <c r="N28">
        <v>37.5</v>
      </c>
      <c r="O28">
        <v>37.5</v>
      </c>
      <c r="P28">
        <v>37.5</v>
      </c>
      <c r="Q28">
        <v>37.5</v>
      </c>
      <c r="R28">
        <v>37.5</v>
      </c>
      <c r="S28">
        <v>37.5</v>
      </c>
      <c r="T28">
        <v>37.5</v>
      </c>
      <c r="U28">
        <v>37.5</v>
      </c>
    </row>
    <row r="29" spans="1:21" x14ac:dyDescent="0.25">
      <c r="A29">
        <v>26</v>
      </c>
      <c r="B29">
        <f>COUNTIF('Product backlog'!B:B, A29)</f>
        <v>2</v>
      </c>
      <c r="C29">
        <f>SUM(B$4:B29)</f>
        <v>50</v>
      </c>
      <c r="D29" s="1">
        <f>SUM(G$4:U29)</f>
        <v>14625</v>
      </c>
      <c r="E29" s="1">
        <f>SUM(F$4:F29)</f>
        <v>18037500</v>
      </c>
      <c r="F29" s="1">
        <f t="shared" si="0"/>
        <v>693750</v>
      </c>
      <c r="G29">
        <v>37.5</v>
      </c>
      <c r="H29">
        <v>37.5</v>
      </c>
      <c r="I29">
        <v>37.5</v>
      </c>
      <c r="J29">
        <v>37.5</v>
      </c>
      <c r="K29">
        <v>37.5</v>
      </c>
      <c r="L29">
        <v>37.5</v>
      </c>
      <c r="M29">
        <v>37.5</v>
      </c>
      <c r="N29">
        <v>37.5</v>
      </c>
      <c r="O29">
        <v>37.5</v>
      </c>
      <c r="P29">
        <v>37.5</v>
      </c>
      <c r="Q29">
        <v>37.5</v>
      </c>
      <c r="R29">
        <v>37.5</v>
      </c>
      <c r="S29">
        <v>37.5</v>
      </c>
      <c r="T29">
        <v>37.5</v>
      </c>
      <c r="U29">
        <v>37.5</v>
      </c>
    </row>
    <row r="30" spans="1:21" x14ac:dyDescent="0.25">
      <c r="A30">
        <v>27</v>
      </c>
      <c r="B30">
        <f>COUNTIF('Product backlog'!B:B, A30)</f>
        <v>2</v>
      </c>
      <c r="C30">
        <f>SUM(B$4:B30)</f>
        <v>52</v>
      </c>
      <c r="D30" s="1">
        <f>SUM(G$4:U30)</f>
        <v>15187.5</v>
      </c>
      <c r="E30" s="1">
        <f>SUM(F$4:F30)</f>
        <v>18731250</v>
      </c>
      <c r="F30" s="1">
        <f t="shared" si="0"/>
        <v>693750</v>
      </c>
      <c r="G30">
        <v>37.5</v>
      </c>
      <c r="H30">
        <v>37.5</v>
      </c>
      <c r="I30">
        <v>37.5</v>
      </c>
      <c r="J30">
        <v>37.5</v>
      </c>
      <c r="K30">
        <v>37.5</v>
      </c>
      <c r="L30">
        <v>37.5</v>
      </c>
      <c r="M30">
        <v>37.5</v>
      </c>
      <c r="N30">
        <v>37.5</v>
      </c>
      <c r="O30">
        <v>37.5</v>
      </c>
      <c r="P30">
        <v>37.5</v>
      </c>
      <c r="Q30">
        <v>37.5</v>
      </c>
      <c r="R30">
        <v>37.5</v>
      </c>
      <c r="S30">
        <v>37.5</v>
      </c>
      <c r="T30">
        <v>37.5</v>
      </c>
      <c r="U30">
        <v>37.5</v>
      </c>
    </row>
    <row r="31" spans="1:21" x14ac:dyDescent="0.25">
      <c r="A31">
        <v>28</v>
      </c>
      <c r="B31">
        <f>COUNTIF('Product backlog'!B:B, A31)</f>
        <v>2</v>
      </c>
      <c r="C31">
        <f>SUM(B$4:B31)</f>
        <v>54</v>
      </c>
      <c r="D31" s="1">
        <f>SUM(G$4:U31)</f>
        <v>15750</v>
      </c>
      <c r="E31" s="1">
        <f>SUM(F$4:F31)</f>
        <v>19425000</v>
      </c>
      <c r="F31" s="1">
        <f t="shared" si="0"/>
        <v>693750</v>
      </c>
      <c r="G31">
        <v>37.5</v>
      </c>
      <c r="H31">
        <v>37.5</v>
      </c>
      <c r="I31">
        <v>37.5</v>
      </c>
      <c r="J31">
        <v>37.5</v>
      </c>
      <c r="K31">
        <v>37.5</v>
      </c>
      <c r="L31">
        <v>37.5</v>
      </c>
      <c r="M31">
        <v>37.5</v>
      </c>
      <c r="N31">
        <v>37.5</v>
      </c>
      <c r="O31">
        <v>37.5</v>
      </c>
      <c r="P31">
        <v>37.5</v>
      </c>
      <c r="Q31">
        <v>37.5</v>
      </c>
      <c r="R31">
        <v>37.5</v>
      </c>
      <c r="S31">
        <v>37.5</v>
      </c>
      <c r="T31">
        <v>37.5</v>
      </c>
      <c r="U31">
        <v>37.5</v>
      </c>
    </row>
    <row r="32" spans="1:21" x14ac:dyDescent="0.25">
      <c r="A32">
        <v>29</v>
      </c>
      <c r="B32">
        <f>COUNTIF('Product backlog'!B:B, A32)</f>
        <v>1</v>
      </c>
      <c r="C32">
        <f>SUM(B$4:B32)</f>
        <v>55</v>
      </c>
      <c r="D32" s="1">
        <f>SUM(G$4:U32)</f>
        <v>16312.5</v>
      </c>
      <c r="E32" s="1">
        <f>SUM(F$4:F32)</f>
        <v>20118750</v>
      </c>
      <c r="F32" s="1">
        <f t="shared" si="0"/>
        <v>693750</v>
      </c>
      <c r="G32">
        <v>37.5</v>
      </c>
      <c r="H32">
        <v>37.5</v>
      </c>
      <c r="I32">
        <v>37.5</v>
      </c>
      <c r="J32">
        <v>37.5</v>
      </c>
      <c r="K32">
        <v>37.5</v>
      </c>
      <c r="L32">
        <v>37.5</v>
      </c>
      <c r="M32">
        <v>37.5</v>
      </c>
      <c r="N32">
        <v>37.5</v>
      </c>
      <c r="O32">
        <v>37.5</v>
      </c>
      <c r="P32">
        <v>37.5</v>
      </c>
      <c r="Q32">
        <v>37.5</v>
      </c>
      <c r="R32">
        <v>37.5</v>
      </c>
      <c r="S32">
        <v>37.5</v>
      </c>
      <c r="T32">
        <v>37.5</v>
      </c>
      <c r="U32">
        <v>37.5</v>
      </c>
    </row>
    <row r="33" spans="1:21" x14ac:dyDescent="0.25">
      <c r="A33">
        <v>30</v>
      </c>
      <c r="B33">
        <f>COUNTIF('Product backlog'!B:B, A33)</f>
        <v>2</v>
      </c>
      <c r="C33">
        <f>SUM(B$4:B33)</f>
        <v>57</v>
      </c>
      <c r="D33" s="1">
        <f>SUM(G$4:U33)</f>
        <v>16875</v>
      </c>
      <c r="E33" s="1">
        <f>SUM(F$4:F33)</f>
        <v>20812500</v>
      </c>
      <c r="F33" s="1">
        <f t="shared" si="0"/>
        <v>693750</v>
      </c>
      <c r="G33">
        <v>37.5</v>
      </c>
      <c r="H33">
        <v>37.5</v>
      </c>
      <c r="I33">
        <v>37.5</v>
      </c>
      <c r="J33">
        <v>37.5</v>
      </c>
      <c r="K33">
        <v>37.5</v>
      </c>
      <c r="L33">
        <v>37.5</v>
      </c>
      <c r="M33">
        <v>37.5</v>
      </c>
      <c r="N33">
        <v>37.5</v>
      </c>
      <c r="O33">
        <v>37.5</v>
      </c>
      <c r="P33">
        <v>37.5</v>
      </c>
      <c r="Q33">
        <v>37.5</v>
      </c>
      <c r="R33">
        <v>37.5</v>
      </c>
      <c r="S33">
        <v>37.5</v>
      </c>
      <c r="T33">
        <v>37.5</v>
      </c>
      <c r="U33">
        <v>37.5</v>
      </c>
    </row>
    <row r="34" spans="1:21" x14ac:dyDescent="0.25">
      <c r="A34">
        <v>31</v>
      </c>
      <c r="B34">
        <f>COUNTIF('Product backlog'!B:B, A34)</f>
        <v>2</v>
      </c>
      <c r="C34">
        <f>SUM(B$4:B34)</f>
        <v>59</v>
      </c>
      <c r="D34" s="1">
        <f>SUM(G$4:U34)</f>
        <v>17437.5</v>
      </c>
      <c r="E34" s="1">
        <f>SUM(F$4:F34)</f>
        <v>21506250</v>
      </c>
      <c r="F34" s="1">
        <f t="shared" si="0"/>
        <v>693750</v>
      </c>
      <c r="G34">
        <v>37.5</v>
      </c>
      <c r="H34">
        <v>37.5</v>
      </c>
      <c r="I34">
        <v>37.5</v>
      </c>
      <c r="J34">
        <v>37.5</v>
      </c>
      <c r="K34">
        <v>37.5</v>
      </c>
      <c r="L34">
        <v>37.5</v>
      </c>
      <c r="M34">
        <v>37.5</v>
      </c>
      <c r="N34">
        <v>37.5</v>
      </c>
      <c r="O34">
        <v>37.5</v>
      </c>
      <c r="P34">
        <v>37.5</v>
      </c>
      <c r="Q34">
        <v>37.5</v>
      </c>
      <c r="R34">
        <v>37.5</v>
      </c>
      <c r="S34">
        <v>37.5</v>
      </c>
      <c r="T34">
        <v>37.5</v>
      </c>
      <c r="U34">
        <v>37.5</v>
      </c>
    </row>
    <row r="35" spans="1:21" x14ac:dyDescent="0.25">
      <c r="A35">
        <v>32</v>
      </c>
      <c r="B35">
        <f>COUNTIF('Product backlog'!B:B, A35)</f>
        <v>2</v>
      </c>
      <c r="C35">
        <f>SUM(B$4:B35)</f>
        <v>61</v>
      </c>
      <c r="D35" s="1">
        <f>SUM(G$4:U35)</f>
        <v>18000</v>
      </c>
      <c r="E35" s="1">
        <f>SUM(F$4:F35)</f>
        <v>22200000</v>
      </c>
      <c r="F35" s="1">
        <f t="shared" si="0"/>
        <v>693750</v>
      </c>
      <c r="G35">
        <v>37.5</v>
      </c>
      <c r="H35">
        <v>37.5</v>
      </c>
      <c r="I35">
        <v>37.5</v>
      </c>
      <c r="J35">
        <v>37.5</v>
      </c>
      <c r="K35">
        <v>37.5</v>
      </c>
      <c r="L35">
        <v>37.5</v>
      </c>
      <c r="M35">
        <v>37.5</v>
      </c>
      <c r="N35">
        <v>37.5</v>
      </c>
      <c r="O35">
        <v>37.5</v>
      </c>
      <c r="P35">
        <v>37.5</v>
      </c>
      <c r="Q35">
        <v>37.5</v>
      </c>
      <c r="R35">
        <v>37.5</v>
      </c>
      <c r="S35">
        <v>37.5</v>
      </c>
      <c r="T35">
        <v>37.5</v>
      </c>
      <c r="U35">
        <v>37.5</v>
      </c>
    </row>
    <row r="36" spans="1:21" x14ac:dyDescent="0.25">
      <c r="A36">
        <v>33</v>
      </c>
      <c r="B36">
        <f>COUNTIF('Product backlog'!B:B, A36)</f>
        <v>2</v>
      </c>
      <c r="C36">
        <f>SUM(B$4:B36)</f>
        <v>63</v>
      </c>
      <c r="D36" s="1">
        <f>SUM(G$4:U36)</f>
        <v>18562.5</v>
      </c>
      <c r="E36" s="1">
        <f>SUM(F$4:F36)</f>
        <v>22893750</v>
      </c>
      <c r="F36" s="1">
        <f t="shared" si="0"/>
        <v>693750</v>
      </c>
      <c r="G36">
        <v>37.5</v>
      </c>
      <c r="H36">
        <v>37.5</v>
      </c>
      <c r="I36">
        <v>37.5</v>
      </c>
      <c r="J36">
        <v>37.5</v>
      </c>
      <c r="K36">
        <v>37.5</v>
      </c>
      <c r="L36">
        <v>37.5</v>
      </c>
      <c r="M36">
        <v>37.5</v>
      </c>
      <c r="N36">
        <v>37.5</v>
      </c>
      <c r="O36">
        <v>37.5</v>
      </c>
      <c r="P36">
        <v>37.5</v>
      </c>
      <c r="Q36">
        <v>37.5</v>
      </c>
      <c r="R36">
        <v>37.5</v>
      </c>
      <c r="S36">
        <v>37.5</v>
      </c>
      <c r="T36">
        <v>37.5</v>
      </c>
      <c r="U36">
        <v>37.5</v>
      </c>
    </row>
    <row r="37" spans="1:21" x14ac:dyDescent="0.25">
      <c r="A37">
        <v>34</v>
      </c>
      <c r="B37">
        <f>COUNTIF('Product backlog'!B:B, A37)</f>
        <v>2</v>
      </c>
      <c r="C37">
        <f>SUM(B$4:B37)</f>
        <v>65</v>
      </c>
      <c r="D37" s="1">
        <f>SUM(G$4:U37)</f>
        <v>19125</v>
      </c>
      <c r="E37" s="1">
        <f>SUM(F$4:F37)</f>
        <v>23587500</v>
      </c>
      <c r="F37" s="1">
        <f t="shared" si="0"/>
        <v>693750</v>
      </c>
      <c r="G37">
        <v>37.5</v>
      </c>
      <c r="H37">
        <v>37.5</v>
      </c>
      <c r="I37">
        <v>37.5</v>
      </c>
      <c r="J37">
        <v>37.5</v>
      </c>
      <c r="K37">
        <v>37.5</v>
      </c>
      <c r="L37">
        <v>37.5</v>
      </c>
      <c r="M37">
        <v>37.5</v>
      </c>
      <c r="N37">
        <v>37.5</v>
      </c>
      <c r="O37">
        <v>37.5</v>
      </c>
      <c r="P37">
        <v>37.5</v>
      </c>
      <c r="Q37">
        <v>37.5</v>
      </c>
      <c r="R37">
        <v>37.5</v>
      </c>
      <c r="S37">
        <v>37.5</v>
      </c>
      <c r="T37">
        <v>37.5</v>
      </c>
      <c r="U37">
        <v>37.5</v>
      </c>
    </row>
    <row r="38" spans="1:21" x14ac:dyDescent="0.25">
      <c r="A38">
        <v>35</v>
      </c>
      <c r="B38">
        <f>COUNTIF('Product backlog'!B:B, A38)</f>
        <v>2</v>
      </c>
      <c r="C38">
        <f>SUM(B$4:B38)</f>
        <v>67</v>
      </c>
      <c r="D38" s="1">
        <f>SUM(G$4:U38)</f>
        <v>19687.5</v>
      </c>
      <c r="E38" s="1">
        <f>SUM(F$4:F38)</f>
        <v>24281250</v>
      </c>
      <c r="F38" s="1">
        <f t="shared" ref="F38:F61" si="1">SUMPRODUCT(G$2:U$2, G38:U38)</f>
        <v>693750</v>
      </c>
      <c r="G38">
        <v>37.5</v>
      </c>
      <c r="H38">
        <v>37.5</v>
      </c>
      <c r="I38">
        <v>37.5</v>
      </c>
      <c r="J38">
        <v>37.5</v>
      </c>
      <c r="K38">
        <v>37.5</v>
      </c>
      <c r="L38">
        <v>37.5</v>
      </c>
      <c r="M38">
        <v>37.5</v>
      </c>
      <c r="N38">
        <v>37.5</v>
      </c>
      <c r="O38">
        <v>37.5</v>
      </c>
      <c r="P38">
        <v>37.5</v>
      </c>
      <c r="Q38">
        <v>37.5</v>
      </c>
      <c r="R38">
        <v>37.5</v>
      </c>
      <c r="S38">
        <v>37.5</v>
      </c>
      <c r="T38">
        <v>37.5</v>
      </c>
      <c r="U38">
        <v>37.5</v>
      </c>
    </row>
    <row r="39" spans="1:21" x14ac:dyDescent="0.25">
      <c r="A39">
        <v>36</v>
      </c>
      <c r="B39">
        <f>COUNTIF('Product backlog'!B:B, A39)</f>
        <v>2</v>
      </c>
      <c r="C39">
        <f>SUM(B$4:B39)</f>
        <v>69</v>
      </c>
      <c r="D39" s="1">
        <f>SUM(G$4:U39)</f>
        <v>20250</v>
      </c>
      <c r="E39" s="1">
        <f>SUM(F$4:F39)</f>
        <v>24975000</v>
      </c>
      <c r="F39" s="1">
        <f t="shared" si="1"/>
        <v>693750</v>
      </c>
      <c r="G39">
        <v>37.5</v>
      </c>
      <c r="H39">
        <v>37.5</v>
      </c>
      <c r="I39">
        <v>37.5</v>
      </c>
      <c r="J39">
        <v>37.5</v>
      </c>
      <c r="K39">
        <v>37.5</v>
      </c>
      <c r="L39">
        <v>37.5</v>
      </c>
      <c r="M39">
        <v>37.5</v>
      </c>
      <c r="N39">
        <v>37.5</v>
      </c>
      <c r="O39">
        <v>37.5</v>
      </c>
      <c r="P39">
        <v>37.5</v>
      </c>
      <c r="Q39">
        <v>37.5</v>
      </c>
      <c r="R39">
        <v>37.5</v>
      </c>
      <c r="S39">
        <v>37.5</v>
      </c>
      <c r="T39">
        <v>37.5</v>
      </c>
      <c r="U39">
        <v>37.5</v>
      </c>
    </row>
    <row r="40" spans="1:21" x14ac:dyDescent="0.25">
      <c r="A40">
        <v>37</v>
      </c>
      <c r="B40">
        <f>COUNTIF('Product backlog'!B:B, A40)</f>
        <v>2</v>
      </c>
      <c r="C40">
        <f>SUM(B$4:B40)</f>
        <v>71</v>
      </c>
      <c r="D40" s="1">
        <f>SUM(G$4:U40)</f>
        <v>20812.5</v>
      </c>
      <c r="E40" s="1">
        <f>SUM(F$4:F40)</f>
        <v>25668750</v>
      </c>
      <c r="F40" s="1">
        <f t="shared" si="1"/>
        <v>693750</v>
      </c>
      <c r="G40">
        <v>37.5</v>
      </c>
      <c r="H40">
        <v>37.5</v>
      </c>
      <c r="I40">
        <v>37.5</v>
      </c>
      <c r="J40">
        <v>37.5</v>
      </c>
      <c r="K40">
        <v>37.5</v>
      </c>
      <c r="L40">
        <v>37.5</v>
      </c>
      <c r="M40">
        <v>37.5</v>
      </c>
      <c r="N40">
        <v>37.5</v>
      </c>
      <c r="O40">
        <v>37.5</v>
      </c>
      <c r="P40">
        <v>37.5</v>
      </c>
      <c r="Q40">
        <v>37.5</v>
      </c>
      <c r="R40">
        <v>37.5</v>
      </c>
      <c r="S40">
        <v>37.5</v>
      </c>
      <c r="T40">
        <v>37.5</v>
      </c>
      <c r="U40">
        <v>37.5</v>
      </c>
    </row>
    <row r="41" spans="1:21" x14ac:dyDescent="0.25">
      <c r="A41">
        <v>38</v>
      </c>
      <c r="B41">
        <f>COUNTIF('Product backlog'!B:B, A41)</f>
        <v>2</v>
      </c>
      <c r="C41">
        <f>SUM(B$4:B41)</f>
        <v>73</v>
      </c>
      <c r="D41" s="1">
        <f>SUM(G$4:U41)</f>
        <v>21375</v>
      </c>
      <c r="E41" s="1">
        <f>SUM(F$4:F41)</f>
        <v>26362500</v>
      </c>
      <c r="F41" s="1">
        <f t="shared" si="1"/>
        <v>693750</v>
      </c>
      <c r="G41">
        <v>37.5</v>
      </c>
      <c r="H41">
        <v>37.5</v>
      </c>
      <c r="I41">
        <v>37.5</v>
      </c>
      <c r="J41">
        <v>37.5</v>
      </c>
      <c r="K41">
        <v>37.5</v>
      </c>
      <c r="L41">
        <v>37.5</v>
      </c>
      <c r="M41">
        <v>37.5</v>
      </c>
      <c r="N41">
        <v>37.5</v>
      </c>
      <c r="O41">
        <v>37.5</v>
      </c>
      <c r="P41">
        <v>37.5</v>
      </c>
      <c r="Q41">
        <v>37.5</v>
      </c>
      <c r="R41">
        <v>37.5</v>
      </c>
      <c r="S41">
        <v>37.5</v>
      </c>
      <c r="T41">
        <v>37.5</v>
      </c>
      <c r="U41">
        <v>37.5</v>
      </c>
    </row>
    <row r="42" spans="1:21" x14ac:dyDescent="0.25">
      <c r="A42">
        <v>39</v>
      </c>
      <c r="B42">
        <f>COUNTIF('Product backlog'!B:B, A42)</f>
        <v>2</v>
      </c>
      <c r="C42">
        <f>SUM(B$4:B42)</f>
        <v>75</v>
      </c>
      <c r="D42" s="1">
        <f>SUM(G$4:U42)</f>
        <v>21937.5</v>
      </c>
      <c r="E42" s="1">
        <f>SUM(F$4:F42)</f>
        <v>27056250</v>
      </c>
      <c r="F42" s="1">
        <f t="shared" si="1"/>
        <v>693750</v>
      </c>
      <c r="G42">
        <v>37.5</v>
      </c>
      <c r="H42">
        <v>37.5</v>
      </c>
      <c r="I42">
        <v>37.5</v>
      </c>
      <c r="J42">
        <v>37.5</v>
      </c>
      <c r="K42">
        <v>37.5</v>
      </c>
      <c r="L42">
        <v>37.5</v>
      </c>
      <c r="M42">
        <v>37.5</v>
      </c>
      <c r="N42">
        <v>37.5</v>
      </c>
      <c r="O42">
        <v>37.5</v>
      </c>
      <c r="P42">
        <v>37.5</v>
      </c>
      <c r="Q42">
        <v>37.5</v>
      </c>
      <c r="R42">
        <v>37.5</v>
      </c>
      <c r="S42">
        <v>37.5</v>
      </c>
      <c r="T42">
        <v>37.5</v>
      </c>
      <c r="U42">
        <v>37.5</v>
      </c>
    </row>
    <row r="43" spans="1:21" x14ac:dyDescent="0.25">
      <c r="A43">
        <v>40</v>
      </c>
      <c r="B43">
        <f>COUNTIF('Product backlog'!B:B, A43)</f>
        <v>2</v>
      </c>
      <c r="C43">
        <f>SUM(B$4:B43)</f>
        <v>77</v>
      </c>
      <c r="D43" s="1">
        <f>SUM(G$4:U43)</f>
        <v>22500</v>
      </c>
      <c r="E43" s="1">
        <f>SUM(F$4:F43)</f>
        <v>27750000</v>
      </c>
      <c r="F43" s="1">
        <f t="shared" si="1"/>
        <v>693750</v>
      </c>
      <c r="G43">
        <v>37.5</v>
      </c>
      <c r="H43">
        <v>37.5</v>
      </c>
      <c r="I43">
        <v>37.5</v>
      </c>
      <c r="J43">
        <v>37.5</v>
      </c>
      <c r="K43">
        <v>37.5</v>
      </c>
      <c r="L43">
        <v>37.5</v>
      </c>
      <c r="M43">
        <v>37.5</v>
      </c>
      <c r="N43">
        <v>37.5</v>
      </c>
      <c r="O43">
        <v>37.5</v>
      </c>
      <c r="P43">
        <v>37.5</v>
      </c>
      <c r="Q43">
        <v>37.5</v>
      </c>
      <c r="R43">
        <v>37.5</v>
      </c>
      <c r="S43">
        <v>37.5</v>
      </c>
      <c r="T43">
        <v>37.5</v>
      </c>
      <c r="U43">
        <v>37.5</v>
      </c>
    </row>
    <row r="44" spans="1:21" x14ac:dyDescent="0.25">
      <c r="A44">
        <v>41</v>
      </c>
      <c r="B44">
        <f>COUNTIF('Product backlog'!B:B, A44)</f>
        <v>2</v>
      </c>
      <c r="C44">
        <f>SUM(B$4:B44)</f>
        <v>79</v>
      </c>
      <c r="D44" s="1">
        <f>SUM(G$4:U44)</f>
        <v>23062.5</v>
      </c>
      <c r="E44" s="1">
        <f>SUM(F$4:F44)</f>
        <v>28443750</v>
      </c>
      <c r="F44" s="1">
        <f t="shared" si="1"/>
        <v>693750</v>
      </c>
      <c r="G44">
        <v>37.5</v>
      </c>
      <c r="H44">
        <v>37.5</v>
      </c>
      <c r="I44">
        <v>37.5</v>
      </c>
      <c r="J44">
        <v>37.5</v>
      </c>
      <c r="K44">
        <v>37.5</v>
      </c>
      <c r="L44">
        <v>37.5</v>
      </c>
      <c r="M44">
        <v>37.5</v>
      </c>
      <c r="N44">
        <v>37.5</v>
      </c>
      <c r="O44">
        <v>37.5</v>
      </c>
      <c r="P44">
        <v>37.5</v>
      </c>
      <c r="Q44">
        <v>37.5</v>
      </c>
      <c r="R44">
        <v>37.5</v>
      </c>
      <c r="S44">
        <v>37.5</v>
      </c>
      <c r="T44">
        <v>37.5</v>
      </c>
      <c r="U44">
        <v>37.5</v>
      </c>
    </row>
    <row r="45" spans="1:21" x14ac:dyDescent="0.25">
      <c r="A45">
        <v>42</v>
      </c>
      <c r="B45">
        <f>COUNTIF('Product backlog'!B:B, A45)</f>
        <v>2</v>
      </c>
      <c r="C45">
        <f>SUM(B$4:B45)</f>
        <v>81</v>
      </c>
      <c r="D45" s="1">
        <f>SUM(G$4:U45)</f>
        <v>23625</v>
      </c>
      <c r="E45" s="1">
        <f>SUM(F$4:F45)</f>
        <v>29137500</v>
      </c>
      <c r="F45" s="1">
        <f t="shared" si="1"/>
        <v>693750</v>
      </c>
      <c r="G45">
        <v>37.5</v>
      </c>
      <c r="H45">
        <v>37.5</v>
      </c>
      <c r="I45">
        <v>37.5</v>
      </c>
      <c r="J45">
        <v>37.5</v>
      </c>
      <c r="K45">
        <v>37.5</v>
      </c>
      <c r="L45">
        <v>37.5</v>
      </c>
      <c r="M45">
        <v>37.5</v>
      </c>
      <c r="N45">
        <v>37.5</v>
      </c>
      <c r="O45">
        <v>37.5</v>
      </c>
      <c r="P45">
        <v>37.5</v>
      </c>
      <c r="Q45">
        <v>37.5</v>
      </c>
      <c r="R45">
        <v>37.5</v>
      </c>
      <c r="S45">
        <v>37.5</v>
      </c>
      <c r="T45">
        <v>37.5</v>
      </c>
      <c r="U45">
        <v>37.5</v>
      </c>
    </row>
    <row r="46" spans="1:21" x14ac:dyDescent="0.25">
      <c r="A46">
        <v>43</v>
      </c>
      <c r="B46">
        <f>COUNTIF('Product backlog'!B:B, A46)</f>
        <v>2</v>
      </c>
      <c r="C46">
        <f>SUM(B$4:B46)</f>
        <v>83</v>
      </c>
      <c r="D46" s="1">
        <f>SUM(G$4:U46)</f>
        <v>24187.5</v>
      </c>
      <c r="E46" s="1">
        <f>SUM(F$4:F46)</f>
        <v>29831250</v>
      </c>
      <c r="F46" s="1">
        <f t="shared" si="1"/>
        <v>693750</v>
      </c>
      <c r="G46">
        <v>37.5</v>
      </c>
      <c r="H46">
        <v>37.5</v>
      </c>
      <c r="I46">
        <v>37.5</v>
      </c>
      <c r="J46">
        <v>37.5</v>
      </c>
      <c r="K46">
        <v>37.5</v>
      </c>
      <c r="L46">
        <v>37.5</v>
      </c>
      <c r="M46">
        <v>37.5</v>
      </c>
      <c r="N46">
        <v>37.5</v>
      </c>
      <c r="O46">
        <v>37.5</v>
      </c>
      <c r="P46">
        <v>37.5</v>
      </c>
      <c r="Q46">
        <v>37.5</v>
      </c>
      <c r="R46">
        <v>37.5</v>
      </c>
      <c r="S46">
        <v>37.5</v>
      </c>
      <c r="T46">
        <v>37.5</v>
      </c>
      <c r="U46">
        <v>37.5</v>
      </c>
    </row>
    <row r="47" spans="1:21" x14ac:dyDescent="0.25">
      <c r="A47">
        <v>44</v>
      </c>
      <c r="B47">
        <f>COUNTIF('Product backlog'!B:B, A47)</f>
        <v>2</v>
      </c>
      <c r="C47">
        <f>SUM(B$4:B47)</f>
        <v>85</v>
      </c>
      <c r="D47" s="1">
        <f>SUM(G$4:U47)</f>
        <v>24750</v>
      </c>
      <c r="E47" s="1">
        <f>SUM(F$4:F47)</f>
        <v>30525000</v>
      </c>
      <c r="F47" s="1">
        <f t="shared" si="1"/>
        <v>693750</v>
      </c>
      <c r="G47">
        <v>37.5</v>
      </c>
      <c r="H47">
        <v>37.5</v>
      </c>
      <c r="I47">
        <v>37.5</v>
      </c>
      <c r="J47">
        <v>37.5</v>
      </c>
      <c r="K47">
        <v>37.5</v>
      </c>
      <c r="L47">
        <v>37.5</v>
      </c>
      <c r="M47">
        <v>37.5</v>
      </c>
      <c r="N47">
        <v>37.5</v>
      </c>
      <c r="O47">
        <v>37.5</v>
      </c>
      <c r="P47">
        <v>37.5</v>
      </c>
      <c r="Q47">
        <v>37.5</v>
      </c>
      <c r="R47">
        <v>37.5</v>
      </c>
      <c r="S47">
        <v>37.5</v>
      </c>
      <c r="T47">
        <v>37.5</v>
      </c>
      <c r="U47">
        <v>37.5</v>
      </c>
    </row>
    <row r="48" spans="1:21" x14ac:dyDescent="0.25">
      <c r="A48">
        <v>45</v>
      </c>
      <c r="B48">
        <f>COUNTIF('Product backlog'!B:B, A48)</f>
        <v>2</v>
      </c>
      <c r="C48">
        <f>SUM(B$4:B48)</f>
        <v>87</v>
      </c>
      <c r="D48" s="1">
        <f>SUM(G$4:U48)</f>
        <v>25312.5</v>
      </c>
      <c r="E48" s="1">
        <f>SUM(F$4:F48)</f>
        <v>31218750</v>
      </c>
      <c r="F48" s="1">
        <f t="shared" si="1"/>
        <v>693750</v>
      </c>
      <c r="G48">
        <v>37.5</v>
      </c>
      <c r="H48">
        <v>37.5</v>
      </c>
      <c r="I48">
        <v>37.5</v>
      </c>
      <c r="J48">
        <v>37.5</v>
      </c>
      <c r="K48">
        <v>37.5</v>
      </c>
      <c r="L48">
        <v>37.5</v>
      </c>
      <c r="M48">
        <v>37.5</v>
      </c>
      <c r="N48">
        <v>37.5</v>
      </c>
      <c r="O48">
        <v>37.5</v>
      </c>
      <c r="P48">
        <v>37.5</v>
      </c>
      <c r="Q48">
        <v>37.5</v>
      </c>
      <c r="R48">
        <v>37.5</v>
      </c>
      <c r="S48">
        <v>37.5</v>
      </c>
      <c r="T48">
        <v>37.5</v>
      </c>
      <c r="U48">
        <v>37.5</v>
      </c>
    </row>
    <row r="49" spans="1:21" x14ac:dyDescent="0.25">
      <c r="A49">
        <v>46</v>
      </c>
      <c r="B49">
        <f>COUNTIF('Product backlog'!B:B, A49)</f>
        <v>2</v>
      </c>
      <c r="C49">
        <f>SUM(B$4:B49)</f>
        <v>89</v>
      </c>
      <c r="D49" s="1">
        <f>SUM(G$4:U49)</f>
        <v>25875</v>
      </c>
      <c r="E49" s="1">
        <f>SUM(F$4:F49)</f>
        <v>31912500</v>
      </c>
      <c r="F49" s="1">
        <f t="shared" si="1"/>
        <v>693750</v>
      </c>
      <c r="G49">
        <v>37.5</v>
      </c>
      <c r="H49">
        <v>37.5</v>
      </c>
      <c r="I49">
        <v>37.5</v>
      </c>
      <c r="J49">
        <v>37.5</v>
      </c>
      <c r="K49">
        <v>37.5</v>
      </c>
      <c r="L49">
        <v>37.5</v>
      </c>
      <c r="M49">
        <v>37.5</v>
      </c>
      <c r="N49">
        <v>37.5</v>
      </c>
      <c r="O49">
        <v>37.5</v>
      </c>
      <c r="P49">
        <v>37.5</v>
      </c>
      <c r="Q49">
        <v>37.5</v>
      </c>
      <c r="R49">
        <v>37.5</v>
      </c>
      <c r="S49">
        <v>37.5</v>
      </c>
      <c r="T49">
        <v>37.5</v>
      </c>
      <c r="U49">
        <v>37.5</v>
      </c>
    </row>
    <row r="50" spans="1:21" x14ac:dyDescent="0.25">
      <c r="A50">
        <v>47</v>
      </c>
      <c r="B50">
        <f>COUNTIF('Product backlog'!B:B, A50)</f>
        <v>1</v>
      </c>
      <c r="C50">
        <f>SUM(B$4:B50)</f>
        <v>90</v>
      </c>
      <c r="D50" s="1">
        <f>SUM(G$4:U50)</f>
        <v>26437.5</v>
      </c>
      <c r="E50" s="1">
        <f>SUM(F$4:F50)</f>
        <v>32606250</v>
      </c>
      <c r="F50" s="1">
        <f t="shared" si="1"/>
        <v>693750</v>
      </c>
      <c r="G50">
        <v>37.5</v>
      </c>
      <c r="H50">
        <v>37.5</v>
      </c>
      <c r="I50">
        <v>37.5</v>
      </c>
      <c r="J50">
        <v>37.5</v>
      </c>
      <c r="K50">
        <v>37.5</v>
      </c>
      <c r="L50">
        <v>37.5</v>
      </c>
      <c r="M50">
        <v>37.5</v>
      </c>
      <c r="N50">
        <v>37.5</v>
      </c>
      <c r="O50">
        <v>37.5</v>
      </c>
      <c r="P50">
        <v>37.5</v>
      </c>
      <c r="Q50">
        <v>37.5</v>
      </c>
      <c r="R50">
        <v>37.5</v>
      </c>
      <c r="S50">
        <v>37.5</v>
      </c>
      <c r="T50">
        <v>37.5</v>
      </c>
      <c r="U50">
        <v>37.5</v>
      </c>
    </row>
    <row r="51" spans="1:21" x14ac:dyDescent="0.25">
      <c r="A51">
        <v>48</v>
      </c>
      <c r="B51">
        <f>COUNTIF('Product backlog'!B:B, A51)</f>
        <v>0</v>
      </c>
      <c r="C51">
        <f>SUM(B$4:B51)</f>
        <v>90</v>
      </c>
      <c r="D51" s="1">
        <f>SUM(G$4:U51)</f>
        <v>27000</v>
      </c>
      <c r="E51" s="1">
        <f>SUM(F$4:F51)</f>
        <v>33300000</v>
      </c>
      <c r="F51" s="1">
        <f t="shared" si="1"/>
        <v>693750</v>
      </c>
      <c r="G51">
        <v>37.5</v>
      </c>
      <c r="H51">
        <v>37.5</v>
      </c>
      <c r="I51">
        <v>37.5</v>
      </c>
      <c r="J51">
        <v>37.5</v>
      </c>
      <c r="K51">
        <v>37.5</v>
      </c>
      <c r="L51">
        <v>37.5</v>
      </c>
      <c r="M51">
        <v>37.5</v>
      </c>
      <c r="N51">
        <v>37.5</v>
      </c>
      <c r="O51">
        <v>37.5</v>
      </c>
      <c r="P51">
        <v>37.5</v>
      </c>
      <c r="Q51">
        <v>37.5</v>
      </c>
      <c r="R51">
        <v>37.5</v>
      </c>
      <c r="S51">
        <v>37.5</v>
      </c>
      <c r="T51">
        <v>37.5</v>
      </c>
      <c r="U51">
        <v>37.5</v>
      </c>
    </row>
    <row r="52" spans="1:21" x14ac:dyDescent="0.25">
      <c r="A52">
        <v>49</v>
      </c>
      <c r="B52">
        <f>COUNTIF('Product backlog'!B:B, A52)</f>
        <v>0</v>
      </c>
      <c r="C52">
        <f>SUM(B$4:B52)</f>
        <v>90</v>
      </c>
      <c r="D52" s="1">
        <f>SUM(G$4:U52)</f>
        <v>27562.5</v>
      </c>
      <c r="E52" s="1">
        <f>SUM(F$4:F52)</f>
        <v>33993750</v>
      </c>
      <c r="F52" s="1">
        <f t="shared" si="1"/>
        <v>693750</v>
      </c>
      <c r="G52">
        <v>37.5</v>
      </c>
      <c r="H52">
        <v>37.5</v>
      </c>
      <c r="I52">
        <v>37.5</v>
      </c>
      <c r="J52">
        <v>37.5</v>
      </c>
      <c r="K52">
        <v>37.5</v>
      </c>
      <c r="L52">
        <v>37.5</v>
      </c>
      <c r="M52">
        <v>37.5</v>
      </c>
      <c r="N52">
        <v>37.5</v>
      </c>
      <c r="O52">
        <v>37.5</v>
      </c>
      <c r="P52">
        <v>37.5</v>
      </c>
      <c r="Q52">
        <v>37.5</v>
      </c>
      <c r="R52">
        <v>37.5</v>
      </c>
      <c r="S52">
        <v>37.5</v>
      </c>
      <c r="T52">
        <v>37.5</v>
      </c>
      <c r="U52">
        <v>37.5</v>
      </c>
    </row>
    <row r="53" spans="1:21" x14ac:dyDescent="0.25">
      <c r="A53">
        <v>50</v>
      </c>
      <c r="B53">
        <f>COUNTIF('Product backlog'!B:B, A53)</f>
        <v>0</v>
      </c>
      <c r="C53">
        <f>SUM(B$4:B53)</f>
        <v>90</v>
      </c>
      <c r="D53" s="1">
        <f>SUM(G$4:U53)</f>
        <v>28125</v>
      </c>
      <c r="E53" s="1">
        <f>SUM(F$4:F53)</f>
        <v>34687500</v>
      </c>
      <c r="F53" s="1">
        <f t="shared" si="1"/>
        <v>693750</v>
      </c>
      <c r="G53">
        <v>37.5</v>
      </c>
      <c r="H53">
        <v>37.5</v>
      </c>
      <c r="I53">
        <v>37.5</v>
      </c>
      <c r="J53">
        <v>37.5</v>
      </c>
      <c r="K53">
        <v>37.5</v>
      </c>
      <c r="L53">
        <v>37.5</v>
      </c>
      <c r="M53">
        <v>37.5</v>
      </c>
      <c r="N53">
        <v>37.5</v>
      </c>
      <c r="O53">
        <v>37.5</v>
      </c>
      <c r="P53">
        <v>37.5</v>
      </c>
      <c r="Q53">
        <v>37.5</v>
      </c>
      <c r="R53">
        <v>37.5</v>
      </c>
      <c r="S53">
        <v>37.5</v>
      </c>
      <c r="T53">
        <v>37.5</v>
      </c>
      <c r="U53">
        <v>37.5</v>
      </c>
    </row>
    <row r="54" spans="1:21" x14ac:dyDescent="0.25">
      <c r="A54">
        <v>51</v>
      </c>
      <c r="B54">
        <f>COUNTIF('Product backlog'!B:B, A54)</f>
        <v>0</v>
      </c>
      <c r="C54">
        <f>SUM(B$4:B54)</f>
        <v>90</v>
      </c>
      <c r="D54" s="1">
        <f>SUM(G$4:U54)</f>
        <v>28687.5</v>
      </c>
      <c r="E54" s="1">
        <f>SUM(F$4:F54)</f>
        <v>35381250</v>
      </c>
      <c r="F54" s="1">
        <f t="shared" si="1"/>
        <v>693750</v>
      </c>
      <c r="G54">
        <v>37.5</v>
      </c>
      <c r="H54">
        <v>37.5</v>
      </c>
      <c r="I54">
        <v>37.5</v>
      </c>
      <c r="J54">
        <v>37.5</v>
      </c>
      <c r="K54">
        <v>37.5</v>
      </c>
      <c r="L54">
        <v>37.5</v>
      </c>
      <c r="M54">
        <v>37.5</v>
      </c>
      <c r="N54">
        <v>37.5</v>
      </c>
      <c r="O54">
        <v>37.5</v>
      </c>
      <c r="P54">
        <v>37.5</v>
      </c>
      <c r="Q54">
        <v>37.5</v>
      </c>
      <c r="R54">
        <v>37.5</v>
      </c>
      <c r="S54">
        <v>37.5</v>
      </c>
      <c r="T54">
        <v>37.5</v>
      </c>
      <c r="U54">
        <v>37.5</v>
      </c>
    </row>
    <row r="55" spans="1:21" x14ac:dyDescent="0.25">
      <c r="A55">
        <v>52</v>
      </c>
      <c r="B55">
        <f>COUNTIF('Product backlog'!B:B, A55)</f>
        <v>0</v>
      </c>
      <c r="C55">
        <f>SUM(B$4:B55)</f>
        <v>90</v>
      </c>
      <c r="D55" s="1">
        <f>SUM(G$4:U55)</f>
        <v>29250</v>
      </c>
      <c r="E55" s="1">
        <f>SUM(F$4:F55)</f>
        <v>36075000</v>
      </c>
      <c r="F55" s="1">
        <f t="shared" si="1"/>
        <v>693750</v>
      </c>
      <c r="G55">
        <v>37.5</v>
      </c>
      <c r="H55">
        <v>37.5</v>
      </c>
      <c r="I55">
        <v>37.5</v>
      </c>
      <c r="J55">
        <v>37.5</v>
      </c>
      <c r="K55">
        <v>37.5</v>
      </c>
      <c r="L55">
        <v>37.5</v>
      </c>
      <c r="M55">
        <v>37.5</v>
      </c>
      <c r="N55">
        <v>37.5</v>
      </c>
      <c r="O55">
        <v>37.5</v>
      </c>
      <c r="P55">
        <v>37.5</v>
      </c>
      <c r="Q55">
        <v>37.5</v>
      </c>
      <c r="R55">
        <v>37.5</v>
      </c>
      <c r="S55">
        <v>37.5</v>
      </c>
      <c r="T55">
        <v>37.5</v>
      </c>
      <c r="U55">
        <v>37.5</v>
      </c>
    </row>
    <row r="56" spans="1:21" x14ac:dyDescent="0.25">
      <c r="A56">
        <v>53</v>
      </c>
      <c r="B56">
        <f>COUNTIF('Product backlog'!B:B, A56)</f>
        <v>0</v>
      </c>
      <c r="C56">
        <f>SUM(B$4:B56)</f>
        <v>90</v>
      </c>
      <c r="D56" s="1">
        <f>SUM(G$4:U56)</f>
        <v>29812.5</v>
      </c>
      <c r="E56" s="1">
        <f>SUM(F$4:F56)</f>
        <v>36768750</v>
      </c>
      <c r="F56" s="1">
        <f t="shared" si="1"/>
        <v>693750</v>
      </c>
      <c r="G56">
        <v>37.5</v>
      </c>
      <c r="H56">
        <v>37.5</v>
      </c>
      <c r="I56">
        <v>37.5</v>
      </c>
      <c r="J56">
        <v>37.5</v>
      </c>
      <c r="K56">
        <v>37.5</v>
      </c>
      <c r="L56">
        <v>37.5</v>
      </c>
      <c r="M56">
        <v>37.5</v>
      </c>
      <c r="N56">
        <v>37.5</v>
      </c>
      <c r="O56">
        <v>37.5</v>
      </c>
      <c r="P56">
        <v>37.5</v>
      </c>
      <c r="Q56">
        <v>37.5</v>
      </c>
      <c r="R56">
        <v>37.5</v>
      </c>
      <c r="S56">
        <v>37.5</v>
      </c>
      <c r="T56">
        <v>37.5</v>
      </c>
      <c r="U56">
        <v>37.5</v>
      </c>
    </row>
    <row r="57" spans="1:21" x14ac:dyDescent="0.25">
      <c r="A57">
        <v>54</v>
      </c>
      <c r="B57">
        <f>COUNTIF('Product backlog'!B:B, A57)</f>
        <v>0</v>
      </c>
      <c r="C57">
        <f>SUM(B$4:B57)</f>
        <v>90</v>
      </c>
      <c r="D57" s="1">
        <f>SUM(G$4:U57)</f>
        <v>30375</v>
      </c>
      <c r="E57" s="1">
        <f>SUM(F$4:F57)</f>
        <v>37462500</v>
      </c>
      <c r="F57" s="1">
        <f t="shared" si="1"/>
        <v>693750</v>
      </c>
      <c r="G57">
        <v>37.5</v>
      </c>
      <c r="H57">
        <v>37.5</v>
      </c>
      <c r="I57">
        <v>37.5</v>
      </c>
      <c r="J57">
        <v>37.5</v>
      </c>
      <c r="K57">
        <v>37.5</v>
      </c>
      <c r="L57">
        <v>37.5</v>
      </c>
      <c r="M57">
        <v>37.5</v>
      </c>
      <c r="N57">
        <v>37.5</v>
      </c>
      <c r="O57">
        <v>37.5</v>
      </c>
      <c r="P57">
        <v>37.5</v>
      </c>
      <c r="Q57">
        <v>37.5</v>
      </c>
      <c r="R57">
        <v>37.5</v>
      </c>
      <c r="S57">
        <v>37.5</v>
      </c>
      <c r="T57">
        <v>37.5</v>
      </c>
      <c r="U57">
        <v>37.5</v>
      </c>
    </row>
    <row r="58" spans="1:21" x14ac:dyDescent="0.25">
      <c r="A58">
        <v>55</v>
      </c>
      <c r="B58">
        <f>COUNTIF('Product backlog'!B:B, A58)</f>
        <v>0</v>
      </c>
      <c r="C58">
        <f>SUM(B$4:B58)</f>
        <v>90</v>
      </c>
      <c r="D58" s="1">
        <f>SUM(G$4:U58)</f>
        <v>30937.5</v>
      </c>
      <c r="E58" s="1">
        <f>SUM(F$4:F58)</f>
        <v>38156250</v>
      </c>
      <c r="F58" s="1">
        <f t="shared" si="1"/>
        <v>693750</v>
      </c>
      <c r="G58">
        <v>37.5</v>
      </c>
      <c r="H58">
        <v>37.5</v>
      </c>
      <c r="I58">
        <v>37.5</v>
      </c>
      <c r="J58">
        <v>37.5</v>
      </c>
      <c r="K58">
        <v>37.5</v>
      </c>
      <c r="L58">
        <v>37.5</v>
      </c>
      <c r="M58">
        <v>37.5</v>
      </c>
      <c r="N58">
        <v>37.5</v>
      </c>
      <c r="O58">
        <v>37.5</v>
      </c>
      <c r="P58">
        <v>37.5</v>
      </c>
      <c r="Q58">
        <v>37.5</v>
      </c>
      <c r="R58">
        <v>37.5</v>
      </c>
      <c r="S58">
        <v>37.5</v>
      </c>
      <c r="T58">
        <v>37.5</v>
      </c>
      <c r="U58">
        <v>37.5</v>
      </c>
    </row>
    <row r="59" spans="1:21" x14ac:dyDescent="0.25">
      <c r="A59">
        <v>56</v>
      </c>
      <c r="B59">
        <f>COUNTIF('Product backlog'!B:B, A59)</f>
        <v>0</v>
      </c>
      <c r="C59">
        <f>SUM(B$4:B59)</f>
        <v>90</v>
      </c>
      <c r="D59" s="1">
        <f>SUM(G$4:U59)</f>
        <v>31500</v>
      </c>
      <c r="E59" s="1">
        <f>SUM(F$4:F59)</f>
        <v>38850000</v>
      </c>
      <c r="F59" s="1">
        <f t="shared" si="1"/>
        <v>693750</v>
      </c>
      <c r="G59">
        <v>37.5</v>
      </c>
      <c r="H59">
        <v>37.5</v>
      </c>
      <c r="I59">
        <v>37.5</v>
      </c>
      <c r="J59">
        <v>37.5</v>
      </c>
      <c r="K59">
        <v>37.5</v>
      </c>
      <c r="L59">
        <v>37.5</v>
      </c>
      <c r="M59">
        <v>37.5</v>
      </c>
      <c r="N59">
        <v>37.5</v>
      </c>
      <c r="O59">
        <v>37.5</v>
      </c>
      <c r="P59">
        <v>37.5</v>
      </c>
      <c r="Q59">
        <v>37.5</v>
      </c>
      <c r="R59">
        <v>37.5</v>
      </c>
      <c r="S59">
        <v>37.5</v>
      </c>
      <c r="T59">
        <v>37.5</v>
      </c>
      <c r="U59">
        <v>37.5</v>
      </c>
    </row>
    <row r="60" spans="1:21" x14ac:dyDescent="0.25">
      <c r="A60">
        <v>57</v>
      </c>
      <c r="B60">
        <f>COUNTIF('Product backlog'!B:B, A60)</f>
        <v>0</v>
      </c>
      <c r="C60">
        <f>SUM(B$4:B60)</f>
        <v>90</v>
      </c>
      <c r="D60" s="1">
        <f>SUM(G$4:U60)</f>
        <v>32062.5</v>
      </c>
      <c r="E60" s="1">
        <f>SUM(F$4:F60)</f>
        <v>39543750</v>
      </c>
      <c r="F60" s="1">
        <f t="shared" si="1"/>
        <v>693750</v>
      </c>
      <c r="G60">
        <v>37.5</v>
      </c>
      <c r="H60">
        <v>37.5</v>
      </c>
      <c r="I60">
        <v>37.5</v>
      </c>
      <c r="J60">
        <v>37.5</v>
      </c>
      <c r="K60">
        <v>37.5</v>
      </c>
      <c r="L60">
        <v>37.5</v>
      </c>
      <c r="M60">
        <v>37.5</v>
      </c>
      <c r="N60">
        <v>37.5</v>
      </c>
      <c r="O60">
        <v>37.5</v>
      </c>
      <c r="P60">
        <v>37.5</v>
      </c>
      <c r="Q60">
        <v>37.5</v>
      </c>
      <c r="R60">
        <v>37.5</v>
      </c>
      <c r="S60">
        <v>37.5</v>
      </c>
      <c r="T60">
        <v>37.5</v>
      </c>
      <c r="U60">
        <v>37.5</v>
      </c>
    </row>
    <row r="61" spans="1:21" x14ac:dyDescent="0.25">
      <c r="A61">
        <v>58</v>
      </c>
      <c r="B61">
        <f>COUNTIF('Product backlog'!B:B, A61)</f>
        <v>0</v>
      </c>
      <c r="C61">
        <f>SUM(B$4:B61)</f>
        <v>90</v>
      </c>
      <c r="D61" s="1">
        <f>SUM(G$4:U61)</f>
        <v>32625</v>
      </c>
      <c r="E61" s="1">
        <f>SUM(F$4:F61)</f>
        <v>40237500</v>
      </c>
      <c r="F61" s="1">
        <f t="shared" si="1"/>
        <v>693750</v>
      </c>
      <c r="G61">
        <v>37.5</v>
      </c>
      <c r="H61">
        <v>37.5</v>
      </c>
      <c r="I61">
        <v>37.5</v>
      </c>
      <c r="J61">
        <v>37.5</v>
      </c>
      <c r="K61">
        <v>37.5</v>
      </c>
      <c r="L61">
        <v>37.5</v>
      </c>
      <c r="M61">
        <v>37.5</v>
      </c>
      <c r="N61">
        <v>37.5</v>
      </c>
      <c r="O61">
        <v>37.5</v>
      </c>
      <c r="P61">
        <v>37.5</v>
      </c>
      <c r="Q61">
        <v>37.5</v>
      </c>
      <c r="R61">
        <v>37.5</v>
      </c>
      <c r="S61">
        <v>37.5</v>
      </c>
      <c r="T61">
        <v>37.5</v>
      </c>
      <c r="U61">
        <v>37.5</v>
      </c>
    </row>
    <row r="62" spans="1:21" x14ac:dyDescent="0.25">
      <c r="A62">
        <v>59</v>
      </c>
      <c r="B62">
        <f>COUNTIF('Product backlog'!B:B, A62)</f>
        <v>0</v>
      </c>
      <c r="C62">
        <f>SUM(B$4:B62)</f>
        <v>90</v>
      </c>
      <c r="D62" s="1">
        <f>SUM(G$4:U62)</f>
        <v>33187.5</v>
      </c>
      <c r="E62" s="1">
        <f>SUM(F$4:F62)</f>
        <v>40931250</v>
      </c>
      <c r="F62" s="1">
        <f t="shared" ref="F62:F66" si="2">SUMPRODUCT(G$2:U$2, G62:U62)</f>
        <v>693750</v>
      </c>
      <c r="G62">
        <v>37.5</v>
      </c>
      <c r="H62">
        <v>37.5</v>
      </c>
      <c r="I62">
        <v>37.5</v>
      </c>
      <c r="J62">
        <v>37.5</v>
      </c>
      <c r="K62">
        <v>37.5</v>
      </c>
      <c r="L62">
        <v>37.5</v>
      </c>
      <c r="M62">
        <v>37.5</v>
      </c>
      <c r="N62">
        <v>37.5</v>
      </c>
      <c r="O62">
        <v>37.5</v>
      </c>
      <c r="P62">
        <v>37.5</v>
      </c>
      <c r="Q62">
        <v>37.5</v>
      </c>
      <c r="R62">
        <v>37.5</v>
      </c>
      <c r="S62">
        <v>37.5</v>
      </c>
      <c r="T62">
        <v>37.5</v>
      </c>
      <c r="U62">
        <v>37.5</v>
      </c>
    </row>
    <row r="63" spans="1:21" x14ac:dyDescent="0.25">
      <c r="A63">
        <v>60</v>
      </c>
      <c r="B63">
        <f>COUNTIF('Product backlog'!B:B, A63)</f>
        <v>0</v>
      </c>
      <c r="C63">
        <f>SUM(B$4:B63)</f>
        <v>90</v>
      </c>
      <c r="D63" s="1">
        <f>SUM(G$4:U63)</f>
        <v>33750</v>
      </c>
      <c r="E63" s="1">
        <f>SUM(F$4:F63)</f>
        <v>41625000</v>
      </c>
      <c r="F63" s="1">
        <f t="shared" si="2"/>
        <v>693750</v>
      </c>
      <c r="G63">
        <v>37.5</v>
      </c>
      <c r="H63">
        <v>37.5</v>
      </c>
      <c r="I63">
        <v>37.5</v>
      </c>
      <c r="J63">
        <v>37.5</v>
      </c>
      <c r="K63">
        <v>37.5</v>
      </c>
      <c r="L63">
        <v>37.5</v>
      </c>
      <c r="M63">
        <v>37.5</v>
      </c>
      <c r="N63">
        <v>37.5</v>
      </c>
      <c r="O63">
        <v>37.5</v>
      </c>
      <c r="P63">
        <v>37.5</v>
      </c>
      <c r="Q63">
        <v>37.5</v>
      </c>
      <c r="R63">
        <v>37.5</v>
      </c>
      <c r="S63">
        <v>37.5</v>
      </c>
      <c r="T63">
        <v>37.5</v>
      </c>
      <c r="U63">
        <v>37.5</v>
      </c>
    </row>
    <row r="64" spans="1:21" x14ac:dyDescent="0.25">
      <c r="A64">
        <v>61</v>
      </c>
      <c r="B64">
        <f>COUNTIF('Product backlog'!B:B, A64)</f>
        <v>0</v>
      </c>
      <c r="C64">
        <f>SUM(B$4:B64)</f>
        <v>90</v>
      </c>
      <c r="D64" s="1">
        <f>SUM(G$4:U64)</f>
        <v>34312.5</v>
      </c>
      <c r="E64" s="1">
        <f>SUM(F$4:F64)</f>
        <v>42318750</v>
      </c>
      <c r="F64" s="1">
        <f t="shared" si="2"/>
        <v>693750</v>
      </c>
      <c r="G64">
        <v>37.5</v>
      </c>
      <c r="H64">
        <v>37.5</v>
      </c>
      <c r="I64">
        <v>37.5</v>
      </c>
      <c r="J64">
        <v>37.5</v>
      </c>
      <c r="K64">
        <v>37.5</v>
      </c>
      <c r="L64">
        <v>37.5</v>
      </c>
      <c r="M64">
        <v>37.5</v>
      </c>
      <c r="N64">
        <v>37.5</v>
      </c>
      <c r="O64">
        <v>37.5</v>
      </c>
      <c r="P64">
        <v>37.5</v>
      </c>
      <c r="Q64">
        <v>37.5</v>
      </c>
      <c r="R64">
        <v>37.5</v>
      </c>
      <c r="S64">
        <v>37.5</v>
      </c>
      <c r="T64">
        <v>37.5</v>
      </c>
      <c r="U64">
        <v>37.5</v>
      </c>
    </row>
    <row r="65" spans="1:21" x14ac:dyDescent="0.25">
      <c r="A65">
        <v>62</v>
      </c>
      <c r="B65">
        <f>COUNTIF('Product backlog'!B:B, A65)</f>
        <v>0</v>
      </c>
      <c r="C65">
        <f>SUM(B$4:B65)</f>
        <v>90</v>
      </c>
      <c r="D65" s="1">
        <f>SUM(G$4:U65)</f>
        <v>34875</v>
      </c>
      <c r="E65" s="1">
        <f>SUM(F$4:F65)</f>
        <v>43012500</v>
      </c>
      <c r="F65" s="1">
        <f t="shared" si="2"/>
        <v>693750</v>
      </c>
      <c r="G65">
        <v>37.5</v>
      </c>
      <c r="H65">
        <v>37.5</v>
      </c>
      <c r="I65">
        <v>37.5</v>
      </c>
      <c r="J65">
        <v>37.5</v>
      </c>
      <c r="K65">
        <v>37.5</v>
      </c>
      <c r="L65">
        <v>37.5</v>
      </c>
      <c r="M65">
        <v>37.5</v>
      </c>
      <c r="N65">
        <v>37.5</v>
      </c>
      <c r="O65">
        <v>37.5</v>
      </c>
      <c r="P65">
        <v>37.5</v>
      </c>
      <c r="Q65">
        <v>37.5</v>
      </c>
      <c r="R65">
        <v>37.5</v>
      </c>
      <c r="S65">
        <v>37.5</v>
      </c>
      <c r="T65">
        <v>37.5</v>
      </c>
      <c r="U65">
        <v>37.5</v>
      </c>
    </row>
    <row r="66" spans="1:21" x14ac:dyDescent="0.25">
      <c r="A66">
        <v>63</v>
      </c>
      <c r="B66">
        <f>COUNTIF('Product backlog'!B:B, A66)</f>
        <v>0</v>
      </c>
      <c r="C66">
        <f>SUM(B$4:B66)</f>
        <v>90</v>
      </c>
      <c r="D66" s="1">
        <f>SUM(G$4:U66)</f>
        <v>35437.5</v>
      </c>
      <c r="E66" s="1">
        <f>SUM(F$4:F66)</f>
        <v>43706250</v>
      </c>
      <c r="F66" s="1">
        <f t="shared" si="2"/>
        <v>693750</v>
      </c>
      <c r="G66">
        <v>37.5</v>
      </c>
      <c r="H66">
        <v>37.5</v>
      </c>
      <c r="I66">
        <v>37.5</v>
      </c>
      <c r="J66">
        <v>37.5</v>
      </c>
      <c r="K66">
        <v>37.5</v>
      </c>
      <c r="L66">
        <v>37.5</v>
      </c>
      <c r="M66">
        <v>37.5</v>
      </c>
      <c r="N66">
        <v>37.5</v>
      </c>
      <c r="O66">
        <v>37.5</v>
      </c>
      <c r="P66">
        <v>37.5</v>
      </c>
      <c r="Q66">
        <v>37.5</v>
      </c>
      <c r="R66">
        <v>37.5</v>
      </c>
      <c r="S66">
        <v>37.5</v>
      </c>
      <c r="T66">
        <v>37.5</v>
      </c>
      <c r="U66">
        <v>37.5</v>
      </c>
    </row>
    <row r="67" spans="1:21" x14ac:dyDescent="0.25">
      <c r="B67">
        <f>COUNTIF('Product backlog'!B:B, A67)</f>
        <v>0</v>
      </c>
      <c r="C67">
        <f>SUM(B$4:B67)</f>
        <v>90</v>
      </c>
      <c r="D67" s="1">
        <f>SUM(G$4:U67)</f>
        <v>36000</v>
      </c>
      <c r="G67">
        <v>37.5</v>
      </c>
      <c r="H67">
        <v>37.5</v>
      </c>
      <c r="I67">
        <v>37.5</v>
      </c>
      <c r="J67">
        <v>37.5</v>
      </c>
      <c r="K67">
        <v>37.5</v>
      </c>
      <c r="L67">
        <v>37.5</v>
      </c>
      <c r="M67">
        <v>37.5</v>
      </c>
      <c r="N67">
        <v>37.5</v>
      </c>
      <c r="O67">
        <v>37.5</v>
      </c>
      <c r="P67">
        <v>37.5</v>
      </c>
      <c r="Q67">
        <v>37.5</v>
      </c>
      <c r="R67">
        <v>37.5</v>
      </c>
      <c r="S67">
        <v>37.5</v>
      </c>
      <c r="T67">
        <v>37.5</v>
      </c>
      <c r="U67">
        <v>37.5</v>
      </c>
    </row>
    <row r="68" spans="1:21" x14ac:dyDescent="0.25">
      <c r="B68">
        <f>COUNTIF('Product backlog'!B:B, A68)</f>
        <v>0</v>
      </c>
      <c r="C68">
        <f>SUM(B$4:B68)</f>
        <v>90</v>
      </c>
      <c r="D68" s="1">
        <f>SUM(G$4:U68)</f>
        <v>36562.5</v>
      </c>
      <c r="G68">
        <v>37.5</v>
      </c>
      <c r="H68">
        <v>37.5</v>
      </c>
      <c r="I68">
        <v>37.5</v>
      </c>
      <c r="J68">
        <v>37.5</v>
      </c>
      <c r="K68">
        <v>37.5</v>
      </c>
      <c r="L68">
        <v>37.5</v>
      </c>
      <c r="M68">
        <v>37.5</v>
      </c>
      <c r="N68">
        <v>37.5</v>
      </c>
      <c r="O68">
        <v>37.5</v>
      </c>
      <c r="P68">
        <v>37.5</v>
      </c>
      <c r="Q68">
        <v>37.5</v>
      </c>
      <c r="R68">
        <v>37.5</v>
      </c>
      <c r="S68">
        <v>37.5</v>
      </c>
      <c r="T68">
        <v>37.5</v>
      </c>
      <c r="U68">
        <v>37.5</v>
      </c>
    </row>
    <row r="69" spans="1:21" x14ac:dyDescent="0.25">
      <c r="B69">
        <f>COUNTIF('Product backlog'!B:B, A69)</f>
        <v>0</v>
      </c>
      <c r="C69">
        <f>SUM(B$4:B69)</f>
        <v>90</v>
      </c>
      <c r="D69" s="1">
        <f>SUM(G$4:U69)</f>
        <v>37125</v>
      </c>
      <c r="G69">
        <v>37.5</v>
      </c>
      <c r="H69">
        <v>37.5</v>
      </c>
      <c r="I69">
        <v>37.5</v>
      </c>
      <c r="J69">
        <v>37.5</v>
      </c>
      <c r="K69">
        <v>37.5</v>
      </c>
      <c r="L69">
        <v>37.5</v>
      </c>
      <c r="M69">
        <v>37.5</v>
      </c>
      <c r="N69">
        <v>37.5</v>
      </c>
      <c r="O69">
        <v>37.5</v>
      </c>
      <c r="P69">
        <v>37.5</v>
      </c>
      <c r="Q69">
        <v>37.5</v>
      </c>
      <c r="R69">
        <v>37.5</v>
      </c>
      <c r="S69">
        <v>37.5</v>
      </c>
      <c r="T69">
        <v>37.5</v>
      </c>
      <c r="U69">
        <v>37.5</v>
      </c>
    </row>
    <row r="70" spans="1:21" x14ac:dyDescent="0.25">
      <c r="B70">
        <f>COUNTIF('Product backlog'!B:B, A70)</f>
        <v>0</v>
      </c>
      <c r="C70">
        <f>SUM(B$4:B70)</f>
        <v>90</v>
      </c>
      <c r="D70" s="1">
        <f>SUM(G$4:U70)</f>
        <v>37687.5</v>
      </c>
      <c r="G70">
        <v>37.5</v>
      </c>
      <c r="H70">
        <v>37.5</v>
      </c>
      <c r="I70">
        <v>37.5</v>
      </c>
      <c r="J70">
        <v>37.5</v>
      </c>
      <c r="K70">
        <v>37.5</v>
      </c>
      <c r="L70">
        <v>37.5</v>
      </c>
      <c r="M70">
        <v>37.5</v>
      </c>
      <c r="N70">
        <v>37.5</v>
      </c>
      <c r="O70">
        <v>37.5</v>
      </c>
      <c r="P70">
        <v>37.5</v>
      </c>
      <c r="Q70">
        <v>37.5</v>
      </c>
      <c r="R70">
        <v>37.5</v>
      </c>
      <c r="S70">
        <v>37.5</v>
      </c>
      <c r="T70">
        <v>37.5</v>
      </c>
      <c r="U70">
        <v>37.5</v>
      </c>
    </row>
    <row r="71" spans="1:21" x14ac:dyDescent="0.25">
      <c r="B71">
        <f>COUNTIF('Product backlog'!B:B, A71)</f>
        <v>0</v>
      </c>
      <c r="C71">
        <f>SUM(B$4:B71)</f>
        <v>90</v>
      </c>
      <c r="D71" s="1">
        <f>SUM(G$4:U71)</f>
        <v>38250</v>
      </c>
      <c r="G71">
        <v>37.5</v>
      </c>
      <c r="H71">
        <v>37.5</v>
      </c>
      <c r="I71">
        <v>37.5</v>
      </c>
      <c r="J71">
        <v>37.5</v>
      </c>
      <c r="K71">
        <v>37.5</v>
      </c>
      <c r="L71">
        <v>37.5</v>
      </c>
      <c r="M71">
        <v>37.5</v>
      </c>
      <c r="N71">
        <v>37.5</v>
      </c>
      <c r="O71">
        <v>37.5</v>
      </c>
      <c r="P71">
        <v>37.5</v>
      </c>
      <c r="Q71">
        <v>37.5</v>
      </c>
      <c r="R71">
        <v>37.5</v>
      </c>
      <c r="S71">
        <v>37.5</v>
      </c>
      <c r="T71">
        <v>37.5</v>
      </c>
      <c r="U71">
        <v>37.5</v>
      </c>
    </row>
    <row r="72" spans="1:21" x14ac:dyDescent="0.25">
      <c r="B72">
        <f>COUNTIF('Product backlog'!B:B, A72)</f>
        <v>0</v>
      </c>
      <c r="C72">
        <f>SUM(B$4:B72)</f>
        <v>90</v>
      </c>
      <c r="D72" s="1">
        <f>SUM(G$4:U72)</f>
        <v>38812.5</v>
      </c>
      <c r="G72">
        <v>37.5</v>
      </c>
      <c r="H72">
        <v>37.5</v>
      </c>
      <c r="I72">
        <v>37.5</v>
      </c>
      <c r="J72">
        <v>37.5</v>
      </c>
      <c r="K72">
        <v>37.5</v>
      </c>
      <c r="L72">
        <v>37.5</v>
      </c>
      <c r="M72">
        <v>37.5</v>
      </c>
      <c r="N72">
        <v>37.5</v>
      </c>
      <c r="O72">
        <v>37.5</v>
      </c>
      <c r="P72">
        <v>37.5</v>
      </c>
      <c r="Q72">
        <v>37.5</v>
      </c>
      <c r="R72">
        <v>37.5</v>
      </c>
      <c r="S72">
        <v>37.5</v>
      </c>
      <c r="T72">
        <v>37.5</v>
      </c>
      <c r="U72">
        <v>37.5</v>
      </c>
    </row>
    <row r="73" spans="1:21" x14ac:dyDescent="0.25">
      <c r="B73">
        <f>COUNTIF('Product backlog'!B:B, A73)</f>
        <v>0</v>
      </c>
      <c r="C73">
        <f>SUM(B$4:B73)</f>
        <v>90</v>
      </c>
      <c r="D73" s="1">
        <f>SUM(G$4:U73)</f>
        <v>39375</v>
      </c>
      <c r="G73">
        <v>37.5</v>
      </c>
      <c r="H73">
        <v>37.5</v>
      </c>
      <c r="I73">
        <v>37.5</v>
      </c>
      <c r="J73">
        <v>37.5</v>
      </c>
      <c r="K73">
        <v>37.5</v>
      </c>
      <c r="L73">
        <v>37.5</v>
      </c>
      <c r="M73">
        <v>37.5</v>
      </c>
      <c r="N73">
        <v>37.5</v>
      </c>
      <c r="O73">
        <v>37.5</v>
      </c>
      <c r="P73">
        <v>37.5</v>
      </c>
      <c r="Q73">
        <v>37.5</v>
      </c>
      <c r="R73">
        <v>37.5</v>
      </c>
      <c r="S73">
        <v>37.5</v>
      </c>
      <c r="T73">
        <v>37.5</v>
      </c>
      <c r="U73">
        <v>37.5</v>
      </c>
    </row>
    <row r="74" spans="1:21" x14ac:dyDescent="0.25">
      <c r="B74">
        <f>COUNTIF('Product backlog'!B:B, A74)</f>
        <v>0</v>
      </c>
      <c r="C74">
        <f>SUM(B$4:B74)</f>
        <v>90</v>
      </c>
      <c r="D74" s="1">
        <f>SUM(G$4:U74)</f>
        <v>39937.5</v>
      </c>
      <c r="G74">
        <v>37.5</v>
      </c>
      <c r="H74">
        <v>37.5</v>
      </c>
      <c r="I74">
        <v>37.5</v>
      </c>
      <c r="J74">
        <v>37.5</v>
      </c>
      <c r="K74">
        <v>37.5</v>
      </c>
      <c r="L74">
        <v>37.5</v>
      </c>
      <c r="M74">
        <v>37.5</v>
      </c>
      <c r="N74">
        <v>37.5</v>
      </c>
      <c r="O74">
        <v>37.5</v>
      </c>
      <c r="P74">
        <v>37.5</v>
      </c>
      <c r="Q74">
        <v>37.5</v>
      </c>
      <c r="R74">
        <v>37.5</v>
      </c>
      <c r="S74">
        <v>37.5</v>
      </c>
      <c r="T74">
        <v>37.5</v>
      </c>
      <c r="U74">
        <v>37.5</v>
      </c>
    </row>
    <row r="75" spans="1:21" x14ac:dyDescent="0.25">
      <c r="B75">
        <f>COUNTIF('Product backlog'!B:B, A75)</f>
        <v>0</v>
      </c>
      <c r="C75">
        <f>SUM(B$4:B75)</f>
        <v>90</v>
      </c>
      <c r="D75" s="1">
        <f>SUM(G$4:U75)</f>
        <v>40500</v>
      </c>
      <c r="G75">
        <v>37.5</v>
      </c>
      <c r="H75">
        <v>37.5</v>
      </c>
      <c r="I75">
        <v>37.5</v>
      </c>
      <c r="J75">
        <v>37.5</v>
      </c>
      <c r="K75">
        <v>37.5</v>
      </c>
      <c r="L75">
        <v>37.5</v>
      </c>
      <c r="M75">
        <v>37.5</v>
      </c>
      <c r="N75">
        <v>37.5</v>
      </c>
      <c r="O75">
        <v>37.5</v>
      </c>
      <c r="P75">
        <v>37.5</v>
      </c>
      <c r="Q75">
        <v>37.5</v>
      </c>
      <c r="R75">
        <v>37.5</v>
      </c>
      <c r="S75">
        <v>37.5</v>
      </c>
      <c r="T75">
        <v>37.5</v>
      </c>
      <c r="U75">
        <v>37.5</v>
      </c>
    </row>
    <row r="76" spans="1:21" x14ac:dyDescent="0.25">
      <c r="B76">
        <f>COUNTIF('Product backlog'!B:B, A76)</f>
        <v>0</v>
      </c>
      <c r="C76">
        <f>SUM(B$4:B76)</f>
        <v>90</v>
      </c>
      <c r="D76" s="1">
        <f>SUM(G$4:U76)</f>
        <v>41062.5</v>
      </c>
      <c r="G76">
        <v>37.5</v>
      </c>
      <c r="H76">
        <v>37.5</v>
      </c>
      <c r="I76">
        <v>37.5</v>
      </c>
      <c r="J76">
        <v>37.5</v>
      </c>
      <c r="K76">
        <v>37.5</v>
      </c>
      <c r="L76">
        <v>37.5</v>
      </c>
      <c r="M76">
        <v>37.5</v>
      </c>
      <c r="N76">
        <v>37.5</v>
      </c>
      <c r="O76">
        <v>37.5</v>
      </c>
      <c r="P76">
        <v>37.5</v>
      </c>
      <c r="Q76">
        <v>37.5</v>
      </c>
      <c r="R76">
        <v>37.5</v>
      </c>
      <c r="S76">
        <v>37.5</v>
      </c>
      <c r="T76">
        <v>37.5</v>
      </c>
      <c r="U76">
        <v>37.5</v>
      </c>
    </row>
    <row r="77" spans="1:21" x14ac:dyDescent="0.25">
      <c r="B77">
        <f>COUNTIF('Product backlog'!B:B, A77)</f>
        <v>0</v>
      </c>
      <c r="C77">
        <f>SUM(B$4:B77)</f>
        <v>90</v>
      </c>
      <c r="D77" s="1">
        <f>SUM(G$4:U77)</f>
        <v>41625</v>
      </c>
      <c r="G77">
        <v>37.5</v>
      </c>
      <c r="H77">
        <v>37.5</v>
      </c>
      <c r="I77">
        <v>37.5</v>
      </c>
      <c r="J77">
        <v>37.5</v>
      </c>
      <c r="K77">
        <v>37.5</v>
      </c>
      <c r="L77">
        <v>37.5</v>
      </c>
      <c r="M77">
        <v>37.5</v>
      </c>
      <c r="N77">
        <v>37.5</v>
      </c>
      <c r="O77">
        <v>37.5</v>
      </c>
      <c r="P77">
        <v>37.5</v>
      </c>
      <c r="Q77">
        <v>37.5</v>
      </c>
      <c r="R77">
        <v>37.5</v>
      </c>
      <c r="S77">
        <v>37.5</v>
      </c>
      <c r="T77">
        <v>37.5</v>
      </c>
      <c r="U77">
        <v>37.5</v>
      </c>
    </row>
    <row r="78" spans="1:21" x14ac:dyDescent="0.25">
      <c r="B78">
        <f>COUNTIF('Product backlog'!B:B, A78)</f>
        <v>0</v>
      </c>
      <c r="C78">
        <f>SUM(B$4:B78)</f>
        <v>90</v>
      </c>
      <c r="D78" s="1">
        <f>SUM(G$4:U78)</f>
        <v>42187.5</v>
      </c>
      <c r="G78">
        <v>37.5</v>
      </c>
      <c r="H78">
        <v>37.5</v>
      </c>
      <c r="I78">
        <v>37.5</v>
      </c>
      <c r="J78">
        <v>37.5</v>
      </c>
      <c r="K78">
        <v>37.5</v>
      </c>
      <c r="L78">
        <v>37.5</v>
      </c>
      <c r="M78">
        <v>37.5</v>
      </c>
      <c r="N78">
        <v>37.5</v>
      </c>
      <c r="O78">
        <v>37.5</v>
      </c>
      <c r="P78">
        <v>37.5</v>
      </c>
      <c r="Q78">
        <v>37.5</v>
      </c>
      <c r="R78">
        <v>37.5</v>
      </c>
      <c r="S78">
        <v>37.5</v>
      </c>
      <c r="T78">
        <v>37.5</v>
      </c>
      <c r="U78">
        <v>37.5</v>
      </c>
    </row>
    <row r="79" spans="1:21" x14ac:dyDescent="0.25">
      <c r="B79">
        <f>COUNTIF('Product backlog'!B:B, A79)</f>
        <v>0</v>
      </c>
      <c r="C79">
        <f>SUM(B$4:B79)</f>
        <v>90</v>
      </c>
      <c r="D79" s="1">
        <f>SUM(G$4:U79)</f>
        <v>42750</v>
      </c>
      <c r="G79">
        <v>37.5</v>
      </c>
      <c r="H79">
        <v>37.5</v>
      </c>
      <c r="I79">
        <v>37.5</v>
      </c>
      <c r="J79">
        <v>37.5</v>
      </c>
      <c r="K79">
        <v>37.5</v>
      </c>
      <c r="L79">
        <v>37.5</v>
      </c>
      <c r="M79">
        <v>37.5</v>
      </c>
      <c r="N79">
        <v>37.5</v>
      </c>
      <c r="O79">
        <v>37.5</v>
      </c>
      <c r="P79">
        <v>37.5</v>
      </c>
      <c r="Q79">
        <v>37.5</v>
      </c>
      <c r="R79">
        <v>37.5</v>
      </c>
      <c r="S79">
        <v>37.5</v>
      </c>
      <c r="T79">
        <v>37.5</v>
      </c>
      <c r="U79">
        <v>37.5</v>
      </c>
    </row>
    <row r="80" spans="1:21" x14ac:dyDescent="0.25">
      <c r="B80">
        <f>COUNTIF('Product backlog'!B:B, A80)</f>
        <v>0</v>
      </c>
      <c r="C80">
        <f>SUM(B$4:B80)</f>
        <v>90</v>
      </c>
      <c r="D80" s="1">
        <f>SUM(G$4:U80)</f>
        <v>43312.5</v>
      </c>
      <c r="G80">
        <v>37.5</v>
      </c>
      <c r="H80">
        <v>37.5</v>
      </c>
      <c r="I80">
        <v>37.5</v>
      </c>
      <c r="J80">
        <v>37.5</v>
      </c>
      <c r="K80">
        <v>37.5</v>
      </c>
      <c r="L80">
        <v>37.5</v>
      </c>
      <c r="M80">
        <v>37.5</v>
      </c>
      <c r="N80">
        <v>37.5</v>
      </c>
      <c r="O80">
        <v>37.5</v>
      </c>
      <c r="P80">
        <v>37.5</v>
      </c>
      <c r="Q80">
        <v>37.5</v>
      </c>
      <c r="R80">
        <v>37.5</v>
      </c>
      <c r="S80">
        <v>37.5</v>
      </c>
      <c r="T80">
        <v>37.5</v>
      </c>
      <c r="U80">
        <v>37.5</v>
      </c>
    </row>
    <row r="81" spans="2:21" x14ac:dyDescent="0.25">
      <c r="B81">
        <f>COUNTIF('Product backlog'!B:B, A81)</f>
        <v>0</v>
      </c>
      <c r="C81">
        <f>SUM(B$4:B81)</f>
        <v>90</v>
      </c>
      <c r="D81" s="1">
        <f>SUM(G$4:U81)</f>
        <v>43875</v>
      </c>
      <c r="G81">
        <v>37.5</v>
      </c>
      <c r="H81">
        <v>37.5</v>
      </c>
      <c r="I81">
        <v>37.5</v>
      </c>
      <c r="J81">
        <v>37.5</v>
      </c>
      <c r="K81">
        <v>37.5</v>
      </c>
      <c r="L81">
        <v>37.5</v>
      </c>
      <c r="M81">
        <v>37.5</v>
      </c>
      <c r="N81">
        <v>37.5</v>
      </c>
      <c r="O81">
        <v>37.5</v>
      </c>
      <c r="P81">
        <v>37.5</v>
      </c>
      <c r="Q81">
        <v>37.5</v>
      </c>
      <c r="R81">
        <v>37.5</v>
      </c>
      <c r="S81">
        <v>37.5</v>
      </c>
      <c r="T81">
        <v>37.5</v>
      </c>
      <c r="U81">
        <v>37.5</v>
      </c>
    </row>
    <row r="82" spans="2:21" x14ac:dyDescent="0.25">
      <c r="B82">
        <f>COUNTIF('Product backlog'!B:B, A82)</f>
        <v>0</v>
      </c>
      <c r="C82">
        <f>SUM(B$4:B82)</f>
        <v>90</v>
      </c>
      <c r="D82" s="1">
        <f>SUM(G$4:U82)</f>
        <v>44437.5</v>
      </c>
      <c r="G82">
        <v>37.5</v>
      </c>
      <c r="H82">
        <v>37.5</v>
      </c>
      <c r="I82">
        <v>37.5</v>
      </c>
      <c r="J82">
        <v>37.5</v>
      </c>
      <c r="K82">
        <v>37.5</v>
      </c>
      <c r="L82">
        <v>37.5</v>
      </c>
      <c r="M82">
        <v>37.5</v>
      </c>
      <c r="N82">
        <v>37.5</v>
      </c>
      <c r="O82">
        <v>37.5</v>
      </c>
      <c r="P82">
        <v>37.5</v>
      </c>
      <c r="Q82">
        <v>37.5</v>
      </c>
      <c r="R82">
        <v>37.5</v>
      </c>
      <c r="S82">
        <v>37.5</v>
      </c>
      <c r="T82">
        <v>37.5</v>
      </c>
      <c r="U82">
        <v>37.5</v>
      </c>
    </row>
    <row r="83" spans="2:21" x14ac:dyDescent="0.25">
      <c r="B83">
        <f>COUNTIF('Product backlog'!B:B, A83)</f>
        <v>0</v>
      </c>
      <c r="C83">
        <f>SUM(B$4:B83)</f>
        <v>90</v>
      </c>
      <c r="D83" s="1">
        <f>SUM(G$4:U83)</f>
        <v>45000</v>
      </c>
      <c r="G83">
        <v>37.5</v>
      </c>
      <c r="H83">
        <v>37.5</v>
      </c>
      <c r="I83">
        <v>37.5</v>
      </c>
      <c r="J83">
        <v>37.5</v>
      </c>
      <c r="K83">
        <v>37.5</v>
      </c>
      <c r="L83">
        <v>37.5</v>
      </c>
      <c r="M83">
        <v>37.5</v>
      </c>
      <c r="N83">
        <v>37.5</v>
      </c>
      <c r="O83">
        <v>37.5</v>
      </c>
      <c r="P83">
        <v>37.5</v>
      </c>
      <c r="Q83">
        <v>37.5</v>
      </c>
      <c r="R83">
        <v>37.5</v>
      </c>
      <c r="S83">
        <v>37.5</v>
      </c>
      <c r="T83">
        <v>37.5</v>
      </c>
      <c r="U83">
        <v>37.5</v>
      </c>
    </row>
    <row r="84" spans="2:21" x14ac:dyDescent="0.25">
      <c r="B84">
        <f>COUNTIF('Product backlog'!B:B, A84)</f>
        <v>0</v>
      </c>
      <c r="C84">
        <f>SUM(B$4:B84)</f>
        <v>90</v>
      </c>
      <c r="D84" s="1">
        <f>SUM(G$4:U84)</f>
        <v>45562.5</v>
      </c>
      <c r="G84">
        <v>37.5</v>
      </c>
      <c r="H84">
        <v>37.5</v>
      </c>
      <c r="I84">
        <v>37.5</v>
      </c>
      <c r="J84">
        <v>37.5</v>
      </c>
      <c r="K84">
        <v>37.5</v>
      </c>
      <c r="L84">
        <v>37.5</v>
      </c>
      <c r="M84">
        <v>37.5</v>
      </c>
      <c r="N84">
        <v>37.5</v>
      </c>
      <c r="O84">
        <v>37.5</v>
      </c>
      <c r="P84">
        <v>37.5</v>
      </c>
      <c r="Q84">
        <v>37.5</v>
      </c>
      <c r="R84">
        <v>37.5</v>
      </c>
      <c r="S84">
        <v>37.5</v>
      </c>
      <c r="T84">
        <v>37.5</v>
      </c>
      <c r="U84">
        <v>37.5</v>
      </c>
    </row>
    <row r="85" spans="2:21" x14ac:dyDescent="0.25">
      <c r="B85">
        <f>COUNTIF('Product backlog'!B:B, A85)</f>
        <v>0</v>
      </c>
      <c r="C85">
        <f>SUM(B$4:B85)</f>
        <v>90</v>
      </c>
      <c r="D85" s="1">
        <f>SUM(G$4:U85)</f>
        <v>46125</v>
      </c>
      <c r="G85">
        <v>37.5</v>
      </c>
      <c r="H85">
        <v>37.5</v>
      </c>
      <c r="I85">
        <v>37.5</v>
      </c>
      <c r="J85">
        <v>37.5</v>
      </c>
      <c r="K85">
        <v>37.5</v>
      </c>
      <c r="L85">
        <v>37.5</v>
      </c>
      <c r="M85">
        <v>37.5</v>
      </c>
      <c r="N85">
        <v>37.5</v>
      </c>
      <c r="O85">
        <v>37.5</v>
      </c>
      <c r="P85">
        <v>37.5</v>
      </c>
      <c r="Q85">
        <v>37.5</v>
      </c>
      <c r="R85">
        <v>37.5</v>
      </c>
      <c r="S85">
        <v>37.5</v>
      </c>
      <c r="T85">
        <v>37.5</v>
      </c>
      <c r="U85">
        <v>37.5</v>
      </c>
    </row>
    <row r="86" spans="2:21" x14ac:dyDescent="0.25">
      <c r="B86">
        <f>COUNTIF('Product backlog'!B:B, A86)</f>
        <v>0</v>
      </c>
      <c r="C86">
        <f>SUM(B$4:B86)</f>
        <v>90</v>
      </c>
      <c r="D86" s="1">
        <f>SUM(G$4:U86)</f>
        <v>46687.5</v>
      </c>
      <c r="G86">
        <v>37.5</v>
      </c>
      <c r="H86">
        <v>37.5</v>
      </c>
      <c r="I86">
        <v>37.5</v>
      </c>
      <c r="J86">
        <v>37.5</v>
      </c>
      <c r="K86">
        <v>37.5</v>
      </c>
      <c r="L86">
        <v>37.5</v>
      </c>
      <c r="M86">
        <v>37.5</v>
      </c>
      <c r="N86">
        <v>37.5</v>
      </c>
      <c r="O86">
        <v>37.5</v>
      </c>
      <c r="P86">
        <v>37.5</v>
      </c>
      <c r="Q86">
        <v>37.5</v>
      </c>
      <c r="R86">
        <v>37.5</v>
      </c>
      <c r="S86">
        <v>37.5</v>
      </c>
      <c r="T86">
        <v>37.5</v>
      </c>
      <c r="U86">
        <v>37.5</v>
      </c>
    </row>
    <row r="87" spans="2:21" x14ac:dyDescent="0.25">
      <c r="B87">
        <f>COUNTIF('Product backlog'!B:B, A87)</f>
        <v>0</v>
      </c>
      <c r="C87">
        <f>SUM(B$4:B87)</f>
        <v>90</v>
      </c>
      <c r="D87" s="1">
        <f>SUM(G$4:U87)</f>
        <v>47250</v>
      </c>
      <c r="G87">
        <v>37.5</v>
      </c>
      <c r="H87">
        <v>37.5</v>
      </c>
      <c r="I87">
        <v>37.5</v>
      </c>
      <c r="J87">
        <v>37.5</v>
      </c>
      <c r="K87">
        <v>37.5</v>
      </c>
      <c r="L87">
        <v>37.5</v>
      </c>
      <c r="M87">
        <v>37.5</v>
      </c>
      <c r="N87">
        <v>37.5</v>
      </c>
      <c r="O87">
        <v>37.5</v>
      </c>
      <c r="P87">
        <v>37.5</v>
      </c>
      <c r="Q87">
        <v>37.5</v>
      </c>
      <c r="R87">
        <v>37.5</v>
      </c>
      <c r="S87">
        <v>37.5</v>
      </c>
      <c r="T87">
        <v>37.5</v>
      </c>
      <c r="U87">
        <v>37.5</v>
      </c>
    </row>
    <row r="88" spans="2:21" x14ac:dyDescent="0.25">
      <c r="B88">
        <f>COUNTIF('Product backlog'!B:B, A88)</f>
        <v>0</v>
      </c>
      <c r="C88">
        <f>SUM(B$4:B88)</f>
        <v>90</v>
      </c>
      <c r="D88" s="1">
        <f>SUM(G$4:U88)</f>
        <v>47812.5</v>
      </c>
      <c r="G88">
        <v>37.5</v>
      </c>
      <c r="H88">
        <v>37.5</v>
      </c>
      <c r="I88">
        <v>37.5</v>
      </c>
      <c r="J88">
        <v>37.5</v>
      </c>
      <c r="K88">
        <v>37.5</v>
      </c>
      <c r="L88">
        <v>37.5</v>
      </c>
      <c r="M88">
        <v>37.5</v>
      </c>
      <c r="N88">
        <v>37.5</v>
      </c>
      <c r="O88">
        <v>37.5</v>
      </c>
      <c r="P88">
        <v>37.5</v>
      </c>
      <c r="Q88">
        <v>37.5</v>
      </c>
      <c r="R88">
        <v>37.5</v>
      </c>
      <c r="S88">
        <v>37.5</v>
      </c>
      <c r="T88">
        <v>37.5</v>
      </c>
      <c r="U88">
        <v>37.5</v>
      </c>
    </row>
    <row r="89" spans="2:21" x14ac:dyDescent="0.25">
      <c r="B89">
        <f>COUNTIF('Product backlog'!B:B, A89)</f>
        <v>0</v>
      </c>
      <c r="C89">
        <f>SUM(B$4:B89)</f>
        <v>90</v>
      </c>
      <c r="D89" s="1">
        <f>SUM(G$4:U89)</f>
        <v>48375</v>
      </c>
      <c r="G89">
        <v>37.5</v>
      </c>
      <c r="H89">
        <v>37.5</v>
      </c>
      <c r="I89">
        <v>37.5</v>
      </c>
      <c r="J89">
        <v>37.5</v>
      </c>
      <c r="K89">
        <v>37.5</v>
      </c>
      <c r="L89">
        <v>37.5</v>
      </c>
      <c r="M89">
        <v>37.5</v>
      </c>
      <c r="N89">
        <v>37.5</v>
      </c>
      <c r="O89">
        <v>37.5</v>
      </c>
      <c r="P89">
        <v>37.5</v>
      </c>
      <c r="Q89">
        <v>37.5</v>
      </c>
      <c r="R89">
        <v>37.5</v>
      </c>
      <c r="S89">
        <v>37.5</v>
      </c>
      <c r="T89">
        <v>37.5</v>
      </c>
      <c r="U89">
        <v>37.5</v>
      </c>
    </row>
    <row r="90" spans="2:21" x14ac:dyDescent="0.25">
      <c r="B90">
        <f>COUNTIF('Product backlog'!B:B, A90)</f>
        <v>0</v>
      </c>
      <c r="C90">
        <f>SUM(B$4:B90)</f>
        <v>90</v>
      </c>
      <c r="D90" s="1">
        <f>SUM(G$4:U90)</f>
        <v>48937.5</v>
      </c>
      <c r="G90">
        <v>37.5</v>
      </c>
      <c r="H90">
        <v>37.5</v>
      </c>
      <c r="I90">
        <v>37.5</v>
      </c>
      <c r="J90">
        <v>37.5</v>
      </c>
      <c r="K90">
        <v>37.5</v>
      </c>
      <c r="L90">
        <v>37.5</v>
      </c>
      <c r="M90">
        <v>37.5</v>
      </c>
      <c r="N90">
        <v>37.5</v>
      </c>
      <c r="O90">
        <v>37.5</v>
      </c>
      <c r="P90">
        <v>37.5</v>
      </c>
      <c r="Q90">
        <v>37.5</v>
      </c>
      <c r="R90">
        <v>37.5</v>
      </c>
      <c r="S90">
        <v>37.5</v>
      </c>
      <c r="T90">
        <v>37.5</v>
      </c>
      <c r="U90">
        <v>37.5</v>
      </c>
    </row>
    <row r="91" spans="2:21" x14ac:dyDescent="0.25">
      <c r="B91">
        <f>COUNTIF('Product backlog'!B:B, A91)</f>
        <v>0</v>
      </c>
      <c r="C91">
        <f>SUM(B$4:B91)</f>
        <v>90</v>
      </c>
      <c r="D91" s="1">
        <f>SUM(G$4:U91)</f>
        <v>49500</v>
      </c>
      <c r="G91">
        <v>37.5</v>
      </c>
      <c r="H91">
        <v>37.5</v>
      </c>
      <c r="I91">
        <v>37.5</v>
      </c>
      <c r="J91">
        <v>37.5</v>
      </c>
      <c r="K91">
        <v>37.5</v>
      </c>
      <c r="L91">
        <v>37.5</v>
      </c>
      <c r="M91">
        <v>37.5</v>
      </c>
      <c r="N91">
        <v>37.5</v>
      </c>
      <c r="O91">
        <v>37.5</v>
      </c>
      <c r="P91">
        <v>37.5</v>
      </c>
      <c r="Q91">
        <v>37.5</v>
      </c>
      <c r="R91">
        <v>37.5</v>
      </c>
      <c r="S91">
        <v>37.5</v>
      </c>
      <c r="T91">
        <v>37.5</v>
      </c>
      <c r="U91">
        <v>37.5</v>
      </c>
    </row>
    <row r="92" spans="2:21" x14ac:dyDescent="0.25">
      <c r="B92">
        <f>COUNTIF('Product backlog'!B:B, A92)</f>
        <v>0</v>
      </c>
      <c r="C92">
        <f>SUM(B$4:B92)</f>
        <v>90</v>
      </c>
      <c r="D92" s="1">
        <f>SUM(G$4:U92)</f>
        <v>50062.5</v>
      </c>
      <c r="G92">
        <v>37.5</v>
      </c>
      <c r="H92">
        <v>37.5</v>
      </c>
      <c r="I92">
        <v>37.5</v>
      </c>
      <c r="J92">
        <v>37.5</v>
      </c>
      <c r="K92">
        <v>37.5</v>
      </c>
      <c r="L92">
        <v>37.5</v>
      </c>
      <c r="M92">
        <v>37.5</v>
      </c>
      <c r="N92">
        <v>37.5</v>
      </c>
      <c r="O92">
        <v>37.5</v>
      </c>
      <c r="P92">
        <v>37.5</v>
      </c>
      <c r="Q92">
        <v>37.5</v>
      </c>
      <c r="R92">
        <v>37.5</v>
      </c>
      <c r="S92">
        <v>37.5</v>
      </c>
      <c r="T92">
        <v>37.5</v>
      </c>
      <c r="U92">
        <v>37.5</v>
      </c>
    </row>
    <row r="93" spans="2:21" x14ac:dyDescent="0.25">
      <c r="B93">
        <f>COUNTIF('Product backlog'!B:B, A93)</f>
        <v>0</v>
      </c>
      <c r="C93">
        <f>SUM(B$4:B93)</f>
        <v>90</v>
      </c>
      <c r="D93" s="1">
        <f>SUM(G$4:U93)</f>
        <v>50625</v>
      </c>
      <c r="G93">
        <v>37.5</v>
      </c>
      <c r="H93">
        <v>37.5</v>
      </c>
      <c r="I93">
        <v>37.5</v>
      </c>
      <c r="J93">
        <v>37.5</v>
      </c>
      <c r="K93">
        <v>37.5</v>
      </c>
      <c r="L93">
        <v>37.5</v>
      </c>
      <c r="M93">
        <v>37.5</v>
      </c>
      <c r="N93">
        <v>37.5</v>
      </c>
      <c r="O93">
        <v>37.5</v>
      </c>
      <c r="P93">
        <v>37.5</v>
      </c>
      <c r="Q93">
        <v>37.5</v>
      </c>
      <c r="R93">
        <v>37.5</v>
      </c>
      <c r="S93">
        <v>37.5</v>
      </c>
      <c r="T93">
        <v>37.5</v>
      </c>
      <c r="U93">
        <v>37.5</v>
      </c>
    </row>
    <row r="94" spans="2:21" x14ac:dyDescent="0.25">
      <c r="B94">
        <f>COUNTIF('Product backlog'!B:B, A94)</f>
        <v>0</v>
      </c>
      <c r="C94">
        <f>SUM(B$4:B94)</f>
        <v>90</v>
      </c>
      <c r="D94" s="1">
        <f>SUM(G$4:U94)</f>
        <v>51187.5</v>
      </c>
      <c r="G94">
        <v>37.5</v>
      </c>
      <c r="H94">
        <v>37.5</v>
      </c>
      <c r="I94">
        <v>37.5</v>
      </c>
      <c r="J94">
        <v>37.5</v>
      </c>
      <c r="K94">
        <v>37.5</v>
      </c>
      <c r="L94">
        <v>37.5</v>
      </c>
      <c r="M94">
        <v>37.5</v>
      </c>
      <c r="N94">
        <v>37.5</v>
      </c>
      <c r="O94">
        <v>37.5</v>
      </c>
      <c r="P94">
        <v>37.5</v>
      </c>
      <c r="Q94">
        <v>37.5</v>
      </c>
      <c r="R94">
        <v>37.5</v>
      </c>
      <c r="S94">
        <v>37.5</v>
      </c>
      <c r="T94">
        <v>37.5</v>
      </c>
      <c r="U94">
        <v>37.5</v>
      </c>
    </row>
    <row r="95" spans="2:21" x14ac:dyDescent="0.25">
      <c r="B95">
        <f>COUNTIF('Product backlog'!B:B, A95)</f>
        <v>0</v>
      </c>
      <c r="C95">
        <f>SUM(B$4:B95)</f>
        <v>90</v>
      </c>
      <c r="D95" s="1">
        <f>SUM(G$4:U95)</f>
        <v>51750</v>
      </c>
      <c r="G95">
        <v>37.5</v>
      </c>
      <c r="H95">
        <v>37.5</v>
      </c>
      <c r="I95">
        <v>37.5</v>
      </c>
      <c r="J95">
        <v>37.5</v>
      </c>
      <c r="K95">
        <v>37.5</v>
      </c>
      <c r="L95">
        <v>37.5</v>
      </c>
      <c r="M95">
        <v>37.5</v>
      </c>
      <c r="N95">
        <v>37.5</v>
      </c>
      <c r="O95">
        <v>37.5</v>
      </c>
      <c r="P95">
        <v>37.5</v>
      </c>
      <c r="Q95">
        <v>37.5</v>
      </c>
      <c r="R95">
        <v>37.5</v>
      </c>
      <c r="S95">
        <v>37.5</v>
      </c>
      <c r="T95">
        <v>37.5</v>
      </c>
      <c r="U95">
        <v>37.5</v>
      </c>
    </row>
    <row r="96" spans="2:21" x14ac:dyDescent="0.25">
      <c r="B96">
        <f>COUNTIF('Product backlog'!B:B, A96)</f>
        <v>0</v>
      </c>
      <c r="C96">
        <f>SUM(B$4:B96)</f>
        <v>90</v>
      </c>
      <c r="D96" s="1">
        <f>SUM(G$4:U96)</f>
        <v>52312.5</v>
      </c>
      <c r="G96">
        <v>37.5</v>
      </c>
      <c r="H96">
        <v>37.5</v>
      </c>
      <c r="I96">
        <v>37.5</v>
      </c>
      <c r="J96">
        <v>37.5</v>
      </c>
      <c r="K96">
        <v>37.5</v>
      </c>
      <c r="L96">
        <v>37.5</v>
      </c>
      <c r="M96">
        <v>37.5</v>
      </c>
      <c r="N96">
        <v>37.5</v>
      </c>
      <c r="O96">
        <v>37.5</v>
      </c>
      <c r="P96">
        <v>37.5</v>
      </c>
      <c r="Q96">
        <v>37.5</v>
      </c>
      <c r="R96">
        <v>37.5</v>
      </c>
      <c r="S96">
        <v>37.5</v>
      </c>
      <c r="T96">
        <v>37.5</v>
      </c>
      <c r="U96">
        <v>37.5</v>
      </c>
    </row>
    <row r="97" spans="2:21" x14ac:dyDescent="0.25">
      <c r="B97">
        <f>COUNTIF('Product backlog'!B:B, A97)</f>
        <v>0</v>
      </c>
      <c r="C97">
        <f>SUM(B$4:B97)</f>
        <v>90</v>
      </c>
      <c r="D97" s="1">
        <f>SUM(G$4:U97)</f>
        <v>52875</v>
      </c>
      <c r="G97">
        <v>37.5</v>
      </c>
      <c r="H97">
        <v>37.5</v>
      </c>
      <c r="I97">
        <v>37.5</v>
      </c>
      <c r="J97">
        <v>37.5</v>
      </c>
      <c r="K97">
        <v>37.5</v>
      </c>
      <c r="L97">
        <v>37.5</v>
      </c>
      <c r="M97">
        <v>37.5</v>
      </c>
      <c r="N97">
        <v>37.5</v>
      </c>
      <c r="O97">
        <v>37.5</v>
      </c>
      <c r="P97">
        <v>37.5</v>
      </c>
      <c r="Q97">
        <v>37.5</v>
      </c>
      <c r="R97">
        <v>37.5</v>
      </c>
      <c r="S97">
        <v>37.5</v>
      </c>
      <c r="T97">
        <v>37.5</v>
      </c>
      <c r="U97">
        <v>37.5</v>
      </c>
    </row>
    <row r="98" spans="2:21" x14ac:dyDescent="0.25">
      <c r="B98">
        <f>COUNTIF('Product backlog'!B:B, A98)</f>
        <v>0</v>
      </c>
      <c r="C98">
        <f>SUM(B$4:B98)</f>
        <v>90</v>
      </c>
      <c r="D98" s="1">
        <f>SUM(G$4:U98)</f>
        <v>53437.5</v>
      </c>
      <c r="G98">
        <v>37.5</v>
      </c>
      <c r="H98">
        <v>37.5</v>
      </c>
      <c r="I98">
        <v>37.5</v>
      </c>
      <c r="J98">
        <v>37.5</v>
      </c>
      <c r="K98">
        <v>37.5</v>
      </c>
      <c r="L98">
        <v>37.5</v>
      </c>
      <c r="M98">
        <v>37.5</v>
      </c>
      <c r="N98">
        <v>37.5</v>
      </c>
      <c r="O98">
        <v>37.5</v>
      </c>
      <c r="P98">
        <v>37.5</v>
      </c>
      <c r="Q98">
        <v>37.5</v>
      </c>
      <c r="R98">
        <v>37.5</v>
      </c>
      <c r="S98">
        <v>37.5</v>
      </c>
      <c r="T98">
        <v>37.5</v>
      </c>
      <c r="U98">
        <v>37.5</v>
      </c>
    </row>
    <row r="99" spans="2:21" x14ac:dyDescent="0.25">
      <c r="B99">
        <f>COUNTIF('Product backlog'!B:B, A99)</f>
        <v>0</v>
      </c>
      <c r="C99">
        <f>SUM(B$4:B99)</f>
        <v>90</v>
      </c>
      <c r="D99" s="1">
        <f>SUM(G$4:U99)</f>
        <v>54000</v>
      </c>
      <c r="G99">
        <v>37.5</v>
      </c>
      <c r="H99">
        <v>37.5</v>
      </c>
      <c r="I99">
        <v>37.5</v>
      </c>
      <c r="J99">
        <v>37.5</v>
      </c>
      <c r="K99">
        <v>37.5</v>
      </c>
      <c r="L99">
        <v>37.5</v>
      </c>
      <c r="M99">
        <v>37.5</v>
      </c>
      <c r="N99">
        <v>37.5</v>
      </c>
      <c r="O99">
        <v>37.5</v>
      </c>
      <c r="P99">
        <v>37.5</v>
      </c>
      <c r="Q99">
        <v>37.5</v>
      </c>
      <c r="R99">
        <v>37.5</v>
      </c>
      <c r="S99">
        <v>37.5</v>
      </c>
      <c r="T99">
        <v>37.5</v>
      </c>
      <c r="U99">
        <v>37.5</v>
      </c>
    </row>
    <row r="100" spans="2:21" x14ac:dyDescent="0.25">
      <c r="B100">
        <f>COUNTIF('Product backlog'!B:B, A100)</f>
        <v>0</v>
      </c>
      <c r="C100">
        <f>SUM(B$4:B100)</f>
        <v>90</v>
      </c>
      <c r="D100" s="1">
        <f>SUM(G$4:U100)</f>
        <v>54562.5</v>
      </c>
      <c r="G100">
        <v>37.5</v>
      </c>
      <c r="H100">
        <v>37.5</v>
      </c>
      <c r="I100">
        <v>37.5</v>
      </c>
      <c r="J100">
        <v>37.5</v>
      </c>
      <c r="K100">
        <v>37.5</v>
      </c>
      <c r="L100">
        <v>37.5</v>
      </c>
      <c r="M100">
        <v>37.5</v>
      </c>
      <c r="N100">
        <v>37.5</v>
      </c>
      <c r="O100">
        <v>37.5</v>
      </c>
      <c r="P100">
        <v>37.5</v>
      </c>
      <c r="Q100">
        <v>37.5</v>
      </c>
      <c r="R100">
        <v>37.5</v>
      </c>
      <c r="S100">
        <v>37.5</v>
      </c>
      <c r="T100">
        <v>37.5</v>
      </c>
      <c r="U100">
        <v>37.5</v>
      </c>
    </row>
    <row r="101" spans="2:21" x14ac:dyDescent="0.25">
      <c r="B101">
        <f>COUNTIF('Product backlog'!B:B, A101)</f>
        <v>0</v>
      </c>
      <c r="C101">
        <f>SUM(B$4:B101)</f>
        <v>90</v>
      </c>
      <c r="D101" s="1">
        <f>SUM(G$4:U101)</f>
        <v>55125</v>
      </c>
      <c r="G101">
        <v>37.5</v>
      </c>
      <c r="H101">
        <v>37.5</v>
      </c>
      <c r="I101">
        <v>37.5</v>
      </c>
      <c r="J101">
        <v>37.5</v>
      </c>
      <c r="K101">
        <v>37.5</v>
      </c>
      <c r="L101">
        <v>37.5</v>
      </c>
      <c r="M101">
        <v>37.5</v>
      </c>
      <c r="N101">
        <v>37.5</v>
      </c>
      <c r="O101">
        <v>37.5</v>
      </c>
      <c r="P101">
        <v>37.5</v>
      </c>
      <c r="Q101">
        <v>37.5</v>
      </c>
      <c r="R101">
        <v>37.5</v>
      </c>
      <c r="S101">
        <v>37.5</v>
      </c>
      <c r="T101">
        <v>37.5</v>
      </c>
      <c r="U101">
        <v>37.5</v>
      </c>
    </row>
    <row r="102" spans="2:21" x14ac:dyDescent="0.25">
      <c r="B102">
        <f>COUNTIF('Product backlog'!B:B, A102)</f>
        <v>0</v>
      </c>
      <c r="C102">
        <f>SUM(B$4:B102)</f>
        <v>90</v>
      </c>
      <c r="D102" s="1">
        <f>SUM(G$4:U102)</f>
        <v>55687.5</v>
      </c>
      <c r="G102">
        <v>37.5</v>
      </c>
      <c r="H102">
        <v>37.5</v>
      </c>
      <c r="I102">
        <v>37.5</v>
      </c>
      <c r="J102">
        <v>37.5</v>
      </c>
      <c r="K102">
        <v>37.5</v>
      </c>
      <c r="L102">
        <v>37.5</v>
      </c>
      <c r="M102">
        <v>37.5</v>
      </c>
      <c r="N102">
        <v>37.5</v>
      </c>
      <c r="O102">
        <v>37.5</v>
      </c>
      <c r="P102">
        <v>37.5</v>
      </c>
      <c r="Q102">
        <v>37.5</v>
      </c>
      <c r="R102">
        <v>37.5</v>
      </c>
      <c r="S102">
        <v>37.5</v>
      </c>
      <c r="T102">
        <v>37.5</v>
      </c>
      <c r="U102">
        <v>37.5</v>
      </c>
    </row>
    <row r="103" spans="2:21" x14ac:dyDescent="0.25">
      <c r="B103">
        <f>COUNTIF('Product backlog'!B:B, A103)</f>
        <v>0</v>
      </c>
      <c r="C103">
        <f>SUM(B$4:B103)</f>
        <v>90</v>
      </c>
      <c r="D103" s="1">
        <f>SUM(G$4:U103)</f>
        <v>56250</v>
      </c>
      <c r="G103">
        <v>37.5</v>
      </c>
      <c r="H103">
        <v>37.5</v>
      </c>
      <c r="I103">
        <v>37.5</v>
      </c>
      <c r="J103">
        <v>37.5</v>
      </c>
      <c r="K103">
        <v>37.5</v>
      </c>
      <c r="L103">
        <v>37.5</v>
      </c>
      <c r="M103">
        <v>37.5</v>
      </c>
      <c r="N103">
        <v>37.5</v>
      </c>
      <c r="O103">
        <v>37.5</v>
      </c>
      <c r="P103">
        <v>37.5</v>
      </c>
      <c r="Q103">
        <v>37.5</v>
      </c>
      <c r="R103">
        <v>37.5</v>
      </c>
      <c r="S103">
        <v>37.5</v>
      </c>
      <c r="T103">
        <v>37.5</v>
      </c>
      <c r="U103">
        <v>37.5</v>
      </c>
    </row>
    <row r="104" spans="2:21" x14ac:dyDescent="0.25">
      <c r="B104">
        <f>COUNTIF('Product backlog'!B:B, A104)</f>
        <v>0</v>
      </c>
      <c r="C104">
        <f>SUM(B$4:B104)</f>
        <v>90</v>
      </c>
      <c r="D104" s="1">
        <f>SUM(G$4:U104)</f>
        <v>56812.5</v>
      </c>
      <c r="G104">
        <v>37.5</v>
      </c>
      <c r="H104">
        <v>37.5</v>
      </c>
      <c r="I104">
        <v>37.5</v>
      </c>
      <c r="J104">
        <v>37.5</v>
      </c>
      <c r="K104">
        <v>37.5</v>
      </c>
      <c r="L104">
        <v>37.5</v>
      </c>
      <c r="M104">
        <v>37.5</v>
      </c>
      <c r="N104">
        <v>37.5</v>
      </c>
      <c r="O104">
        <v>37.5</v>
      </c>
      <c r="P104">
        <v>37.5</v>
      </c>
      <c r="Q104">
        <v>37.5</v>
      </c>
      <c r="R104">
        <v>37.5</v>
      </c>
      <c r="S104">
        <v>37.5</v>
      </c>
      <c r="T104">
        <v>37.5</v>
      </c>
      <c r="U104">
        <v>37.5</v>
      </c>
    </row>
    <row r="105" spans="2:21" x14ac:dyDescent="0.25">
      <c r="B105">
        <f>COUNTIF('Product backlog'!B:B, A105)</f>
        <v>0</v>
      </c>
      <c r="C105">
        <f>SUM(B$4:B105)</f>
        <v>90</v>
      </c>
      <c r="D105" s="1">
        <f>SUM(G$4:U105)</f>
        <v>57375</v>
      </c>
      <c r="G105">
        <v>37.5</v>
      </c>
      <c r="H105">
        <v>37.5</v>
      </c>
      <c r="I105">
        <v>37.5</v>
      </c>
      <c r="J105">
        <v>37.5</v>
      </c>
      <c r="K105">
        <v>37.5</v>
      </c>
      <c r="L105">
        <v>37.5</v>
      </c>
      <c r="M105">
        <v>37.5</v>
      </c>
      <c r="N105">
        <v>37.5</v>
      </c>
      <c r="O105">
        <v>37.5</v>
      </c>
      <c r="P105">
        <v>37.5</v>
      </c>
      <c r="Q105">
        <v>37.5</v>
      </c>
      <c r="R105">
        <v>37.5</v>
      </c>
      <c r="S105">
        <v>37.5</v>
      </c>
      <c r="T105">
        <v>37.5</v>
      </c>
      <c r="U105">
        <v>37.5</v>
      </c>
    </row>
    <row r="106" spans="2:21" x14ac:dyDescent="0.25">
      <c r="B106">
        <f>COUNTIF('Product backlog'!B:B, A106)</f>
        <v>0</v>
      </c>
      <c r="C106">
        <f>SUM(B$4:B106)</f>
        <v>90</v>
      </c>
      <c r="D106" s="1">
        <f>SUM(G$4:U106)</f>
        <v>57937.5</v>
      </c>
      <c r="G106">
        <v>37.5</v>
      </c>
      <c r="H106">
        <v>37.5</v>
      </c>
      <c r="I106">
        <v>37.5</v>
      </c>
      <c r="J106">
        <v>37.5</v>
      </c>
      <c r="K106">
        <v>37.5</v>
      </c>
      <c r="L106">
        <v>37.5</v>
      </c>
      <c r="M106">
        <v>37.5</v>
      </c>
      <c r="N106">
        <v>37.5</v>
      </c>
      <c r="O106">
        <v>37.5</v>
      </c>
      <c r="P106">
        <v>37.5</v>
      </c>
      <c r="Q106">
        <v>37.5</v>
      </c>
      <c r="R106">
        <v>37.5</v>
      </c>
      <c r="S106">
        <v>37.5</v>
      </c>
      <c r="T106">
        <v>37.5</v>
      </c>
      <c r="U106">
        <v>37.5</v>
      </c>
    </row>
    <row r="107" spans="2:21" x14ac:dyDescent="0.25">
      <c r="B107">
        <f>COUNTIF('Product backlog'!B:B, A107)</f>
        <v>0</v>
      </c>
      <c r="C107">
        <f>SUM(B$4:B107)</f>
        <v>90</v>
      </c>
      <c r="D107" s="1">
        <f>SUM(G$4:U107)</f>
        <v>58500</v>
      </c>
      <c r="G107">
        <v>37.5</v>
      </c>
      <c r="H107">
        <v>37.5</v>
      </c>
      <c r="I107">
        <v>37.5</v>
      </c>
      <c r="J107">
        <v>37.5</v>
      </c>
      <c r="K107">
        <v>37.5</v>
      </c>
      <c r="L107">
        <v>37.5</v>
      </c>
      <c r="M107">
        <v>37.5</v>
      </c>
      <c r="N107">
        <v>37.5</v>
      </c>
      <c r="O107">
        <v>37.5</v>
      </c>
      <c r="P107">
        <v>37.5</v>
      </c>
      <c r="Q107">
        <v>37.5</v>
      </c>
      <c r="R107">
        <v>37.5</v>
      </c>
      <c r="S107">
        <v>37.5</v>
      </c>
      <c r="T107">
        <v>37.5</v>
      </c>
      <c r="U107">
        <v>37.5</v>
      </c>
    </row>
    <row r="108" spans="2:21" x14ac:dyDescent="0.25">
      <c r="B108">
        <f>COUNTIF('Product backlog'!B:B, A108)</f>
        <v>0</v>
      </c>
      <c r="C108">
        <f>SUM(B$4:B108)</f>
        <v>90</v>
      </c>
      <c r="D108" s="1">
        <f>SUM(G$4:U108)</f>
        <v>59062.5</v>
      </c>
      <c r="G108">
        <v>37.5</v>
      </c>
      <c r="H108">
        <v>37.5</v>
      </c>
      <c r="I108">
        <v>37.5</v>
      </c>
      <c r="J108">
        <v>37.5</v>
      </c>
      <c r="K108">
        <v>37.5</v>
      </c>
      <c r="L108">
        <v>37.5</v>
      </c>
      <c r="M108">
        <v>37.5</v>
      </c>
      <c r="N108">
        <v>37.5</v>
      </c>
      <c r="O108">
        <v>37.5</v>
      </c>
      <c r="P108">
        <v>37.5</v>
      </c>
      <c r="Q108">
        <v>37.5</v>
      </c>
      <c r="R108">
        <v>37.5</v>
      </c>
      <c r="S108">
        <v>37.5</v>
      </c>
      <c r="T108">
        <v>37.5</v>
      </c>
      <c r="U108">
        <v>37.5</v>
      </c>
    </row>
    <row r="109" spans="2:21" x14ac:dyDescent="0.25">
      <c r="B109">
        <f>COUNTIF('Product backlog'!B:B, A109)</f>
        <v>0</v>
      </c>
      <c r="C109">
        <f>SUM(B$4:B109)</f>
        <v>90</v>
      </c>
      <c r="D109" s="1">
        <f>SUM(G$4:U109)</f>
        <v>59625</v>
      </c>
      <c r="G109">
        <v>37.5</v>
      </c>
      <c r="H109">
        <v>37.5</v>
      </c>
      <c r="I109">
        <v>37.5</v>
      </c>
      <c r="J109">
        <v>37.5</v>
      </c>
      <c r="K109">
        <v>37.5</v>
      </c>
      <c r="L109">
        <v>37.5</v>
      </c>
      <c r="M109">
        <v>37.5</v>
      </c>
      <c r="N109">
        <v>37.5</v>
      </c>
      <c r="O109">
        <v>37.5</v>
      </c>
      <c r="P109">
        <v>37.5</v>
      </c>
      <c r="Q109">
        <v>37.5</v>
      </c>
      <c r="R109">
        <v>37.5</v>
      </c>
      <c r="S109">
        <v>37.5</v>
      </c>
      <c r="T109">
        <v>37.5</v>
      </c>
      <c r="U109">
        <v>37.5</v>
      </c>
    </row>
    <row r="110" spans="2:21" x14ac:dyDescent="0.25">
      <c r="B110">
        <f>COUNTIF('Product backlog'!B:B, A110)</f>
        <v>0</v>
      </c>
      <c r="C110">
        <f>SUM(B$4:B110)</f>
        <v>90</v>
      </c>
      <c r="D110" s="1">
        <f>SUM(G$4:U110)</f>
        <v>60187.5</v>
      </c>
      <c r="G110">
        <v>37.5</v>
      </c>
      <c r="H110">
        <v>37.5</v>
      </c>
      <c r="I110">
        <v>37.5</v>
      </c>
      <c r="J110">
        <v>37.5</v>
      </c>
      <c r="K110">
        <v>37.5</v>
      </c>
      <c r="L110">
        <v>37.5</v>
      </c>
      <c r="M110">
        <v>37.5</v>
      </c>
      <c r="N110">
        <v>37.5</v>
      </c>
      <c r="O110">
        <v>37.5</v>
      </c>
      <c r="P110">
        <v>37.5</v>
      </c>
      <c r="Q110">
        <v>37.5</v>
      </c>
      <c r="R110">
        <v>37.5</v>
      </c>
      <c r="S110">
        <v>37.5</v>
      </c>
      <c r="T110">
        <v>37.5</v>
      </c>
      <c r="U110">
        <v>37.5</v>
      </c>
    </row>
    <row r="111" spans="2:21" x14ac:dyDescent="0.25">
      <c r="B111">
        <f>COUNTIF('Product backlog'!B:B, A111)</f>
        <v>0</v>
      </c>
      <c r="C111">
        <f>SUM(B$4:B111)</f>
        <v>90</v>
      </c>
      <c r="D111" s="1">
        <f>SUM(G$4:U111)</f>
        <v>60750</v>
      </c>
      <c r="G111">
        <v>37.5</v>
      </c>
      <c r="H111">
        <v>37.5</v>
      </c>
      <c r="I111">
        <v>37.5</v>
      </c>
      <c r="J111">
        <v>37.5</v>
      </c>
      <c r="K111">
        <v>37.5</v>
      </c>
      <c r="L111">
        <v>37.5</v>
      </c>
      <c r="M111">
        <v>37.5</v>
      </c>
      <c r="N111">
        <v>37.5</v>
      </c>
      <c r="O111">
        <v>37.5</v>
      </c>
      <c r="P111">
        <v>37.5</v>
      </c>
      <c r="Q111">
        <v>37.5</v>
      </c>
      <c r="R111">
        <v>37.5</v>
      </c>
      <c r="S111">
        <v>37.5</v>
      </c>
      <c r="T111">
        <v>37.5</v>
      </c>
      <c r="U111">
        <v>37.5</v>
      </c>
    </row>
    <row r="112" spans="2:21" x14ac:dyDescent="0.25">
      <c r="B112">
        <f>COUNTIF('Product backlog'!B:B, A112)</f>
        <v>0</v>
      </c>
      <c r="C112">
        <f>SUM(B$4:B112)</f>
        <v>90</v>
      </c>
      <c r="D112" s="1">
        <f>SUM(G$4:U112)</f>
        <v>61312.5</v>
      </c>
      <c r="G112">
        <v>37.5</v>
      </c>
      <c r="H112">
        <v>37.5</v>
      </c>
      <c r="I112">
        <v>37.5</v>
      </c>
      <c r="J112">
        <v>37.5</v>
      </c>
      <c r="K112">
        <v>37.5</v>
      </c>
      <c r="L112">
        <v>37.5</v>
      </c>
      <c r="M112">
        <v>37.5</v>
      </c>
      <c r="N112">
        <v>37.5</v>
      </c>
      <c r="O112">
        <v>37.5</v>
      </c>
      <c r="P112">
        <v>37.5</v>
      </c>
      <c r="Q112">
        <v>37.5</v>
      </c>
      <c r="R112">
        <v>37.5</v>
      </c>
      <c r="S112">
        <v>37.5</v>
      </c>
      <c r="T112">
        <v>37.5</v>
      </c>
      <c r="U112">
        <v>37.5</v>
      </c>
    </row>
    <row r="113" spans="2:21" x14ac:dyDescent="0.25">
      <c r="B113">
        <f>COUNTIF('Product backlog'!B:B, A113)</f>
        <v>0</v>
      </c>
      <c r="C113">
        <f>SUM(B$4:B113)</f>
        <v>90</v>
      </c>
      <c r="D113" s="1">
        <f>SUM(G$4:U113)</f>
        <v>61875</v>
      </c>
      <c r="G113">
        <v>37.5</v>
      </c>
      <c r="H113">
        <v>37.5</v>
      </c>
      <c r="I113">
        <v>37.5</v>
      </c>
      <c r="J113">
        <v>37.5</v>
      </c>
      <c r="K113">
        <v>37.5</v>
      </c>
      <c r="L113">
        <v>37.5</v>
      </c>
      <c r="M113">
        <v>37.5</v>
      </c>
      <c r="N113">
        <v>37.5</v>
      </c>
      <c r="O113">
        <v>37.5</v>
      </c>
      <c r="P113">
        <v>37.5</v>
      </c>
      <c r="Q113">
        <v>37.5</v>
      </c>
      <c r="R113">
        <v>37.5</v>
      </c>
      <c r="S113">
        <v>37.5</v>
      </c>
      <c r="T113">
        <v>37.5</v>
      </c>
      <c r="U113">
        <v>37.5</v>
      </c>
    </row>
    <row r="114" spans="2:21" x14ac:dyDescent="0.25">
      <c r="B114">
        <f>COUNTIF('Product backlog'!B:B, A114)</f>
        <v>0</v>
      </c>
      <c r="C114">
        <f>SUM(B$4:B114)</f>
        <v>90</v>
      </c>
      <c r="D114" s="1">
        <f>SUM(G$4:U114)</f>
        <v>62437.5</v>
      </c>
      <c r="G114">
        <v>37.5</v>
      </c>
      <c r="H114">
        <v>37.5</v>
      </c>
      <c r="I114">
        <v>37.5</v>
      </c>
      <c r="J114">
        <v>37.5</v>
      </c>
      <c r="K114">
        <v>37.5</v>
      </c>
      <c r="L114">
        <v>37.5</v>
      </c>
      <c r="M114">
        <v>37.5</v>
      </c>
      <c r="N114">
        <v>37.5</v>
      </c>
      <c r="O114">
        <v>37.5</v>
      </c>
      <c r="P114">
        <v>37.5</v>
      </c>
      <c r="Q114">
        <v>37.5</v>
      </c>
      <c r="R114">
        <v>37.5</v>
      </c>
      <c r="S114">
        <v>37.5</v>
      </c>
      <c r="T114">
        <v>37.5</v>
      </c>
      <c r="U114">
        <v>37.5</v>
      </c>
    </row>
    <row r="115" spans="2:21" x14ac:dyDescent="0.25">
      <c r="B115">
        <f>COUNTIF('Product backlog'!B:B, A115)</f>
        <v>0</v>
      </c>
      <c r="C115">
        <f>SUM(B$4:B115)</f>
        <v>90</v>
      </c>
      <c r="D115" s="1">
        <f>SUM(G$4:U115)</f>
        <v>63000</v>
      </c>
      <c r="G115">
        <v>37.5</v>
      </c>
      <c r="H115">
        <v>37.5</v>
      </c>
      <c r="I115">
        <v>37.5</v>
      </c>
      <c r="J115">
        <v>37.5</v>
      </c>
      <c r="K115">
        <v>37.5</v>
      </c>
      <c r="L115">
        <v>37.5</v>
      </c>
      <c r="M115">
        <v>37.5</v>
      </c>
      <c r="N115">
        <v>37.5</v>
      </c>
      <c r="O115">
        <v>37.5</v>
      </c>
      <c r="P115">
        <v>37.5</v>
      </c>
      <c r="Q115">
        <v>37.5</v>
      </c>
      <c r="R115">
        <v>37.5</v>
      </c>
      <c r="S115">
        <v>37.5</v>
      </c>
      <c r="T115">
        <v>37.5</v>
      </c>
      <c r="U115">
        <v>37.5</v>
      </c>
    </row>
    <row r="116" spans="2:21" x14ac:dyDescent="0.25">
      <c r="B116">
        <f>COUNTIF('Product backlog'!B:B, A116)</f>
        <v>0</v>
      </c>
      <c r="C116">
        <f>SUM(B$4:B116)</f>
        <v>90</v>
      </c>
      <c r="D116" s="1">
        <f>SUM(G$4:U116)</f>
        <v>63562.5</v>
      </c>
      <c r="G116">
        <v>37.5</v>
      </c>
      <c r="H116">
        <v>37.5</v>
      </c>
      <c r="I116">
        <v>37.5</v>
      </c>
      <c r="J116">
        <v>37.5</v>
      </c>
      <c r="K116">
        <v>37.5</v>
      </c>
      <c r="L116">
        <v>37.5</v>
      </c>
      <c r="M116">
        <v>37.5</v>
      </c>
      <c r="N116">
        <v>37.5</v>
      </c>
      <c r="O116">
        <v>37.5</v>
      </c>
      <c r="P116">
        <v>37.5</v>
      </c>
      <c r="Q116">
        <v>37.5</v>
      </c>
      <c r="R116">
        <v>37.5</v>
      </c>
      <c r="S116">
        <v>37.5</v>
      </c>
      <c r="T116">
        <v>37.5</v>
      </c>
      <c r="U116">
        <v>37.5</v>
      </c>
    </row>
    <row r="117" spans="2:21" x14ac:dyDescent="0.25">
      <c r="B117">
        <f>COUNTIF('Product backlog'!B:B, A117)</f>
        <v>0</v>
      </c>
      <c r="C117">
        <f>SUM(B$4:B117)</f>
        <v>90</v>
      </c>
      <c r="D117" s="1">
        <f>SUM(G$4:U117)</f>
        <v>64125</v>
      </c>
      <c r="G117">
        <v>37.5</v>
      </c>
      <c r="H117">
        <v>37.5</v>
      </c>
      <c r="I117">
        <v>37.5</v>
      </c>
      <c r="J117">
        <v>37.5</v>
      </c>
      <c r="K117">
        <v>37.5</v>
      </c>
      <c r="L117">
        <v>37.5</v>
      </c>
      <c r="M117">
        <v>37.5</v>
      </c>
      <c r="N117">
        <v>37.5</v>
      </c>
      <c r="O117">
        <v>37.5</v>
      </c>
      <c r="P117">
        <v>37.5</v>
      </c>
      <c r="Q117">
        <v>37.5</v>
      </c>
      <c r="R117">
        <v>37.5</v>
      </c>
      <c r="S117">
        <v>37.5</v>
      </c>
      <c r="T117">
        <v>37.5</v>
      </c>
      <c r="U117">
        <v>37.5</v>
      </c>
    </row>
    <row r="118" spans="2:21" x14ac:dyDescent="0.25">
      <c r="B118">
        <f>COUNTIF('Product backlog'!B:B, A118)</f>
        <v>0</v>
      </c>
      <c r="C118">
        <f>SUM(B$4:B118)</f>
        <v>90</v>
      </c>
      <c r="D118" s="1">
        <f>SUM(G$4:U118)</f>
        <v>64687.5</v>
      </c>
      <c r="G118">
        <v>37.5</v>
      </c>
      <c r="H118">
        <v>37.5</v>
      </c>
      <c r="I118">
        <v>37.5</v>
      </c>
      <c r="J118">
        <v>37.5</v>
      </c>
      <c r="K118">
        <v>37.5</v>
      </c>
      <c r="L118">
        <v>37.5</v>
      </c>
      <c r="M118">
        <v>37.5</v>
      </c>
      <c r="N118">
        <v>37.5</v>
      </c>
      <c r="O118">
        <v>37.5</v>
      </c>
      <c r="P118">
        <v>37.5</v>
      </c>
      <c r="Q118">
        <v>37.5</v>
      </c>
      <c r="R118">
        <v>37.5</v>
      </c>
      <c r="S118">
        <v>37.5</v>
      </c>
      <c r="T118">
        <v>37.5</v>
      </c>
      <c r="U118">
        <v>37.5</v>
      </c>
    </row>
    <row r="119" spans="2:21" x14ac:dyDescent="0.25">
      <c r="B119">
        <f>COUNTIF('Product backlog'!B:B, A119)</f>
        <v>0</v>
      </c>
      <c r="C119">
        <f>SUM(B$4:B119)</f>
        <v>90</v>
      </c>
      <c r="D119" s="1">
        <f>SUM(G$4:U119)</f>
        <v>65250</v>
      </c>
      <c r="G119">
        <v>37.5</v>
      </c>
      <c r="H119">
        <v>37.5</v>
      </c>
      <c r="I119">
        <v>37.5</v>
      </c>
      <c r="J119">
        <v>37.5</v>
      </c>
      <c r="K119">
        <v>37.5</v>
      </c>
      <c r="L119">
        <v>37.5</v>
      </c>
      <c r="M119">
        <v>37.5</v>
      </c>
      <c r="N119">
        <v>37.5</v>
      </c>
      <c r="O119">
        <v>37.5</v>
      </c>
      <c r="P119">
        <v>37.5</v>
      </c>
      <c r="Q119">
        <v>37.5</v>
      </c>
      <c r="R119">
        <v>37.5</v>
      </c>
      <c r="S119">
        <v>37.5</v>
      </c>
      <c r="T119">
        <v>37.5</v>
      </c>
      <c r="U119">
        <v>37.5</v>
      </c>
    </row>
    <row r="120" spans="2:21" x14ac:dyDescent="0.25">
      <c r="B120">
        <f>COUNTIF('Product backlog'!B:B, A120)</f>
        <v>0</v>
      </c>
      <c r="C120">
        <f>SUM(B$4:B120)</f>
        <v>90</v>
      </c>
    </row>
    <row r="121" spans="2:21" x14ac:dyDescent="0.25">
      <c r="B121">
        <f>COUNTIF('Product backlog'!B:B, A121)</f>
        <v>0</v>
      </c>
      <c r="C121">
        <f>SUM(B$4:B121)</f>
        <v>90</v>
      </c>
    </row>
    <row r="122" spans="2:21" x14ac:dyDescent="0.25">
      <c r="B122">
        <f>COUNTIF('Product backlog'!B:B, A122)</f>
        <v>0</v>
      </c>
      <c r="C122">
        <f>SUM(B$4:B122)</f>
        <v>90</v>
      </c>
    </row>
    <row r="123" spans="2:21" x14ac:dyDescent="0.25">
      <c r="B123">
        <f>COUNTIF('Product backlog'!B:B, A123)</f>
        <v>0</v>
      </c>
      <c r="C123">
        <f>SUM(B$4:B123)</f>
        <v>90</v>
      </c>
    </row>
    <row r="124" spans="2:21" x14ac:dyDescent="0.25">
      <c r="B124">
        <f>COUNTIF('Product backlog'!B:B, A124)</f>
        <v>0</v>
      </c>
      <c r="C124">
        <f>SUM(B$4:B124)</f>
        <v>90</v>
      </c>
    </row>
    <row r="125" spans="2:21" x14ac:dyDescent="0.25">
      <c r="B125">
        <f>COUNTIF('Product backlog'!B:B, A125)</f>
        <v>0</v>
      </c>
      <c r="C125">
        <f>SUM(B$4:B125)</f>
        <v>90</v>
      </c>
    </row>
    <row r="126" spans="2:21" x14ac:dyDescent="0.25">
      <c r="B126">
        <f>COUNTIF('Product backlog'!B:B, A126)</f>
        <v>0</v>
      </c>
      <c r="C126">
        <f>SUM(B$4:B126)</f>
        <v>90</v>
      </c>
    </row>
    <row r="127" spans="2:21" x14ac:dyDescent="0.25">
      <c r="B127">
        <f>COUNTIF('Product backlog'!B:B, A127)</f>
        <v>0</v>
      </c>
      <c r="C127">
        <f>SUM(B$4:B127)</f>
        <v>90</v>
      </c>
    </row>
    <row r="128" spans="2:21" x14ac:dyDescent="0.25">
      <c r="B128">
        <f>COUNTIF('Product backlog'!B:B, A128)</f>
        <v>0</v>
      </c>
      <c r="C128">
        <f>SUM(B$4:B128)</f>
        <v>90</v>
      </c>
    </row>
    <row r="129" spans="2:3" x14ac:dyDescent="0.25">
      <c r="B129">
        <f>COUNTIF('Product backlog'!B:B, A129)</f>
        <v>0</v>
      </c>
      <c r="C129">
        <f>SUM(B$4:B129)</f>
        <v>90</v>
      </c>
    </row>
    <row r="130" spans="2:3" x14ac:dyDescent="0.25">
      <c r="B130">
        <f>COUNTIF('Product backlog'!B:B, A130)</f>
        <v>0</v>
      </c>
      <c r="C130">
        <f>SUM(B$4:B130)</f>
        <v>90</v>
      </c>
    </row>
    <row r="131" spans="2:3" x14ac:dyDescent="0.25">
      <c r="B131">
        <f>COUNTIF('Product backlog'!B:B, A131)</f>
        <v>0</v>
      </c>
      <c r="C131">
        <f>SUM(B$4:B131)</f>
        <v>90</v>
      </c>
    </row>
    <row r="132" spans="2:3" x14ac:dyDescent="0.25">
      <c r="B132">
        <f>COUNTIF('Product backlog'!B:B, A132)</f>
        <v>0</v>
      </c>
      <c r="C132">
        <f>SUM(B$4:B132)</f>
        <v>90</v>
      </c>
    </row>
    <row r="133" spans="2:3" x14ac:dyDescent="0.25">
      <c r="B133">
        <f>COUNTIF('Product backlog'!B:B, A133)</f>
        <v>0</v>
      </c>
      <c r="C133">
        <f>SUM(B$4:B133)</f>
        <v>90</v>
      </c>
    </row>
    <row r="134" spans="2:3" x14ac:dyDescent="0.25">
      <c r="B134">
        <f>COUNTIF('Product backlog'!B:B, A134)</f>
        <v>0</v>
      </c>
      <c r="C134">
        <f>SUM(B$4:B134)</f>
        <v>90</v>
      </c>
    </row>
    <row r="135" spans="2:3" x14ac:dyDescent="0.25">
      <c r="B135">
        <f>COUNTIF('Product backlog'!B:B, A135)</f>
        <v>0</v>
      </c>
      <c r="C135">
        <f>SUM(B$4:B135)</f>
        <v>90</v>
      </c>
    </row>
    <row r="136" spans="2:3" x14ac:dyDescent="0.25">
      <c r="B136">
        <f>COUNTIF('Product backlog'!B:B, A136)</f>
        <v>0</v>
      </c>
      <c r="C136">
        <f>SUM(B$4:B136)</f>
        <v>90</v>
      </c>
    </row>
    <row r="137" spans="2:3" x14ac:dyDescent="0.25">
      <c r="B137">
        <f>COUNTIF('Product backlog'!B:B, A137)</f>
        <v>0</v>
      </c>
      <c r="C137">
        <f>SUM(B$4:B137)</f>
        <v>90</v>
      </c>
    </row>
    <row r="138" spans="2:3" x14ac:dyDescent="0.25">
      <c r="B138">
        <f>COUNTIF('Product backlog'!B:B, A138)</f>
        <v>0</v>
      </c>
      <c r="C138">
        <f>SUM(B$4:B138)</f>
        <v>90</v>
      </c>
    </row>
    <row r="139" spans="2:3" x14ac:dyDescent="0.25">
      <c r="B139">
        <f>COUNTIF('Product backlog'!B:B, A139)</f>
        <v>0</v>
      </c>
      <c r="C139">
        <f>SUM(B$4:B139)</f>
        <v>90</v>
      </c>
    </row>
    <row r="140" spans="2:3" x14ac:dyDescent="0.25">
      <c r="B140">
        <f>COUNTIF('Product backlog'!B:B, A140)</f>
        <v>0</v>
      </c>
      <c r="C140">
        <f>SUM(B$4:B140)</f>
        <v>90</v>
      </c>
    </row>
    <row r="141" spans="2:3" x14ac:dyDescent="0.25">
      <c r="B141">
        <f>COUNTIF('Product backlog'!B:B, A141)</f>
        <v>0</v>
      </c>
      <c r="C141">
        <f>SUM(B$4:B141)</f>
        <v>90</v>
      </c>
    </row>
    <row r="142" spans="2:3" x14ac:dyDescent="0.25">
      <c r="B142">
        <f>COUNTIF('Product backlog'!B:B, A142)</f>
        <v>0</v>
      </c>
      <c r="C142">
        <f>SUM(B$4:B142)</f>
        <v>90</v>
      </c>
    </row>
    <row r="143" spans="2:3" x14ac:dyDescent="0.25">
      <c r="B143">
        <f>COUNTIF('Product backlog'!B:B, A143)</f>
        <v>0</v>
      </c>
      <c r="C143">
        <f>SUM(B$4:B143)</f>
        <v>90</v>
      </c>
    </row>
    <row r="144" spans="2:3" x14ac:dyDescent="0.25">
      <c r="B144">
        <f>COUNTIF('Product backlog'!B:B, A144)</f>
        <v>0</v>
      </c>
      <c r="C144">
        <f>SUM(B$4:B144)</f>
        <v>90</v>
      </c>
    </row>
    <row r="145" spans="2:3" x14ac:dyDescent="0.25">
      <c r="B145">
        <f>COUNTIF('Product backlog'!B:B, A145)</f>
        <v>0</v>
      </c>
      <c r="C145">
        <f>SUM(B$4:B145)</f>
        <v>90</v>
      </c>
    </row>
    <row r="146" spans="2:3" x14ac:dyDescent="0.25">
      <c r="B146">
        <f>COUNTIF('Product backlog'!B:B, A146)</f>
        <v>0</v>
      </c>
      <c r="C146">
        <f>SUM(B$4:B146)</f>
        <v>90</v>
      </c>
    </row>
    <row r="147" spans="2:3" x14ac:dyDescent="0.25">
      <c r="B147">
        <f>COUNTIF('Product backlog'!B:B, A147)</f>
        <v>0</v>
      </c>
      <c r="C147">
        <f>SUM(B$4:B147)</f>
        <v>90</v>
      </c>
    </row>
    <row r="148" spans="2:3" x14ac:dyDescent="0.25">
      <c r="B148">
        <f>COUNTIF('Product backlog'!B:B, A148)</f>
        <v>0</v>
      </c>
      <c r="C148">
        <f>SUM(B$4:B148)</f>
        <v>90</v>
      </c>
    </row>
    <row r="149" spans="2:3" x14ac:dyDescent="0.25">
      <c r="B149">
        <f>COUNTIF('Product backlog'!B:B, A149)</f>
        <v>0</v>
      </c>
      <c r="C149">
        <f>SUM(B$4:B149)</f>
        <v>90</v>
      </c>
    </row>
    <row r="150" spans="2:3" x14ac:dyDescent="0.25">
      <c r="B150">
        <f>COUNTIF('Product backlog'!B:B, A150)</f>
        <v>0</v>
      </c>
      <c r="C150">
        <f>SUM(B$4:B150)</f>
        <v>90</v>
      </c>
    </row>
    <row r="151" spans="2:3" x14ac:dyDescent="0.25">
      <c r="B151">
        <f>COUNTIF('Product backlog'!B:B, A151)</f>
        <v>0</v>
      </c>
      <c r="C151">
        <f>SUM(B$4:B151)</f>
        <v>90</v>
      </c>
    </row>
    <row r="152" spans="2:3" x14ac:dyDescent="0.25">
      <c r="B152">
        <f>COUNTIF('Product backlog'!B:B, A152)</f>
        <v>0</v>
      </c>
      <c r="C152">
        <f>SUM(B$4:B152)</f>
        <v>90</v>
      </c>
    </row>
    <row r="153" spans="2:3" x14ac:dyDescent="0.25">
      <c r="B153">
        <f>COUNTIF('Product backlog'!B:B, A153)</f>
        <v>0</v>
      </c>
      <c r="C153">
        <f>SUM(B$4:B153)</f>
        <v>90</v>
      </c>
    </row>
    <row r="154" spans="2:3" x14ac:dyDescent="0.25">
      <c r="B154">
        <f>COUNTIF('Product backlog'!B:B, A154)</f>
        <v>0</v>
      </c>
      <c r="C154">
        <f>SUM(B$4:B154)</f>
        <v>90</v>
      </c>
    </row>
    <row r="155" spans="2:3" x14ac:dyDescent="0.25">
      <c r="B155">
        <f>COUNTIF('Product backlog'!B:B, A155)</f>
        <v>0</v>
      </c>
      <c r="C155">
        <f>SUM(B$4:B155)</f>
        <v>90</v>
      </c>
    </row>
    <row r="156" spans="2:3" x14ac:dyDescent="0.25">
      <c r="B156">
        <f>COUNTIF('Product backlog'!B:B, A156)</f>
        <v>0</v>
      </c>
      <c r="C156">
        <f>SUM(B$4:B156)</f>
        <v>90</v>
      </c>
    </row>
    <row r="157" spans="2:3" x14ac:dyDescent="0.25">
      <c r="B157">
        <f>COUNTIF('Product backlog'!B:B, A157)</f>
        <v>0</v>
      </c>
      <c r="C157">
        <f>SUM(B$4:B157)</f>
        <v>90</v>
      </c>
    </row>
    <row r="158" spans="2:3" x14ac:dyDescent="0.25">
      <c r="B158">
        <f>COUNTIF('Product backlog'!B:B, A158)</f>
        <v>0</v>
      </c>
      <c r="C158">
        <f>SUM(B$4:B158)</f>
        <v>90</v>
      </c>
    </row>
    <row r="159" spans="2:3" x14ac:dyDescent="0.25">
      <c r="B159">
        <f>COUNTIF('Product backlog'!B:B, A159)</f>
        <v>0</v>
      </c>
      <c r="C159">
        <f>SUM(B$4:B159)</f>
        <v>90</v>
      </c>
    </row>
    <row r="160" spans="2:3" x14ac:dyDescent="0.25">
      <c r="B160">
        <f>COUNTIF('Product backlog'!B:B, A160)</f>
        <v>0</v>
      </c>
      <c r="C160">
        <f>SUM(B$4:B160)</f>
        <v>90</v>
      </c>
    </row>
    <row r="161" spans="2:3" x14ac:dyDescent="0.25">
      <c r="B161">
        <f>COUNTIF('Product backlog'!B:B, A161)</f>
        <v>0</v>
      </c>
      <c r="C161">
        <f>SUM(B$4:B161)</f>
        <v>90</v>
      </c>
    </row>
    <row r="162" spans="2:3" x14ac:dyDescent="0.25">
      <c r="B162">
        <f>COUNTIF('Product backlog'!B:B, A162)</f>
        <v>0</v>
      </c>
      <c r="C162">
        <f>SUM(B$4:B162)</f>
        <v>90</v>
      </c>
    </row>
    <row r="163" spans="2:3" x14ac:dyDescent="0.25">
      <c r="B163">
        <f>COUNTIF('Product backlog'!B:B, A163)</f>
        <v>0</v>
      </c>
      <c r="C163">
        <f>SUM(B$4:B163)</f>
        <v>90</v>
      </c>
    </row>
    <row r="164" spans="2:3" x14ac:dyDescent="0.25">
      <c r="B164">
        <f>COUNTIF('Product backlog'!B:B, A164)</f>
        <v>0</v>
      </c>
      <c r="C164">
        <f>SUM(B$4:B164)</f>
        <v>90</v>
      </c>
    </row>
    <row r="165" spans="2:3" x14ac:dyDescent="0.25">
      <c r="B165">
        <f>COUNTIF('Product backlog'!B:B, A165)</f>
        <v>0</v>
      </c>
      <c r="C165">
        <f>SUM(B$4:B165)</f>
        <v>90</v>
      </c>
    </row>
    <row r="166" spans="2:3" x14ac:dyDescent="0.25">
      <c r="B166">
        <f>COUNTIF('Product backlog'!B:B, A166)</f>
        <v>0</v>
      </c>
      <c r="C166">
        <f>SUM(B$4:B166)</f>
        <v>90</v>
      </c>
    </row>
    <row r="167" spans="2:3" x14ac:dyDescent="0.25">
      <c r="B167">
        <f>COUNTIF('Product backlog'!B:B, A167)</f>
        <v>0</v>
      </c>
      <c r="C167">
        <f>SUM(B$4:B167)</f>
        <v>90</v>
      </c>
    </row>
    <row r="168" spans="2:3" x14ac:dyDescent="0.25">
      <c r="B168">
        <f>COUNTIF('Product backlog'!B:B, A168)</f>
        <v>0</v>
      </c>
      <c r="C168">
        <f>SUM(B$4:B168)</f>
        <v>90</v>
      </c>
    </row>
    <row r="169" spans="2:3" x14ac:dyDescent="0.25">
      <c r="B169">
        <f>COUNTIF('Product backlog'!B:B, A169)</f>
        <v>0</v>
      </c>
      <c r="C169">
        <f>SUM(B$4:B169)</f>
        <v>90</v>
      </c>
    </row>
    <row r="170" spans="2:3" x14ac:dyDescent="0.25">
      <c r="B170">
        <f>COUNTIF('Product backlog'!B:B, A170)</f>
        <v>0</v>
      </c>
      <c r="C170">
        <f>SUM(B$4:B170)</f>
        <v>90</v>
      </c>
    </row>
    <row r="171" spans="2:3" x14ac:dyDescent="0.25">
      <c r="B171">
        <f>COUNTIF('Product backlog'!B:B, A171)</f>
        <v>0</v>
      </c>
      <c r="C171">
        <f>SUM(B$4:B171)</f>
        <v>90</v>
      </c>
    </row>
    <row r="172" spans="2:3" x14ac:dyDescent="0.25">
      <c r="B172">
        <f>COUNTIF('Product backlog'!B:B, A172)</f>
        <v>0</v>
      </c>
      <c r="C172">
        <f>SUM(B$4:B172)</f>
        <v>90</v>
      </c>
    </row>
    <row r="173" spans="2:3" x14ac:dyDescent="0.25">
      <c r="B173">
        <f>COUNTIF('Product backlog'!B:B, A173)</f>
        <v>0</v>
      </c>
      <c r="C173">
        <f>SUM(B$4:B173)</f>
        <v>90</v>
      </c>
    </row>
    <row r="174" spans="2:3" x14ac:dyDescent="0.25">
      <c r="B174">
        <f>COUNTIF('Product backlog'!B:B, A174)</f>
        <v>0</v>
      </c>
      <c r="C174">
        <f>SUM(B$4:B174)</f>
        <v>90</v>
      </c>
    </row>
    <row r="175" spans="2:3" x14ac:dyDescent="0.25">
      <c r="B175">
        <f>COUNTIF('Product backlog'!B:B, A175)</f>
        <v>0</v>
      </c>
      <c r="C175">
        <f>SUM(B$4:B175)</f>
        <v>90</v>
      </c>
    </row>
    <row r="176" spans="2:3" x14ac:dyDescent="0.25">
      <c r="B176">
        <f>COUNTIF('Product backlog'!B:B, A176)</f>
        <v>0</v>
      </c>
      <c r="C176">
        <f>SUM(B$4:B176)</f>
        <v>90</v>
      </c>
    </row>
    <row r="177" spans="2:3" x14ac:dyDescent="0.25">
      <c r="B177">
        <f>COUNTIF('Product backlog'!B:B, A177)</f>
        <v>0</v>
      </c>
      <c r="C177">
        <f>SUM(B$4:B177)</f>
        <v>90</v>
      </c>
    </row>
    <row r="178" spans="2:3" x14ac:dyDescent="0.25">
      <c r="B178">
        <f>COUNTIF('Product backlog'!B:B, A178)</f>
        <v>0</v>
      </c>
      <c r="C178">
        <f>SUM(B$4:B178)</f>
        <v>90</v>
      </c>
    </row>
    <row r="179" spans="2:3" x14ac:dyDescent="0.25">
      <c r="B179">
        <f>COUNTIF('Product backlog'!B:B, A179)</f>
        <v>0</v>
      </c>
      <c r="C179">
        <f>SUM(B$4:B179)</f>
        <v>90</v>
      </c>
    </row>
    <row r="180" spans="2:3" x14ac:dyDescent="0.25">
      <c r="B180">
        <f>COUNTIF('Product backlog'!B:B, A180)</f>
        <v>0</v>
      </c>
      <c r="C180">
        <f>SUM(B$4:B180)</f>
        <v>90</v>
      </c>
    </row>
    <row r="181" spans="2:3" x14ac:dyDescent="0.25">
      <c r="B181">
        <f>COUNTIF('Product backlog'!B:B, A181)</f>
        <v>0</v>
      </c>
      <c r="C181">
        <f>SUM(B$4:B181)</f>
        <v>90</v>
      </c>
    </row>
    <row r="182" spans="2:3" x14ac:dyDescent="0.25">
      <c r="B182">
        <f>COUNTIF('Product backlog'!B:B, A182)</f>
        <v>0</v>
      </c>
      <c r="C182">
        <f>SUM(B$4:B182)</f>
        <v>90</v>
      </c>
    </row>
    <row r="183" spans="2:3" x14ac:dyDescent="0.25">
      <c r="B183">
        <f>COUNTIF('Product backlog'!B:B, A183)</f>
        <v>0</v>
      </c>
      <c r="C183">
        <f>SUM(B$4:B183)</f>
        <v>90</v>
      </c>
    </row>
    <row r="184" spans="2:3" x14ac:dyDescent="0.25">
      <c r="B184">
        <f>COUNTIF('Product backlog'!B:B, A184)</f>
        <v>0</v>
      </c>
      <c r="C184">
        <f>SUM(B$4:B184)</f>
        <v>90</v>
      </c>
    </row>
    <row r="185" spans="2:3" x14ac:dyDescent="0.25">
      <c r="B185">
        <f>COUNTIF('Product backlog'!B:B, A185)</f>
        <v>0</v>
      </c>
      <c r="C185">
        <f>SUM(B$4:B185)</f>
        <v>90</v>
      </c>
    </row>
    <row r="186" spans="2:3" x14ac:dyDescent="0.25">
      <c r="B186">
        <f>COUNTIF('Product backlog'!B:B, A186)</f>
        <v>0</v>
      </c>
      <c r="C186">
        <f>SUM(B$4:B186)</f>
        <v>90</v>
      </c>
    </row>
    <row r="187" spans="2:3" x14ac:dyDescent="0.25">
      <c r="B187">
        <f>COUNTIF('Product backlog'!B:B, A187)</f>
        <v>0</v>
      </c>
      <c r="C187">
        <f>SUM(B$4:B187)</f>
        <v>90</v>
      </c>
    </row>
    <row r="188" spans="2:3" x14ac:dyDescent="0.25">
      <c r="B188">
        <f>COUNTIF('Product backlog'!B:B, A188)</f>
        <v>0</v>
      </c>
      <c r="C188">
        <f>SUM(B$4:B188)</f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5" workbookViewId="0">
      <selection activeCell="B24" sqref="B24"/>
    </sheetView>
  </sheetViews>
  <sheetFormatPr defaultRowHeight="15" x14ac:dyDescent="0.25"/>
  <cols>
    <col min="1" max="1" width="84.7109375" customWidth="1"/>
  </cols>
  <sheetData>
    <row r="1" spans="1:3" s="2" customFormat="1" x14ac:dyDescent="0.25">
      <c r="A1" s="2" t="s">
        <v>22</v>
      </c>
      <c r="B1" s="2" t="s">
        <v>0</v>
      </c>
      <c r="C1" s="2" t="s">
        <v>67</v>
      </c>
    </row>
    <row r="2" spans="1:3" x14ac:dyDescent="0.25">
      <c r="A2" t="s">
        <v>13</v>
      </c>
      <c r="B2">
        <v>2</v>
      </c>
      <c r="C2" t="s">
        <v>68</v>
      </c>
    </row>
    <row r="3" spans="1:3" x14ac:dyDescent="0.25">
      <c r="A3" t="s">
        <v>23</v>
      </c>
      <c r="B3">
        <v>2</v>
      </c>
      <c r="C3" t="s">
        <v>68</v>
      </c>
    </row>
    <row r="4" spans="1:3" x14ac:dyDescent="0.25">
      <c r="A4" t="s">
        <v>24</v>
      </c>
      <c r="B4">
        <v>3</v>
      </c>
      <c r="C4" t="s">
        <v>68</v>
      </c>
    </row>
    <row r="5" spans="1:3" x14ac:dyDescent="0.25">
      <c r="A5" t="s">
        <v>14</v>
      </c>
      <c r="B5">
        <v>3</v>
      </c>
      <c r="C5" t="s">
        <v>68</v>
      </c>
    </row>
    <row r="6" spans="1:3" x14ac:dyDescent="0.25">
      <c r="A6" t="s">
        <v>25</v>
      </c>
      <c r="B6">
        <v>4</v>
      </c>
      <c r="C6" t="s">
        <v>68</v>
      </c>
    </row>
    <row r="7" spans="1:3" x14ac:dyDescent="0.25">
      <c r="A7" t="s">
        <v>26</v>
      </c>
      <c r="B7">
        <v>4</v>
      </c>
      <c r="C7" t="s">
        <v>68</v>
      </c>
    </row>
    <row r="8" spans="1:3" x14ac:dyDescent="0.25">
      <c r="A8" t="s">
        <v>27</v>
      </c>
      <c r="B8">
        <v>5</v>
      </c>
      <c r="C8" t="s">
        <v>68</v>
      </c>
    </row>
    <row r="9" spans="1:3" x14ac:dyDescent="0.25">
      <c r="A9" t="s">
        <v>15</v>
      </c>
      <c r="B9">
        <v>5</v>
      </c>
      <c r="C9" t="s">
        <v>68</v>
      </c>
    </row>
    <row r="10" spans="1:3" x14ac:dyDescent="0.25">
      <c r="A10" t="s">
        <v>16</v>
      </c>
      <c r="B10">
        <v>6</v>
      </c>
      <c r="C10" t="s">
        <v>68</v>
      </c>
    </row>
    <row r="11" spans="1:3" x14ac:dyDescent="0.25">
      <c r="A11" t="s">
        <v>28</v>
      </c>
      <c r="B11">
        <v>6</v>
      </c>
      <c r="C11" t="s">
        <v>68</v>
      </c>
    </row>
    <row r="12" spans="1:3" x14ac:dyDescent="0.25">
      <c r="A12" t="s">
        <v>29</v>
      </c>
      <c r="B12">
        <v>7</v>
      </c>
      <c r="C12" t="s">
        <v>68</v>
      </c>
    </row>
    <row r="13" spans="1:3" x14ac:dyDescent="0.25">
      <c r="A13" t="s">
        <v>17</v>
      </c>
      <c r="B13">
        <v>7</v>
      </c>
      <c r="C13" t="s">
        <v>68</v>
      </c>
    </row>
    <row r="14" spans="1:3" x14ac:dyDescent="0.25">
      <c r="A14" t="s">
        <v>30</v>
      </c>
      <c r="B14">
        <v>8</v>
      </c>
      <c r="C14" t="s">
        <v>68</v>
      </c>
    </row>
    <row r="15" spans="1:3" x14ac:dyDescent="0.25">
      <c r="A15" t="s">
        <v>18</v>
      </c>
      <c r="B15">
        <v>8</v>
      </c>
      <c r="C15" t="s">
        <v>68</v>
      </c>
    </row>
    <row r="16" spans="1:3" x14ac:dyDescent="0.25">
      <c r="A16" t="s">
        <v>19</v>
      </c>
      <c r="B16">
        <v>9</v>
      </c>
      <c r="C16" t="s">
        <v>68</v>
      </c>
    </row>
    <row r="17" spans="1:3" x14ac:dyDescent="0.25">
      <c r="A17" t="s">
        <v>20</v>
      </c>
      <c r="B17">
        <v>9</v>
      </c>
      <c r="C17" t="s">
        <v>68</v>
      </c>
    </row>
    <row r="18" spans="1:3" x14ac:dyDescent="0.25">
      <c r="A18" t="s">
        <v>21</v>
      </c>
      <c r="B18">
        <v>10</v>
      </c>
      <c r="C18" t="s">
        <v>68</v>
      </c>
    </row>
    <row r="19" spans="1:3" x14ac:dyDescent="0.25">
      <c r="A19" t="s">
        <v>31</v>
      </c>
      <c r="B19">
        <v>10</v>
      </c>
      <c r="C19" t="s">
        <v>68</v>
      </c>
    </row>
    <row r="20" spans="1:3" x14ac:dyDescent="0.25">
      <c r="A20" t="s">
        <v>32</v>
      </c>
      <c r="B20">
        <v>11</v>
      </c>
      <c r="C20" t="s">
        <v>68</v>
      </c>
    </row>
    <row r="21" spans="1:3" x14ac:dyDescent="0.25">
      <c r="A21" t="s">
        <v>33</v>
      </c>
      <c r="B21">
        <v>11</v>
      </c>
      <c r="C21" t="s">
        <v>68</v>
      </c>
    </row>
    <row r="22" spans="1:3" x14ac:dyDescent="0.25">
      <c r="A22" t="s">
        <v>34</v>
      </c>
      <c r="B22">
        <v>12</v>
      </c>
      <c r="C22" t="s">
        <v>68</v>
      </c>
    </row>
    <row r="23" spans="1:3" x14ac:dyDescent="0.25">
      <c r="A23" t="s">
        <v>35</v>
      </c>
      <c r="B23">
        <v>12</v>
      </c>
      <c r="C23" t="s">
        <v>68</v>
      </c>
    </row>
    <row r="24" spans="1:3" x14ac:dyDescent="0.25">
      <c r="A24" t="s">
        <v>36</v>
      </c>
      <c r="B24">
        <v>13</v>
      </c>
      <c r="C24" t="s">
        <v>68</v>
      </c>
    </row>
    <row r="25" spans="1:3" x14ac:dyDescent="0.25">
      <c r="A25" t="s">
        <v>37</v>
      </c>
      <c r="B25">
        <v>13</v>
      </c>
      <c r="C25" t="s">
        <v>68</v>
      </c>
    </row>
    <row r="26" spans="1:3" x14ac:dyDescent="0.25">
      <c r="A26" t="s">
        <v>38</v>
      </c>
      <c r="B26">
        <v>13</v>
      </c>
      <c r="C26" t="s">
        <v>68</v>
      </c>
    </row>
    <row r="27" spans="1:3" x14ac:dyDescent="0.25">
      <c r="A27" t="s">
        <v>39</v>
      </c>
      <c r="B27">
        <v>14</v>
      </c>
      <c r="C27" t="s">
        <v>68</v>
      </c>
    </row>
    <row r="28" spans="1:3" x14ac:dyDescent="0.25">
      <c r="A28" t="s">
        <v>40</v>
      </c>
      <c r="B28">
        <v>14</v>
      </c>
      <c r="C28" t="s">
        <v>69</v>
      </c>
    </row>
    <row r="29" spans="1:3" x14ac:dyDescent="0.25">
      <c r="A29" t="s">
        <v>41</v>
      </c>
      <c r="B29">
        <v>14</v>
      </c>
      <c r="C29" t="s">
        <v>69</v>
      </c>
    </row>
    <row r="30" spans="1:3" x14ac:dyDescent="0.25">
      <c r="A30" t="s">
        <v>42</v>
      </c>
      <c r="B30">
        <v>15</v>
      </c>
      <c r="C30" t="s">
        <v>69</v>
      </c>
    </row>
    <row r="31" spans="1:3" x14ac:dyDescent="0.25">
      <c r="A31" t="s">
        <v>43</v>
      </c>
      <c r="B31">
        <v>15</v>
      </c>
      <c r="C31" t="s">
        <v>69</v>
      </c>
    </row>
    <row r="32" spans="1:3" x14ac:dyDescent="0.25">
      <c r="A32" t="s">
        <v>44</v>
      </c>
      <c r="B32">
        <v>16</v>
      </c>
      <c r="C32" t="s">
        <v>69</v>
      </c>
    </row>
    <row r="33" spans="1:3" x14ac:dyDescent="0.25">
      <c r="A33" t="s">
        <v>45</v>
      </c>
      <c r="B33">
        <v>16</v>
      </c>
      <c r="C33" t="s">
        <v>69</v>
      </c>
    </row>
    <row r="34" spans="1:3" x14ac:dyDescent="0.25">
      <c r="A34" t="s">
        <v>46</v>
      </c>
      <c r="B34">
        <v>17</v>
      </c>
      <c r="C34" t="s">
        <v>69</v>
      </c>
    </row>
    <row r="35" spans="1:3" x14ac:dyDescent="0.25">
      <c r="A35" t="s">
        <v>47</v>
      </c>
      <c r="B35">
        <v>17</v>
      </c>
      <c r="C35" t="s">
        <v>69</v>
      </c>
    </row>
    <row r="36" spans="1:3" x14ac:dyDescent="0.25">
      <c r="A36" t="s">
        <v>48</v>
      </c>
      <c r="B36">
        <v>18</v>
      </c>
      <c r="C36" t="s">
        <v>69</v>
      </c>
    </row>
    <row r="37" spans="1:3" x14ac:dyDescent="0.25">
      <c r="A37" t="s">
        <v>49</v>
      </c>
      <c r="B37">
        <v>19</v>
      </c>
      <c r="C37" t="s">
        <v>69</v>
      </c>
    </row>
    <row r="38" spans="1:3" x14ac:dyDescent="0.25">
      <c r="A38" t="s">
        <v>50</v>
      </c>
      <c r="B38">
        <v>20</v>
      </c>
      <c r="C38" t="s">
        <v>69</v>
      </c>
    </row>
    <row r="39" spans="1:3" x14ac:dyDescent="0.25">
      <c r="A39" t="s">
        <v>51</v>
      </c>
      <c r="B39">
        <v>20</v>
      </c>
      <c r="C39" t="s">
        <v>69</v>
      </c>
    </row>
    <row r="40" spans="1:3" x14ac:dyDescent="0.25">
      <c r="A40" t="s">
        <v>52</v>
      </c>
      <c r="B40">
        <v>21</v>
      </c>
      <c r="C40" t="s">
        <v>69</v>
      </c>
    </row>
    <row r="41" spans="1:3" x14ac:dyDescent="0.25">
      <c r="A41" t="s">
        <v>53</v>
      </c>
      <c r="B41">
        <v>21</v>
      </c>
      <c r="C41" t="s">
        <v>69</v>
      </c>
    </row>
    <row r="42" spans="1:3" x14ac:dyDescent="0.25">
      <c r="A42" t="s">
        <v>54</v>
      </c>
      <c r="B42">
        <v>22</v>
      </c>
      <c r="C42" t="s">
        <v>69</v>
      </c>
    </row>
    <row r="43" spans="1:3" x14ac:dyDescent="0.25">
      <c r="A43" t="s">
        <v>55</v>
      </c>
      <c r="B43">
        <v>22</v>
      </c>
      <c r="C43" t="s">
        <v>69</v>
      </c>
    </row>
    <row r="44" spans="1:3" x14ac:dyDescent="0.25">
      <c r="A44" t="s">
        <v>56</v>
      </c>
      <c r="B44">
        <v>23</v>
      </c>
      <c r="C44" t="s">
        <v>69</v>
      </c>
    </row>
    <row r="45" spans="1:3" x14ac:dyDescent="0.25">
      <c r="A45" t="s">
        <v>57</v>
      </c>
      <c r="B45">
        <v>23</v>
      </c>
      <c r="C45" t="s">
        <v>69</v>
      </c>
    </row>
    <row r="46" spans="1:3" x14ac:dyDescent="0.25">
      <c r="A46" t="s">
        <v>58</v>
      </c>
      <c r="B46">
        <v>24</v>
      </c>
      <c r="C46" t="s">
        <v>69</v>
      </c>
    </row>
    <row r="47" spans="1:3" x14ac:dyDescent="0.25">
      <c r="A47" t="s">
        <v>59</v>
      </c>
      <c r="B47">
        <v>24</v>
      </c>
      <c r="C47" t="s">
        <v>69</v>
      </c>
    </row>
    <row r="48" spans="1:3" x14ac:dyDescent="0.25">
      <c r="A48" t="s">
        <v>60</v>
      </c>
      <c r="B48">
        <v>25</v>
      </c>
      <c r="C48" t="s">
        <v>69</v>
      </c>
    </row>
    <row r="49" spans="1:3" x14ac:dyDescent="0.25">
      <c r="A49" t="s">
        <v>61</v>
      </c>
      <c r="B49">
        <v>25</v>
      </c>
      <c r="C49" t="s">
        <v>69</v>
      </c>
    </row>
    <row r="50" spans="1:3" x14ac:dyDescent="0.25">
      <c r="A50" t="s">
        <v>62</v>
      </c>
      <c r="B50">
        <v>26</v>
      </c>
      <c r="C50" t="s">
        <v>69</v>
      </c>
    </row>
    <row r="51" spans="1:3" x14ac:dyDescent="0.25">
      <c r="A51" t="s">
        <v>63</v>
      </c>
      <c r="B51">
        <v>26</v>
      </c>
      <c r="C51" t="s">
        <v>69</v>
      </c>
    </row>
    <row r="52" spans="1:3" x14ac:dyDescent="0.25">
      <c r="A52" t="s">
        <v>64</v>
      </c>
      <c r="B52">
        <v>27</v>
      </c>
      <c r="C52" t="s">
        <v>69</v>
      </c>
    </row>
    <row r="53" spans="1:3" x14ac:dyDescent="0.25">
      <c r="A53" t="s">
        <v>65</v>
      </c>
      <c r="B53">
        <v>27</v>
      </c>
      <c r="C53" t="s">
        <v>69</v>
      </c>
    </row>
    <row r="54" spans="1:3" x14ac:dyDescent="0.25">
      <c r="A54" t="s">
        <v>66</v>
      </c>
      <c r="B54">
        <v>28</v>
      </c>
      <c r="C54" t="s">
        <v>69</v>
      </c>
    </row>
    <row r="55" spans="1:3" x14ac:dyDescent="0.25">
      <c r="A55" t="s">
        <v>70</v>
      </c>
      <c r="B55">
        <v>28</v>
      </c>
      <c r="C55" t="s">
        <v>86</v>
      </c>
    </row>
    <row r="56" spans="1:3" x14ac:dyDescent="0.25">
      <c r="A56" t="s">
        <v>71</v>
      </c>
      <c r="B56">
        <v>29</v>
      </c>
      <c r="C56" t="s">
        <v>86</v>
      </c>
    </row>
    <row r="57" spans="1:3" x14ac:dyDescent="0.25">
      <c r="A57" t="s">
        <v>72</v>
      </c>
      <c r="B57">
        <v>30</v>
      </c>
      <c r="C57" t="s">
        <v>86</v>
      </c>
    </row>
    <row r="58" spans="1:3" x14ac:dyDescent="0.25">
      <c r="A58" t="s">
        <v>73</v>
      </c>
      <c r="B58">
        <v>30</v>
      </c>
      <c r="C58" t="s">
        <v>86</v>
      </c>
    </row>
    <row r="59" spans="1:3" x14ac:dyDescent="0.25">
      <c r="A59" t="s">
        <v>74</v>
      </c>
      <c r="B59">
        <v>31</v>
      </c>
      <c r="C59" t="s">
        <v>86</v>
      </c>
    </row>
    <row r="60" spans="1:3" x14ac:dyDescent="0.25">
      <c r="A60" t="s">
        <v>75</v>
      </c>
      <c r="B60">
        <v>31</v>
      </c>
      <c r="C60" t="s">
        <v>86</v>
      </c>
    </row>
    <row r="61" spans="1:3" x14ac:dyDescent="0.25">
      <c r="A61" t="s">
        <v>76</v>
      </c>
      <c r="B61">
        <v>32</v>
      </c>
      <c r="C61" t="s">
        <v>86</v>
      </c>
    </row>
    <row r="62" spans="1:3" x14ac:dyDescent="0.25">
      <c r="A62" t="s">
        <v>77</v>
      </c>
      <c r="B62">
        <v>32</v>
      </c>
      <c r="C62" t="s">
        <v>86</v>
      </c>
    </row>
    <row r="63" spans="1:3" x14ac:dyDescent="0.25">
      <c r="A63" t="s">
        <v>78</v>
      </c>
      <c r="B63">
        <v>33</v>
      </c>
      <c r="C63" t="s">
        <v>86</v>
      </c>
    </row>
    <row r="64" spans="1:3" x14ac:dyDescent="0.25">
      <c r="A64" t="s">
        <v>79</v>
      </c>
      <c r="B64">
        <v>33</v>
      </c>
      <c r="C64" t="s">
        <v>86</v>
      </c>
    </row>
    <row r="65" spans="1:3" x14ac:dyDescent="0.25">
      <c r="A65" t="s">
        <v>80</v>
      </c>
      <c r="B65">
        <v>34</v>
      </c>
      <c r="C65" t="s">
        <v>86</v>
      </c>
    </row>
    <row r="66" spans="1:3" x14ac:dyDescent="0.25">
      <c r="A66" t="s">
        <v>81</v>
      </c>
      <c r="B66">
        <v>34</v>
      </c>
      <c r="C66" t="s">
        <v>86</v>
      </c>
    </row>
    <row r="67" spans="1:3" x14ac:dyDescent="0.25">
      <c r="A67" t="s">
        <v>82</v>
      </c>
      <c r="B67">
        <v>35</v>
      </c>
      <c r="C67" t="s">
        <v>86</v>
      </c>
    </row>
    <row r="68" spans="1:3" x14ac:dyDescent="0.25">
      <c r="A68" t="s">
        <v>83</v>
      </c>
      <c r="B68">
        <v>35</v>
      </c>
      <c r="C68" t="s">
        <v>86</v>
      </c>
    </row>
    <row r="69" spans="1:3" x14ac:dyDescent="0.25">
      <c r="A69" t="s">
        <v>84</v>
      </c>
      <c r="B69">
        <v>36</v>
      </c>
      <c r="C69" t="s">
        <v>86</v>
      </c>
    </row>
    <row r="70" spans="1:3" x14ac:dyDescent="0.25">
      <c r="A70" t="s">
        <v>85</v>
      </c>
      <c r="B70">
        <v>36</v>
      </c>
      <c r="C70" t="s">
        <v>86</v>
      </c>
    </row>
    <row r="71" spans="1:3" x14ac:dyDescent="0.25">
      <c r="A71" t="s">
        <v>89</v>
      </c>
      <c r="B71">
        <v>37</v>
      </c>
      <c r="C71" t="s">
        <v>88</v>
      </c>
    </row>
    <row r="72" spans="1:3" x14ac:dyDescent="0.25">
      <c r="A72" t="s">
        <v>89</v>
      </c>
      <c r="B72">
        <v>37</v>
      </c>
      <c r="C72" t="s">
        <v>88</v>
      </c>
    </row>
    <row r="73" spans="1:3" x14ac:dyDescent="0.25">
      <c r="A73" t="s">
        <v>90</v>
      </c>
      <c r="B73">
        <v>38</v>
      </c>
      <c r="C73" t="s">
        <v>88</v>
      </c>
    </row>
    <row r="74" spans="1:3" x14ac:dyDescent="0.25">
      <c r="A74" t="s">
        <v>91</v>
      </c>
      <c r="B74">
        <v>38</v>
      </c>
      <c r="C74" t="s">
        <v>88</v>
      </c>
    </row>
    <row r="75" spans="1:3" x14ac:dyDescent="0.25">
      <c r="A75" t="s">
        <v>89</v>
      </c>
      <c r="B75">
        <v>39</v>
      </c>
      <c r="C75" t="s">
        <v>88</v>
      </c>
    </row>
    <row r="76" spans="1:3" x14ac:dyDescent="0.25">
      <c r="A76" t="s">
        <v>92</v>
      </c>
      <c r="B76">
        <v>39</v>
      </c>
      <c r="C76" t="s">
        <v>88</v>
      </c>
    </row>
    <row r="77" spans="1:3" x14ac:dyDescent="0.25">
      <c r="A77" t="s">
        <v>93</v>
      </c>
      <c r="B77">
        <v>40</v>
      </c>
      <c r="C77" t="s">
        <v>88</v>
      </c>
    </row>
    <row r="78" spans="1:3" x14ac:dyDescent="0.25">
      <c r="A78" t="s">
        <v>94</v>
      </c>
      <c r="B78">
        <v>40</v>
      </c>
      <c r="C78" t="s">
        <v>88</v>
      </c>
    </row>
    <row r="79" spans="1:3" x14ac:dyDescent="0.25">
      <c r="A79" t="s">
        <v>95</v>
      </c>
      <c r="B79">
        <v>41</v>
      </c>
      <c r="C79" t="s">
        <v>88</v>
      </c>
    </row>
    <row r="80" spans="1:3" x14ac:dyDescent="0.25">
      <c r="A80" t="s">
        <v>96</v>
      </c>
      <c r="B80">
        <v>41</v>
      </c>
      <c r="C80" t="s">
        <v>88</v>
      </c>
    </row>
    <row r="81" spans="1:3" x14ac:dyDescent="0.25">
      <c r="A81" t="s">
        <v>97</v>
      </c>
      <c r="B81">
        <v>42</v>
      </c>
      <c r="C81" t="s">
        <v>88</v>
      </c>
    </row>
    <row r="82" spans="1:3" x14ac:dyDescent="0.25">
      <c r="A82" t="s">
        <v>98</v>
      </c>
      <c r="B82">
        <v>42</v>
      </c>
      <c r="C82" t="s">
        <v>88</v>
      </c>
    </row>
    <row r="83" spans="1:3" x14ac:dyDescent="0.25">
      <c r="A83" t="s">
        <v>99</v>
      </c>
      <c r="B83">
        <v>43</v>
      </c>
      <c r="C83" t="s">
        <v>88</v>
      </c>
    </row>
    <row r="84" spans="1:3" x14ac:dyDescent="0.25">
      <c r="A84" t="s">
        <v>100</v>
      </c>
      <c r="B84">
        <v>43</v>
      </c>
      <c r="C84" t="s">
        <v>87</v>
      </c>
    </row>
    <row r="85" spans="1:3" x14ac:dyDescent="0.25">
      <c r="A85" t="s">
        <v>101</v>
      </c>
      <c r="B85">
        <v>44</v>
      </c>
      <c r="C85" t="s">
        <v>87</v>
      </c>
    </row>
    <row r="86" spans="1:3" x14ac:dyDescent="0.25">
      <c r="A86" t="s">
        <v>102</v>
      </c>
      <c r="B86">
        <v>44</v>
      </c>
      <c r="C86" t="s">
        <v>87</v>
      </c>
    </row>
    <row r="87" spans="1:3" x14ac:dyDescent="0.25">
      <c r="A87" t="s">
        <v>103</v>
      </c>
      <c r="B87">
        <v>45</v>
      </c>
      <c r="C87" t="s">
        <v>87</v>
      </c>
    </row>
    <row r="88" spans="1:3" x14ac:dyDescent="0.25">
      <c r="A88" t="s">
        <v>105</v>
      </c>
      <c r="B88">
        <v>45</v>
      </c>
      <c r="C88" t="s">
        <v>104</v>
      </c>
    </row>
    <row r="89" spans="1:3" x14ac:dyDescent="0.25">
      <c r="A89" t="s">
        <v>106</v>
      </c>
      <c r="B89">
        <v>46</v>
      </c>
      <c r="C89" t="s">
        <v>104</v>
      </c>
    </row>
    <row r="90" spans="1:3" x14ac:dyDescent="0.25">
      <c r="A90" t="s">
        <v>107</v>
      </c>
      <c r="B90">
        <v>46</v>
      </c>
      <c r="C90" t="s">
        <v>104</v>
      </c>
    </row>
    <row r="91" spans="1:3" x14ac:dyDescent="0.25">
      <c r="A91" t="s">
        <v>108</v>
      </c>
      <c r="B91">
        <v>47</v>
      </c>
      <c r="C91" t="s">
        <v>104</v>
      </c>
    </row>
  </sheetData>
  <sortState ref="A2:B35">
    <sortCondition ref="B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Prosjektplan</vt:lpstr>
      <vt:lpstr>Product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BRODWALL</dc:creator>
  <cp:lastModifiedBy>Johannes BRODWALL</cp:lastModifiedBy>
  <dcterms:created xsi:type="dcterms:W3CDTF">2017-02-28T13:06:31Z</dcterms:created>
  <dcterms:modified xsi:type="dcterms:W3CDTF">2017-03-03T20:53:03Z</dcterms:modified>
</cp:coreProperties>
</file>