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Exitotrinity-13\残業反映システムフォルダ\作業年度フォルダ\2027年度フォルダ\"/>
    </mc:Choice>
  </mc:AlternateContent>
  <xr:revisionPtr revIDLastSave="0" documentId="8_{442C1927-2073-41B2-8335-56DB9622DDA3}" xr6:coauthVersionLast="47" xr6:coauthVersionMax="47" xr10:uidLastSave="{00000000-0000-0000-0000-000000000000}"/>
  <bookViews>
    <workbookView xWindow="-108" yWindow="-108" windowWidth="23256" windowHeight="12456" xr2:uid="{1376F374-5917-4947-ADD4-28DBA731E63A}"/>
  </bookViews>
  <sheets>
    <sheet name="勤務管理表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1" i="2" l="1"/>
  <c r="K41" i="2"/>
  <c r="N41" i="2" s="1"/>
  <c r="O41" i="2" s="1"/>
  <c r="F41" i="2"/>
  <c r="G41" i="2" s="1"/>
  <c r="H41" i="2" s="1"/>
  <c r="B41" i="2"/>
  <c r="C41" i="2" s="1"/>
  <c r="L40" i="2"/>
  <c r="N40" i="2" s="1"/>
  <c r="O40" i="2" s="1"/>
  <c r="K40" i="2"/>
  <c r="F40" i="2"/>
  <c r="G40" i="2" s="1"/>
  <c r="H40" i="2" s="1"/>
  <c r="B40" i="2"/>
  <c r="C40" i="2" s="1"/>
  <c r="L39" i="2"/>
  <c r="K39" i="2"/>
  <c r="N39" i="2" s="1"/>
  <c r="O39" i="2" s="1"/>
  <c r="F39" i="2"/>
  <c r="G39" i="2" s="1"/>
  <c r="H39" i="2" s="1"/>
  <c r="B39" i="2"/>
  <c r="C39" i="2" s="1"/>
  <c r="L38" i="2"/>
  <c r="K38" i="2"/>
  <c r="N38" i="2" s="1"/>
  <c r="O38" i="2" s="1"/>
  <c r="F38" i="2"/>
  <c r="G38" i="2" s="1"/>
  <c r="H38" i="2" s="1"/>
  <c r="B38" i="2"/>
  <c r="C38" i="2" s="1"/>
  <c r="N37" i="2"/>
  <c r="O37" i="2" s="1"/>
  <c r="M37" i="2"/>
  <c r="L37" i="2"/>
  <c r="K37" i="2"/>
  <c r="F37" i="2"/>
  <c r="G37" i="2" s="1"/>
  <c r="H37" i="2" s="1"/>
  <c r="B37" i="2"/>
  <c r="C37" i="2" s="1"/>
  <c r="L36" i="2"/>
  <c r="K36" i="2"/>
  <c r="N36" i="2" s="1"/>
  <c r="O36" i="2" s="1"/>
  <c r="F36" i="2"/>
  <c r="G36" i="2" s="1"/>
  <c r="H36" i="2" s="1"/>
  <c r="B36" i="2"/>
  <c r="C36" i="2" s="1"/>
  <c r="L35" i="2"/>
  <c r="K35" i="2"/>
  <c r="N35" i="2" s="1"/>
  <c r="O35" i="2" s="1"/>
  <c r="F35" i="2"/>
  <c r="G35" i="2" s="1"/>
  <c r="H35" i="2" s="1"/>
  <c r="B35" i="2"/>
  <c r="C35" i="2" s="1"/>
  <c r="N34" i="2"/>
  <c r="O34" i="2" s="1"/>
  <c r="M34" i="2"/>
  <c r="L34" i="2"/>
  <c r="K34" i="2"/>
  <c r="F34" i="2"/>
  <c r="G34" i="2" s="1"/>
  <c r="H34" i="2" s="1"/>
  <c r="B34" i="2"/>
  <c r="C34" i="2" s="1"/>
  <c r="L33" i="2"/>
  <c r="K33" i="2"/>
  <c r="M33" i="2" s="1"/>
  <c r="F33" i="2"/>
  <c r="G33" i="2" s="1"/>
  <c r="H33" i="2" s="1"/>
  <c r="B33" i="2"/>
  <c r="C33" i="2" s="1"/>
  <c r="L32" i="2"/>
  <c r="K32" i="2"/>
  <c r="N32" i="2" s="1"/>
  <c r="O32" i="2" s="1"/>
  <c r="F32" i="2"/>
  <c r="G32" i="2" s="1"/>
  <c r="H32" i="2" s="1"/>
  <c r="B32" i="2"/>
  <c r="C32" i="2" s="1"/>
  <c r="L31" i="2"/>
  <c r="K31" i="2"/>
  <c r="N31" i="2" s="1"/>
  <c r="O31" i="2" s="1"/>
  <c r="G31" i="2"/>
  <c r="H31" i="2" s="1"/>
  <c r="F31" i="2"/>
  <c r="B31" i="2"/>
  <c r="C31" i="2" s="1"/>
  <c r="L30" i="2"/>
  <c r="K30" i="2"/>
  <c r="N30" i="2" s="1"/>
  <c r="O30" i="2" s="1"/>
  <c r="F30" i="2"/>
  <c r="G30" i="2" s="1"/>
  <c r="H30" i="2" s="1"/>
  <c r="B30" i="2"/>
  <c r="C30" i="2" s="1"/>
  <c r="L29" i="2"/>
  <c r="M29" i="2" s="1"/>
  <c r="K29" i="2"/>
  <c r="N29" i="2" s="1"/>
  <c r="O29" i="2" s="1"/>
  <c r="F29" i="2"/>
  <c r="G29" i="2" s="1"/>
  <c r="H29" i="2" s="1"/>
  <c r="B29" i="2"/>
  <c r="C29" i="2" s="1"/>
  <c r="L28" i="2"/>
  <c r="N28" i="2" s="1"/>
  <c r="O28" i="2" s="1"/>
  <c r="K28" i="2"/>
  <c r="M28" i="2" s="1"/>
  <c r="F28" i="2"/>
  <c r="G28" i="2" s="1"/>
  <c r="H28" i="2" s="1"/>
  <c r="B28" i="2"/>
  <c r="C28" i="2" s="1"/>
  <c r="L27" i="2"/>
  <c r="K27" i="2"/>
  <c r="N27" i="2" s="1"/>
  <c r="O27" i="2" s="1"/>
  <c r="F27" i="2"/>
  <c r="G27" i="2" s="1"/>
  <c r="H27" i="2" s="1"/>
  <c r="B27" i="2"/>
  <c r="C27" i="2" s="1"/>
  <c r="L26" i="2"/>
  <c r="K26" i="2"/>
  <c r="N26" i="2" s="1"/>
  <c r="O26" i="2" s="1"/>
  <c r="F26" i="2"/>
  <c r="G26" i="2" s="1"/>
  <c r="H26" i="2" s="1"/>
  <c r="B26" i="2"/>
  <c r="C26" i="2" s="1"/>
  <c r="M25" i="2"/>
  <c r="L25" i="2"/>
  <c r="K25" i="2"/>
  <c r="N25" i="2" s="1"/>
  <c r="O25" i="2" s="1"/>
  <c r="F25" i="2"/>
  <c r="G25" i="2" s="1"/>
  <c r="H25" i="2" s="1"/>
  <c r="B25" i="2"/>
  <c r="C25" i="2" s="1"/>
  <c r="L24" i="2"/>
  <c r="M24" i="2" s="1"/>
  <c r="K24" i="2"/>
  <c r="F24" i="2"/>
  <c r="G24" i="2" s="1"/>
  <c r="H24" i="2" s="1"/>
  <c r="B24" i="2"/>
  <c r="C24" i="2" s="1"/>
  <c r="L23" i="2"/>
  <c r="K23" i="2"/>
  <c r="N23" i="2" s="1"/>
  <c r="O23" i="2" s="1"/>
  <c r="G23" i="2"/>
  <c r="H23" i="2" s="1"/>
  <c r="F23" i="2"/>
  <c r="B23" i="2"/>
  <c r="C23" i="2" s="1"/>
  <c r="L22" i="2"/>
  <c r="K22" i="2"/>
  <c r="N22" i="2" s="1"/>
  <c r="O22" i="2" s="1"/>
  <c r="G22" i="2"/>
  <c r="H22" i="2" s="1"/>
  <c r="F22" i="2"/>
  <c r="B22" i="2"/>
  <c r="C22" i="2" s="1"/>
  <c r="N21" i="2"/>
  <c r="O21" i="2" s="1"/>
  <c r="M21" i="2"/>
  <c r="L21" i="2"/>
  <c r="K21" i="2"/>
  <c r="F21" i="2"/>
  <c r="G21" i="2" s="1"/>
  <c r="H21" i="2" s="1"/>
  <c r="B21" i="2"/>
  <c r="C21" i="2" s="1"/>
  <c r="L20" i="2"/>
  <c r="K20" i="2"/>
  <c r="M20" i="2" s="1"/>
  <c r="F20" i="2"/>
  <c r="G20" i="2" s="1"/>
  <c r="H20" i="2" s="1"/>
  <c r="B20" i="2"/>
  <c r="C20" i="2" s="1"/>
  <c r="L19" i="2"/>
  <c r="K19" i="2"/>
  <c r="N19" i="2" s="1"/>
  <c r="O19" i="2" s="1"/>
  <c r="F19" i="2"/>
  <c r="G19" i="2" s="1"/>
  <c r="H19" i="2" s="1"/>
  <c r="B19" i="2"/>
  <c r="C19" i="2" s="1"/>
  <c r="N18" i="2"/>
  <c r="O18" i="2" s="1"/>
  <c r="M18" i="2"/>
  <c r="L18" i="2"/>
  <c r="K18" i="2"/>
  <c r="F18" i="2"/>
  <c r="G18" i="2" s="1"/>
  <c r="H18" i="2" s="1"/>
  <c r="B18" i="2"/>
  <c r="C18" i="2" s="1"/>
  <c r="L17" i="2"/>
  <c r="K17" i="2"/>
  <c r="N17" i="2" s="1"/>
  <c r="O17" i="2" s="1"/>
  <c r="F17" i="2"/>
  <c r="G17" i="2" s="1"/>
  <c r="H17" i="2" s="1"/>
  <c r="B17" i="2"/>
  <c r="C17" i="2" s="1"/>
  <c r="L16" i="2"/>
  <c r="K16" i="2"/>
  <c r="M16" i="2" s="1"/>
  <c r="F16" i="2"/>
  <c r="G16" i="2" s="1"/>
  <c r="H16" i="2" s="1"/>
  <c r="B16" i="2"/>
  <c r="C16" i="2" s="1"/>
  <c r="O15" i="2"/>
  <c r="N15" i="2"/>
  <c r="L15" i="2"/>
  <c r="K15" i="2"/>
  <c r="M15" i="2" s="1"/>
  <c r="G15" i="2"/>
  <c r="H15" i="2" s="1"/>
  <c r="F15" i="2"/>
  <c r="B15" i="2"/>
  <c r="C15" i="2" s="1"/>
  <c r="L14" i="2"/>
  <c r="K14" i="2"/>
  <c r="N14" i="2" s="1"/>
  <c r="O14" i="2" s="1"/>
  <c r="G14" i="2"/>
  <c r="H14" i="2" s="1"/>
  <c r="F14" i="2"/>
  <c r="B14" i="2"/>
  <c r="C14" i="2" s="1"/>
  <c r="L13" i="2"/>
  <c r="K13" i="2"/>
  <c r="M13" i="2" s="1"/>
  <c r="F13" i="2"/>
  <c r="G13" i="2" s="1"/>
  <c r="H13" i="2" s="1"/>
  <c r="B13" i="2"/>
  <c r="C13" i="2" s="1"/>
  <c r="O12" i="2"/>
  <c r="N12" i="2"/>
  <c r="L12" i="2"/>
  <c r="K12" i="2"/>
  <c r="M12" i="2" s="1"/>
  <c r="F12" i="2"/>
  <c r="G12" i="2" s="1"/>
  <c r="H12" i="2" s="1"/>
  <c r="B12" i="2"/>
  <c r="C12" i="2" s="1"/>
  <c r="L11" i="2"/>
  <c r="K11" i="2"/>
  <c r="N11" i="2" s="1"/>
  <c r="O11" i="2" s="1"/>
  <c r="F11" i="2"/>
  <c r="G11" i="2" s="1"/>
  <c r="H11" i="2" s="1"/>
  <c r="B11" i="2"/>
  <c r="C11" i="2" s="1"/>
  <c r="P38" i="2" l="1"/>
  <c r="P34" i="2"/>
  <c r="P30" i="2"/>
  <c r="P27" i="2"/>
  <c r="P19" i="2"/>
  <c r="P18" i="2"/>
  <c r="P14" i="2"/>
  <c r="P36" i="2"/>
  <c r="P28" i="2"/>
  <c r="P15" i="2"/>
  <c r="P40" i="2"/>
  <c r="P35" i="2"/>
  <c r="P31" i="2"/>
  <c r="P26" i="2"/>
  <c r="P29" i="2"/>
  <c r="P21" i="2"/>
  <c r="P32" i="2"/>
  <c r="P11" i="2"/>
  <c r="P39" i="2"/>
  <c r="P37" i="2"/>
  <c r="P41" i="2"/>
  <c r="P23" i="2"/>
  <c r="P22" i="2"/>
  <c r="K6" i="2"/>
  <c r="H6" i="2"/>
  <c r="H5" i="2"/>
  <c r="P12" i="2"/>
  <c r="P17" i="2"/>
  <c r="P25" i="2"/>
  <c r="M40" i="2"/>
  <c r="M27" i="2"/>
  <c r="N24" i="2"/>
  <c r="O24" i="2" s="1"/>
  <c r="P24" i="2" s="1"/>
  <c r="N33" i="2"/>
  <c r="O33" i="2" s="1"/>
  <c r="P33" i="2" s="1"/>
  <c r="M36" i="2"/>
  <c r="N20" i="2"/>
  <c r="O20" i="2" s="1"/>
  <c r="P20" i="2" s="1"/>
  <c r="M23" i="2"/>
  <c r="M39" i="2"/>
  <c r="M11" i="2"/>
  <c r="M30" i="2"/>
  <c r="M17" i="2"/>
  <c r="M26" i="2"/>
  <c r="M32" i="2"/>
  <c r="M14" i="2"/>
  <c r="N13" i="2"/>
  <c r="O13" i="2" s="1"/>
  <c r="P13" i="2" s="1"/>
  <c r="M35" i="2"/>
  <c r="N16" i="2"/>
  <c r="O16" i="2" s="1"/>
  <c r="P16" i="2" s="1"/>
  <c r="M19" i="2"/>
  <c r="M22" i="2"/>
  <c r="M38" i="2"/>
  <c r="M41" i="2"/>
  <c r="M31" i="2"/>
  <c r="N5" i="2" l="1"/>
  <c r="N6" i="2"/>
  <c r="K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jadachi7pro</author>
  </authors>
  <commentList>
    <comment ref="J10" authorId="0" shapeId="0" xr:uid="{D954889B-C315-4ECC-858E-CBB037FDAEB0}">
      <text>
        <r>
          <rPr>
            <b/>
            <sz val="9"/>
            <color indexed="81"/>
            <rFont val="ＭＳ Ｐゴシック"/>
            <family val="3"/>
            <charset val="128"/>
          </rPr>
          <t>日付をまたぐ時刻の入力方法：
午前１時と入力する場合
NG⇒1:00　　OK⇒25:00</t>
        </r>
      </text>
    </comment>
  </commentList>
</comments>
</file>

<file path=xl/sharedStrings.xml><?xml version="1.0" encoding="utf-8"?>
<sst xmlns="http://schemas.openxmlformats.org/spreadsheetml/2006/main" count="35" uniqueCount="22">
  <si>
    <t>年</t>
    <rPh sb="0" eb="1">
      <t>ネン</t>
    </rPh>
    <phoneticPr fontId="2"/>
  </si>
  <si>
    <t>月勤務表</t>
    <phoneticPr fontId="2"/>
  </si>
  <si>
    <t>スタッフ</t>
    <phoneticPr fontId="2"/>
  </si>
  <si>
    <t>予定</t>
    <rPh sb="0" eb="2">
      <t>ヨテイ</t>
    </rPh>
    <phoneticPr fontId="2"/>
  </si>
  <si>
    <t>実績</t>
    <rPh sb="0" eb="2">
      <t>ジッセキ</t>
    </rPh>
    <phoneticPr fontId="2"/>
  </si>
  <si>
    <t>残業</t>
    <rPh sb="0" eb="2">
      <t>ザンギョウ</t>
    </rPh>
    <phoneticPr fontId="2"/>
  </si>
  <si>
    <t>社員番号</t>
    <rPh sb="0" eb="2">
      <t>シャイン</t>
    </rPh>
    <rPh sb="2" eb="4">
      <t>バンゴウ</t>
    </rPh>
    <phoneticPr fontId="2"/>
  </si>
  <si>
    <t>勤務時間</t>
    <rPh sb="0" eb="2">
      <t>キンム</t>
    </rPh>
    <rPh sb="2" eb="4">
      <t>ジカン</t>
    </rPh>
    <phoneticPr fontId="2"/>
  </si>
  <si>
    <t>超過時間</t>
    <rPh sb="0" eb="2">
      <t>チョウカ</t>
    </rPh>
    <rPh sb="2" eb="4">
      <t>ジカン</t>
    </rPh>
    <phoneticPr fontId="2"/>
  </si>
  <si>
    <t>氏名</t>
    <rPh sb="0" eb="2">
      <t>シメイ</t>
    </rPh>
    <phoneticPr fontId="2"/>
  </si>
  <si>
    <t>勤務日数</t>
    <rPh sb="0" eb="2">
      <t>キンム</t>
    </rPh>
    <rPh sb="2" eb="4">
      <t>ニッスウ</t>
    </rPh>
    <phoneticPr fontId="2"/>
  </si>
  <si>
    <t>残業日数</t>
    <rPh sb="0" eb="2">
      <t>ザンギョウ</t>
    </rPh>
    <rPh sb="2" eb="4">
      <t>ニッスウ</t>
    </rPh>
    <phoneticPr fontId="2"/>
  </si>
  <si>
    <t>勤務日</t>
    <rPh sb="0" eb="3">
      <t>キンムビ</t>
    </rPh>
    <phoneticPr fontId="2"/>
  </si>
  <si>
    <t>出退勤時刻</t>
    <rPh sb="0" eb="3">
      <t>シュツタイキン</t>
    </rPh>
    <rPh sb="3" eb="5">
      <t>ジコク</t>
    </rPh>
    <phoneticPr fontId="2"/>
  </si>
  <si>
    <t>実働時間</t>
    <rPh sb="0" eb="2">
      <t>ジツドウ</t>
    </rPh>
    <rPh sb="2" eb="4">
      <t>ジカン</t>
    </rPh>
    <phoneticPr fontId="2"/>
  </si>
  <si>
    <t>備考</t>
    <rPh sb="0" eb="2">
      <t>ビコウ</t>
    </rPh>
    <phoneticPr fontId="2"/>
  </si>
  <si>
    <t>日付</t>
    <rPh sb="0" eb="2">
      <t>ヒヅケ</t>
    </rPh>
    <phoneticPr fontId="2"/>
  </si>
  <si>
    <t>曜日</t>
    <rPh sb="0" eb="2">
      <t>ヨウビ</t>
    </rPh>
    <phoneticPr fontId="2"/>
  </si>
  <si>
    <t>出勤</t>
    <rPh sb="0" eb="2">
      <t>シュッキン</t>
    </rPh>
    <phoneticPr fontId="2"/>
  </si>
  <si>
    <t>退勤</t>
    <rPh sb="0" eb="2">
      <t>タイキン</t>
    </rPh>
    <phoneticPr fontId="2"/>
  </si>
  <si>
    <t>休憩</t>
    <rPh sb="0" eb="2">
      <t>キュウケイ</t>
    </rPh>
    <phoneticPr fontId="2"/>
  </si>
  <si>
    <t>勤怠状況</t>
    <rPh sb="0" eb="2">
      <t>キンタイ</t>
    </rPh>
    <rPh sb="2" eb="4">
      <t>ジョウキョウ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</si>
</sst>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d"/>
    <numFmt numFmtId="177" formatCode="h:mm;@"/>
    <numFmt numFmtId="178" formatCode="aaa"/>
  </numFmts>
  <fonts count="12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9"/>
      <color theme="1"/>
      <name val="游ゴシック"/>
      <family val="2"/>
      <charset val="128"/>
      <scheme val="minor"/>
    </font>
    <font>
      <sz val="9"/>
      <color theme="1"/>
      <name val="游ゴシック"/>
      <family val="3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10"/>
      <color theme="0"/>
      <name val="游ゴシック"/>
      <family val="2"/>
      <charset val="128"/>
      <scheme val="minor"/>
    </font>
    <font>
      <b/>
      <sz val="9"/>
      <color theme="0"/>
      <name val="游ゴシック"/>
      <family val="3"/>
      <charset val="128"/>
      <scheme val="minor"/>
    </font>
    <font>
      <sz val="10"/>
      <color theme="1"/>
      <name val="游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249977111117893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72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>
      <alignment vertical="center"/>
    </xf>
    <xf numFmtId="55" fontId="4" fillId="0" borderId="0" xfId="0" applyNumberFormat="1" applyFont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5" fillId="0" borderId="5" xfId="0" applyFont="1" applyBorder="1">
      <alignment vertical="center"/>
    </xf>
    <xf numFmtId="0" fontId="6" fillId="0" borderId="5" xfId="0" applyFont="1" applyBorder="1">
      <alignment vertical="center"/>
    </xf>
    <xf numFmtId="49" fontId="4" fillId="0" borderId="6" xfId="0" applyNumberFormat="1" applyFont="1" applyBorder="1" applyAlignment="1" applyProtection="1">
      <alignment horizontal="center" vertical="center"/>
      <protection locked="0"/>
    </xf>
    <xf numFmtId="49" fontId="4" fillId="0" borderId="7" xfId="0" applyNumberFormat="1" applyFont="1" applyBorder="1" applyAlignment="1" applyProtection="1">
      <alignment horizontal="center" vertical="center"/>
      <protection locked="0"/>
    </xf>
    <xf numFmtId="49" fontId="4" fillId="0" borderId="8" xfId="0" applyNumberFormat="1" applyFont="1" applyBorder="1" applyAlignment="1" applyProtection="1">
      <alignment horizontal="center" vertical="center"/>
      <protection locked="0"/>
    </xf>
    <xf numFmtId="0" fontId="5" fillId="0" borderId="5" xfId="0" applyFont="1" applyBorder="1">
      <alignment vertical="center"/>
    </xf>
    <xf numFmtId="40" fontId="4" fillId="4" borderId="6" xfId="1" applyNumberFormat="1" applyFont="1" applyFill="1" applyBorder="1" applyAlignment="1">
      <alignment horizontal="right" vertical="center"/>
    </xf>
    <xf numFmtId="40" fontId="4" fillId="4" borderId="8" xfId="1" applyNumberFormat="1" applyFont="1" applyFill="1" applyBorder="1" applyAlignment="1">
      <alignment horizontal="right" vertical="center"/>
    </xf>
    <xf numFmtId="0" fontId="6" fillId="0" borderId="9" xfId="0" applyFont="1" applyBorder="1">
      <alignment vertical="center"/>
    </xf>
    <xf numFmtId="0" fontId="6" fillId="0" borderId="10" xfId="0" applyFont="1" applyBorder="1">
      <alignment vertical="center"/>
    </xf>
    <xf numFmtId="38" fontId="4" fillId="0" borderId="9" xfId="1" applyFont="1" applyBorder="1" applyAlignment="1" applyProtection="1">
      <alignment horizontal="center" vertical="center"/>
      <protection locked="0"/>
    </xf>
    <xf numFmtId="38" fontId="4" fillId="0" borderId="11" xfId="1" applyFont="1" applyBorder="1" applyAlignment="1" applyProtection="1">
      <alignment horizontal="center" vertical="center"/>
      <protection locked="0"/>
    </xf>
    <xf numFmtId="38" fontId="4" fillId="0" borderId="10" xfId="1" applyFont="1" applyBorder="1" applyAlignment="1" applyProtection="1">
      <alignment horizontal="center" vertical="center"/>
      <protection locked="0"/>
    </xf>
    <xf numFmtId="0" fontId="5" fillId="0" borderId="12" xfId="0" applyFont="1" applyBorder="1">
      <alignment vertical="center"/>
    </xf>
    <xf numFmtId="38" fontId="4" fillId="4" borderId="9" xfId="1" applyFont="1" applyFill="1" applyBorder="1" applyAlignment="1">
      <alignment horizontal="right" vertical="center"/>
    </xf>
    <xf numFmtId="38" fontId="4" fillId="4" borderId="10" xfId="1" applyFont="1" applyFill="1" applyBorder="1" applyAlignment="1">
      <alignment horizontal="right" vertical="center"/>
    </xf>
    <xf numFmtId="0" fontId="7" fillId="0" borderId="0" xfId="0" applyFont="1">
      <alignment vertical="center"/>
    </xf>
    <xf numFmtId="21" fontId="8" fillId="0" borderId="0" xfId="0" applyNumberFormat="1" applyFont="1">
      <alignment vertical="center"/>
    </xf>
    <xf numFmtId="0" fontId="5" fillId="0" borderId="12" xfId="0" applyFont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9" fillId="5" borderId="12" xfId="0" applyFont="1" applyFill="1" applyBorder="1" applyAlignment="1">
      <alignment horizontal="center" vertical="center"/>
    </xf>
    <xf numFmtId="0" fontId="5" fillId="3" borderId="12" xfId="0" applyFont="1" applyFill="1" applyBorder="1" applyAlignment="1">
      <alignment horizontal="center" vertical="center"/>
    </xf>
    <xf numFmtId="0" fontId="0" fillId="0" borderId="12" xfId="0" applyBorder="1">
      <alignment vertical="center"/>
    </xf>
    <xf numFmtId="0" fontId="5" fillId="0" borderId="4" xfId="0" applyFont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14" fontId="0" fillId="0" borderId="0" xfId="0" applyNumberFormat="1">
      <alignment vertical="center"/>
    </xf>
    <xf numFmtId="176" fontId="0" fillId="0" borderId="5" xfId="0" applyNumberFormat="1" applyBorder="1" applyAlignment="1" applyProtection="1">
      <alignment horizontal="center" vertical="center"/>
      <protection locked="0"/>
    </xf>
    <xf numFmtId="0" fontId="5" fillId="0" borderId="5" xfId="0" applyFont="1" applyBorder="1" applyAlignment="1" applyProtection="1">
      <alignment horizontal="center" vertical="center"/>
      <protection locked="0"/>
    </xf>
    <xf numFmtId="20" fontId="10" fillId="0" borderId="5" xfId="0" applyNumberFormat="1" applyFont="1" applyBorder="1" applyProtection="1">
      <alignment vertical="center"/>
      <protection locked="0"/>
    </xf>
    <xf numFmtId="177" fontId="10" fillId="0" borderId="5" xfId="0" applyNumberFormat="1" applyFont="1" applyBorder="1" applyProtection="1">
      <alignment vertical="center"/>
      <protection locked="0"/>
    </xf>
    <xf numFmtId="20" fontId="10" fillId="4" borderId="5" xfId="0" applyNumberFormat="1" applyFont="1" applyFill="1" applyBorder="1">
      <alignment vertical="center"/>
    </xf>
    <xf numFmtId="0" fontId="10" fillId="4" borderId="5" xfId="0" applyFont="1" applyFill="1" applyBorder="1" applyAlignment="1">
      <alignment horizontal="right" vertical="center"/>
    </xf>
    <xf numFmtId="2" fontId="10" fillId="4" borderId="15" xfId="0" applyNumberFormat="1" applyFont="1" applyFill="1" applyBorder="1">
      <alignment vertical="center"/>
    </xf>
    <xf numFmtId="177" fontId="10" fillId="0" borderId="16" xfId="0" applyNumberFormat="1" applyFont="1" applyBorder="1" applyProtection="1">
      <alignment vertical="center"/>
      <protection locked="0"/>
    </xf>
    <xf numFmtId="177" fontId="10" fillId="0" borderId="17" xfId="0" applyNumberFormat="1" applyFont="1" applyBorder="1" applyProtection="1">
      <alignment vertical="center"/>
      <protection locked="0"/>
    </xf>
    <xf numFmtId="177" fontId="10" fillId="4" borderId="18" xfId="0" applyNumberFormat="1" applyFont="1" applyFill="1" applyBorder="1">
      <alignment vertical="center"/>
    </xf>
    <xf numFmtId="2" fontId="10" fillId="4" borderId="12" xfId="0" applyNumberFormat="1" applyFont="1" applyFill="1" applyBorder="1">
      <alignment vertical="center"/>
    </xf>
    <xf numFmtId="0" fontId="10" fillId="4" borderId="9" xfId="0" applyFont="1" applyFill="1" applyBorder="1">
      <alignment vertical="center"/>
    </xf>
    <xf numFmtId="0" fontId="0" fillId="0" borderId="5" xfId="0" applyBorder="1">
      <alignment vertical="center"/>
    </xf>
    <xf numFmtId="2" fontId="10" fillId="4" borderId="19" xfId="0" applyNumberFormat="1" applyFont="1" applyFill="1" applyBorder="1">
      <alignment vertical="center"/>
    </xf>
    <xf numFmtId="177" fontId="10" fillId="0" borderId="18" xfId="0" applyNumberFormat="1" applyFont="1" applyBorder="1" applyProtection="1">
      <alignment vertical="center"/>
      <protection locked="0"/>
    </xf>
    <xf numFmtId="177" fontId="10" fillId="0" borderId="20" xfId="0" applyNumberFormat="1" applyFont="1" applyBorder="1" applyProtection="1">
      <alignment vertical="center"/>
      <protection locked="0"/>
    </xf>
    <xf numFmtId="177" fontId="10" fillId="0" borderId="19" xfId="0" applyNumberFormat="1" applyFont="1" applyBorder="1" applyProtection="1">
      <alignment vertical="center"/>
      <protection locked="0"/>
    </xf>
    <xf numFmtId="176" fontId="0" fillId="0" borderId="12" xfId="0" applyNumberFormat="1" applyBorder="1" applyAlignment="1" applyProtection="1">
      <alignment horizontal="center" vertical="center"/>
      <protection locked="0"/>
    </xf>
    <xf numFmtId="0" fontId="5" fillId="0" borderId="12" xfId="0" applyFont="1" applyBorder="1" applyAlignment="1" applyProtection="1">
      <alignment horizontal="center" vertical="center"/>
      <protection locked="0"/>
    </xf>
    <xf numFmtId="20" fontId="10" fillId="0" borderId="12" xfId="0" applyNumberFormat="1" applyFont="1" applyBorder="1" applyProtection="1">
      <alignment vertical="center"/>
      <protection locked="0"/>
    </xf>
    <xf numFmtId="177" fontId="10" fillId="0" borderId="12" xfId="0" applyNumberFormat="1" applyFont="1" applyBorder="1" applyProtection="1">
      <alignment vertical="center"/>
      <protection locked="0"/>
    </xf>
    <xf numFmtId="20" fontId="10" fillId="4" borderId="12" xfId="0" applyNumberFormat="1" applyFont="1" applyFill="1" applyBorder="1">
      <alignment vertical="center"/>
    </xf>
    <xf numFmtId="0" fontId="10" fillId="4" borderId="12" xfId="0" applyFont="1" applyFill="1" applyBorder="1" applyAlignment="1">
      <alignment horizontal="right" vertical="center"/>
    </xf>
    <xf numFmtId="2" fontId="10" fillId="4" borderId="9" xfId="0" applyNumberFormat="1" applyFont="1" applyFill="1" applyBorder="1">
      <alignment vertical="center"/>
    </xf>
    <xf numFmtId="177" fontId="10" fillId="4" borderId="10" xfId="0" applyNumberFormat="1" applyFont="1" applyFill="1" applyBorder="1">
      <alignment vertical="center"/>
    </xf>
    <xf numFmtId="178" fontId="5" fillId="0" borderId="5" xfId="0" applyNumberFormat="1" applyFont="1" applyBorder="1" applyAlignment="1" applyProtection="1">
      <alignment horizontal="center" vertical="center"/>
      <protection locked="0"/>
    </xf>
    <xf numFmtId="0" fontId="5" fillId="0" borderId="0" xfId="0" applyFont="1">
      <alignment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52830-51A2-45A2-ABE6-68E9DF0B61F3}">
  <sheetPr codeName="Sheet2"/>
  <dimension ref="A1:Q42"/>
  <sheetViews>
    <sheetView tabSelected="1" workbookViewId="0">
      <selection activeCell="E13" sqref="E13"/>
    </sheetView>
  </sheetViews>
  <sheetFormatPr defaultRowHeight="18" x14ac:dyDescent="0.45"/>
  <cols>
    <col min="1" max="1" width="2.59765625" customWidth="1"/>
    <col min="2" max="2" width="4.5" bestFit="1" customWidth="1"/>
    <col min="3" max="3" width="4.5" customWidth="1"/>
    <col min="4" max="8" width="6.59765625" customWidth="1"/>
    <col min="9" max="10" width="8.59765625" customWidth="1"/>
    <col min="11" max="15" width="6.59765625" customWidth="1"/>
    <col min="16" max="16" width="6.296875" customWidth="1"/>
  </cols>
  <sheetData>
    <row r="1" spans="1:17" ht="18.75" customHeight="1" x14ac:dyDescent="0.45">
      <c r="B1" s="1">
        <v>2027</v>
      </c>
      <c r="C1" s="1"/>
      <c r="D1" s="2" t="s">
        <v>0</v>
      </c>
      <c r="E1" s="1">
        <v>10</v>
      </c>
      <c r="F1" s="1" t="s">
        <v>1</v>
      </c>
      <c r="G1" s="1"/>
      <c r="H1" s="3"/>
      <c r="I1" s="3"/>
    </row>
    <row r="2" spans="1:17" ht="19.5" customHeight="1" x14ac:dyDescent="0.45">
      <c r="B2" s="1"/>
      <c r="C2" s="1"/>
      <c r="D2" s="2"/>
      <c r="E2" s="1"/>
      <c r="F2" s="1"/>
      <c r="G2" s="1"/>
      <c r="H2" s="3"/>
      <c r="N2" s="4"/>
      <c r="O2" s="4"/>
    </row>
    <row r="4" spans="1:17" ht="18.600000000000001" thickBot="1" x14ac:dyDescent="0.5">
      <c r="B4" s="5" t="s">
        <v>2</v>
      </c>
      <c r="C4" s="6"/>
      <c r="D4" s="6"/>
      <c r="E4" s="6"/>
      <c r="F4" s="7"/>
      <c r="G4" s="8" t="s">
        <v>3</v>
      </c>
      <c r="H4" s="9"/>
      <c r="I4" s="10"/>
      <c r="J4" s="11" t="s">
        <v>4</v>
      </c>
      <c r="K4" s="12"/>
      <c r="L4" s="13"/>
      <c r="M4" s="14" t="s">
        <v>5</v>
      </c>
      <c r="N4" s="14"/>
      <c r="O4" s="14"/>
    </row>
    <row r="5" spans="1:17" ht="20.100000000000001" customHeight="1" thickTop="1" x14ac:dyDescent="0.45">
      <c r="B5" s="15" t="s">
        <v>6</v>
      </c>
      <c r="C5" s="16"/>
      <c r="D5" s="17"/>
      <c r="E5" s="18"/>
      <c r="F5" s="19"/>
      <c r="G5" s="20" t="s">
        <v>7</v>
      </c>
      <c r="H5" s="21">
        <f>SUM(H11:H41)</f>
        <v>168</v>
      </c>
      <c r="I5" s="22"/>
      <c r="J5" s="20" t="s">
        <v>7</v>
      </c>
      <c r="K5" s="21">
        <f>SUM(O11:O41)</f>
        <v>0</v>
      </c>
      <c r="L5" s="22"/>
      <c r="M5" s="20" t="s">
        <v>8</v>
      </c>
      <c r="N5" s="21">
        <f>SUM(P11:P41)</f>
        <v>-168</v>
      </c>
      <c r="O5" s="22"/>
    </row>
    <row r="6" spans="1:17" ht="20.100000000000001" customHeight="1" x14ac:dyDescent="0.45">
      <c r="B6" s="23" t="s">
        <v>9</v>
      </c>
      <c r="C6" s="24"/>
      <c r="D6" s="25"/>
      <c r="E6" s="26"/>
      <c r="F6" s="27"/>
      <c r="G6" s="28" t="s">
        <v>10</v>
      </c>
      <c r="H6" s="29">
        <f>COUNT(H11:H41)</f>
        <v>21</v>
      </c>
      <c r="I6" s="30"/>
      <c r="J6" s="28" t="s">
        <v>10</v>
      </c>
      <c r="K6" s="29">
        <f>COUNT(H11:H41)-COUNTA(Q11:Q41)</f>
        <v>21</v>
      </c>
      <c r="L6" s="30"/>
      <c r="M6" s="28" t="s">
        <v>11</v>
      </c>
      <c r="N6" s="29">
        <f>COUNTIF(P11:P41,"&gt;0")</f>
        <v>0</v>
      </c>
      <c r="O6" s="30"/>
    </row>
    <row r="7" spans="1:17" ht="13.05" customHeight="1" x14ac:dyDescent="0.45"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</row>
    <row r="8" spans="1:17" ht="13.05" customHeight="1" x14ac:dyDescent="0.45"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2">
        <v>1.0416666666666666E-2</v>
      </c>
    </row>
    <row r="9" spans="1:17" ht="20.100000000000001" customHeight="1" x14ac:dyDescent="0.45">
      <c r="B9" s="33" t="s">
        <v>12</v>
      </c>
      <c r="C9" s="33"/>
      <c r="D9" s="34" t="s">
        <v>3</v>
      </c>
      <c r="E9" s="34"/>
      <c r="F9" s="34"/>
      <c r="G9" s="34"/>
      <c r="H9" s="34"/>
      <c r="I9" s="35" t="s">
        <v>13</v>
      </c>
      <c r="J9" s="35"/>
      <c r="K9" s="36" t="s">
        <v>14</v>
      </c>
      <c r="L9" s="36"/>
      <c r="M9" s="36"/>
      <c r="N9" s="36"/>
      <c r="O9" s="36"/>
      <c r="P9" s="36"/>
      <c r="Q9" s="37" t="s">
        <v>15</v>
      </c>
    </row>
    <row r="10" spans="1:17" ht="20.100000000000001" customHeight="1" thickBot="1" x14ac:dyDescent="0.5">
      <c r="B10" s="38" t="s">
        <v>16</v>
      </c>
      <c r="C10" s="38" t="s">
        <v>17</v>
      </c>
      <c r="D10" s="38" t="s">
        <v>18</v>
      </c>
      <c r="E10" s="38" t="s">
        <v>19</v>
      </c>
      <c r="F10" s="39" t="s">
        <v>7</v>
      </c>
      <c r="G10" s="39" t="s">
        <v>20</v>
      </c>
      <c r="H10" s="40" t="s">
        <v>14</v>
      </c>
      <c r="I10" s="41" t="s">
        <v>18</v>
      </c>
      <c r="J10" s="42" t="s">
        <v>19</v>
      </c>
      <c r="K10" s="43" t="s">
        <v>18</v>
      </c>
      <c r="L10" s="39" t="s">
        <v>19</v>
      </c>
      <c r="M10" s="39" t="s">
        <v>7</v>
      </c>
      <c r="N10" s="39" t="s">
        <v>20</v>
      </c>
      <c r="O10" s="39" t="s">
        <v>14</v>
      </c>
      <c r="P10" s="40" t="s">
        <v>8</v>
      </c>
      <c r="Q10" s="38" t="s">
        <v>21</v>
      </c>
    </row>
    <row r="11" spans="1:17" ht="16.05" customHeight="1" thickTop="1" x14ac:dyDescent="0.45">
      <c r="A11" s="44"/>
      <c r="B11" s="45">
        <f>DATE( $B$1, $E$1, ROW()-10)</f>
        <v>46661</v>
      </c>
      <c r="C11" s="46" t="str">
        <f>TEXT(B11,"aaa")</f>
        <v>金</v>
      </c>
      <c r="D11" s="47">
        <v>0.375</v>
      </c>
      <c r="E11" s="48">
        <v>0.75</v>
      </c>
      <c r="F11" s="49">
        <f t="shared" ref="F11:F41" si="0">IF(OR(D11="",E11=""),"",E11-D11)</f>
        <v>0.375</v>
      </c>
      <c r="G11" s="50" t="str">
        <f t="shared" ref="G11:G41" si="1">IF(OR(D11="",E11=""),"",IF(F11*24&gt;=8,"1:00",IF(F11*24&gt;6,"0:45",0)))</f>
        <v>1:00</v>
      </c>
      <c r="H11" s="51">
        <f t="shared" ref="H11:H41" si="2">IF(G11="","",(F11-G11)*24)</f>
        <v>8</v>
      </c>
      <c r="I11" s="52"/>
      <c r="J11" s="53"/>
      <c r="K11" s="54" t="str">
        <f t="shared" ref="K11:K41" si="3">IF(I11="","", CEILING(I11,$O$8))</f>
        <v/>
      </c>
      <c r="L11" s="54" t="str">
        <f t="shared" ref="L11:L41" si="4">IF(J11="","", FLOOR(J11,$O$8))</f>
        <v/>
      </c>
      <c r="M11" s="49" t="str">
        <f t="shared" ref="M11:M41" si="5">IF(OR(K11="",L11=""),"",L11-K11)</f>
        <v/>
      </c>
      <c r="N11" s="50" t="str">
        <f t="shared" ref="N11:N41" si="6">IF(OR(K11="",L11=""),"",IF(M11*24&gt;=8,"1:00",IF(M11*24&gt;6,"0:45",0)))</f>
        <v/>
      </c>
      <c r="O11" s="55" t="str">
        <f t="shared" ref="O11:O41" si="7">IF(N11="","",(M11-N11)*24)</f>
        <v/>
      </c>
      <c r="P11" s="56">
        <f t="shared" ref="P11:P41" si="8">IF(AND(O11="",H11=""),"",IF(O11="",H11*-1,O11-H11))</f>
        <v>-8</v>
      </c>
      <c r="Q11" s="57"/>
    </row>
    <row r="12" spans="1:17" ht="16.05" customHeight="1" x14ac:dyDescent="0.45">
      <c r="A12" s="44"/>
      <c r="B12" s="45">
        <f t="shared" ref="B12:B38" si="9">DATE( $B$1, $E$1, ROW()-10)</f>
        <v>46662</v>
      </c>
      <c r="C12" s="46" t="str">
        <f t="shared" ref="C12:C41" si="10">TEXT(B12,"aaa")</f>
        <v>土</v>
      </c>
      <c r="D12" s="47"/>
      <c r="E12" s="48"/>
      <c r="F12" s="49" t="str">
        <f t="shared" si="0"/>
        <v/>
      </c>
      <c r="G12" s="50" t="str">
        <f t="shared" si="1"/>
        <v/>
      </c>
      <c r="H12" s="51" t="str">
        <f t="shared" si="2"/>
        <v/>
      </c>
      <c r="I12" s="52"/>
      <c r="J12" s="53"/>
      <c r="K12" s="54" t="str">
        <f t="shared" si="3"/>
        <v/>
      </c>
      <c r="L12" s="54" t="str">
        <f t="shared" si="4"/>
        <v/>
      </c>
      <c r="M12" s="49" t="str">
        <f t="shared" si="5"/>
        <v/>
      </c>
      <c r="N12" s="50" t="str">
        <f t="shared" si="6"/>
        <v/>
      </c>
      <c r="O12" s="55" t="str">
        <f t="shared" si="7"/>
        <v/>
      </c>
      <c r="P12" s="56" t="str">
        <f t="shared" si="8"/>
        <v/>
      </c>
      <c r="Q12" s="37"/>
    </row>
    <row r="13" spans="1:17" ht="16.05" customHeight="1" x14ac:dyDescent="0.45">
      <c r="A13" s="44"/>
      <c r="B13" s="45">
        <f t="shared" si="9"/>
        <v>46663</v>
      </c>
      <c r="C13" s="46" t="str">
        <f t="shared" si="10"/>
        <v>日</v>
      </c>
      <c r="D13" s="47"/>
      <c r="E13" s="48"/>
      <c r="F13" s="49" t="str">
        <f t="shared" si="0"/>
        <v/>
      </c>
      <c r="G13" s="50" t="str">
        <f t="shared" si="1"/>
        <v/>
      </c>
      <c r="H13" s="51" t="str">
        <f t="shared" si="2"/>
        <v/>
      </c>
      <c r="I13" s="52"/>
      <c r="J13" s="53"/>
      <c r="K13" s="54" t="str">
        <f t="shared" si="3"/>
        <v/>
      </c>
      <c r="L13" s="54" t="str">
        <f t="shared" si="4"/>
        <v/>
      </c>
      <c r="M13" s="49" t="str">
        <f t="shared" si="5"/>
        <v/>
      </c>
      <c r="N13" s="50" t="str">
        <f t="shared" si="6"/>
        <v/>
      </c>
      <c r="O13" s="55" t="str">
        <f t="shared" si="7"/>
        <v/>
      </c>
      <c r="P13" s="56" t="str">
        <f t="shared" si="8"/>
        <v/>
      </c>
      <c r="Q13" s="37"/>
    </row>
    <row r="14" spans="1:17" ht="16.05" customHeight="1" x14ac:dyDescent="0.45">
      <c r="A14" s="44"/>
      <c r="B14" s="45">
        <f t="shared" si="9"/>
        <v>46664</v>
      </c>
      <c r="C14" s="46" t="str">
        <f t="shared" si="10"/>
        <v>月</v>
      </c>
      <c r="D14" s="47">
        <v>0.375</v>
      </c>
      <c r="E14" s="48">
        <v>0.75</v>
      </c>
      <c r="F14" s="49">
        <f t="shared" si="0"/>
        <v>0.375</v>
      </c>
      <c r="G14" s="50" t="str">
        <f t="shared" si="1"/>
        <v>1:00</v>
      </c>
      <c r="H14" s="51">
        <f t="shared" si="2"/>
        <v>8</v>
      </c>
      <c r="I14" s="52"/>
      <c r="J14" s="53"/>
      <c r="K14" s="54" t="str">
        <f t="shared" si="3"/>
        <v/>
      </c>
      <c r="L14" s="54" t="str">
        <f t="shared" si="4"/>
        <v/>
      </c>
      <c r="M14" s="49" t="str">
        <f t="shared" si="5"/>
        <v/>
      </c>
      <c r="N14" s="50" t="str">
        <f t="shared" si="6"/>
        <v/>
      </c>
      <c r="O14" s="55" t="str">
        <f t="shared" si="7"/>
        <v/>
      </c>
      <c r="P14" s="56">
        <f t="shared" si="8"/>
        <v>-8</v>
      </c>
      <c r="Q14" s="37"/>
    </row>
    <row r="15" spans="1:17" ht="16.05" customHeight="1" x14ac:dyDescent="0.45">
      <c r="A15" s="44"/>
      <c r="B15" s="45">
        <f t="shared" si="9"/>
        <v>46665</v>
      </c>
      <c r="C15" s="46" t="str">
        <f t="shared" si="10"/>
        <v>火</v>
      </c>
      <c r="D15" s="47">
        <v>0.375</v>
      </c>
      <c r="E15" s="48">
        <v>0.75</v>
      </c>
      <c r="F15" s="49">
        <f t="shared" si="0"/>
        <v>0.375</v>
      </c>
      <c r="G15" s="50" t="str">
        <f t="shared" si="1"/>
        <v>1:00</v>
      </c>
      <c r="H15" s="51">
        <f t="shared" si="2"/>
        <v>8</v>
      </c>
      <c r="I15" s="52"/>
      <c r="J15" s="53"/>
      <c r="K15" s="54" t="str">
        <f t="shared" si="3"/>
        <v/>
      </c>
      <c r="L15" s="54" t="str">
        <f t="shared" si="4"/>
        <v/>
      </c>
      <c r="M15" s="49" t="str">
        <f t="shared" si="5"/>
        <v/>
      </c>
      <c r="N15" s="50" t="str">
        <f t="shared" si="6"/>
        <v/>
      </c>
      <c r="O15" s="55" t="str">
        <f t="shared" si="7"/>
        <v/>
      </c>
      <c r="P15" s="56">
        <f t="shared" si="8"/>
        <v>-8</v>
      </c>
      <c r="Q15" s="37"/>
    </row>
    <row r="16" spans="1:17" ht="16.05" customHeight="1" x14ac:dyDescent="0.45">
      <c r="A16" s="44"/>
      <c r="B16" s="45">
        <f t="shared" si="9"/>
        <v>46666</v>
      </c>
      <c r="C16" s="46" t="str">
        <f t="shared" si="10"/>
        <v>水</v>
      </c>
      <c r="D16" s="47">
        <v>0.375</v>
      </c>
      <c r="E16" s="48">
        <v>0.75</v>
      </c>
      <c r="F16" s="49">
        <f t="shared" si="0"/>
        <v>0.375</v>
      </c>
      <c r="G16" s="50" t="str">
        <f t="shared" si="1"/>
        <v>1:00</v>
      </c>
      <c r="H16" s="51">
        <f t="shared" si="2"/>
        <v>8</v>
      </c>
      <c r="I16" s="52"/>
      <c r="J16" s="53"/>
      <c r="K16" s="54" t="str">
        <f t="shared" si="3"/>
        <v/>
      </c>
      <c r="L16" s="54" t="str">
        <f t="shared" si="4"/>
        <v/>
      </c>
      <c r="M16" s="49" t="str">
        <f t="shared" si="5"/>
        <v/>
      </c>
      <c r="N16" s="50" t="str">
        <f t="shared" si="6"/>
        <v/>
      </c>
      <c r="O16" s="55" t="str">
        <f t="shared" si="7"/>
        <v/>
      </c>
      <c r="P16" s="56">
        <f t="shared" si="8"/>
        <v>-8</v>
      </c>
      <c r="Q16" s="37"/>
    </row>
    <row r="17" spans="1:17" ht="16.05" customHeight="1" x14ac:dyDescent="0.45">
      <c r="A17" s="44"/>
      <c r="B17" s="45">
        <f t="shared" si="9"/>
        <v>46667</v>
      </c>
      <c r="C17" s="46" t="str">
        <f t="shared" si="10"/>
        <v>木</v>
      </c>
      <c r="D17" s="47">
        <v>0.375</v>
      </c>
      <c r="E17" s="48">
        <v>0.75</v>
      </c>
      <c r="F17" s="49">
        <f t="shared" si="0"/>
        <v>0.375</v>
      </c>
      <c r="G17" s="50" t="str">
        <f t="shared" si="1"/>
        <v>1:00</v>
      </c>
      <c r="H17" s="51">
        <f t="shared" si="2"/>
        <v>8</v>
      </c>
      <c r="I17" s="52"/>
      <c r="J17" s="53"/>
      <c r="K17" s="54" t="str">
        <f t="shared" si="3"/>
        <v/>
      </c>
      <c r="L17" s="54" t="str">
        <f t="shared" si="4"/>
        <v/>
      </c>
      <c r="M17" s="49" t="str">
        <f t="shared" si="5"/>
        <v/>
      </c>
      <c r="N17" s="50" t="str">
        <f t="shared" si="6"/>
        <v/>
      </c>
      <c r="O17" s="55" t="str">
        <f t="shared" si="7"/>
        <v/>
      </c>
      <c r="P17" s="56">
        <f t="shared" si="8"/>
        <v>-8</v>
      </c>
      <c r="Q17" s="37"/>
    </row>
    <row r="18" spans="1:17" ht="16.05" customHeight="1" x14ac:dyDescent="0.45">
      <c r="A18" s="44"/>
      <c r="B18" s="45">
        <f t="shared" si="9"/>
        <v>46668</v>
      </c>
      <c r="C18" s="46" t="str">
        <f t="shared" si="10"/>
        <v>金</v>
      </c>
      <c r="D18" s="47">
        <v>0.375</v>
      </c>
      <c r="E18" s="48">
        <v>0.75</v>
      </c>
      <c r="F18" s="49">
        <f t="shared" si="0"/>
        <v>0.375</v>
      </c>
      <c r="G18" s="50" t="str">
        <f t="shared" si="1"/>
        <v>1:00</v>
      </c>
      <c r="H18" s="51">
        <f t="shared" si="2"/>
        <v>8</v>
      </c>
      <c r="I18" s="52"/>
      <c r="J18" s="53"/>
      <c r="K18" s="54" t="str">
        <f t="shared" si="3"/>
        <v/>
      </c>
      <c r="L18" s="54" t="str">
        <f t="shared" si="4"/>
        <v/>
      </c>
      <c r="M18" s="49" t="str">
        <f t="shared" si="5"/>
        <v/>
      </c>
      <c r="N18" s="50" t="str">
        <f t="shared" si="6"/>
        <v/>
      </c>
      <c r="O18" s="55" t="str">
        <f t="shared" si="7"/>
        <v/>
      </c>
      <c r="P18" s="56">
        <f t="shared" si="8"/>
        <v>-8</v>
      </c>
      <c r="Q18" s="37"/>
    </row>
    <row r="19" spans="1:17" ht="16.05" customHeight="1" x14ac:dyDescent="0.45">
      <c r="A19" s="44"/>
      <c r="B19" s="45">
        <f t="shared" si="9"/>
        <v>46669</v>
      </c>
      <c r="C19" s="46" t="str">
        <f t="shared" si="10"/>
        <v>土</v>
      </c>
      <c r="D19" s="47"/>
      <c r="E19" s="48"/>
      <c r="F19" s="49" t="str">
        <f t="shared" si="0"/>
        <v/>
      </c>
      <c r="G19" s="50" t="str">
        <f t="shared" si="1"/>
        <v/>
      </c>
      <c r="H19" s="51" t="str">
        <f t="shared" si="2"/>
        <v/>
      </c>
      <c r="I19" s="52"/>
      <c r="J19" s="53"/>
      <c r="K19" s="54" t="str">
        <f t="shared" si="3"/>
        <v/>
      </c>
      <c r="L19" s="54" t="str">
        <f t="shared" si="4"/>
        <v/>
      </c>
      <c r="M19" s="49" t="str">
        <f t="shared" si="5"/>
        <v/>
      </c>
      <c r="N19" s="50" t="str">
        <f t="shared" si="6"/>
        <v/>
      </c>
      <c r="O19" s="55" t="str">
        <f t="shared" si="7"/>
        <v/>
      </c>
      <c r="P19" s="56" t="str">
        <f t="shared" si="8"/>
        <v/>
      </c>
      <c r="Q19" s="37"/>
    </row>
    <row r="20" spans="1:17" ht="16.05" customHeight="1" x14ac:dyDescent="0.45">
      <c r="A20" s="44"/>
      <c r="B20" s="45">
        <f t="shared" si="9"/>
        <v>46670</v>
      </c>
      <c r="C20" s="46" t="str">
        <f t="shared" si="10"/>
        <v>日</v>
      </c>
      <c r="D20" s="47"/>
      <c r="E20" s="48"/>
      <c r="F20" s="49" t="str">
        <f t="shared" si="0"/>
        <v/>
      </c>
      <c r="G20" s="50" t="str">
        <f t="shared" si="1"/>
        <v/>
      </c>
      <c r="H20" s="51" t="str">
        <f t="shared" si="2"/>
        <v/>
      </c>
      <c r="I20" s="52"/>
      <c r="J20" s="53"/>
      <c r="K20" s="54" t="str">
        <f t="shared" si="3"/>
        <v/>
      </c>
      <c r="L20" s="54" t="str">
        <f t="shared" si="4"/>
        <v/>
      </c>
      <c r="M20" s="49" t="str">
        <f t="shared" si="5"/>
        <v/>
      </c>
      <c r="N20" s="50" t="str">
        <f t="shared" si="6"/>
        <v/>
      </c>
      <c r="O20" s="55" t="str">
        <f t="shared" si="7"/>
        <v/>
      </c>
      <c r="P20" s="56" t="str">
        <f t="shared" si="8"/>
        <v/>
      </c>
      <c r="Q20" s="37"/>
    </row>
    <row r="21" spans="1:17" ht="16.05" customHeight="1" x14ac:dyDescent="0.45">
      <c r="A21" s="44"/>
      <c r="B21" s="45">
        <f t="shared" si="9"/>
        <v>46671</v>
      </c>
      <c r="C21" s="46" t="str">
        <f t="shared" si="10"/>
        <v>月</v>
      </c>
      <c r="D21" s="47">
        <v>0.375</v>
      </c>
      <c r="E21" s="48">
        <v>0.75</v>
      </c>
      <c r="F21" s="49">
        <f t="shared" si="0"/>
        <v>0.375</v>
      </c>
      <c r="G21" s="50" t="str">
        <f t="shared" si="1"/>
        <v>1:00</v>
      </c>
      <c r="H21" s="58">
        <f t="shared" si="2"/>
        <v>8</v>
      </c>
      <c r="I21" s="59"/>
      <c r="J21" s="53"/>
      <c r="K21" s="54" t="str">
        <f t="shared" si="3"/>
        <v/>
      </c>
      <c r="L21" s="54" t="str">
        <f t="shared" si="4"/>
        <v/>
      </c>
      <c r="M21" s="49" t="str">
        <f t="shared" si="5"/>
        <v/>
      </c>
      <c r="N21" s="50" t="str">
        <f t="shared" si="6"/>
        <v/>
      </c>
      <c r="O21" s="55" t="str">
        <f t="shared" si="7"/>
        <v/>
      </c>
      <c r="P21" s="56">
        <f t="shared" si="8"/>
        <v>-8</v>
      </c>
      <c r="Q21" s="37"/>
    </row>
    <row r="22" spans="1:17" ht="16.05" customHeight="1" x14ac:dyDescent="0.45">
      <c r="A22" s="44"/>
      <c r="B22" s="45">
        <f t="shared" si="9"/>
        <v>46672</v>
      </c>
      <c r="C22" s="46" t="str">
        <f t="shared" si="10"/>
        <v>火</v>
      </c>
      <c r="D22" s="47">
        <v>0.375</v>
      </c>
      <c r="E22" s="48">
        <v>0.75</v>
      </c>
      <c r="F22" s="49">
        <f t="shared" si="0"/>
        <v>0.375</v>
      </c>
      <c r="G22" s="50" t="str">
        <f t="shared" si="1"/>
        <v>1:00</v>
      </c>
      <c r="H22" s="51">
        <f t="shared" si="2"/>
        <v>8</v>
      </c>
      <c r="I22" s="52"/>
      <c r="J22" s="53"/>
      <c r="K22" s="54" t="str">
        <f t="shared" si="3"/>
        <v/>
      </c>
      <c r="L22" s="54" t="str">
        <f t="shared" si="4"/>
        <v/>
      </c>
      <c r="M22" s="49" t="str">
        <f t="shared" si="5"/>
        <v/>
      </c>
      <c r="N22" s="50" t="str">
        <f t="shared" si="6"/>
        <v/>
      </c>
      <c r="O22" s="55" t="str">
        <f t="shared" si="7"/>
        <v/>
      </c>
      <c r="P22" s="56">
        <f t="shared" si="8"/>
        <v>-8</v>
      </c>
      <c r="Q22" s="37"/>
    </row>
    <row r="23" spans="1:17" ht="16.05" customHeight="1" x14ac:dyDescent="0.45">
      <c r="A23" s="44"/>
      <c r="B23" s="45">
        <f t="shared" si="9"/>
        <v>46673</v>
      </c>
      <c r="C23" s="46" t="str">
        <f t="shared" si="10"/>
        <v>水</v>
      </c>
      <c r="D23" s="47">
        <v>0.375</v>
      </c>
      <c r="E23" s="48">
        <v>0.75</v>
      </c>
      <c r="F23" s="49">
        <f t="shared" si="0"/>
        <v>0.375</v>
      </c>
      <c r="G23" s="50" t="str">
        <f t="shared" si="1"/>
        <v>1:00</v>
      </c>
      <c r="H23" s="51">
        <f t="shared" si="2"/>
        <v>8</v>
      </c>
      <c r="I23" s="52"/>
      <c r="J23" s="53"/>
      <c r="K23" s="54" t="str">
        <f t="shared" si="3"/>
        <v/>
      </c>
      <c r="L23" s="54" t="str">
        <f t="shared" si="4"/>
        <v/>
      </c>
      <c r="M23" s="49" t="str">
        <f t="shared" si="5"/>
        <v/>
      </c>
      <c r="N23" s="50" t="str">
        <f t="shared" si="6"/>
        <v/>
      </c>
      <c r="O23" s="55" t="str">
        <f t="shared" si="7"/>
        <v/>
      </c>
      <c r="P23" s="56">
        <f t="shared" si="8"/>
        <v>-8</v>
      </c>
      <c r="Q23" s="37"/>
    </row>
    <row r="24" spans="1:17" ht="16.05" customHeight="1" x14ac:dyDescent="0.45">
      <c r="A24" s="44"/>
      <c r="B24" s="45">
        <f t="shared" si="9"/>
        <v>46674</v>
      </c>
      <c r="C24" s="46" t="str">
        <f t="shared" si="10"/>
        <v>木</v>
      </c>
      <c r="D24" s="47">
        <v>0.375</v>
      </c>
      <c r="E24" s="48">
        <v>0.75</v>
      </c>
      <c r="F24" s="49">
        <f t="shared" si="0"/>
        <v>0.375</v>
      </c>
      <c r="G24" s="50" t="str">
        <f t="shared" si="1"/>
        <v>1:00</v>
      </c>
      <c r="H24" s="51">
        <f t="shared" si="2"/>
        <v>8</v>
      </c>
      <c r="I24" s="52"/>
      <c r="J24" s="53"/>
      <c r="K24" s="54" t="str">
        <f t="shared" si="3"/>
        <v/>
      </c>
      <c r="L24" s="54" t="str">
        <f t="shared" si="4"/>
        <v/>
      </c>
      <c r="M24" s="49" t="str">
        <f t="shared" si="5"/>
        <v/>
      </c>
      <c r="N24" s="50" t="str">
        <f t="shared" si="6"/>
        <v/>
      </c>
      <c r="O24" s="55" t="str">
        <f t="shared" si="7"/>
        <v/>
      </c>
      <c r="P24" s="56">
        <f t="shared" si="8"/>
        <v>-8</v>
      </c>
      <c r="Q24" s="37"/>
    </row>
    <row r="25" spans="1:17" ht="16.05" customHeight="1" x14ac:dyDescent="0.45">
      <c r="A25" s="44"/>
      <c r="B25" s="45">
        <f t="shared" si="9"/>
        <v>46675</v>
      </c>
      <c r="C25" s="46" t="str">
        <f t="shared" si="10"/>
        <v>金</v>
      </c>
      <c r="D25" s="47">
        <v>0.375</v>
      </c>
      <c r="E25" s="48">
        <v>0.75</v>
      </c>
      <c r="F25" s="49">
        <f t="shared" si="0"/>
        <v>0.375</v>
      </c>
      <c r="G25" s="50" t="str">
        <f t="shared" si="1"/>
        <v>1:00</v>
      </c>
      <c r="H25" s="51">
        <f t="shared" si="2"/>
        <v>8</v>
      </c>
      <c r="I25" s="52"/>
      <c r="J25" s="53"/>
      <c r="K25" s="54" t="str">
        <f t="shared" si="3"/>
        <v/>
      </c>
      <c r="L25" s="54" t="str">
        <f t="shared" si="4"/>
        <v/>
      </c>
      <c r="M25" s="49" t="str">
        <f t="shared" si="5"/>
        <v/>
      </c>
      <c r="N25" s="50" t="str">
        <f t="shared" si="6"/>
        <v/>
      </c>
      <c r="O25" s="55" t="str">
        <f t="shared" si="7"/>
        <v/>
      </c>
      <c r="P25" s="56">
        <f t="shared" si="8"/>
        <v>-8</v>
      </c>
      <c r="Q25" s="37"/>
    </row>
    <row r="26" spans="1:17" ht="16.05" customHeight="1" x14ac:dyDescent="0.45">
      <c r="A26" s="44"/>
      <c r="B26" s="45">
        <f t="shared" si="9"/>
        <v>46676</v>
      </c>
      <c r="C26" s="46" t="str">
        <f t="shared" si="10"/>
        <v>土</v>
      </c>
      <c r="D26" s="47"/>
      <c r="E26" s="48"/>
      <c r="F26" s="49" t="str">
        <f t="shared" si="0"/>
        <v/>
      </c>
      <c r="G26" s="50" t="str">
        <f t="shared" si="1"/>
        <v/>
      </c>
      <c r="H26" s="51" t="str">
        <f t="shared" si="2"/>
        <v/>
      </c>
      <c r="I26" s="52"/>
      <c r="J26" s="53"/>
      <c r="K26" s="54" t="str">
        <f t="shared" si="3"/>
        <v/>
      </c>
      <c r="L26" s="54" t="str">
        <f t="shared" si="4"/>
        <v/>
      </c>
      <c r="M26" s="49" t="str">
        <f t="shared" si="5"/>
        <v/>
      </c>
      <c r="N26" s="50" t="str">
        <f t="shared" si="6"/>
        <v/>
      </c>
      <c r="O26" s="55" t="str">
        <f t="shared" si="7"/>
        <v/>
      </c>
      <c r="P26" s="56" t="str">
        <f t="shared" si="8"/>
        <v/>
      </c>
      <c r="Q26" s="37"/>
    </row>
    <row r="27" spans="1:17" ht="16.05" customHeight="1" x14ac:dyDescent="0.45">
      <c r="A27" s="44"/>
      <c r="B27" s="45">
        <f t="shared" si="9"/>
        <v>46677</v>
      </c>
      <c r="C27" s="46" t="str">
        <f t="shared" si="10"/>
        <v>日</v>
      </c>
      <c r="D27" s="47"/>
      <c r="E27" s="48"/>
      <c r="F27" s="49" t="str">
        <f t="shared" si="0"/>
        <v/>
      </c>
      <c r="G27" s="50" t="str">
        <f t="shared" si="1"/>
        <v/>
      </c>
      <c r="H27" s="51" t="str">
        <f t="shared" si="2"/>
        <v/>
      </c>
      <c r="I27" s="52"/>
      <c r="J27" s="53"/>
      <c r="K27" s="54" t="str">
        <f t="shared" si="3"/>
        <v/>
      </c>
      <c r="L27" s="54" t="str">
        <f t="shared" si="4"/>
        <v/>
      </c>
      <c r="M27" s="49" t="str">
        <f t="shared" si="5"/>
        <v/>
      </c>
      <c r="N27" s="50" t="str">
        <f t="shared" si="6"/>
        <v/>
      </c>
      <c r="O27" s="55" t="str">
        <f t="shared" si="7"/>
        <v/>
      </c>
      <c r="P27" s="56" t="str">
        <f t="shared" si="8"/>
        <v/>
      </c>
      <c r="Q27" s="37"/>
    </row>
    <row r="28" spans="1:17" ht="16.05" customHeight="1" x14ac:dyDescent="0.45">
      <c r="A28" s="44"/>
      <c r="B28" s="45">
        <f t="shared" si="9"/>
        <v>46678</v>
      </c>
      <c r="C28" s="46" t="str">
        <f t="shared" si="10"/>
        <v>月</v>
      </c>
      <c r="D28" s="47">
        <v>0.375</v>
      </c>
      <c r="E28" s="48">
        <v>0.75</v>
      </c>
      <c r="F28" s="49">
        <f t="shared" si="0"/>
        <v>0.375</v>
      </c>
      <c r="G28" s="50" t="str">
        <f t="shared" si="1"/>
        <v>1:00</v>
      </c>
      <c r="H28" s="51">
        <f t="shared" si="2"/>
        <v>8</v>
      </c>
      <c r="I28" s="52"/>
      <c r="J28" s="53"/>
      <c r="K28" s="54" t="str">
        <f t="shared" si="3"/>
        <v/>
      </c>
      <c r="L28" s="54" t="str">
        <f t="shared" si="4"/>
        <v/>
      </c>
      <c r="M28" s="49" t="str">
        <f t="shared" si="5"/>
        <v/>
      </c>
      <c r="N28" s="50" t="str">
        <f t="shared" si="6"/>
        <v/>
      </c>
      <c r="O28" s="55" t="str">
        <f t="shared" si="7"/>
        <v/>
      </c>
      <c r="P28" s="56">
        <f t="shared" si="8"/>
        <v>-8</v>
      </c>
      <c r="Q28" s="37"/>
    </row>
    <row r="29" spans="1:17" ht="16.05" customHeight="1" x14ac:dyDescent="0.45">
      <c r="A29" s="44"/>
      <c r="B29" s="45">
        <f t="shared" si="9"/>
        <v>46679</v>
      </c>
      <c r="C29" s="46" t="str">
        <f t="shared" si="10"/>
        <v>火</v>
      </c>
      <c r="D29" s="47">
        <v>0.375</v>
      </c>
      <c r="E29" s="48">
        <v>0.75</v>
      </c>
      <c r="F29" s="49">
        <f t="shared" si="0"/>
        <v>0.375</v>
      </c>
      <c r="G29" s="50" t="str">
        <f t="shared" si="1"/>
        <v>1:00</v>
      </c>
      <c r="H29" s="51">
        <f t="shared" si="2"/>
        <v>8</v>
      </c>
      <c r="I29" s="52"/>
      <c r="J29" s="53"/>
      <c r="K29" s="54" t="str">
        <f t="shared" si="3"/>
        <v/>
      </c>
      <c r="L29" s="54" t="str">
        <f t="shared" si="4"/>
        <v/>
      </c>
      <c r="M29" s="49" t="str">
        <f t="shared" si="5"/>
        <v/>
      </c>
      <c r="N29" s="50" t="str">
        <f t="shared" si="6"/>
        <v/>
      </c>
      <c r="O29" s="55" t="str">
        <f t="shared" si="7"/>
        <v/>
      </c>
      <c r="P29" s="56">
        <f t="shared" si="8"/>
        <v>-8</v>
      </c>
      <c r="Q29" s="37"/>
    </row>
    <row r="30" spans="1:17" ht="16.05" customHeight="1" x14ac:dyDescent="0.45">
      <c r="A30" s="44"/>
      <c r="B30" s="45">
        <f t="shared" si="9"/>
        <v>46680</v>
      </c>
      <c r="C30" s="46" t="str">
        <f t="shared" si="10"/>
        <v>水</v>
      </c>
      <c r="D30" s="47">
        <v>0.375</v>
      </c>
      <c r="E30" s="48">
        <v>0.75</v>
      </c>
      <c r="F30" s="49">
        <f t="shared" si="0"/>
        <v>0.375</v>
      </c>
      <c r="G30" s="50" t="str">
        <f t="shared" si="1"/>
        <v>1:00</v>
      </c>
      <c r="H30" s="51">
        <f t="shared" si="2"/>
        <v>8</v>
      </c>
      <c r="I30" s="52"/>
      <c r="J30" s="53"/>
      <c r="K30" s="54" t="str">
        <f t="shared" si="3"/>
        <v/>
      </c>
      <c r="L30" s="54" t="str">
        <f t="shared" si="4"/>
        <v/>
      </c>
      <c r="M30" s="49" t="str">
        <f t="shared" si="5"/>
        <v/>
      </c>
      <c r="N30" s="50" t="str">
        <f t="shared" si="6"/>
        <v/>
      </c>
      <c r="O30" s="55" t="str">
        <f t="shared" si="7"/>
        <v/>
      </c>
      <c r="P30" s="56">
        <f t="shared" si="8"/>
        <v>-8</v>
      </c>
      <c r="Q30" s="37"/>
    </row>
    <row r="31" spans="1:17" ht="16.05" customHeight="1" x14ac:dyDescent="0.45">
      <c r="A31" s="44"/>
      <c r="B31" s="45">
        <f t="shared" si="9"/>
        <v>46681</v>
      </c>
      <c r="C31" s="46" t="str">
        <f t="shared" si="10"/>
        <v>木</v>
      </c>
      <c r="D31" s="47">
        <v>0.375</v>
      </c>
      <c r="E31" s="48">
        <v>0.75</v>
      </c>
      <c r="F31" s="49">
        <f t="shared" si="0"/>
        <v>0.375</v>
      </c>
      <c r="G31" s="50" t="str">
        <f t="shared" si="1"/>
        <v>1:00</v>
      </c>
      <c r="H31" s="51">
        <f t="shared" si="2"/>
        <v>8</v>
      </c>
      <c r="I31" s="52"/>
      <c r="J31" s="53"/>
      <c r="K31" s="54" t="str">
        <f t="shared" si="3"/>
        <v/>
      </c>
      <c r="L31" s="54" t="str">
        <f t="shared" si="4"/>
        <v/>
      </c>
      <c r="M31" s="49" t="str">
        <f t="shared" si="5"/>
        <v/>
      </c>
      <c r="N31" s="50" t="str">
        <f t="shared" si="6"/>
        <v/>
      </c>
      <c r="O31" s="55" t="str">
        <f t="shared" si="7"/>
        <v/>
      </c>
      <c r="P31" s="56">
        <f t="shared" si="8"/>
        <v>-8</v>
      </c>
      <c r="Q31" s="37"/>
    </row>
    <row r="32" spans="1:17" ht="16.05" customHeight="1" x14ac:dyDescent="0.45">
      <c r="A32" s="44"/>
      <c r="B32" s="45">
        <f t="shared" si="9"/>
        <v>46682</v>
      </c>
      <c r="C32" s="46" t="str">
        <f t="shared" si="10"/>
        <v>金</v>
      </c>
      <c r="D32" s="47">
        <v>0.375</v>
      </c>
      <c r="E32" s="48">
        <v>0.75</v>
      </c>
      <c r="F32" s="49">
        <f t="shared" si="0"/>
        <v>0.375</v>
      </c>
      <c r="G32" s="50" t="str">
        <f t="shared" si="1"/>
        <v>1:00</v>
      </c>
      <c r="H32" s="51">
        <f t="shared" si="2"/>
        <v>8</v>
      </c>
      <c r="I32" s="60"/>
      <c r="J32" s="61"/>
      <c r="K32" s="54" t="str">
        <f t="shared" si="3"/>
        <v/>
      </c>
      <c r="L32" s="54" t="str">
        <f t="shared" si="4"/>
        <v/>
      </c>
      <c r="M32" s="49" t="str">
        <f t="shared" si="5"/>
        <v/>
      </c>
      <c r="N32" s="50" t="str">
        <f t="shared" si="6"/>
        <v/>
      </c>
      <c r="O32" s="55" t="str">
        <f t="shared" si="7"/>
        <v/>
      </c>
      <c r="P32" s="56">
        <f t="shared" si="8"/>
        <v>-8</v>
      </c>
      <c r="Q32" s="37"/>
    </row>
    <row r="33" spans="1:17" ht="16.05" customHeight="1" x14ac:dyDescent="0.45">
      <c r="A33" s="44"/>
      <c r="B33" s="45">
        <f t="shared" si="9"/>
        <v>46683</v>
      </c>
      <c r="C33" s="46" t="str">
        <f t="shared" si="10"/>
        <v>土</v>
      </c>
      <c r="D33" s="47"/>
      <c r="E33" s="48"/>
      <c r="F33" s="49" t="str">
        <f t="shared" si="0"/>
        <v/>
      </c>
      <c r="G33" s="50" t="str">
        <f t="shared" si="1"/>
        <v/>
      </c>
      <c r="H33" s="51" t="str">
        <f t="shared" si="2"/>
        <v/>
      </c>
      <c r="I33" s="52"/>
      <c r="J33" s="53"/>
      <c r="K33" s="54" t="str">
        <f t="shared" si="3"/>
        <v/>
      </c>
      <c r="L33" s="54" t="str">
        <f t="shared" si="4"/>
        <v/>
      </c>
      <c r="M33" s="49" t="str">
        <f t="shared" si="5"/>
        <v/>
      </c>
      <c r="N33" s="50" t="str">
        <f t="shared" si="6"/>
        <v/>
      </c>
      <c r="O33" s="55" t="str">
        <f t="shared" si="7"/>
        <v/>
      </c>
      <c r="P33" s="56" t="str">
        <f t="shared" si="8"/>
        <v/>
      </c>
      <c r="Q33" s="37"/>
    </row>
    <row r="34" spans="1:17" ht="16.05" customHeight="1" x14ac:dyDescent="0.45">
      <c r="A34" s="44"/>
      <c r="B34" s="45">
        <f t="shared" si="9"/>
        <v>46684</v>
      </c>
      <c r="C34" s="46" t="str">
        <f t="shared" si="10"/>
        <v>日</v>
      </c>
      <c r="D34" s="47"/>
      <c r="E34" s="48"/>
      <c r="F34" s="49" t="str">
        <f t="shared" si="0"/>
        <v/>
      </c>
      <c r="G34" s="50" t="str">
        <f t="shared" si="1"/>
        <v/>
      </c>
      <c r="H34" s="51" t="str">
        <f t="shared" si="2"/>
        <v/>
      </c>
      <c r="I34" s="52"/>
      <c r="J34" s="53"/>
      <c r="K34" s="54" t="str">
        <f t="shared" si="3"/>
        <v/>
      </c>
      <c r="L34" s="54" t="str">
        <f t="shared" si="4"/>
        <v/>
      </c>
      <c r="M34" s="49" t="str">
        <f t="shared" si="5"/>
        <v/>
      </c>
      <c r="N34" s="50" t="str">
        <f t="shared" si="6"/>
        <v/>
      </c>
      <c r="O34" s="55" t="str">
        <f t="shared" si="7"/>
        <v/>
      </c>
      <c r="P34" s="56" t="str">
        <f t="shared" si="8"/>
        <v/>
      </c>
      <c r="Q34" s="37"/>
    </row>
    <row r="35" spans="1:17" ht="16.05" customHeight="1" x14ac:dyDescent="0.45">
      <c r="A35" s="44"/>
      <c r="B35" s="45">
        <f t="shared" si="9"/>
        <v>46685</v>
      </c>
      <c r="C35" s="46" t="str">
        <f t="shared" si="10"/>
        <v>月</v>
      </c>
      <c r="D35" s="47">
        <v>0.375</v>
      </c>
      <c r="E35" s="48">
        <v>0.75</v>
      </c>
      <c r="F35" s="49">
        <f t="shared" si="0"/>
        <v>0.375</v>
      </c>
      <c r="G35" s="50" t="str">
        <f t="shared" si="1"/>
        <v>1:00</v>
      </c>
      <c r="H35" s="51">
        <f t="shared" si="2"/>
        <v>8</v>
      </c>
      <c r="I35" s="52"/>
      <c r="J35" s="53"/>
      <c r="K35" s="54" t="str">
        <f t="shared" si="3"/>
        <v/>
      </c>
      <c r="L35" s="54" t="str">
        <f t="shared" si="4"/>
        <v/>
      </c>
      <c r="M35" s="49" t="str">
        <f t="shared" si="5"/>
        <v/>
      </c>
      <c r="N35" s="50" t="str">
        <f t="shared" si="6"/>
        <v/>
      </c>
      <c r="O35" s="55" t="str">
        <f t="shared" si="7"/>
        <v/>
      </c>
      <c r="P35" s="56">
        <f t="shared" si="8"/>
        <v>-8</v>
      </c>
      <c r="Q35" s="37"/>
    </row>
    <row r="36" spans="1:17" ht="16.05" customHeight="1" x14ac:dyDescent="0.45">
      <c r="A36" s="44"/>
      <c r="B36" s="45">
        <f t="shared" si="9"/>
        <v>46686</v>
      </c>
      <c r="C36" s="46" t="str">
        <f t="shared" si="10"/>
        <v>火</v>
      </c>
      <c r="D36" s="47">
        <v>0.375</v>
      </c>
      <c r="E36" s="48">
        <v>0.75</v>
      </c>
      <c r="F36" s="49">
        <f t="shared" si="0"/>
        <v>0.375</v>
      </c>
      <c r="G36" s="50" t="str">
        <f t="shared" si="1"/>
        <v>1:00</v>
      </c>
      <c r="H36" s="51">
        <f t="shared" si="2"/>
        <v>8</v>
      </c>
      <c r="I36" s="52"/>
      <c r="J36" s="53"/>
      <c r="K36" s="54" t="str">
        <f t="shared" si="3"/>
        <v/>
      </c>
      <c r="L36" s="54" t="str">
        <f t="shared" si="4"/>
        <v/>
      </c>
      <c r="M36" s="49" t="str">
        <f t="shared" si="5"/>
        <v/>
      </c>
      <c r="N36" s="50" t="str">
        <f t="shared" si="6"/>
        <v/>
      </c>
      <c r="O36" s="55" t="str">
        <f t="shared" si="7"/>
        <v/>
      </c>
      <c r="P36" s="56">
        <f t="shared" si="8"/>
        <v>-8</v>
      </c>
      <c r="Q36" s="37"/>
    </row>
    <row r="37" spans="1:17" ht="16.05" customHeight="1" x14ac:dyDescent="0.45">
      <c r="A37" s="44"/>
      <c r="B37" s="45">
        <f t="shared" si="9"/>
        <v>46687</v>
      </c>
      <c r="C37" s="46" t="str">
        <f t="shared" si="10"/>
        <v>水</v>
      </c>
      <c r="D37" s="47">
        <v>0.375</v>
      </c>
      <c r="E37" s="48">
        <v>0.75</v>
      </c>
      <c r="F37" s="49">
        <f t="shared" si="0"/>
        <v>0.375</v>
      </c>
      <c r="G37" s="50" t="str">
        <f t="shared" si="1"/>
        <v>1:00</v>
      </c>
      <c r="H37" s="51">
        <f t="shared" si="2"/>
        <v>8</v>
      </c>
      <c r="I37" s="52"/>
      <c r="J37" s="53"/>
      <c r="K37" s="54" t="str">
        <f t="shared" si="3"/>
        <v/>
      </c>
      <c r="L37" s="54" t="str">
        <f t="shared" si="4"/>
        <v/>
      </c>
      <c r="M37" s="49" t="str">
        <f t="shared" si="5"/>
        <v/>
      </c>
      <c r="N37" s="50" t="str">
        <f t="shared" si="6"/>
        <v/>
      </c>
      <c r="O37" s="55" t="str">
        <f t="shared" si="7"/>
        <v/>
      </c>
      <c r="P37" s="56">
        <f t="shared" si="8"/>
        <v>-8</v>
      </c>
      <c r="Q37" s="37"/>
    </row>
    <row r="38" spans="1:17" ht="16.05" customHeight="1" x14ac:dyDescent="0.45">
      <c r="A38" s="44"/>
      <c r="B38" s="45">
        <f t="shared" si="9"/>
        <v>46688</v>
      </c>
      <c r="C38" s="46" t="str">
        <f t="shared" si="10"/>
        <v>木</v>
      </c>
      <c r="D38" s="47">
        <v>0.375</v>
      </c>
      <c r="E38" s="48">
        <v>0.75</v>
      </c>
      <c r="F38" s="49">
        <f t="shared" si="0"/>
        <v>0.375</v>
      </c>
      <c r="G38" s="50" t="str">
        <f t="shared" si="1"/>
        <v>1:00</v>
      </c>
      <c r="H38" s="51">
        <f t="shared" si="2"/>
        <v>8</v>
      </c>
      <c r="I38" s="52"/>
      <c r="J38" s="53"/>
      <c r="K38" s="54" t="str">
        <f t="shared" si="3"/>
        <v/>
      </c>
      <c r="L38" s="54" t="str">
        <f t="shared" si="4"/>
        <v/>
      </c>
      <c r="M38" s="49" t="str">
        <f t="shared" si="5"/>
        <v/>
      </c>
      <c r="N38" s="50" t="str">
        <f t="shared" si="6"/>
        <v/>
      </c>
      <c r="O38" s="55" t="str">
        <f t="shared" si="7"/>
        <v/>
      </c>
      <c r="P38" s="56">
        <f t="shared" si="8"/>
        <v>-8</v>
      </c>
      <c r="Q38" s="37"/>
    </row>
    <row r="39" spans="1:17" ht="16.05" customHeight="1" x14ac:dyDescent="0.45">
      <c r="A39" s="44"/>
      <c r="B39" s="62">
        <f>IF(DAY(DATE( $B$1, $E$1, ROW()-10))=ROW()-10, DATE( $B$1, $E$1, ROW()-10), "")</f>
        <v>46689</v>
      </c>
      <c r="C39" s="63" t="str">
        <f t="shared" si="10"/>
        <v>金</v>
      </c>
      <c r="D39" s="64">
        <v>0.375</v>
      </c>
      <c r="E39" s="65">
        <v>0.75</v>
      </c>
      <c r="F39" s="66">
        <f t="shared" si="0"/>
        <v>0.375</v>
      </c>
      <c r="G39" s="67" t="str">
        <f t="shared" si="1"/>
        <v>1:00</v>
      </c>
      <c r="H39" s="68">
        <f t="shared" si="2"/>
        <v>8</v>
      </c>
      <c r="I39" s="60"/>
      <c r="J39" s="61"/>
      <c r="K39" s="69" t="str">
        <f t="shared" si="3"/>
        <v/>
      </c>
      <c r="L39" s="69" t="str">
        <f t="shared" si="4"/>
        <v/>
      </c>
      <c r="M39" s="66" t="str">
        <f t="shared" si="5"/>
        <v/>
      </c>
      <c r="N39" s="67" t="str">
        <f t="shared" si="6"/>
        <v/>
      </c>
      <c r="O39" s="55" t="str">
        <f t="shared" si="7"/>
        <v/>
      </c>
      <c r="P39" s="56">
        <f t="shared" si="8"/>
        <v>-8</v>
      </c>
      <c r="Q39" s="37"/>
    </row>
    <row r="40" spans="1:17" ht="16.05" customHeight="1" x14ac:dyDescent="0.45">
      <c r="A40" s="44"/>
      <c r="B40" s="45">
        <f>IF(DAY(DATE( $B$1, $E$1, ROW()-10))=ROW()-10, DATE( $B$1, $E$1, ROW()-10), "")</f>
        <v>46690</v>
      </c>
      <c r="C40" s="46" t="str">
        <f t="shared" si="10"/>
        <v>土</v>
      </c>
      <c r="D40" s="47"/>
      <c r="E40" s="48"/>
      <c r="F40" s="49" t="str">
        <f t="shared" si="0"/>
        <v/>
      </c>
      <c r="G40" s="50" t="str">
        <f t="shared" si="1"/>
        <v/>
      </c>
      <c r="H40" s="51" t="str">
        <f t="shared" si="2"/>
        <v/>
      </c>
      <c r="I40" s="52"/>
      <c r="J40" s="53"/>
      <c r="K40" s="54" t="str">
        <f t="shared" si="3"/>
        <v/>
      </c>
      <c r="L40" s="54" t="str">
        <f t="shared" si="4"/>
        <v/>
      </c>
      <c r="M40" s="49" t="str">
        <f t="shared" si="5"/>
        <v/>
      </c>
      <c r="N40" s="50" t="str">
        <f t="shared" si="6"/>
        <v/>
      </c>
      <c r="O40" s="55" t="str">
        <f t="shared" si="7"/>
        <v/>
      </c>
      <c r="P40" s="56" t="str">
        <f t="shared" si="8"/>
        <v/>
      </c>
      <c r="Q40" s="37"/>
    </row>
    <row r="41" spans="1:17" ht="16.05" customHeight="1" x14ac:dyDescent="0.45">
      <c r="A41" s="44"/>
      <c r="B41" s="45">
        <f>IF(DAY(DATE( $B$1, $E$1, ROW()-10))=ROW()-10, DATE( $B$1, $E$1, ROW()-10), "")</f>
        <v>46691</v>
      </c>
      <c r="C41" s="70" t="str">
        <f t="shared" si="10"/>
        <v>日</v>
      </c>
      <c r="D41" s="47"/>
      <c r="E41" s="48"/>
      <c r="F41" s="49" t="str">
        <f t="shared" si="0"/>
        <v/>
      </c>
      <c r="G41" s="50" t="str">
        <f t="shared" si="1"/>
        <v/>
      </c>
      <c r="H41" s="51" t="str">
        <f t="shared" si="2"/>
        <v/>
      </c>
      <c r="I41" s="52"/>
      <c r="J41" s="53"/>
      <c r="K41" s="54" t="str">
        <f t="shared" si="3"/>
        <v/>
      </c>
      <c r="L41" s="54" t="str">
        <f t="shared" si="4"/>
        <v/>
      </c>
      <c r="M41" s="49" t="str">
        <f t="shared" si="5"/>
        <v/>
      </c>
      <c r="N41" s="50" t="str">
        <f t="shared" si="6"/>
        <v/>
      </c>
      <c r="O41" s="55" t="str">
        <f t="shared" si="7"/>
        <v/>
      </c>
      <c r="P41" s="56" t="str">
        <f t="shared" si="8"/>
        <v/>
      </c>
      <c r="Q41" s="37"/>
    </row>
    <row r="42" spans="1:17" x14ac:dyDescent="0.45">
      <c r="B42" s="71"/>
    </row>
  </sheetData>
  <sheetProtection algorithmName="SHA-512" hashValue="LF1kJQ4oQa9J4ZtKcR1S7iNXeMxHZ26VotpPtW/mCwa+ys0DUSWNIxSxSut7uKhPVxnCzssxUWvnBfgAvrPhMA==" saltValue="5hLkrrAc5DK0nh3ljo9GGg==" spinCount="100000" sheet="1" objects="1" scenarios="1" selectLockedCells="1"/>
  <mergeCells count="22">
    <mergeCell ref="B6:C6"/>
    <mergeCell ref="D6:F6"/>
    <mergeCell ref="H6:I6"/>
    <mergeCell ref="K6:L6"/>
    <mergeCell ref="N6:O6"/>
    <mergeCell ref="B9:C9"/>
    <mergeCell ref="D9:H9"/>
    <mergeCell ref="I9:J9"/>
    <mergeCell ref="K9:P9"/>
    <mergeCell ref="J4:L4"/>
    <mergeCell ref="M4:O4"/>
    <mergeCell ref="B5:C5"/>
    <mergeCell ref="D5:F5"/>
    <mergeCell ref="H5:I5"/>
    <mergeCell ref="K5:L5"/>
    <mergeCell ref="N5:O5"/>
    <mergeCell ref="B1:C2"/>
    <mergeCell ref="D1:D2"/>
    <mergeCell ref="E1:E2"/>
    <mergeCell ref="F1:G2"/>
    <mergeCell ref="B4:F4"/>
    <mergeCell ref="G4:I4"/>
  </mergeCells>
  <phoneticPr fontId="2"/>
  <dataValidations count="1">
    <dataValidation type="list" allowBlank="1" showInputMessage="1" showErrorMessage="1" sqref="Q11:Q41" xr:uid="{6DB4153B-52E1-4974-A822-C71276FCFEDB}">
      <formula1>"有給,代休,振休,忌引き"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勤務管理表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大空 宮脇</dc:creator>
  <cp:lastModifiedBy>大空 宮脇</cp:lastModifiedBy>
  <dcterms:created xsi:type="dcterms:W3CDTF">2025-06-27T02:41:40Z</dcterms:created>
  <dcterms:modified xsi:type="dcterms:W3CDTF">2025-06-27T02:41:40Z</dcterms:modified>
</cp:coreProperties>
</file>