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7215" windowHeight="4545"/>
  </bookViews>
  <sheets>
    <sheet name="Risk Overview" sheetId="1" r:id="rId1"/>
    <sheet name="Mitigation and Contingency Act" sheetId="2" r:id="rId2"/>
  </sheets>
  <definedNames>
    <definedName name="_xlnm._FilterDatabase" localSheetId="1" hidden="1">'Mitigation and Contingency Act'!$A$1:$J$16</definedName>
    <definedName name="_xlnm._FilterDatabase" localSheetId="0" hidden="1">'Risk Overview'!$A$1:$J$32</definedName>
    <definedName name="Risks">'Risk Overview'!$A$1:$J$33</definedName>
  </definedNames>
  <calcPr calcId="125725"/>
</workbook>
</file>

<file path=xl/calcChain.xml><?xml version="1.0" encoding="utf-8"?>
<calcChain xmlns="http://schemas.openxmlformats.org/spreadsheetml/2006/main">
  <c r="C2" i="2"/>
  <c r="D2"/>
  <c r="E2"/>
  <c r="C3"/>
  <c r="D3"/>
  <c r="E3"/>
  <c r="C4"/>
  <c r="D4"/>
  <c r="E4"/>
  <c r="C5"/>
  <c r="D5"/>
  <c r="E5"/>
  <c r="C6"/>
  <c r="D6"/>
  <c r="E6"/>
  <c r="C7"/>
  <c r="D7"/>
  <c r="E7"/>
  <c r="C8"/>
  <c r="D8"/>
  <c r="E8"/>
  <c r="C9"/>
  <c r="D9"/>
  <c r="E9"/>
  <c r="C10"/>
  <c r="E10"/>
  <c r="C11"/>
  <c r="D11"/>
  <c r="E11"/>
  <c r="C12"/>
  <c r="D12"/>
  <c r="E12"/>
  <c r="C13"/>
  <c r="D13"/>
  <c r="E13"/>
  <c r="C14"/>
  <c r="D14"/>
  <c r="E14"/>
  <c r="D14" i="1"/>
  <c r="D13"/>
  <c r="D12"/>
  <c r="D11"/>
  <c r="D10"/>
  <c r="D9"/>
  <c r="D8"/>
  <c r="D7"/>
  <c r="D6"/>
  <c r="D10" i="2" s="1"/>
  <c r="D5" i="1"/>
  <c r="D4"/>
  <c r="D3"/>
  <c r="D2"/>
  <c r="D32"/>
  <c r="D30"/>
  <c r="D27"/>
  <c r="D29"/>
  <c r="D28"/>
  <c r="D22"/>
  <c r="D21"/>
  <c r="D15"/>
  <c r="D26"/>
  <c r="D24"/>
  <c r="D23"/>
  <c r="D20"/>
  <c r="D19"/>
  <c r="D16"/>
  <c r="D18"/>
  <c r="D17"/>
  <c r="D25"/>
  <c r="D31"/>
  <c r="E16" i="2"/>
  <c r="D16"/>
  <c r="C16"/>
  <c r="E15"/>
  <c r="D15"/>
  <c r="C15"/>
</calcChain>
</file>

<file path=xl/sharedStrings.xml><?xml version="1.0" encoding="utf-8"?>
<sst xmlns="http://schemas.openxmlformats.org/spreadsheetml/2006/main" count="142" uniqueCount="95">
  <si>
    <t>Title</t>
  </si>
  <si>
    <t>Description</t>
  </si>
  <si>
    <t>Impact</t>
  </si>
  <si>
    <t>Propability</t>
  </si>
  <si>
    <t>Weight</t>
  </si>
  <si>
    <t>Impact levels</t>
  </si>
  <si>
    <t>#</t>
  </si>
  <si>
    <t>Risk No.</t>
  </si>
  <si>
    <t>ID</t>
  </si>
  <si>
    <t>Unplanned resource unavailability</t>
  </si>
  <si>
    <t>Reporter</t>
  </si>
  <si>
    <t>Category</t>
  </si>
  <si>
    <t>Very Likely (More than 75%)</t>
  </si>
  <si>
    <t>Likely (Between 50% and 75%)</t>
  </si>
  <si>
    <t>Somewhat likely (20% - 50%)</t>
  </si>
  <si>
    <t>Unlikely (10% - 20%)</t>
  </si>
  <si>
    <t>Very Unlikely (less than 10%)</t>
  </si>
  <si>
    <t>Probability</t>
  </si>
  <si>
    <t>Project economy, quality or functionality is affected negatively</t>
  </si>
  <si>
    <t>Probability levels</t>
  </si>
  <si>
    <t>Comments</t>
  </si>
  <si>
    <t>Resp</t>
  </si>
  <si>
    <t>Type</t>
  </si>
  <si>
    <t>Status</t>
  </si>
  <si>
    <t>Actions</t>
  </si>
  <si>
    <t>Resources</t>
  </si>
  <si>
    <t>SHH</t>
  </si>
  <si>
    <t>Migration Complexity</t>
  </si>
  <si>
    <t>Performance Tests</t>
  </si>
  <si>
    <t>Load on servers when launching site</t>
  </si>
  <si>
    <t>Changing already agreed functionality</t>
  </si>
  <si>
    <t>Availability of valid data from Member States in time</t>
  </si>
  <si>
    <t>Requiring functionality that is out of scope/contract</t>
  </si>
  <si>
    <t>Commercial Issue</t>
  </si>
  <si>
    <t>Member States not conforming with schemas / data model</t>
  </si>
  <si>
    <t>Technical Issue</t>
  </si>
  <si>
    <t>Due to critical deadline for launch of website in September, it is imperative that resources are available and knowledge stays in the project</t>
  </si>
  <si>
    <t>Change of agreed functionality can/will cause re-work or re-design resulting in work overhead and introducing added risk. With the strict deadline there isn't much time to do so and in worst case cause a failed deadline/launch</t>
  </si>
  <si>
    <t>Technical Issue
Planning</t>
  </si>
  <si>
    <t>Commercial Issue
Technical Issue</t>
  </si>
  <si>
    <t>It is important to receive valid data in order to populate the databases and thus verify the data model the site is build upon.</t>
  </si>
  <si>
    <t>Not meeting right level of performance will result in bad user experience causing bad-will and in worst case the users will not be able to use the website.</t>
  </si>
  <si>
    <t>Failure to migrate properly from test environment to production environment can cause unstable behavior or in worst case downtime.</t>
  </si>
  <si>
    <t>Action</t>
  </si>
  <si>
    <t>Multiple sources for version control and issue tracking</t>
  </si>
  <si>
    <t>Processes</t>
  </si>
  <si>
    <t>Commercial Issue
Technical Issue
Processes</t>
  </si>
  <si>
    <t>Functionality that is not specified or agreed to defer to a later stage can potentially introduce risk of delaying existing functionality</t>
  </si>
  <si>
    <t>CMS support to COM</t>
  </si>
  <si>
    <t>KTH</t>
  </si>
  <si>
    <t>Integration of info pages from separate contract</t>
  </si>
  <si>
    <t>The info pages concerning pollutant, activity and waste are created by another contractor. The integration of these pages might be more difficult than expected.</t>
  </si>
  <si>
    <r>
      <t>VERY HIGH</t>
    </r>
    <r>
      <rPr>
        <sz val="10"/>
        <rFont val="Arial"/>
      </rPr>
      <t>: &gt;20% Work increase/Slippage - Project end item is effectively useless, Project end item is effectively unusable</t>
    </r>
  </si>
  <si>
    <r>
      <t>HIGH</t>
    </r>
    <r>
      <rPr>
        <sz val="10"/>
        <rFont val="Arial"/>
      </rPr>
      <t>: 10-20% Work increase/Slippage - Scope reduction unacceptable to client, Quality reduction unacceptable to the client</t>
    </r>
  </si>
  <si>
    <r>
      <t>MODERATE</t>
    </r>
    <r>
      <rPr>
        <sz val="10"/>
        <rFont val="Arial"/>
      </rPr>
      <t>: 5-10% Work increase/Slippage - Major areas of scope are affected, 
Quality reduction requires client approval</t>
    </r>
  </si>
  <si>
    <r>
      <t>LOW</t>
    </r>
    <r>
      <rPr>
        <sz val="10"/>
        <rFont val="Arial"/>
      </rPr>
      <t>: &lt; 5% Work increase</t>
    </r>
  </si>
  <si>
    <t xml:space="preserve">COM requires CMS support </t>
  </si>
  <si>
    <t>Ensure knowledge sharing and available critical mass ressources</t>
  </si>
  <si>
    <t>Mit</t>
  </si>
  <si>
    <t>In progress</t>
  </si>
  <si>
    <t>HES</t>
  </si>
  <si>
    <t>Get proof of concept ASAP</t>
  </si>
  <si>
    <t>COM</t>
  </si>
  <si>
    <t>There will be three windows for upload. 15 September is the latest. 
Request MS to leave confidential fields blank in order not to use extra effort to analyse "garbage" data.</t>
  </si>
  <si>
    <t>Atkins</t>
  </si>
  <si>
    <t>Cont</t>
  </si>
  <si>
    <t>Data load procedures will leave out facilities for which delivered data does not conform with datamodel, rather than trying to analyse and make 'sense' out of garbage data.</t>
  </si>
  <si>
    <t>Text lengths for static text content exeeding expectation</t>
  </si>
  <si>
    <t>Text content delievered by COM/EEA may not directly fit into the static pages, because the texts are too long.</t>
  </si>
  <si>
    <t>Technical</t>
  </si>
  <si>
    <t>COM is in instructed to keep explanatory text bodies for static pages shorter than half a page (writing in Word; size 10)</t>
  </si>
  <si>
    <t>COM is willing to accept it when Atkins flags a functionality/activity as out of scope.</t>
  </si>
  <si>
    <t>Atkins must early and clearly indicate to COM when a requested functionality/activity seems out of scope.</t>
  </si>
  <si>
    <t>7,  8</t>
  </si>
  <si>
    <t>Atkins/COM</t>
  </si>
  <si>
    <t xml:space="preserve">Decisions from all correspondences are systematically written down  </t>
  </si>
  <si>
    <t>Starting mid-april</t>
  </si>
  <si>
    <t xml:space="preserve">a) Atkins/EEA will make an early test software installation at EEA's site. b) Atkins will setup an internal integration server that runs the latest functionality drop that is ready to migrate to EEA's site. c) Atkins maintains an installation manual for all involved software components. </t>
  </si>
  <si>
    <t>Atkins/EEA</t>
  </si>
  <si>
    <t>When launching the site it is expected that the hit rate will be extremely high comapred to normal day operation. The effect can be that the site will crash and the public will not be able to view the data causing bad-will.</t>
  </si>
  <si>
    <t>Prepare detailed instructions using the two systems.</t>
  </si>
  <si>
    <t>Functinality that still needs to be specified</t>
  </si>
  <si>
    <t xml:space="preserve">[Risk #3 &amp; #4] Define and implement proper caching. </t>
  </si>
  <si>
    <t>Reduce functionality in launch period.</t>
  </si>
  <si>
    <t>EEA/Atkins</t>
  </si>
  <si>
    <t>Redirect incoming users to a max load page in case server overload</t>
  </si>
  <si>
    <t>4, 12, 13</t>
  </si>
  <si>
    <t>Waiting</t>
  </si>
  <si>
    <t>Not started</t>
  </si>
  <si>
    <t xml:space="preserve">The requirements outlined in the Service Contract are specified at a very high level which introduces the possibility of Introducing new requirements, having different expectations and common understanding. </t>
  </si>
  <si>
    <t>If member states do not conform with the schemas, eg. claiming confidentiality for all fields etc., the result will be that the data will not comply with the data model or the databases will not be populated. Altering the data model to adapt special rules</t>
  </si>
  <si>
    <t>Having more than one source for version control and issue tracking can create confusion and redundancy of information. In worst case valuable information can be lost.
Today two repositories exists for version control and issue tracking:
https://svn.eionet</t>
  </si>
  <si>
    <t>SHH: Probability lowered from 5 to 3. Impact remains the same. 
As part of mitigation measures COM/EEA are fully aware and will proactively try not to impose with new functionality or change already agreed functionality</t>
  </si>
  <si>
    <t>COM/EEA are fully aware and will proactively try not to impose with new functionality or change already agreed functionality</t>
  </si>
  <si>
    <t>9, 14</t>
  </si>
</sst>
</file>

<file path=xl/styles.xml><?xml version="1.0" encoding="utf-8"?>
<styleSheet xmlns="http://schemas.openxmlformats.org/spreadsheetml/2006/main">
  <fonts count="5">
    <font>
      <sz val="10"/>
      <name val="Arial"/>
    </font>
    <font>
      <b/>
      <sz val="14"/>
      <name val="Tahoma"/>
      <family val="2"/>
    </font>
    <font>
      <b/>
      <sz val="10"/>
      <name val="Arial"/>
      <family val="2"/>
    </font>
    <font>
      <sz val="10"/>
      <name val="Arial"/>
      <family val="2"/>
    </font>
    <font>
      <sz val="10"/>
      <name val="Arial"/>
      <family val="2"/>
    </font>
  </fonts>
  <fills count="3">
    <fill>
      <patternFill patternType="none"/>
    </fill>
    <fill>
      <patternFill patternType="gray125"/>
    </fill>
    <fill>
      <patternFill patternType="solid">
        <fgColor indexed="51"/>
        <bgColor indexed="64"/>
      </patternFill>
    </fill>
  </fills>
  <borders count="18">
    <border>
      <left/>
      <right/>
      <top/>
      <bottom/>
      <diagonal/>
    </border>
    <border>
      <left style="double">
        <color indexed="64"/>
      </left>
      <right/>
      <top style="double">
        <color indexed="64"/>
      </top>
      <bottom/>
      <diagonal/>
    </border>
    <border>
      <left/>
      <right style="double">
        <color indexed="64"/>
      </right>
      <top style="double">
        <color indexed="64"/>
      </top>
      <bottom/>
      <diagonal/>
    </border>
    <border>
      <left/>
      <right style="double">
        <color indexed="64"/>
      </right>
      <top/>
      <bottom/>
      <diagonal/>
    </border>
    <border>
      <left/>
      <right style="double">
        <color indexed="64"/>
      </right>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double">
        <color indexed="64"/>
      </left>
      <right/>
      <top/>
      <bottom/>
      <diagonal/>
    </border>
    <border>
      <left style="double">
        <color indexed="64"/>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s>
  <cellStyleXfs count="1">
    <xf numFmtId="0" fontId="0" fillId="0" borderId="0"/>
  </cellStyleXfs>
  <cellXfs count="55">
    <xf numFmtId="0" fontId="0" fillId="0" borderId="0" xfId="0"/>
    <xf numFmtId="0" fontId="1" fillId="0" borderId="0" xfId="0" applyFont="1" applyAlignment="1">
      <alignment vertical="top"/>
    </xf>
    <xf numFmtId="0" fontId="0" fillId="0" borderId="0" xfId="0" applyAlignment="1">
      <alignment horizontal="left" vertical="top"/>
    </xf>
    <xf numFmtId="0" fontId="0" fillId="0" borderId="0" xfId="0" applyAlignment="1">
      <alignment vertical="top"/>
    </xf>
    <xf numFmtId="0" fontId="0" fillId="0" borderId="0" xfId="0" applyAlignment="1">
      <alignment vertical="top" wrapText="1"/>
    </xf>
    <xf numFmtId="0" fontId="2"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vertical="top" wrapText="1"/>
    </xf>
    <xf numFmtId="0" fontId="0" fillId="0" borderId="4" xfId="0" applyBorder="1" applyAlignment="1">
      <alignment vertical="top" wrapText="1"/>
    </xf>
    <xf numFmtId="0" fontId="2" fillId="0" borderId="1" xfId="0" applyFont="1"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2" fillId="0" borderId="5" xfId="0" applyFont="1" applyBorder="1" applyAlignment="1">
      <alignment horizontal="left" vertical="top"/>
    </xf>
    <xf numFmtId="0" fontId="0" fillId="0" borderId="0" xfId="0" applyBorder="1" applyAlignment="1">
      <alignment horizontal="left" vertical="top"/>
    </xf>
    <xf numFmtId="0" fontId="0" fillId="0" borderId="6" xfId="0" applyBorder="1" applyAlignment="1">
      <alignment vertical="top" wrapText="1"/>
    </xf>
    <xf numFmtId="0" fontId="2" fillId="0" borderId="7" xfId="0" applyFont="1" applyBorder="1" applyAlignment="1">
      <alignment horizontal="left" vertical="top"/>
    </xf>
    <xf numFmtId="0" fontId="0" fillId="0" borderId="8" xfId="0" applyBorder="1" applyAlignment="1">
      <alignment horizontal="left" vertical="top"/>
    </xf>
    <xf numFmtId="0" fontId="0" fillId="0" borderId="8" xfId="0" applyBorder="1" applyAlignment="1">
      <alignment vertical="top" wrapText="1"/>
    </xf>
    <xf numFmtId="0" fontId="2" fillId="0" borderId="3" xfId="0" applyFont="1" applyBorder="1" applyAlignment="1">
      <alignment vertical="top" wrapText="1"/>
    </xf>
    <xf numFmtId="0" fontId="0" fillId="0" borderId="6" xfId="0" applyBorder="1" applyAlignment="1">
      <alignmen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9" xfId="0" applyFont="1" applyBorder="1" applyAlignment="1">
      <alignment horizontal="left" vertical="top" wrapText="1"/>
    </xf>
    <xf numFmtId="0" fontId="1" fillId="0" borderId="11" xfId="0" applyFont="1" applyBorder="1" applyAlignment="1">
      <alignment horizontal="left" vertical="top"/>
    </xf>
    <xf numFmtId="49" fontId="1" fillId="0" borderId="12" xfId="0" applyNumberFormat="1" applyFont="1" applyBorder="1" applyAlignment="1">
      <alignment horizontal="left" vertical="top" textRotation="180"/>
    </xf>
    <xf numFmtId="0" fontId="2" fillId="0" borderId="11" xfId="0" applyFont="1" applyBorder="1" applyAlignment="1">
      <alignment horizontal="left" vertical="top"/>
    </xf>
    <xf numFmtId="0" fontId="0" fillId="0" borderId="12" xfId="0" applyBorder="1" applyAlignment="1">
      <alignment horizontal="left" vertical="top"/>
    </xf>
    <xf numFmtId="0" fontId="0" fillId="0" borderId="12" xfId="0" applyBorder="1" applyAlignment="1">
      <alignment vertical="top" wrapText="1"/>
    </xf>
    <xf numFmtId="0" fontId="0" fillId="0" borderId="13" xfId="0" applyBorder="1" applyAlignment="1">
      <alignment vertical="top"/>
    </xf>
    <xf numFmtId="0" fontId="2" fillId="0" borderId="0" xfId="0" applyFont="1" applyBorder="1" applyAlignment="1">
      <alignment vertical="top" wrapText="1"/>
    </xf>
    <xf numFmtId="0" fontId="2" fillId="0" borderId="0" xfId="0" applyFont="1" applyBorder="1" applyAlignment="1">
      <alignment horizontal="center" vertical="top"/>
    </xf>
    <xf numFmtId="0" fontId="2" fillId="0" borderId="0" xfId="0" applyFont="1" applyAlignment="1">
      <alignment horizontal="center" vertical="top"/>
    </xf>
    <xf numFmtId="0" fontId="2" fillId="2" borderId="14" xfId="0" applyFont="1" applyFill="1" applyBorder="1" applyAlignment="1">
      <alignment horizontal="center" vertical="top"/>
    </xf>
    <xf numFmtId="0" fontId="2" fillId="2" borderId="15" xfId="0" applyFont="1" applyFill="1" applyBorder="1" applyAlignment="1">
      <alignment vertical="top"/>
    </xf>
    <xf numFmtId="0" fontId="2" fillId="2" borderId="15" xfId="0" applyFont="1" applyFill="1" applyBorder="1" applyAlignment="1">
      <alignment vertical="top" wrapText="1"/>
    </xf>
    <xf numFmtId="0" fontId="0" fillId="2" borderId="15" xfId="0" applyFill="1" applyBorder="1" applyAlignment="1">
      <alignment vertical="top"/>
    </xf>
    <xf numFmtId="0" fontId="0" fillId="2" borderId="16" xfId="0" applyFill="1" applyBorder="1" applyAlignment="1">
      <alignment vertical="top" wrapText="1"/>
    </xf>
    <xf numFmtId="14" fontId="0" fillId="0" borderId="0" xfId="0" applyNumberFormat="1" applyAlignment="1">
      <alignment vertical="top" wrapText="1"/>
    </xf>
    <xf numFmtId="0" fontId="0" fillId="0" borderId="17" xfId="0" applyBorder="1" applyAlignment="1">
      <alignment vertical="top"/>
    </xf>
    <xf numFmtId="0" fontId="2" fillId="0" borderId="3" xfId="0" applyFont="1" applyBorder="1" applyAlignment="1">
      <alignment horizontal="left" vertical="top" wrapText="1"/>
    </xf>
    <xf numFmtId="0" fontId="4" fillId="0" borderId="0" xfId="0" applyFont="1" applyBorder="1" applyAlignment="1">
      <alignment vertical="top" wrapText="1"/>
    </xf>
    <xf numFmtId="0" fontId="4" fillId="0" borderId="0" xfId="0" applyFont="1" applyAlignment="1">
      <alignment vertical="top"/>
    </xf>
    <xf numFmtId="0" fontId="2" fillId="2" borderId="15" xfId="0" applyFont="1" applyFill="1" applyBorder="1" applyAlignment="1">
      <alignment horizontal="center" vertical="top"/>
    </xf>
    <xf numFmtId="0" fontId="0" fillId="0" borderId="0" xfId="0" applyBorder="1" applyAlignment="1">
      <alignment horizontal="center" vertical="top"/>
    </xf>
    <xf numFmtId="0" fontId="0" fillId="0" borderId="0" xfId="0" applyAlignment="1">
      <alignment horizontal="center" vertical="top"/>
    </xf>
    <xf numFmtId="0" fontId="0" fillId="0" borderId="0" xfId="0" applyBorder="1" applyAlignment="1">
      <alignment horizontal="left" vertical="top" wrapText="1"/>
    </xf>
    <xf numFmtId="0" fontId="0" fillId="0" borderId="0" xfId="0" applyFill="1" applyBorder="1" applyAlignment="1">
      <alignment horizontal="right" vertical="top" wrapText="1"/>
    </xf>
    <xf numFmtId="0" fontId="0" fillId="0" borderId="0" xfId="0" applyBorder="1" applyAlignment="1">
      <alignment horizontal="right" vertical="top" wrapText="1"/>
    </xf>
    <xf numFmtId="0" fontId="0" fillId="0" borderId="12" xfId="0" applyBorder="1" applyAlignment="1">
      <alignment horizontal="right" vertical="top" wrapText="1"/>
    </xf>
    <xf numFmtId="0" fontId="1" fillId="0" borderId="12" xfId="0" applyFont="1" applyBorder="1" applyAlignment="1">
      <alignment horizontal="left" vertical="top" wrapText="1"/>
    </xf>
    <xf numFmtId="0" fontId="1" fillId="0" borderId="12" xfId="0" applyFont="1" applyBorder="1" applyAlignment="1">
      <alignment horizontal="left" vertical="top" textRotation="180" wrapText="1"/>
    </xf>
    <xf numFmtId="0" fontId="1" fillId="0" borderId="17" xfId="0" applyFont="1" applyBorder="1" applyAlignment="1">
      <alignment horizontal="left" vertical="top" textRotation="180" wrapText="1"/>
    </xf>
    <xf numFmtId="0" fontId="3" fillId="0" borderId="0" xfId="0" applyFont="1" applyAlignment="1">
      <alignment vertical="top"/>
    </xf>
    <xf numFmtId="0" fontId="3" fillId="0" borderId="0" xfId="0" applyFont="1" applyBorder="1" applyAlignment="1">
      <alignment vertical="top" wrapText="1"/>
    </xf>
    <xf numFmtId="0" fontId="3" fillId="0" borderId="0" xfId="0" applyFont="1" applyAlignment="1">
      <alignment vertical="top" wrapText="1"/>
    </xf>
  </cellXfs>
  <cellStyles count="1">
    <cellStyle name="Normal" xfId="0" builtinId="0"/>
  </cellStyles>
  <dxfs count="13">
    <dxf>
      <fill>
        <patternFill>
          <bgColor indexed="11"/>
        </patternFill>
      </fill>
    </dxf>
    <dxf>
      <fill>
        <patternFill>
          <bgColor indexed="10"/>
        </patternFill>
      </fill>
    </dxf>
    <dxf>
      <fill>
        <patternFill>
          <bgColor indexed="13"/>
        </patternFill>
      </fill>
    </dxf>
    <dxf>
      <font>
        <condense val="0"/>
        <extend val="0"/>
        <color auto="1"/>
      </font>
      <fill>
        <patternFill>
          <bgColor indexed="11"/>
        </patternFill>
      </fill>
    </dxf>
    <dxf>
      <fill>
        <patternFill>
          <bgColor indexed="10"/>
        </patternFill>
      </fill>
    </dxf>
    <dxf>
      <fill>
        <patternFill>
          <bgColor indexed="13"/>
        </patternFill>
      </fill>
    </dxf>
    <dxf>
      <font>
        <condense val="0"/>
        <extend val="0"/>
        <color auto="1"/>
      </font>
      <fill>
        <patternFill>
          <bgColor indexed="11"/>
        </patternFill>
      </fill>
    </dxf>
    <dxf>
      <fill>
        <patternFill>
          <bgColor indexed="10"/>
        </patternFill>
      </fill>
    </dxf>
    <dxf>
      <fill>
        <patternFill>
          <bgColor indexed="13"/>
        </patternFill>
      </fill>
    </dxf>
    <dxf>
      <font>
        <condense val="0"/>
        <extend val="0"/>
        <color auto="1"/>
      </font>
      <fill>
        <patternFill>
          <bgColor indexed="11"/>
        </patternFill>
      </fill>
    </dxf>
    <dxf>
      <fill>
        <patternFill>
          <bgColor indexed="10"/>
        </patternFill>
      </fill>
    </dxf>
    <dxf>
      <fill>
        <patternFill>
          <bgColor indexed="13"/>
        </patternFill>
      </fill>
    </dxf>
    <dxf>
      <font>
        <condense val="0"/>
        <extend val="0"/>
        <color auto="1"/>
      </font>
      <fill>
        <patternFill>
          <bgColor indexed="1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J48"/>
  <sheetViews>
    <sheetView tabSelected="1" zoomScale="70" zoomScaleNormal="70" workbookViewId="0">
      <pane xSplit="1" ySplit="1" topLeftCell="B2" activePane="bottomRight" state="frozenSplit"/>
      <selection pane="topRight" sqref="A1 A1:IV1"/>
      <selection pane="bottomLeft" activeCell="A9" sqref="A9"/>
      <selection pane="bottomRight" activeCell="E2" sqref="E2"/>
    </sheetView>
  </sheetViews>
  <sheetFormatPr defaultRowHeight="12.75" outlineLevelRow="1"/>
  <cols>
    <col min="1" max="1" width="9.140625" style="2"/>
    <col min="2" max="3" width="3.7109375" style="2" customWidth="1"/>
    <col min="4" max="4" width="8.140625" style="2" bestFit="1" customWidth="1"/>
    <col min="5" max="5" width="43.5703125" style="4" customWidth="1"/>
    <col min="6" max="6" width="85.85546875" style="4" customWidth="1"/>
    <col min="7" max="7" width="16.5703125" style="4" customWidth="1"/>
    <col min="8" max="8" width="35.5703125" style="4" customWidth="1"/>
    <col min="9" max="9" width="8.5703125" style="4" customWidth="1"/>
    <col min="10" max="16384" width="9.140625" style="3"/>
  </cols>
  <sheetData>
    <row r="1" spans="1:10" s="1" customFormat="1" ht="87.75" customHeight="1" thickBot="1">
      <c r="A1" s="23" t="s">
        <v>8</v>
      </c>
      <c r="B1" s="24" t="s">
        <v>2</v>
      </c>
      <c r="C1" s="24" t="s">
        <v>17</v>
      </c>
      <c r="D1" s="24" t="s">
        <v>4</v>
      </c>
      <c r="E1" s="49" t="s">
        <v>0</v>
      </c>
      <c r="F1" s="49" t="s">
        <v>1</v>
      </c>
      <c r="G1" s="50" t="s">
        <v>11</v>
      </c>
      <c r="H1" s="50" t="s">
        <v>20</v>
      </c>
      <c r="I1" s="50" t="s">
        <v>24</v>
      </c>
      <c r="J1" s="51" t="s">
        <v>10</v>
      </c>
    </row>
    <row r="2" spans="1:10" ht="25.5">
      <c r="A2" s="25">
        <v>1</v>
      </c>
      <c r="B2" s="26">
        <v>4</v>
      </c>
      <c r="C2" s="26">
        <v>3</v>
      </c>
      <c r="D2" s="26">
        <f t="shared" ref="D2:D14" si="0">IF(AND(ISNUMBER(C2),ISNUMBER(B2)),C2*B2,"")</f>
        <v>12</v>
      </c>
      <c r="E2" s="27" t="s">
        <v>9</v>
      </c>
      <c r="F2" s="27" t="s">
        <v>36</v>
      </c>
      <c r="G2" s="27" t="s">
        <v>25</v>
      </c>
      <c r="H2" s="27"/>
      <c r="I2" s="48">
        <v>1</v>
      </c>
      <c r="J2" s="38" t="s">
        <v>26</v>
      </c>
    </row>
    <row r="3" spans="1:10" ht="25.5">
      <c r="A3" s="12">
        <v>2</v>
      </c>
      <c r="B3" s="13">
        <v>2</v>
      </c>
      <c r="C3" s="13">
        <v>3</v>
      </c>
      <c r="D3" s="13">
        <f t="shared" si="0"/>
        <v>6</v>
      </c>
      <c r="E3" s="11" t="s">
        <v>27</v>
      </c>
      <c r="F3" s="11" t="s">
        <v>42</v>
      </c>
      <c r="G3" s="11" t="s">
        <v>35</v>
      </c>
      <c r="H3" s="11"/>
      <c r="I3" s="47">
        <v>10</v>
      </c>
      <c r="J3" s="19" t="s">
        <v>26</v>
      </c>
    </row>
    <row r="4" spans="1:10" ht="25.5">
      <c r="A4" s="12">
        <v>3</v>
      </c>
      <c r="B4" s="13">
        <v>4</v>
      </c>
      <c r="C4" s="13">
        <v>2</v>
      </c>
      <c r="D4" s="13">
        <f t="shared" si="0"/>
        <v>8</v>
      </c>
      <c r="E4" s="11" t="s">
        <v>28</v>
      </c>
      <c r="F4" s="11" t="s">
        <v>41</v>
      </c>
      <c r="G4" s="11" t="s">
        <v>35</v>
      </c>
      <c r="H4" s="11"/>
      <c r="I4" s="47">
        <v>4</v>
      </c>
      <c r="J4" s="14" t="s">
        <v>26</v>
      </c>
    </row>
    <row r="5" spans="1:10" ht="38.25">
      <c r="A5" s="12">
        <v>4</v>
      </c>
      <c r="B5" s="13">
        <v>4</v>
      </c>
      <c r="C5" s="13">
        <v>5</v>
      </c>
      <c r="D5" s="13">
        <f t="shared" si="0"/>
        <v>20</v>
      </c>
      <c r="E5" s="11" t="s">
        <v>29</v>
      </c>
      <c r="F5" s="11" t="s">
        <v>79</v>
      </c>
      <c r="G5" s="11" t="s">
        <v>35</v>
      </c>
      <c r="H5" s="11"/>
      <c r="I5" s="47" t="s">
        <v>86</v>
      </c>
      <c r="J5" s="19" t="s">
        <v>26</v>
      </c>
    </row>
    <row r="6" spans="1:10" ht="102">
      <c r="A6" s="12">
        <v>5</v>
      </c>
      <c r="B6" s="13">
        <v>5</v>
      </c>
      <c r="C6" s="13">
        <v>3</v>
      </c>
      <c r="D6" s="13">
        <f t="shared" si="0"/>
        <v>15</v>
      </c>
      <c r="E6" s="11" t="s">
        <v>30</v>
      </c>
      <c r="F6" s="11" t="s">
        <v>37</v>
      </c>
      <c r="G6" s="11" t="s">
        <v>39</v>
      </c>
      <c r="H6" s="11" t="s">
        <v>92</v>
      </c>
      <c r="I6" s="46" t="s">
        <v>94</v>
      </c>
      <c r="J6" s="14" t="s">
        <v>26</v>
      </c>
    </row>
    <row r="7" spans="1:10" ht="25.5">
      <c r="A7" s="12">
        <v>6</v>
      </c>
      <c r="B7" s="13">
        <v>3</v>
      </c>
      <c r="C7" s="13">
        <v>2</v>
      </c>
      <c r="D7" s="13">
        <f t="shared" si="0"/>
        <v>6</v>
      </c>
      <c r="E7" s="11" t="s">
        <v>81</v>
      </c>
      <c r="F7" s="11" t="s">
        <v>47</v>
      </c>
      <c r="G7" s="11" t="s">
        <v>38</v>
      </c>
      <c r="H7" s="11"/>
      <c r="I7" s="47"/>
      <c r="J7" s="14" t="s">
        <v>26</v>
      </c>
    </row>
    <row r="8" spans="1:10" ht="25.5">
      <c r="A8" s="12">
        <v>7</v>
      </c>
      <c r="B8" s="13">
        <v>3</v>
      </c>
      <c r="C8" s="13">
        <v>5</v>
      </c>
      <c r="D8" s="13">
        <f t="shared" si="0"/>
        <v>15</v>
      </c>
      <c r="E8" s="11" t="s">
        <v>31</v>
      </c>
      <c r="F8" s="11" t="s">
        <v>40</v>
      </c>
      <c r="G8" s="11" t="s">
        <v>39</v>
      </c>
      <c r="H8" s="11"/>
      <c r="I8" s="47">
        <v>3</v>
      </c>
      <c r="J8" s="14" t="s">
        <v>26</v>
      </c>
    </row>
    <row r="9" spans="1:10" ht="38.25">
      <c r="A9" s="12">
        <v>8</v>
      </c>
      <c r="B9" s="13">
        <v>3</v>
      </c>
      <c r="C9" s="13">
        <v>5</v>
      </c>
      <c r="D9" s="13">
        <f t="shared" si="0"/>
        <v>15</v>
      </c>
      <c r="E9" s="11" t="s">
        <v>32</v>
      </c>
      <c r="F9" s="11" t="s">
        <v>89</v>
      </c>
      <c r="G9" s="11" t="s">
        <v>33</v>
      </c>
      <c r="H9" s="11"/>
      <c r="I9" s="46" t="s">
        <v>73</v>
      </c>
      <c r="J9" s="19" t="s">
        <v>26</v>
      </c>
    </row>
    <row r="10" spans="1:10" ht="38.25">
      <c r="A10" s="12">
        <v>9</v>
      </c>
      <c r="B10" s="13">
        <v>2</v>
      </c>
      <c r="C10" s="13">
        <v>5</v>
      </c>
      <c r="D10" s="13">
        <f t="shared" si="0"/>
        <v>10</v>
      </c>
      <c r="E10" s="11" t="s">
        <v>34</v>
      </c>
      <c r="F10" s="11" t="s">
        <v>90</v>
      </c>
      <c r="G10" s="11" t="s">
        <v>46</v>
      </c>
      <c r="H10" s="11"/>
      <c r="I10" s="47">
        <v>5</v>
      </c>
      <c r="J10" s="19" t="s">
        <v>26</v>
      </c>
    </row>
    <row r="11" spans="1:10" ht="51">
      <c r="A11" s="12">
        <v>10</v>
      </c>
      <c r="B11" s="13">
        <v>1</v>
      </c>
      <c r="C11" s="13">
        <v>5</v>
      </c>
      <c r="D11" s="13">
        <f t="shared" si="0"/>
        <v>5</v>
      </c>
      <c r="E11" s="11" t="s">
        <v>44</v>
      </c>
      <c r="F11" s="11" t="s">
        <v>91</v>
      </c>
      <c r="G11" s="11" t="s">
        <v>45</v>
      </c>
      <c r="H11" s="11"/>
      <c r="I11" s="47">
        <v>11</v>
      </c>
      <c r="J11" s="19" t="s">
        <v>26</v>
      </c>
    </row>
    <row r="12" spans="1:10">
      <c r="A12" s="12">
        <v>11</v>
      </c>
      <c r="B12" s="13">
        <v>2</v>
      </c>
      <c r="C12" s="13">
        <v>3</v>
      </c>
      <c r="D12" s="13">
        <f t="shared" si="0"/>
        <v>6</v>
      </c>
      <c r="E12" s="11" t="s">
        <v>48</v>
      </c>
      <c r="F12" s="53" t="s">
        <v>56</v>
      </c>
      <c r="G12" s="11"/>
      <c r="H12" s="11"/>
      <c r="I12" s="47"/>
      <c r="J12" s="14" t="s">
        <v>49</v>
      </c>
    </row>
    <row r="13" spans="1:10" ht="25.5">
      <c r="A13" s="12">
        <v>12</v>
      </c>
      <c r="B13" s="13">
        <v>2</v>
      </c>
      <c r="C13" s="13">
        <v>3</v>
      </c>
      <c r="D13" s="13">
        <f t="shared" si="0"/>
        <v>6</v>
      </c>
      <c r="E13" s="54" t="s">
        <v>50</v>
      </c>
      <c r="F13" s="54" t="s">
        <v>51</v>
      </c>
      <c r="G13" s="11"/>
      <c r="H13" s="11"/>
      <c r="I13" s="47">
        <v>2</v>
      </c>
      <c r="J13" s="19" t="s">
        <v>60</v>
      </c>
    </row>
    <row r="14" spans="1:10" ht="25.5">
      <c r="A14" s="12">
        <v>13</v>
      </c>
      <c r="B14" s="13">
        <v>2</v>
      </c>
      <c r="C14" s="13">
        <v>2</v>
      </c>
      <c r="D14" s="13">
        <f t="shared" si="0"/>
        <v>4</v>
      </c>
      <c r="E14" s="11" t="s">
        <v>67</v>
      </c>
      <c r="F14" s="11" t="s">
        <v>68</v>
      </c>
      <c r="G14" s="11" t="s">
        <v>69</v>
      </c>
      <c r="H14" s="11"/>
      <c r="I14" s="47">
        <v>6</v>
      </c>
      <c r="J14" s="14" t="s">
        <v>26</v>
      </c>
    </row>
    <row r="15" spans="1:10" hidden="1" outlineLevel="1">
      <c r="A15" s="12">
        <v>14</v>
      </c>
      <c r="B15" s="13"/>
      <c r="C15" s="13"/>
      <c r="D15" s="13" t="str">
        <f t="shared" ref="D15:D32" si="1">IF(AND(ISNUMBER(C15),ISNUMBER(B15)),C15*B15,"")</f>
        <v/>
      </c>
      <c r="E15" s="11"/>
      <c r="F15" s="11"/>
      <c r="G15" s="11"/>
      <c r="H15" s="11"/>
      <c r="I15" s="11"/>
      <c r="J15" s="14"/>
    </row>
    <row r="16" spans="1:10" hidden="1" outlineLevel="1">
      <c r="A16" s="12">
        <v>15</v>
      </c>
      <c r="B16" s="13"/>
      <c r="C16" s="13"/>
      <c r="D16" s="13" t="str">
        <f t="shared" si="1"/>
        <v/>
      </c>
      <c r="E16" s="11"/>
      <c r="F16" s="11"/>
      <c r="G16" s="11"/>
      <c r="H16" s="11"/>
      <c r="I16" s="11"/>
      <c r="J16" s="19"/>
    </row>
    <row r="17" spans="1:10" hidden="1" outlineLevel="1">
      <c r="A17" s="12">
        <v>16</v>
      </c>
      <c r="B17" s="13"/>
      <c r="C17" s="13"/>
      <c r="D17" s="13" t="str">
        <f t="shared" si="1"/>
        <v/>
      </c>
      <c r="E17" s="11"/>
      <c r="F17" s="11"/>
      <c r="G17" s="11"/>
      <c r="H17" s="11"/>
      <c r="I17" s="11"/>
      <c r="J17" s="19"/>
    </row>
    <row r="18" spans="1:10" hidden="1" outlineLevel="1">
      <c r="A18" s="12">
        <v>17</v>
      </c>
      <c r="B18" s="13"/>
      <c r="C18" s="13"/>
      <c r="D18" s="13" t="str">
        <f t="shared" si="1"/>
        <v/>
      </c>
      <c r="E18" s="11"/>
      <c r="F18" s="11"/>
      <c r="G18" s="11"/>
      <c r="H18" s="11"/>
      <c r="I18" s="11"/>
      <c r="J18" s="19"/>
    </row>
    <row r="19" spans="1:10" hidden="1" outlineLevel="1">
      <c r="A19" s="12">
        <v>18</v>
      </c>
      <c r="B19" s="13"/>
      <c r="C19" s="13"/>
      <c r="D19" s="13" t="str">
        <f t="shared" si="1"/>
        <v/>
      </c>
      <c r="E19" s="11"/>
      <c r="F19" s="11"/>
      <c r="G19" s="11"/>
      <c r="H19" s="11"/>
      <c r="I19" s="11"/>
      <c r="J19" s="19"/>
    </row>
    <row r="20" spans="1:10" hidden="1" outlineLevel="1">
      <c r="A20" s="12">
        <v>19</v>
      </c>
      <c r="B20" s="13"/>
      <c r="C20" s="13"/>
      <c r="D20" s="13" t="str">
        <f t="shared" si="1"/>
        <v/>
      </c>
      <c r="E20" s="11"/>
      <c r="F20" s="11"/>
      <c r="G20" s="11"/>
      <c r="H20" s="11"/>
      <c r="I20" s="11"/>
      <c r="J20" s="14"/>
    </row>
    <row r="21" spans="1:10" hidden="1" outlineLevel="1">
      <c r="A21" s="12">
        <v>20</v>
      </c>
      <c r="B21" s="13"/>
      <c r="C21" s="13"/>
      <c r="D21" s="13" t="str">
        <f t="shared" si="1"/>
        <v/>
      </c>
      <c r="E21" s="11"/>
      <c r="F21" s="11"/>
      <c r="G21" s="11"/>
      <c r="H21" s="11"/>
      <c r="I21" s="11"/>
      <c r="J21" s="19"/>
    </row>
    <row r="22" spans="1:10" hidden="1" outlineLevel="1">
      <c r="A22" s="12">
        <v>21</v>
      </c>
      <c r="B22" s="13"/>
      <c r="C22" s="13"/>
      <c r="D22" s="13" t="str">
        <f t="shared" si="1"/>
        <v/>
      </c>
      <c r="E22" s="11"/>
      <c r="F22" s="11"/>
      <c r="G22" s="11"/>
      <c r="H22" s="11"/>
      <c r="I22" s="11"/>
      <c r="J22" s="19"/>
    </row>
    <row r="23" spans="1:10" hidden="1" outlineLevel="1">
      <c r="A23" s="12">
        <v>22</v>
      </c>
      <c r="B23" s="13"/>
      <c r="C23" s="13"/>
      <c r="D23" s="13" t="str">
        <f t="shared" si="1"/>
        <v/>
      </c>
      <c r="E23" s="11"/>
      <c r="F23" s="11"/>
      <c r="G23" s="11"/>
      <c r="H23" s="11"/>
      <c r="I23" s="11"/>
      <c r="J23" s="19"/>
    </row>
    <row r="24" spans="1:10" hidden="1" outlineLevel="1">
      <c r="A24" s="12">
        <v>23</v>
      </c>
      <c r="B24" s="13"/>
      <c r="C24" s="13"/>
      <c r="D24" s="13" t="str">
        <f t="shared" si="1"/>
        <v/>
      </c>
      <c r="E24" s="11"/>
      <c r="F24" s="11"/>
      <c r="G24" s="11"/>
      <c r="H24" s="29"/>
      <c r="I24" s="29"/>
      <c r="J24" s="19"/>
    </row>
    <row r="25" spans="1:10" hidden="1" outlineLevel="1">
      <c r="A25" s="12">
        <v>24</v>
      </c>
      <c r="B25" s="13"/>
      <c r="C25" s="13"/>
      <c r="D25" s="13" t="str">
        <f t="shared" si="1"/>
        <v/>
      </c>
      <c r="E25" s="11"/>
      <c r="F25" s="11"/>
      <c r="G25" s="11"/>
      <c r="H25" s="11"/>
      <c r="I25" s="11"/>
      <c r="J25" s="19"/>
    </row>
    <row r="26" spans="1:10" hidden="1" outlineLevel="1">
      <c r="A26" s="12">
        <v>25</v>
      </c>
      <c r="B26" s="13"/>
      <c r="C26" s="13"/>
      <c r="D26" s="13" t="str">
        <f t="shared" si="1"/>
        <v/>
      </c>
      <c r="E26" s="11"/>
      <c r="F26" s="11"/>
      <c r="G26" s="11"/>
      <c r="H26" s="11"/>
      <c r="I26" s="11"/>
      <c r="J26" s="19"/>
    </row>
    <row r="27" spans="1:10" hidden="1" outlineLevel="1">
      <c r="A27" s="12">
        <v>26</v>
      </c>
      <c r="B27" s="13"/>
      <c r="C27" s="13"/>
      <c r="D27" s="13" t="str">
        <f t="shared" si="1"/>
        <v/>
      </c>
      <c r="E27" s="11"/>
      <c r="F27" s="11"/>
      <c r="G27" s="11"/>
      <c r="H27" s="11"/>
      <c r="I27" s="11"/>
      <c r="J27" s="19"/>
    </row>
    <row r="28" spans="1:10" hidden="1" outlineLevel="1">
      <c r="A28" s="12">
        <v>27</v>
      </c>
      <c r="B28" s="13"/>
      <c r="C28" s="13"/>
      <c r="D28" s="13" t="str">
        <f t="shared" si="1"/>
        <v/>
      </c>
      <c r="E28" s="11"/>
      <c r="F28" s="11"/>
      <c r="G28" s="11"/>
      <c r="H28" s="11"/>
      <c r="I28" s="11"/>
      <c r="J28" s="19"/>
    </row>
    <row r="29" spans="1:10" hidden="1" outlineLevel="1">
      <c r="A29" s="12">
        <v>28</v>
      </c>
      <c r="B29" s="13"/>
      <c r="C29" s="13"/>
      <c r="D29" s="13" t="str">
        <f t="shared" si="1"/>
        <v/>
      </c>
      <c r="E29" s="11"/>
      <c r="F29" s="11"/>
      <c r="G29" s="11"/>
      <c r="H29" s="11"/>
      <c r="I29" s="11"/>
      <c r="J29" s="14"/>
    </row>
    <row r="30" spans="1:10" hidden="1" outlineLevel="1">
      <c r="A30" s="12">
        <v>29</v>
      </c>
      <c r="B30" s="13"/>
      <c r="C30" s="13"/>
      <c r="D30" s="13" t="str">
        <f t="shared" si="1"/>
        <v/>
      </c>
      <c r="E30" s="11"/>
      <c r="F30" s="11"/>
      <c r="G30" s="11"/>
      <c r="H30" s="11"/>
      <c r="I30" s="11"/>
      <c r="J30" s="19"/>
    </row>
    <row r="31" spans="1:10" hidden="1" outlineLevel="1">
      <c r="A31" s="12">
        <v>30</v>
      </c>
      <c r="B31" s="13"/>
      <c r="C31" s="13"/>
      <c r="D31" s="13" t="str">
        <f t="shared" si="1"/>
        <v/>
      </c>
      <c r="E31" s="11"/>
      <c r="F31" s="11"/>
      <c r="G31" s="11"/>
      <c r="H31" s="11"/>
      <c r="I31" s="11"/>
      <c r="J31" s="19"/>
    </row>
    <row r="32" spans="1:10" hidden="1" outlineLevel="1">
      <c r="A32" s="12"/>
      <c r="B32" s="13"/>
      <c r="C32" s="13"/>
      <c r="D32" s="13" t="str">
        <f t="shared" si="1"/>
        <v/>
      </c>
      <c r="E32" s="11"/>
      <c r="F32" s="11"/>
      <c r="G32" s="11"/>
      <c r="H32" s="11"/>
      <c r="I32" s="11"/>
      <c r="J32" s="19"/>
    </row>
    <row r="33" spans="1:10" ht="13.5" collapsed="1" thickBot="1">
      <c r="A33" s="15"/>
      <c r="B33" s="16"/>
      <c r="C33" s="16"/>
      <c r="D33" s="16"/>
      <c r="E33" s="17"/>
      <c r="F33" s="17"/>
      <c r="G33" s="17"/>
      <c r="H33" s="17"/>
      <c r="I33" s="17"/>
      <c r="J33" s="28"/>
    </row>
    <row r="34" spans="1:10" ht="13.5" thickBot="1"/>
    <row r="35" spans="1:10" ht="13.5" thickTop="1">
      <c r="E35" s="5" t="s">
        <v>5</v>
      </c>
      <c r="F35" s="6"/>
      <c r="G35" s="13"/>
      <c r="H35" s="13"/>
      <c r="I35" s="13"/>
    </row>
    <row r="36" spans="1:10" ht="25.5">
      <c r="E36" s="20">
        <v>5</v>
      </c>
      <c r="F36" s="39" t="s">
        <v>52</v>
      </c>
      <c r="G36" s="13"/>
      <c r="H36" s="13"/>
      <c r="I36" s="13"/>
    </row>
    <row r="37" spans="1:10" ht="25.5">
      <c r="E37" s="20">
        <v>4</v>
      </c>
      <c r="F37" s="39" t="s">
        <v>53</v>
      </c>
      <c r="G37" s="13"/>
      <c r="H37" s="13"/>
      <c r="I37" s="13"/>
    </row>
    <row r="38" spans="1:10" ht="25.5">
      <c r="E38" s="20">
        <v>3</v>
      </c>
      <c r="F38" s="39" t="s">
        <v>54</v>
      </c>
      <c r="G38" s="13"/>
      <c r="H38" s="13"/>
      <c r="I38" s="13"/>
    </row>
    <row r="39" spans="1:10">
      <c r="E39" s="20">
        <v>2</v>
      </c>
      <c r="F39" s="18" t="s">
        <v>55</v>
      </c>
      <c r="G39" s="11"/>
      <c r="H39" s="11"/>
      <c r="I39" s="11"/>
    </row>
    <row r="40" spans="1:10" ht="13.5" thickBot="1">
      <c r="E40" s="21">
        <v>1</v>
      </c>
      <c r="F40" s="8" t="s">
        <v>18</v>
      </c>
      <c r="G40" s="11"/>
      <c r="H40" s="11"/>
      <c r="I40" s="11"/>
    </row>
    <row r="41" spans="1:10" ht="14.25" thickTop="1" thickBot="1"/>
    <row r="42" spans="1:10" ht="13.5" thickTop="1">
      <c r="E42" s="9" t="s">
        <v>19</v>
      </c>
      <c r="F42" s="10"/>
      <c r="G42" s="11"/>
      <c r="H42" s="11"/>
      <c r="I42" s="11"/>
    </row>
    <row r="43" spans="1:10">
      <c r="E43" s="22">
        <v>5</v>
      </c>
      <c r="F43" s="7" t="s">
        <v>12</v>
      </c>
      <c r="G43" s="11"/>
      <c r="H43" s="11"/>
      <c r="I43" s="11"/>
    </row>
    <row r="44" spans="1:10">
      <c r="E44" s="22">
        <v>4</v>
      </c>
      <c r="F44" s="7" t="s">
        <v>13</v>
      </c>
      <c r="G44" s="11"/>
      <c r="H44" s="11"/>
      <c r="I44" s="11"/>
    </row>
    <row r="45" spans="1:10">
      <c r="E45" s="20">
        <v>3</v>
      </c>
      <c r="F45" s="7" t="s">
        <v>14</v>
      </c>
      <c r="G45" s="11"/>
      <c r="H45" s="11"/>
      <c r="I45" s="11"/>
    </row>
    <row r="46" spans="1:10">
      <c r="E46" s="20">
        <v>2</v>
      </c>
      <c r="F46" s="7" t="s">
        <v>15</v>
      </c>
      <c r="G46" s="11"/>
      <c r="H46" s="11"/>
      <c r="I46" s="11"/>
    </row>
    <row r="47" spans="1:10" ht="13.5" thickBot="1">
      <c r="E47" s="21">
        <v>1</v>
      </c>
      <c r="F47" s="8" t="s">
        <v>16</v>
      </c>
      <c r="G47" s="11"/>
      <c r="H47" s="11"/>
      <c r="I47" s="11"/>
    </row>
    <row r="48" spans="1:10" ht="13.5" thickTop="1"/>
  </sheetData>
  <phoneticPr fontId="0" type="noConversion"/>
  <conditionalFormatting sqref="D33">
    <cfRule type="cellIs" dxfId="12" priority="4" stopIfTrue="1" operator="between">
      <formula>1</formula>
      <formula>5</formula>
    </cfRule>
    <cfRule type="cellIs" dxfId="11" priority="5" stopIfTrue="1" operator="between">
      <formula>6</formula>
      <formula>8</formula>
    </cfRule>
    <cfRule type="cellIs" dxfId="10" priority="6" stopIfTrue="1" operator="between">
      <formula>8</formula>
      <formula>9</formula>
    </cfRule>
  </conditionalFormatting>
  <conditionalFormatting sqref="D2:D32">
    <cfRule type="cellIs" dxfId="9" priority="7" stopIfTrue="1" operator="between">
      <formula>1</formula>
      <formula>4</formula>
    </cfRule>
    <cfRule type="cellIs" dxfId="8" priority="8" stopIfTrue="1" operator="between">
      <formula>5</formula>
      <formula>14</formula>
    </cfRule>
    <cfRule type="cellIs" dxfId="7" priority="9" stopIfTrue="1" operator="between">
      <formula>15</formula>
      <formula>25</formula>
    </cfRule>
  </conditionalFormatting>
  <conditionalFormatting sqref="D2:D14">
    <cfRule type="cellIs" dxfId="6" priority="1" stopIfTrue="1" operator="between">
      <formula>1</formula>
      <formula>4</formula>
    </cfRule>
    <cfRule type="cellIs" dxfId="5" priority="2" stopIfTrue="1" operator="between">
      <formula>5</formula>
      <formula>14</formula>
    </cfRule>
    <cfRule type="cellIs" dxfId="4" priority="3" stopIfTrue="1" operator="between">
      <formula>15</formula>
      <formula>25</formula>
    </cfRule>
  </conditionalFormatting>
  <dataValidations count="2">
    <dataValidation type="list" allowBlank="1" showInputMessage="1" showErrorMessage="1" sqref="B2:B33">
      <formula1>$E$36:$E$40</formula1>
    </dataValidation>
    <dataValidation type="list" allowBlank="1" showInputMessage="1" showErrorMessage="1" sqref="C2:C33">
      <formula1>$E$43:$E$47</formula1>
    </dataValidation>
  </dataValidations>
  <pageMargins left="0.75" right="0.75" top="1" bottom="1" header="0" footer="0"/>
  <pageSetup paperSize="9" scale="57" orientation="landscape" horizontalDpi="300" verticalDpi="300" r:id="rId1"/>
  <headerFooter alignWithMargins="0">
    <oddFooter>&amp;Z&amp;F</oddFooter>
  </headerFooter>
</worksheet>
</file>

<file path=xl/worksheets/sheet2.xml><?xml version="1.0" encoding="utf-8"?>
<worksheet xmlns="http://schemas.openxmlformats.org/spreadsheetml/2006/main" xmlns:r="http://schemas.openxmlformats.org/officeDocument/2006/relationships">
  <sheetPr>
    <pageSetUpPr fitToPage="1"/>
  </sheetPr>
  <dimension ref="A1:J22"/>
  <sheetViews>
    <sheetView workbookViewId="0">
      <selection activeCell="A15" sqref="A15"/>
    </sheetView>
  </sheetViews>
  <sheetFormatPr defaultRowHeight="12.75"/>
  <cols>
    <col min="1" max="1" width="9.140625" style="31"/>
    <col min="2" max="2" width="9.140625" style="44"/>
    <col min="3" max="3" width="11" style="44" customWidth="1"/>
    <col min="4" max="4" width="10.85546875" style="44" bestFit="1" customWidth="1"/>
    <col min="5" max="5" width="31.28515625" style="4" bestFit="1" customWidth="1"/>
    <col min="6" max="6" width="67.140625" style="4" customWidth="1"/>
    <col min="7" max="7" width="10.85546875" style="3" customWidth="1"/>
    <col min="8" max="8" width="9.140625" style="3"/>
    <col min="9" max="9" width="15.140625" style="3" bestFit="1" customWidth="1"/>
    <col min="10" max="10" width="38.5703125" style="4" customWidth="1"/>
    <col min="11" max="16384" width="9.140625" style="3"/>
  </cols>
  <sheetData>
    <row r="1" spans="1:10" ht="13.5" thickBot="1">
      <c r="A1" s="32" t="s">
        <v>6</v>
      </c>
      <c r="B1" s="42" t="s">
        <v>7</v>
      </c>
      <c r="C1" s="42" t="s">
        <v>3</v>
      </c>
      <c r="D1" s="42" t="s">
        <v>4</v>
      </c>
      <c r="E1" s="34" t="s">
        <v>0</v>
      </c>
      <c r="F1" s="34" t="s">
        <v>43</v>
      </c>
      <c r="G1" s="33" t="s">
        <v>21</v>
      </c>
      <c r="H1" s="35" t="s">
        <v>22</v>
      </c>
      <c r="I1" s="35" t="s">
        <v>23</v>
      </c>
      <c r="J1" s="36" t="s">
        <v>20</v>
      </c>
    </row>
    <row r="2" spans="1:10">
      <c r="A2" s="30">
        <v>1</v>
      </c>
      <c r="B2" s="43">
        <v>1</v>
      </c>
      <c r="C2" s="43">
        <f t="shared" ref="C2:C16" si="0">INDEX(Risks,MATCH($B2,INDEX(Risks,0,1),0),3)</f>
        <v>3</v>
      </c>
      <c r="D2" s="43">
        <f t="shared" ref="D2:D16" si="1">INDEX(Risks,MATCH($B2,INDEX(Risks,0,1),0),4)</f>
        <v>12</v>
      </c>
      <c r="E2" s="45" t="str">
        <f t="shared" ref="E2:E16" si="2">INDEX(Risks,MATCH($B2,INDEX(Risks,0,1),0),5)</f>
        <v>Unplanned resource unavailability</v>
      </c>
      <c r="F2" s="40" t="s">
        <v>57</v>
      </c>
      <c r="G2" s="41" t="s">
        <v>64</v>
      </c>
      <c r="H2" s="41" t="s">
        <v>58</v>
      </c>
      <c r="I2" s="41" t="s">
        <v>59</v>
      </c>
    </row>
    <row r="3" spans="1:10" ht="25.5">
      <c r="A3" s="30">
        <v>2</v>
      </c>
      <c r="B3" s="43">
        <v>12</v>
      </c>
      <c r="C3" s="43">
        <f t="shared" si="0"/>
        <v>3</v>
      </c>
      <c r="D3" s="43">
        <f t="shared" si="1"/>
        <v>6</v>
      </c>
      <c r="E3" s="45" t="str">
        <f t="shared" si="2"/>
        <v>Integration of info pages from separate contract</v>
      </c>
      <c r="F3" s="40" t="s">
        <v>61</v>
      </c>
      <c r="G3" s="41" t="s">
        <v>62</v>
      </c>
      <c r="H3" s="41" t="s">
        <v>58</v>
      </c>
      <c r="I3" s="52" t="s">
        <v>87</v>
      </c>
    </row>
    <row r="4" spans="1:10" ht="38.25">
      <c r="A4" s="30">
        <v>3</v>
      </c>
      <c r="B4" s="43">
        <v>7</v>
      </c>
      <c r="C4" s="43">
        <f t="shared" si="0"/>
        <v>5</v>
      </c>
      <c r="D4" s="43">
        <f t="shared" si="1"/>
        <v>15</v>
      </c>
      <c r="E4" s="45" t="str">
        <f t="shared" si="2"/>
        <v>Availability of valid data from Member States in time</v>
      </c>
      <c r="F4" s="40" t="s">
        <v>63</v>
      </c>
      <c r="G4" s="41" t="s">
        <v>62</v>
      </c>
      <c r="H4" s="41" t="s">
        <v>58</v>
      </c>
      <c r="I4" s="52" t="s">
        <v>87</v>
      </c>
    </row>
    <row r="5" spans="1:10" ht="25.5">
      <c r="A5" s="30">
        <v>4</v>
      </c>
      <c r="B5" s="43">
        <v>4</v>
      </c>
      <c r="C5" s="43">
        <f t="shared" si="0"/>
        <v>5</v>
      </c>
      <c r="D5" s="43">
        <f t="shared" si="1"/>
        <v>20</v>
      </c>
      <c r="E5" s="45" t="str">
        <f t="shared" si="2"/>
        <v>Load on servers when launching site</v>
      </c>
      <c r="F5" s="11" t="s">
        <v>82</v>
      </c>
      <c r="G5" s="3" t="s">
        <v>84</v>
      </c>
      <c r="H5" s="3" t="s">
        <v>65</v>
      </c>
      <c r="I5" s="52" t="s">
        <v>88</v>
      </c>
    </row>
    <row r="6" spans="1:10" ht="38.25">
      <c r="A6" s="30">
        <v>5</v>
      </c>
      <c r="B6" s="43">
        <v>9</v>
      </c>
      <c r="C6" s="43">
        <f t="shared" si="0"/>
        <v>5</v>
      </c>
      <c r="D6" s="43">
        <f t="shared" si="1"/>
        <v>10</v>
      </c>
      <c r="E6" s="45" t="str">
        <f t="shared" si="2"/>
        <v>Member States not conforming with schemas / data model</v>
      </c>
      <c r="F6" s="11" t="s">
        <v>66</v>
      </c>
      <c r="G6" s="3" t="s">
        <v>64</v>
      </c>
      <c r="H6" s="3" t="s">
        <v>65</v>
      </c>
      <c r="I6" s="52" t="s">
        <v>88</v>
      </c>
    </row>
    <row r="7" spans="1:10" ht="25.5">
      <c r="A7" s="30">
        <v>6</v>
      </c>
      <c r="B7" s="43">
        <v>13</v>
      </c>
      <c r="C7" s="43">
        <f t="shared" si="0"/>
        <v>2</v>
      </c>
      <c r="D7" s="43">
        <f t="shared" si="1"/>
        <v>4</v>
      </c>
      <c r="E7" s="45" t="str">
        <f t="shared" si="2"/>
        <v>Text lengths for static text content exeeding expectation</v>
      </c>
      <c r="F7" s="11" t="s">
        <v>70</v>
      </c>
      <c r="G7" s="3" t="s">
        <v>62</v>
      </c>
      <c r="H7" s="3" t="s">
        <v>58</v>
      </c>
      <c r="I7" s="52" t="s">
        <v>59</v>
      </c>
    </row>
    <row r="8" spans="1:10" ht="25.5">
      <c r="A8" s="30">
        <v>7</v>
      </c>
      <c r="B8" s="43">
        <v>8</v>
      </c>
      <c r="C8" s="43">
        <f t="shared" si="0"/>
        <v>5</v>
      </c>
      <c r="D8" s="43">
        <f t="shared" si="1"/>
        <v>15</v>
      </c>
      <c r="E8" s="45" t="str">
        <f t="shared" si="2"/>
        <v>Requiring functionality that is out of scope/contract</v>
      </c>
      <c r="F8" s="11" t="s">
        <v>71</v>
      </c>
      <c r="G8" s="3" t="s">
        <v>62</v>
      </c>
      <c r="H8" s="3" t="s">
        <v>58</v>
      </c>
      <c r="I8" s="52" t="s">
        <v>59</v>
      </c>
    </row>
    <row r="9" spans="1:10" ht="25.5">
      <c r="A9" s="30">
        <v>8</v>
      </c>
      <c r="B9" s="43">
        <v>8</v>
      </c>
      <c r="C9" s="43">
        <f t="shared" si="0"/>
        <v>5</v>
      </c>
      <c r="D9" s="43">
        <f t="shared" si="1"/>
        <v>15</v>
      </c>
      <c r="E9" s="45" t="str">
        <f t="shared" si="2"/>
        <v>Requiring functionality that is out of scope/contract</v>
      </c>
      <c r="F9" s="11" t="s">
        <v>72</v>
      </c>
      <c r="G9" s="3" t="s">
        <v>64</v>
      </c>
      <c r="H9" s="3" t="s">
        <v>58</v>
      </c>
      <c r="I9" s="52" t="s">
        <v>59</v>
      </c>
    </row>
    <row r="10" spans="1:10" ht="25.5">
      <c r="A10" s="30">
        <v>9</v>
      </c>
      <c r="B10" s="43">
        <v>5</v>
      </c>
      <c r="C10" s="43">
        <f t="shared" si="0"/>
        <v>3</v>
      </c>
      <c r="D10" s="43">
        <f t="shared" si="1"/>
        <v>15</v>
      </c>
      <c r="E10" s="45" t="str">
        <f t="shared" si="2"/>
        <v>Changing already agreed functionality</v>
      </c>
      <c r="F10" s="4" t="s">
        <v>75</v>
      </c>
      <c r="G10" s="3" t="s">
        <v>74</v>
      </c>
      <c r="H10" s="3" t="s">
        <v>58</v>
      </c>
      <c r="I10" s="52" t="s">
        <v>59</v>
      </c>
      <c r="J10" s="37"/>
    </row>
    <row r="11" spans="1:10" ht="51">
      <c r="A11" s="30">
        <v>10</v>
      </c>
      <c r="B11" s="43">
        <v>2</v>
      </c>
      <c r="C11" s="43">
        <f t="shared" si="0"/>
        <v>3</v>
      </c>
      <c r="D11" s="43">
        <f t="shared" si="1"/>
        <v>6</v>
      </c>
      <c r="E11" s="45" t="str">
        <f t="shared" si="2"/>
        <v>Migration Complexity</v>
      </c>
      <c r="F11" s="11" t="s">
        <v>77</v>
      </c>
      <c r="G11" s="3" t="s">
        <v>78</v>
      </c>
      <c r="H11" s="3" t="s">
        <v>58</v>
      </c>
      <c r="I11" s="3" t="s">
        <v>76</v>
      </c>
    </row>
    <row r="12" spans="1:10" ht="25.5">
      <c r="A12" s="30">
        <v>11</v>
      </c>
      <c r="B12" s="43">
        <v>10</v>
      </c>
      <c r="C12" s="43">
        <f t="shared" si="0"/>
        <v>5</v>
      </c>
      <c r="D12" s="43">
        <f t="shared" si="1"/>
        <v>5</v>
      </c>
      <c r="E12" s="45" t="str">
        <f t="shared" si="2"/>
        <v>Multiple sources for version control and issue tracking</v>
      </c>
      <c r="F12" s="11" t="s">
        <v>80</v>
      </c>
      <c r="G12" s="3" t="s">
        <v>64</v>
      </c>
      <c r="H12" s="3" t="s">
        <v>58</v>
      </c>
      <c r="I12" s="3" t="s">
        <v>76</v>
      </c>
    </row>
    <row r="13" spans="1:10" ht="25.5">
      <c r="A13" s="30">
        <v>12</v>
      </c>
      <c r="B13" s="43">
        <v>4</v>
      </c>
      <c r="C13" s="43">
        <f t="shared" si="0"/>
        <v>5</v>
      </c>
      <c r="D13" s="43">
        <f t="shared" si="1"/>
        <v>20</v>
      </c>
      <c r="E13" s="45" t="str">
        <f t="shared" si="2"/>
        <v>Load on servers when launching site</v>
      </c>
      <c r="F13" s="11" t="s">
        <v>85</v>
      </c>
      <c r="G13" s="3" t="s">
        <v>64</v>
      </c>
      <c r="H13" s="3" t="s">
        <v>58</v>
      </c>
      <c r="I13" s="52" t="s">
        <v>88</v>
      </c>
    </row>
    <row r="14" spans="1:10" ht="25.5">
      <c r="A14" s="30">
        <v>13</v>
      </c>
      <c r="B14" s="43">
        <v>4</v>
      </c>
      <c r="C14" s="43">
        <f t="shared" si="0"/>
        <v>5</v>
      </c>
      <c r="D14" s="43">
        <f t="shared" si="1"/>
        <v>20</v>
      </c>
      <c r="E14" s="45" t="str">
        <f t="shared" si="2"/>
        <v>Load on servers when launching site</v>
      </c>
      <c r="F14" s="11" t="s">
        <v>83</v>
      </c>
      <c r="G14" s="3" t="s">
        <v>64</v>
      </c>
      <c r="H14" s="3" t="s">
        <v>65</v>
      </c>
      <c r="I14" s="52" t="s">
        <v>88</v>
      </c>
    </row>
    <row r="15" spans="1:10" ht="25.5">
      <c r="A15" s="30">
        <v>14</v>
      </c>
      <c r="B15" s="43">
        <v>5</v>
      </c>
      <c r="C15" s="43">
        <f t="shared" si="0"/>
        <v>3</v>
      </c>
      <c r="D15" s="43">
        <f t="shared" si="1"/>
        <v>15</v>
      </c>
      <c r="E15" s="45" t="str">
        <f t="shared" si="2"/>
        <v>Changing already agreed functionality</v>
      </c>
      <c r="F15" s="11" t="s">
        <v>93</v>
      </c>
      <c r="G15" s="3" t="s">
        <v>62</v>
      </c>
      <c r="H15" s="3" t="s">
        <v>58</v>
      </c>
      <c r="I15" s="3" t="s">
        <v>59</v>
      </c>
    </row>
    <row r="16" spans="1:10">
      <c r="A16" s="30">
        <v>15</v>
      </c>
      <c r="B16" s="43"/>
      <c r="C16" s="43" t="e">
        <f t="shared" si="0"/>
        <v>#N/A</v>
      </c>
      <c r="D16" s="43" t="e">
        <f t="shared" si="1"/>
        <v>#N/A</v>
      </c>
      <c r="E16" s="45" t="e">
        <f t="shared" si="2"/>
        <v>#N/A</v>
      </c>
      <c r="F16" s="11"/>
    </row>
    <row r="17" spans="1:6">
      <c r="A17" s="30"/>
      <c r="B17" s="43"/>
      <c r="C17" s="43"/>
      <c r="D17" s="43"/>
      <c r="E17" s="11"/>
      <c r="F17" s="11"/>
    </row>
    <row r="18" spans="1:6">
      <c r="A18" s="30"/>
      <c r="B18" s="43"/>
      <c r="C18" s="43"/>
      <c r="D18" s="43"/>
      <c r="E18" s="11"/>
      <c r="F18" s="11"/>
    </row>
    <row r="19" spans="1:6">
      <c r="A19" s="30"/>
      <c r="B19" s="43"/>
      <c r="C19" s="43"/>
      <c r="D19" s="43"/>
      <c r="E19" s="11"/>
      <c r="F19" s="11"/>
    </row>
    <row r="20" spans="1:6">
      <c r="A20" s="30"/>
      <c r="B20" s="43"/>
      <c r="C20" s="43"/>
      <c r="D20" s="43"/>
      <c r="E20" s="11"/>
      <c r="F20" s="11"/>
    </row>
    <row r="21" spans="1:6">
      <c r="A21" s="30"/>
      <c r="B21" s="43"/>
      <c r="C21" s="43"/>
      <c r="D21" s="43"/>
      <c r="E21" s="11"/>
      <c r="F21" s="11"/>
    </row>
    <row r="22" spans="1:6">
      <c r="A22" s="30"/>
      <c r="B22" s="43"/>
      <c r="C22" s="43"/>
      <c r="D22" s="43"/>
      <c r="E22" s="11"/>
      <c r="F22" s="11"/>
    </row>
  </sheetData>
  <phoneticPr fontId="0" type="noConversion"/>
  <conditionalFormatting sqref="E2:E16">
    <cfRule type="cellIs" dxfId="3" priority="1" stopIfTrue="1" operator="between">
      <formula>1</formula>
      <formula>4</formula>
    </cfRule>
    <cfRule type="cellIs" dxfId="2" priority="2" stopIfTrue="1" operator="between">
      <formula>5</formula>
      <formula>14</formula>
    </cfRule>
    <cfRule type="cellIs" dxfId="1" priority="3" stopIfTrue="1" operator="between">
      <formula>15</formula>
      <formula>25</formula>
    </cfRule>
  </conditionalFormatting>
  <conditionalFormatting sqref="I2:I12">
    <cfRule type="cellIs" dxfId="0" priority="4" stopIfTrue="1" operator="equal">
      <formula>"Done"</formula>
    </cfRule>
  </conditionalFormatting>
  <pageMargins left="0.74803149606299213" right="0.74803149606299213" top="0.98425196850393704" bottom="0.98425196850393704" header="0" footer="0"/>
  <pageSetup paperSize="9" scale="5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Risk Overview</vt:lpstr>
      <vt:lpstr>Mitigation and Contingency Act</vt:lpstr>
      <vt:lpstr>Risks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SHH</dc:creator>
  <cp:lastModifiedBy>Hagedorn, Steen Henrik</cp:lastModifiedBy>
  <cp:lastPrinted>2009-04-06T20:27:44Z</cp:lastPrinted>
  <dcterms:created xsi:type="dcterms:W3CDTF">2006-02-02T08:56:12Z</dcterms:created>
  <dcterms:modified xsi:type="dcterms:W3CDTF">2009-05-18T12:53:18Z</dcterms:modified>
</cp:coreProperties>
</file>