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Trains\src\cross\"/>
    </mc:Choice>
  </mc:AlternateContent>
  <xr:revisionPtr revIDLastSave="0" documentId="13_ncr:1_{14E3E932-CDEC-4C49-89F5-A2951DA9701F}" xr6:coauthVersionLast="40" xr6:coauthVersionMax="40" xr10:uidLastSave="{00000000-0000-0000-0000-000000000000}"/>
  <bookViews>
    <workbookView xWindow="1418" yWindow="-98" windowWidth="27480" windowHeight="16395" xr2:uid="{AFB852B9-8595-47A4-9FC5-954B4D5B4A5A}"/>
  </bookViews>
  <sheets>
    <sheet name="NN" sheetId="1" r:id="rId1"/>
    <sheet name="RR" sheetId="2" r:id="rId2"/>
    <sheet name="delta" sheetId="3" r:id="rId3"/>
  </sheets>
  <definedNames>
    <definedName name="solver_adj" localSheetId="0" hidden="1">NN!$V$7:$W$7</definedName>
    <definedName name="solver_adj" localSheetId="1" hidden="1">RR!$S$5:$T$7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NN!$Y$3</definedName>
    <definedName name="solver_opt" localSheetId="1" hidden="1">RR!$Q$3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3" i="2" l="1"/>
  <c r="A10" i="2"/>
  <c r="A14" i="2" s="1"/>
  <c r="A18" i="2" s="1"/>
  <c r="A22" i="2" s="1"/>
  <c r="A26" i="2" s="1"/>
  <c r="A30" i="2" s="1"/>
  <c r="A34" i="2" s="1"/>
  <c r="A38" i="2" s="1"/>
  <c r="A42" i="2" s="1"/>
  <c r="A46" i="2" s="1"/>
  <c r="A50" i="2" s="1"/>
  <c r="A14" i="1"/>
  <c r="A18" i="1" s="1"/>
  <c r="A22" i="1" s="1"/>
  <c r="A26" i="1" s="1"/>
  <c r="A30" i="1" s="1"/>
  <c r="A34" i="1" s="1"/>
  <c r="A38" i="1" s="1"/>
  <c r="A42" i="1" s="1"/>
  <c r="A46" i="1" s="1"/>
  <c r="A50" i="1" s="1"/>
  <c r="A10" i="1"/>
  <c r="I6" i="2"/>
  <c r="M7" i="2"/>
  <c r="L7" i="2"/>
  <c r="M6" i="2"/>
  <c r="L6" i="2"/>
  <c r="K7" i="2" s="1"/>
  <c r="G7" i="2" s="1"/>
  <c r="M5" i="2"/>
  <c r="L5" i="2"/>
  <c r="L6" i="1"/>
  <c r="I6" i="1"/>
  <c r="N7" i="1"/>
  <c r="I7" i="2" l="1"/>
  <c r="K8" i="2"/>
  <c r="N8" i="1"/>
  <c r="G8" i="1" s="1"/>
  <c r="L7" i="1"/>
  <c r="G7" i="1"/>
  <c r="I7" i="1"/>
  <c r="I8" i="1"/>
  <c r="T5" i="2"/>
  <c r="T6" i="2"/>
  <c r="T7" i="2"/>
  <c r="S6" i="2"/>
  <c r="O7" i="2" s="1"/>
  <c r="S7" i="2"/>
  <c r="S5" i="2"/>
  <c r="T25" i="2"/>
  <c r="S25" i="2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P6" i="2"/>
  <c r="Q6" i="2" s="1"/>
  <c r="G8" i="2" l="1"/>
  <c r="I8" i="2"/>
  <c r="P7" i="2"/>
  <c r="K9" i="2"/>
  <c r="N9" i="1"/>
  <c r="L8" i="1"/>
  <c r="T3" i="2"/>
  <c r="O8" i="2"/>
  <c r="S3" i="2"/>
  <c r="W25" i="1"/>
  <c r="V25" i="1"/>
  <c r="W3" i="1"/>
  <c r="V3" i="1"/>
  <c r="Q7" i="2" l="1"/>
  <c r="V52" i="2"/>
  <c r="P8" i="2"/>
  <c r="G9" i="2"/>
  <c r="I9" i="2"/>
  <c r="T12" i="2"/>
  <c r="S13" i="2"/>
  <c r="K10" i="2"/>
  <c r="N10" i="1"/>
  <c r="G9" i="1"/>
  <c r="I9" i="1"/>
  <c r="L9" i="1"/>
  <c r="W13" i="1"/>
  <c r="W14" i="1"/>
  <c r="W12" i="1"/>
  <c r="O9" i="2"/>
  <c r="T13" i="2"/>
  <c r="T14" i="2"/>
  <c r="S12" i="2"/>
  <c r="S14" i="2"/>
  <c r="V12" i="1"/>
  <c r="V13" i="1"/>
  <c r="V14" i="1"/>
  <c r="R7" i="1"/>
  <c r="S7" i="1" s="1"/>
  <c r="T7" i="1" s="1"/>
  <c r="S6" i="1"/>
  <c r="T6" i="1" s="1"/>
  <c r="Q8" i="2" l="1"/>
  <c r="V51" i="2"/>
  <c r="P9" i="2"/>
  <c r="G10" i="2"/>
  <c r="I10" i="2"/>
  <c r="K11" i="2"/>
  <c r="N11" i="1"/>
  <c r="I10" i="1"/>
  <c r="L10" i="1"/>
  <c r="G10" i="1"/>
  <c r="O10" i="2"/>
  <c r="R8" i="1"/>
  <c r="S8" i="1" s="1"/>
  <c r="T8" i="1" s="1"/>
  <c r="Q9" i="2" l="1"/>
  <c r="V50" i="2"/>
  <c r="P10" i="2"/>
  <c r="I11" i="2"/>
  <c r="G11" i="2"/>
  <c r="K12" i="2"/>
  <c r="N12" i="1"/>
  <c r="L11" i="1"/>
  <c r="G11" i="1"/>
  <c r="I11" i="1"/>
  <c r="O11" i="2"/>
  <c r="R9" i="1"/>
  <c r="S9" i="1" s="1"/>
  <c r="T9" i="1" s="1"/>
  <c r="Q10" i="2" l="1"/>
  <c r="V49" i="2"/>
  <c r="P11" i="2"/>
  <c r="G12" i="2"/>
  <c r="I12" i="2"/>
  <c r="K13" i="2"/>
  <c r="N13" i="1"/>
  <c r="L12" i="1"/>
  <c r="I12" i="1"/>
  <c r="G12" i="1"/>
  <c r="O12" i="2"/>
  <c r="R10" i="1"/>
  <c r="S10" i="1" s="1"/>
  <c r="T10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7" i="1"/>
  <c r="Q11" i="2" l="1"/>
  <c r="V48" i="2"/>
  <c r="P12" i="2"/>
  <c r="G13" i="2"/>
  <c r="I13" i="2"/>
  <c r="K14" i="2"/>
  <c r="N14" i="1"/>
  <c r="L13" i="1"/>
  <c r="G13" i="1"/>
  <c r="I13" i="1"/>
  <c r="O13" i="2"/>
  <c r="R11" i="1"/>
  <c r="S11" i="1" s="1"/>
  <c r="T11" i="1" s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Q12" i="2" l="1"/>
  <c r="V47" i="2"/>
  <c r="P13" i="2"/>
  <c r="G14" i="2"/>
  <c r="I14" i="2"/>
  <c r="K15" i="2"/>
  <c r="N15" i="1"/>
  <c r="G14" i="1"/>
  <c r="I14" i="1"/>
  <c r="L14" i="1"/>
  <c r="O14" i="2"/>
  <c r="R12" i="1"/>
  <c r="S12" i="1" s="1"/>
  <c r="T12" i="1" s="1"/>
  <c r="Q13" i="2" l="1"/>
  <c r="V46" i="2"/>
  <c r="P14" i="2"/>
  <c r="G15" i="2"/>
  <c r="I15" i="2"/>
  <c r="K16" i="2"/>
  <c r="N16" i="1"/>
  <c r="L15" i="1"/>
  <c r="G15" i="1"/>
  <c r="I15" i="1"/>
  <c r="O15" i="2"/>
  <c r="R13" i="1"/>
  <c r="S13" i="1" s="1"/>
  <c r="T13" i="1" s="1"/>
  <c r="Q14" i="2" l="1"/>
  <c r="V45" i="2"/>
  <c r="P15" i="2"/>
  <c r="G16" i="2"/>
  <c r="I16" i="2"/>
  <c r="K17" i="2"/>
  <c r="N17" i="1"/>
  <c r="L16" i="1"/>
  <c r="I16" i="1"/>
  <c r="G16" i="1"/>
  <c r="O16" i="2"/>
  <c r="R14" i="1"/>
  <c r="S14" i="1" s="1"/>
  <c r="T14" i="1" s="1"/>
  <c r="Q15" i="2" l="1"/>
  <c r="V44" i="2"/>
  <c r="P16" i="2"/>
  <c r="G17" i="2"/>
  <c r="I17" i="2"/>
  <c r="K18" i="2"/>
  <c r="N18" i="1"/>
  <c r="L17" i="1"/>
  <c r="G17" i="1"/>
  <c r="I17" i="1"/>
  <c r="O17" i="2"/>
  <c r="R15" i="1"/>
  <c r="S15" i="1" s="1"/>
  <c r="T15" i="1" s="1"/>
  <c r="Q16" i="2" l="1"/>
  <c r="V43" i="2"/>
  <c r="P17" i="2"/>
  <c r="G18" i="2"/>
  <c r="I18" i="2"/>
  <c r="K19" i="2"/>
  <c r="N19" i="1"/>
  <c r="L18" i="1"/>
  <c r="G18" i="1"/>
  <c r="I18" i="1"/>
  <c r="O18" i="2"/>
  <c r="R16" i="1"/>
  <c r="S16" i="1" s="1"/>
  <c r="T16" i="1" s="1"/>
  <c r="Q17" i="2" l="1"/>
  <c r="V42" i="2"/>
  <c r="P18" i="2"/>
  <c r="I19" i="2"/>
  <c r="G19" i="2"/>
  <c r="K20" i="2"/>
  <c r="N20" i="1"/>
  <c r="L19" i="1"/>
  <c r="G19" i="1"/>
  <c r="I19" i="1"/>
  <c r="O19" i="2"/>
  <c r="R17" i="1"/>
  <c r="S17" i="1" s="1"/>
  <c r="T17" i="1" s="1"/>
  <c r="Q18" i="2" l="1"/>
  <c r="V41" i="2"/>
  <c r="G20" i="2"/>
  <c r="I20" i="2"/>
  <c r="P19" i="2"/>
  <c r="K21" i="2"/>
  <c r="N21" i="1"/>
  <c r="L20" i="1"/>
  <c r="I20" i="1"/>
  <c r="G20" i="1"/>
  <c r="O20" i="2"/>
  <c r="R18" i="1"/>
  <c r="S18" i="1" s="1"/>
  <c r="T18" i="1" s="1"/>
  <c r="Q19" i="2" l="1"/>
  <c r="V40" i="2"/>
  <c r="G21" i="2"/>
  <c r="I21" i="2"/>
  <c r="P20" i="2"/>
  <c r="K22" i="2"/>
  <c r="N22" i="1"/>
  <c r="G21" i="1"/>
  <c r="I21" i="1"/>
  <c r="L21" i="1"/>
  <c r="O21" i="2"/>
  <c r="R19" i="1"/>
  <c r="S19" i="1" s="1"/>
  <c r="T19" i="1" s="1"/>
  <c r="Q20" i="2" l="1"/>
  <c r="V39" i="2"/>
  <c r="G22" i="2"/>
  <c r="I22" i="2"/>
  <c r="P21" i="2"/>
  <c r="K23" i="2"/>
  <c r="N23" i="1"/>
  <c r="G22" i="1"/>
  <c r="L22" i="1"/>
  <c r="I22" i="1"/>
  <c r="O22" i="2"/>
  <c r="R20" i="1"/>
  <c r="S20" i="1" s="1"/>
  <c r="T20" i="1" s="1"/>
  <c r="Q21" i="2" l="1"/>
  <c r="V38" i="2"/>
  <c r="G23" i="2"/>
  <c r="I23" i="2"/>
  <c r="P22" i="2"/>
  <c r="K24" i="2"/>
  <c r="N24" i="1"/>
  <c r="L23" i="1"/>
  <c r="G23" i="1"/>
  <c r="I23" i="1"/>
  <c r="O23" i="2"/>
  <c r="R21" i="1"/>
  <c r="S21" i="1" s="1"/>
  <c r="T21" i="1" s="1"/>
  <c r="Q22" i="2" l="1"/>
  <c r="V37" i="2"/>
  <c r="G24" i="2"/>
  <c r="I24" i="2"/>
  <c r="P23" i="2"/>
  <c r="K25" i="2"/>
  <c r="N25" i="1"/>
  <c r="L24" i="1"/>
  <c r="I24" i="1"/>
  <c r="G24" i="1"/>
  <c r="O24" i="2"/>
  <c r="R22" i="1"/>
  <c r="S22" i="1" s="1"/>
  <c r="T22" i="1" s="1"/>
  <c r="Q23" i="2" l="1"/>
  <c r="V36" i="2"/>
  <c r="G25" i="2"/>
  <c r="I25" i="2"/>
  <c r="P24" i="2"/>
  <c r="K26" i="2"/>
  <c r="N26" i="1"/>
  <c r="G25" i="1"/>
  <c r="I25" i="1"/>
  <c r="L25" i="1"/>
  <c r="O25" i="2"/>
  <c r="R23" i="1"/>
  <c r="S23" i="1" s="1"/>
  <c r="T23" i="1" s="1"/>
  <c r="Q24" i="2" l="1"/>
  <c r="V35" i="2"/>
  <c r="G26" i="2"/>
  <c r="I26" i="2"/>
  <c r="P25" i="2"/>
  <c r="K27" i="2"/>
  <c r="N27" i="1"/>
  <c r="G26" i="1"/>
  <c r="I26" i="1"/>
  <c r="L26" i="1"/>
  <c r="O26" i="2"/>
  <c r="R24" i="1"/>
  <c r="S24" i="1" s="1"/>
  <c r="T24" i="1" s="1"/>
  <c r="Q25" i="2" l="1"/>
  <c r="V34" i="2"/>
  <c r="P26" i="2"/>
  <c r="G27" i="2"/>
  <c r="I27" i="2"/>
  <c r="K28" i="2"/>
  <c r="N28" i="1"/>
  <c r="L27" i="1"/>
  <c r="I27" i="1"/>
  <c r="G27" i="1"/>
  <c r="O27" i="2"/>
  <c r="R25" i="1"/>
  <c r="S25" i="1" s="1"/>
  <c r="T25" i="1" s="1"/>
  <c r="Q26" i="2" l="1"/>
  <c r="V33" i="2"/>
  <c r="P27" i="2"/>
  <c r="G28" i="2"/>
  <c r="I28" i="2"/>
  <c r="K29" i="2"/>
  <c r="N29" i="1"/>
  <c r="L28" i="1"/>
  <c r="G28" i="1"/>
  <c r="I28" i="1"/>
  <c r="O28" i="2"/>
  <c r="R26" i="1"/>
  <c r="S26" i="1" s="1"/>
  <c r="T26" i="1" s="1"/>
  <c r="Q27" i="2" l="1"/>
  <c r="V32" i="2"/>
  <c r="P28" i="2"/>
  <c r="G29" i="2"/>
  <c r="I29" i="2"/>
  <c r="K30" i="2"/>
  <c r="N30" i="1"/>
  <c r="L29" i="1"/>
  <c r="G29" i="1"/>
  <c r="I29" i="1"/>
  <c r="O29" i="2"/>
  <c r="R27" i="1"/>
  <c r="S27" i="1" s="1"/>
  <c r="T27" i="1" s="1"/>
  <c r="Q28" i="2" l="1"/>
  <c r="V31" i="2"/>
  <c r="P29" i="2"/>
  <c r="G30" i="2"/>
  <c r="I30" i="2"/>
  <c r="K31" i="2"/>
  <c r="N31" i="1"/>
  <c r="G30" i="1"/>
  <c r="I30" i="1"/>
  <c r="L30" i="1"/>
  <c r="O30" i="2"/>
  <c r="R28" i="1"/>
  <c r="S28" i="1" s="1"/>
  <c r="T28" i="1" s="1"/>
  <c r="Q29" i="2" l="1"/>
  <c r="V30" i="2"/>
  <c r="P30" i="2"/>
  <c r="I31" i="2"/>
  <c r="G31" i="2"/>
  <c r="K32" i="2"/>
  <c r="N32" i="1"/>
  <c r="L31" i="1"/>
  <c r="G31" i="1"/>
  <c r="I31" i="1"/>
  <c r="O31" i="2"/>
  <c r="R29" i="1"/>
  <c r="S29" i="1" s="1"/>
  <c r="T29" i="1" s="1"/>
  <c r="Q30" i="2" l="1"/>
  <c r="V29" i="2"/>
  <c r="P31" i="2"/>
  <c r="G32" i="2"/>
  <c r="I32" i="2"/>
  <c r="K33" i="2"/>
  <c r="N33" i="1"/>
  <c r="L32" i="1"/>
  <c r="I32" i="1"/>
  <c r="G32" i="1"/>
  <c r="O32" i="2"/>
  <c r="R30" i="1"/>
  <c r="S30" i="1" s="1"/>
  <c r="T30" i="1" s="1"/>
  <c r="Q31" i="2" l="1"/>
  <c r="V28" i="2"/>
  <c r="P32" i="2"/>
  <c r="G33" i="2"/>
  <c r="I33" i="2"/>
  <c r="K34" i="2"/>
  <c r="N34" i="1"/>
  <c r="L33" i="1"/>
  <c r="G33" i="1"/>
  <c r="I33" i="1"/>
  <c r="O33" i="2"/>
  <c r="R31" i="1"/>
  <c r="S31" i="1" s="1"/>
  <c r="T31" i="1" s="1"/>
  <c r="Q32" i="2" l="1"/>
  <c r="V27" i="2"/>
  <c r="P33" i="2"/>
  <c r="G34" i="2"/>
  <c r="I34" i="2"/>
  <c r="K35" i="2"/>
  <c r="N35" i="1"/>
  <c r="L34" i="1"/>
  <c r="I34" i="1"/>
  <c r="G34" i="1"/>
  <c r="O34" i="2"/>
  <c r="R32" i="1"/>
  <c r="S32" i="1" s="1"/>
  <c r="T32" i="1" s="1"/>
  <c r="Q33" i="2" l="1"/>
  <c r="V26" i="2"/>
  <c r="G35" i="2"/>
  <c r="I35" i="2"/>
  <c r="P34" i="2"/>
  <c r="K36" i="2"/>
  <c r="N36" i="1"/>
  <c r="L35" i="1"/>
  <c r="G35" i="1"/>
  <c r="I35" i="1"/>
  <c r="O35" i="2"/>
  <c r="R33" i="1"/>
  <c r="S33" i="1" s="1"/>
  <c r="T33" i="1" s="1"/>
  <c r="Q34" i="2" l="1"/>
  <c r="V25" i="2"/>
  <c r="G36" i="2"/>
  <c r="I36" i="2"/>
  <c r="P35" i="2"/>
  <c r="K37" i="2"/>
  <c r="N37" i="1"/>
  <c r="L36" i="1"/>
  <c r="I36" i="1"/>
  <c r="G36" i="1"/>
  <c r="O36" i="2"/>
  <c r="R34" i="1"/>
  <c r="S34" i="1" s="1"/>
  <c r="T34" i="1" s="1"/>
  <c r="Q35" i="2" l="1"/>
  <c r="V24" i="2"/>
  <c r="P36" i="2"/>
  <c r="G37" i="2"/>
  <c r="I37" i="2"/>
  <c r="K38" i="2"/>
  <c r="N38" i="1"/>
  <c r="G37" i="1"/>
  <c r="I37" i="1"/>
  <c r="L37" i="1"/>
  <c r="O37" i="2"/>
  <c r="R35" i="1"/>
  <c r="S35" i="1" s="1"/>
  <c r="T35" i="1" s="1"/>
  <c r="Q36" i="2" l="1"/>
  <c r="V23" i="2"/>
  <c r="P37" i="2"/>
  <c r="G38" i="2"/>
  <c r="I38" i="2"/>
  <c r="K39" i="2"/>
  <c r="N39" i="1"/>
  <c r="G38" i="1"/>
  <c r="L38" i="1"/>
  <c r="I38" i="1"/>
  <c r="O38" i="2"/>
  <c r="R36" i="1"/>
  <c r="S36" i="1" s="1"/>
  <c r="T36" i="1" s="1"/>
  <c r="Q37" i="2" l="1"/>
  <c r="V22" i="2"/>
  <c r="P38" i="2"/>
  <c r="G39" i="2"/>
  <c r="I39" i="2"/>
  <c r="K40" i="2"/>
  <c r="N40" i="1"/>
  <c r="L39" i="1"/>
  <c r="G39" i="1"/>
  <c r="I39" i="1"/>
  <c r="O39" i="2"/>
  <c r="R37" i="1"/>
  <c r="S37" i="1" s="1"/>
  <c r="T37" i="1" s="1"/>
  <c r="Q38" i="2" l="1"/>
  <c r="V21" i="2"/>
  <c r="P39" i="2"/>
  <c r="G40" i="2"/>
  <c r="I40" i="2"/>
  <c r="K41" i="2"/>
  <c r="N41" i="1"/>
  <c r="L40" i="1"/>
  <c r="I40" i="1"/>
  <c r="G40" i="1"/>
  <c r="O40" i="2"/>
  <c r="R38" i="1"/>
  <c r="S38" i="1" s="1"/>
  <c r="T38" i="1" s="1"/>
  <c r="Q39" i="2" l="1"/>
  <c r="V20" i="2"/>
  <c r="P40" i="2"/>
  <c r="G41" i="2"/>
  <c r="I41" i="2"/>
  <c r="K42" i="2"/>
  <c r="N42" i="1"/>
  <c r="G41" i="1"/>
  <c r="I41" i="1"/>
  <c r="L41" i="1"/>
  <c r="O41" i="2"/>
  <c r="R39" i="1"/>
  <c r="S39" i="1" s="1"/>
  <c r="T39" i="1" s="1"/>
  <c r="Q40" i="2" l="1"/>
  <c r="V19" i="2"/>
  <c r="P41" i="2"/>
  <c r="G42" i="2"/>
  <c r="I42" i="2"/>
  <c r="K43" i="2"/>
  <c r="N43" i="1"/>
  <c r="G42" i="1"/>
  <c r="I42" i="1"/>
  <c r="L42" i="1"/>
  <c r="O42" i="2"/>
  <c r="R40" i="1"/>
  <c r="S40" i="1" s="1"/>
  <c r="T40" i="1" s="1"/>
  <c r="Q41" i="2" l="1"/>
  <c r="V18" i="2"/>
  <c r="P42" i="2"/>
  <c r="I43" i="2"/>
  <c r="G43" i="2"/>
  <c r="K44" i="2"/>
  <c r="N44" i="1"/>
  <c r="L43" i="1"/>
  <c r="I43" i="1"/>
  <c r="G43" i="1"/>
  <c r="O43" i="2"/>
  <c r="R41" i="1"/>
  <c r="S41" i="1" s="1"/>
  <c r="T41" i="1" s="1"/>
  <c r="Q42" i="2" l="1"/>
  <c r="V17" i="2"/>
  <c r="P43" i="2"/>
  <c r="G44" i="2"/>
  <c r="I44" i="2"/>
  <c r="K45" i="2"/>
  <c r="N45" i="1"/>
  <c r="L44" i="1"/>
  <c r="I44" i="1"/>
  <c r="G44" i="1"/>
  <c r="O44" i="2"/>
  <c r="R42" i="1"/>
  <c r="S42" i="1" s="1"/>
  <c r="T42" i="1" s="1"/>
  <c r="Q43" i="2" l="1"/>
  <c r="V16" i="2"/>
  <c r="P44" i="2"/>
  <c r="G45" i="2"/>
  <c r="I45" i="2"/>
  <c r="K46" i="2"/>
  <c r="N46" i="1"/>
  <c r="L45" i="1"/>
  <c r="G45" i="1"/>
  <c r="I45" i="1"/>
  <c r="O45" i="2"/>
  <c r="R43" i="1"/>
  <c r="S43" i="1" s="1"/>
  <c r="T43" i="1" s="1"/>
  <c r="Q44" i="2" l="1"/>
  <c r="V15" i="2"/>
  <c r="P45" i="2"/>
  <c r="G46" i="2"/>
  <c r="I46" i="2"/>
  <c r="K47" i="2"/>
  <c r="N47" i="1"/>
  <c r="G46" i="1"/>
  <c r="I46" i="1"/>
  <c r="L46" i="1"/>
  <c r="O46" i="2"/>
  <c r="R44" i="1"/>
  <c r="S44" i="1" s="1"/>
  <c r="T44" i="1" s="1"/>
  <c r="Q45" i="2" l="1"/>
  <c r="V14" i="2"/>
  <c r="P46" i="2"/>
  <c r="G47" i="2"/>
  <c r="I47" i="2"/>
  <c r="K48" i="2"/>
  <c r="N48" i="1"/>
  <c r="L47" i="1"/>
  <c r="G47" i="1"/>
  <c r="I47" i="1"/>
  <c r="O47" i="2"/>
  <c r="R45" i="1"/>
  <c r="S45" i="1" s="1"/>
  <c r="T45" i="1" s="1"/>
  <c r="Q46" i="2" l="1"/>
  <c r="V13" i="2"/>
  <c r="P47" i="2"/>
  <c r="G48" i="2"/>
  <c r="I48" i="2"/>
  <c r="K49" i="2"/>
  <c r="N49" i="1"/>
  <c r="L48" i="1"/>
  <c r="I48" i="1"/>
  <c r="G48" i="1"/>
  <c r="O48" i="2"/>
  <c r="R46" i="1"/>
  <c r="S46" i="1" s="1"/>
  <c r="T46" i="1" s="1"/>
  <c r="Q47" i="2" l="1"/>
  <c r="V12" i="2"/>
  <c r="P48" i="2"/>
  <c r="G49" i="2"/>
  <c r="I49" i="2"/>
  <c r="K50" i="2"/>
  <c r="N50" i="1"/>
  <c r="G49" i="1"/>
  <c r="I49" i="1"/>
  <c r="L49" i="1"/>
  <c r="O49" i="2"/>
  <c r="R47" i="1"/>
  <c r="S47" i="1" s="1"/>
  <c r="T47" i="1" s="1"/>
  <c r="Q48" i="2" l="1"/>
  <c r="V11" i="2"/>
  <c r="P49" i="2"/>
  <c r="G50" i="2"/>
  <c r="I50" i="2"/>
  <c r="K51" i="2"/>
  <c r="N51" i="1"/>
  <c r="G50" i="1"/>
  <c r="L50" i="1"/>
  <c r="I50" i="1"/>
  <c r="O50" i="2"/>
  <c r="R48" i="1"/>
  <c r="S48" i="1" s="1"/>
  <c r="T48" i="1" s="1"/>
  <c r="Q49" i="2" l="1"/>
  <c r="V10" i="2"/>
  <c r="P50" i="2"/>
  <c r="G51" i="2"/>
  <c r="I51" i="2"/>
  <c r="K52" i="2"/>
  <c r="N52" i="1"/>
  <c r="L51" i="1"/>
  <c r="G51" i="1"/>
  <c r="I51" i="1"/>
  <c r="O51" i="2"/>
  <c r="R49" i="1"/>
  <c r="S49" i="1" s="1"/>
  <c r="T49" i="1" s="1"/>
  <c r="Q50" i="2" l="1"/>
  <c r="V9" i="2"/>
  <c r="P51" i="2"/>
  <c r="G52" i="2"/>
  <c r="I52" i="2"/>
  <c r="K53" i="2"/>
  <c r="N53" i="1"/>
  <c r="L52" i="1"/>
  <c r="I52" i="1"/>
  <c r="G52" i="1"/>
  <c r="O52" i="2"/>
  <c r="R50" i="1"/>
  <c r="S50" i="1" s="1"/>
  <c r="T50" i="1" s="1"/>
  <c r="Q51" i="2" l="1"/>
  <c r="V8" i="2"/>
  <c r="P52" i="2"/>
  <c r="G53" i="2"/>
  <c r="I53" i="2"/>
  <c r="I53" i="1"/>
  <c r="L53" i="1"/>
  <c r="G53" i="1"/>
  <c r="O53" i="2"/>
  <c r="R51" i="1"/>
  <c r="S51" i="1" s="1"/>
  <c r="T51" i="1" s="1"/>
  <c r="Q52" i="2" l="1"/>
  <c r="V7" i="2"/>
  <c r="P53" i="2"/>
  <c r="R52" i="1"/>
  <c r="S52" i="1" s="1"/>
  <c r="T52" i="1" s="1"/>
  <c r="Q53" i="2" l="1"/>
  <c r="Q3" i="2" s="1"/>
  <c r="V6" i="2"/>
  <c r="R53" i="1"/>
  <c r="S53" i="1" s="1"/>
  <c r="T53" i="1" s="1"/>
  <c r="T3" i="1" l="1"/>
  <c r="Y3" i="1" s="1"/>
</calcChain>
</file>

<file path=xl/sharedStrings.xml><?xml version="1.0" encoding="utf-8"?>
<sst xmlns="http://schemas.openxmlformats.org/spreadsheetml/2006/main" count="24" uniqueCount="16">
  <si>
    <t>_N</t>
  </si>
  <si>
    <t>Diff</t>
  </si>
  <si>
    <t>Avg dev</t>
  </si>
  <si>
    <t xml:space="preserve">Negative means we'd like to </t>
  </si>
  <si>
    <t>have the reference earlier</t>
  </si>
  <si>
    <t>Ole</t>
  </si>
  <si>
    <t>Ole Diff</t>
  </si>
  <si>
    <t>.cpp - Ole</t>
  </si>
  <si>
    <t>Abs</t>
  </si>
  <si>
    <t>diff²</t>
  </si>
  <si>
    <t>_R</t>
  </si>
  <si>
    <t>Both</t>
  </si>
  <si>
    <t>diff</t>
  </si>
  <si>
    <t>synth opt</t>
  </si>
  <si>
    <t>synth</t>
  </si>
  <si>
    <t>diffrev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</si>
</sst>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NN!$S$6:$S$53</c:f>
              <c:numCache>
                <c:formatCode>0.000</c:formatCode>
                <c:ptCount val="48"/>
                <c:pt idx="0">
                  <c:v>0.24413333333333334</c:v>
                </c:pt>
                <c:pt idx="1">
                  <c:v>-7.3824881295427858E-3</c:v>
                </c:pt>
                <c:pt idx="2">
                  <c:v>0.14750155370737161</c:v>
                </c:pt>
                <c:pt idx="3">
                  <c:v>6.8442317153870391E-2</c:v>
                </c:pt>
                <c:pt idx="4">
                  <c:v>-8.7009581178136841E-3</c:v>
                </c:pt>
                <c:pt idx="5">
                  <c:v>-5.9501311171104021E-2</c:v>
                </c:pt>
                <c:pt idx="6">
                  <c:v>-4.6801864777634705E-3</c:v>
                </c:pt>
                <c:pt idx="7">
                  <c:v>-5.782691962154729E-2</c:v>
                </c:pt>
                <c:pt idx="8">
                  <c:v>4.3596042913797817E-2</c:v>
                </c:pt>
                <c:pt idx="9">
                  <c:v>5.7049292123494411E-3</c:v>
                </c:pt>
                <c:pt idx="10">
                  <c:v>6.6386221477230833E-2</c:v>
                </c:pt>
                <c:pt idx="11">
                  <c:v>-1.5145076088458609E-3</c:v>
                </c:pt>
                <c:pt idx="12">
                  <c:v>-9.7091913082181236E-4</c:v>
                </c:pt>
                <c:pt idx="13">
                  <c:v>-1.7261741448919565E-3</c:v>
                </c:pt>
                <c:pt idx="14">
                  <c:v>1.3253246174386391E-2</c:v>
                </c:pt>
                <c:pt idx="15">
                  <c:v>-2.2377272791430869E-2</c:v>
                </c:pt>
                <c:pt idx="16">
                  <c:v>6.5045689743911339E-2</c:v>
                </c:pt>
                <c:pt idx="17">
                  <c:v>-1.2022347034474024E-2</c:v>
                </c:pt>
                <c:pt idx="18">
                  <c:v>4.7228175999663335E-2</c:v>
                </c:pt>
                <c:pt idx="19">
                  <c:v>-1.0412937701801184E-2</c:v>
                </c:pt>
                <c:pt idx="20">
                  <c:v>4.9986947910468871E-2</c:v>
                </c:pt>
                <c:pt idx="21">
                  <c:v>-2.1332862156413057E-2</c:v>
                </c:pt>
                <c:pt idx="22">
                  <c:v>1.5849951828016628E-2</c:v>
                </c:pt>
                <c:pt idx="23">
                  <c:v>-5.4485318269001937E-2</c:v>
                </c:pt>
                <c:pt idx="24">
                  <c:v>1.8051105804801182E-2</c:v>
                </c:pt>
                <c:pt idx="25">
                  <c:v>-1.003616174281774E-2</c:v>
                </c:pt>
                <c:pt idx="26">
                  <c:v>1.5508592060513138E-2</c:v>
                </c:pt>
                <c:pt idx="27">
                  <c:v>-4.4494060102465482E-2</c:v>
                </c:pt>
                <c:pt idx="28">
                  <c:v>0.11908425223086283</c:v>
                </c:pt>
                <c:pt idx="29">
                  <c:v>4.4914292375551668E-2</c:v>
                </c:pt>
                <c:pt idx="30">
                  <c:v>0.11662827694811995</c:v>
                </c:pt>
                <c:pt idx="31">
                  <c:v>2.7867932477420254E-2</c:v>
                </c:pt>
                <c:pt idx="32">
                  <c:v>9.280243347430428E-2</c:v>
                </c:pt>
                <c:pt idx="33">
                  <c:v>4.1237449953456462E-2</c:v>
                </c:pt>
                <c:pt idx="34">
                  <c:v>1.3303144782526033E-2</c:v>
                </c:pt>
                <c:pt idx="35">
                  <c:v>-3.3267909628222014E-2</c:v>
                </c:pt>
                <c:pt idx="36">
                  <c:v>2.7680052907157915E-2</c:v>
                </c:pt>
                <c:pt idx="37">
                  <c:v>-4.3030291563468381E-2</c:v>
                </c:pt>
                <c:pt idx="38">
                  <c:v>8.02923778337572E-4</c:v>
                </c:pt>
                <c:pt idx="39">
                  <c:v>-8.2680497615399418E-2</c:v>
                </c:pt>
                <c:pt idx="40">
                  <c:v>6.7065122410269851E-2</c:v>
                </c:pt>
                <c:pt idx="41">
                  <c:v>3.5108624093425078E-2</c:v>
                </c:pt>
                <c:pt idx="42">
                  <c:v>4.4014916358321443E-2</c:v>
                </c:pt>
                <c:pt idx="43">
                  <c:v>1.1199565030324266E-3</c:v>
                </c:pt>
                <c:pt idx="44">
                  <c:v>2.6885226730712475E-2</c:v>
                </c:pt>
                <c:pt idx="45">
                  <c:v>-4.9899553170234867E-2</c:v>
                </c:pt>
                <c:pt idx="46">
                  <c:v>-4.6172293818358412E-3</c:v>
                </c:pt>
                <c:pt idx="47">
                  <c:v>-0.11282357791020559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79-4799-A189-334392D2C5E0}"/>
            </c:ext>
          </c:extLst>
        </c:ser>
        <c:ser>
          <c:idx val="2"/>
          <c:order val="1"/>
          <c:tx>
            <c:v>-RRrev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RR!$V$6:$V$53</c:f>
              <c:numCache>
                <c:formatCode>0.000</c:formatCode>
                <c:ptCount val="48"/>
                <c:pt idx="0">
                  <c:v>5.0589334734070235E-2</c:v>
                </c:pt>
                <c:pt idx="1">
                  <c:v>4.8143346007123E-2</c:v>
                </c:pt>
                <c:pt idx="2">
                  <c:v>6.9846928249262419E-2</c:v>
                </c:pt>
                <c:pt idx="3">
                  <c:v>9.6667068554609159E-2</c:v>
                </c:pt>
                <c:pt idx="4">
                  <c:v>-2.0619909278707382E-2</c:v>
                </c:pt>
                <c:pt idx="5">
                  <c:v>-1.359493026365044E-2</c:v>
                </c:pt>
                <c:pt idx="6">
                  <c:v>-6.6816706021768368E-3</c:v>
                </c:pt>
                <c:pt idx="7">
                  <c:v>5.5943744507658266E-4</c:v>
                </c:pt>
                <c:pt idx="8">
                  <c:v>-0.10363434939915805</c:v>
                </c:pt>
                <c:pt idx="9">
                  <c:v>-5.0061195110515655E-2</c:v>
                </c:pt>
                <c:pt idx="10">
                  <c:v>-2.3491565376673407E-2</c:v>
                </c:pt>
                <c:pt idx="11">
                  <c:v>6.9202985894207814E-3</c:v>
                </c:pt>
                <c:pt idx="12">
                  <c:v>1.7147479487050532E-2</c:v>
                </c:pt>
                <c:pt idx="13">
                  <c:v>7.5393426244005468E-2</c:v>
                </c:pt>
                <c:pt idx="14">
                  <c:v>2.2470084861367923E-3</c:v>
                </c:pt>
                <c:pt idx="15">
                  <c:v>4.4557471372115742E-2</c:v>
                </c:pt>
                <c:pt idx="16">
                  <c:v>-6.3960509020574818E-2</c:v>
                </c:pt>
                <c:pt idx="17">
                  <c:v>-1.2642193441649852E-2</c:v>
                </c:pt>
                <c:pt idx="18">
                  <c:v>-8.6903056432561243E-3</c:v>
                </c:pt>
                <c:pt idx="19">
                  <c:v>2.5148977677588391E-2</c:v>
                </c:pt>
                <c:pt idx="20">
                  <c:v>4.5034223091363401E-2</c:v>
                </c:pt>
                <c:pt idx="21">
                  <c:v>2.2765653719289958E-2</c:v>
                </c:pt>
                <c:pt idx="22">
                  <c:v>-3.7431242569141432E-4</c:v>
                </c:pt>
                <c:pt idx="23">
                  <c:v>-3.1581591475202231E-2</c:v>
                </c:pt>
                <c:pt idx="24">
                  <c:v>-0.10519150735177618</c:v>
                </c:pt>
                <c:pt idx="25">
                  <c:v>-6.3932080507811406E-4</c:v>
                </c:pt>
                <c:pt idx="26">
                  <c:v>-9.3763239458326098E-2</c:v>
                </c:pt>
                <c:pt idx="27">
                  <c:v>8.161527733506091E-3</c:v>
                </c:pt>
                <c:pt idx="28">
                  <c:v>4.0998028652467156E-2</c:v>
                </c:pt>
                <c:pt idx="29">
                  <c:v>9.706795713461247E-2</c:v>
                </c:pt>
                <c:pt idx="30">
                  <c:v>7.490049009430777E-2</c:v>
                </c:pt>
                <c:pt idx="31">
                  <c:v>0.10151235406033265</c:v>
                </c:pt>
                <c:pt idx="32">
                  <c:v>7.6981470441836564E-2</c:v>
                </c:pt>
                <c:pt idx="33">
                  <c:v>0.10374193332782511</c:v>
                </c:pt>
                <c:pt idx="34">
                  <c:v>-5.7899683010305125E-3</c:v>
                </c:pt>
                <c:pt idx="35">
                  <c:v>3.0404365552698209E-2</c:v>
                </c:pt>
                <c:pt idx="36">
                  <c:v>-5.4362001936766546E-2</c:v>
                </c:pt>
                <c:pt idx="37">
                  <c:v>-4.0927557325574071E-2</c:v>
                </c:pt>
                <c:pt idx="38">
                  <c:v>-8.7254701785269617E-2</c:v>
                </c:pt>
                <c:pt idx="39">
                  <c:v>-5.2165418464390712E-2</c:v>
                </c:pt>
                <c:pt idx="40">
                  <c:v>-3.4769240126074408E-2</c:v>
                </c:pt>
                <c:pt idx="41">
                  <c:v>8.3229720614163227E-2</c:v>
                </c:pt>
                <c:pt idx="42">
                  <c:v>-5.568129481325812E-2</c:v>
                </c:pt>
                <c:pt idx="43">
                  <c:v>4.021380553565379E-2</c:v>
                </c:pt>
                <c:pt idx="44">
                  <c:v>-2.153807864812407E-2</c:v>
                </c:pt>
                <c:pt idx="45">
                  <c:v>9.6231113832487836E-3</c:v>
                </c:pt>
                <c:pt idx="46">
                  <c:v>-9.2462882240827771E-2</c:v>
                </c:pt>
                <c:pt idx="47">
                  <c:v>-0.16928846153846155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799-A189-334392D2C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985976"/>
        <c:axId val="705986304"/>
      </c:lineChart>
      <c:catAx>
        <c:axId val="70598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986304"/>
        <c:crosses val="autoZero"/>
        <c:auto val="1"/>
        <c:lblAlgn val="ctr"/>
        <c:lblOffset val="100"/>
        <c:noMultiLvlLbl val="0"/>
      </c:catAx>
      <c:valAx>
        <c:axId val="7059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98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22D1DB6-FB37-4252-814F-07F88365E875}">
  <sheetPr/>
  <sheetViews>
    <sheetView zoomScale="121" workbookViewId="0" zoomToFit="1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064" cy="5995240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F3E48A-11FD-4F38-AA11-50B4E54DD0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0090C-06A9-4F48-B0D4-5FD801309A32}">
  <sheetPr>
    <pageSetUpPr fitToPage="1"/>
  </sheetPr>
  <dimension ref="A2:BD56"/>
  <sheetViews>
    <sheetView tabSelected="1" topLeftCell="A3" zoomScale="80" zoomScaleNormal="80" workbookViewId="0">
      <selection activeCell="P18" sqref="P18"/>
    </sheetView>
  </sheetViews>
  <sheetFormatPr baseColWidth="10" defaultRowHeight="14.25" x14ac:dyDescent="0.45"/>
  <cols>
    <col min="1" max="1" width="6.46484375" customWidth="1"/>
    <col min="2" max="2" width="7.265625" customWidth="1"/>
    <col min="3" max="6" width="3.33203125" customWidth="1"/>
    <col min="13" max="13" width="4.6640625" customWidth="1"/>
    <col min="15" max="15" width="8.46484375" customWidth="1"/>
    <col min="17" max="17" width="4.9296875" customWidth="1"/>
    <col min="18" max="18" width="11.59765625" bestFit="1" customWidth="1"/>
    <col min="19" max="20" width="11.59765625" customWidth="1"/>
    <col min="21" max="21" width="4.9296875" customWidth="1"/>
  </cols>
  <sheetData>
    <row r="2" spans="1:56" x14ac:dyDescent="0.45">
      <c r="H2" t="s">
        <v>3</v>
      </c>
      <c r="Y2" t="s">
        <v>11</v>
      </c>
    </row>
    <row r="3" spans="1:56" x14ac:dyDescent="0.45">
      <c r="H3" t="s">
        <v>4</v>
      </c>
      <c r="T3" s="2">
        <f>SUM(T6:T53)</f>
        <v>0.19089673200383478</v>
      </c>
      <c r="V3" s="2">
        <f>2*V5+2*V6+V7</f>
        <v>28.758806885019442</v>
      </c>
      <c r="W3" s="2">
        <f>2*W5+2*W6+W7</f>
        <v>29.088142761810719</v>
      </c>
      <c r="Y3" s="2">
        <f>T3+RR!Q3</f>
        <v>0.371140276512406</v>
      </c>
    </row>
    <row r="4" spans="1:56" x14ac:dyDescent="0.45">
      <c r="B4" s="11" t="s">
        <v>0</v>
      </c>
    </row>
    <row r="5" spans="1:56" s="1" customFormat="1" x14ac:dyDescent="0.45">
      <c r="G5" s="1" t="s">
        <v>1</v>
      </c>
      <c r="H5" s="1" t="s">
        <v>2</v>
      </c>
      <c r="I5" s="1" t="s">
        <v>8</v>
      </c>
      <c r="J5" s="1" t="s">
        <v>5</v>
      </c>
      <c r="K5" s="1" t="s">
        <v>6</v>
      </c>
      <c r="L5" s="1" t="s">
        <v>7</v>
      </c>
      <c r="N5" s="1" t="s">
        <v>14</v>
      </c>
      <c r="O5" s="2">
        <v>3.4</v>
      </c>
      <c r="P5" s="2">
        <v>3.4</v>
      </c>
      <c r="R5" s="1" t="s">
        <v>13</v>
      </c>
      <c r="S5" s="1" t="s">
        <v>12</v>
      </c>
      <c r="T5" s="1" t="s">
        <v>9</v>
      </c>
      <c r="V5" s="2">
        <v>3.3853895755994503</v>
      </c>
      <c r="W5" s="2">
        <v>3.3475295407820589</v>
      </c>
      <c r="AA5" s="2">
        <v>3.3853895755994503</v>
      </c>
      <c r="AB5" s="2">
        <v>3.3475295407820589</v>
      </c>
    </row>
    <row r="6" spans="1:56" x14ac:dyDescent="0.45">
      <c r="A6" s="10">
        <v>1</v>
      </c>
      <c r="B6">
        <v>0</v>
      </c>
      <c r="C6">
        <v>1</v>
      </c>
      <c r="G6" s="2"/>
      <c r="H6" s="2">
        <v>-0.24413333333333334</v>
      </c>
      <c r="I6" s="2">
        <f>N6+H6</f>
        <v>-0.24413333333333334</v>
      </c>
      <c r="J6" s="2">
        <v>0</v>
      </c>
      <c r="L6" s="2">
        <f>N6-J6</f>
        <v>0</v>
      </c>
      <c r="N6" s="2">
        <v>0</v>
      </c>
      <c r="O6" s="2">
        <v>2.35</v>
      </c>
      <c r="P6" s="2">
        <v>2.65</v>
      </c>
      <c r="Q6" s="1"/>
      <c r="R6" s="2">
        <v>0</v>
      </c>
      <c r="S6" s="2">
        <f>R6-I6</f>
        <v>0.24413333333333334</v>
      </c>
      <c r="T6" s="2">
        <f>S6^2</f>
        <v>5.9601084444444445E-2</v>
      </c>
      <c r="U6" s="1"/>
      <c r="V6" s="2">
        <v>2.3811878822408277</v>
      </c>
      <c r="W6" s="2">
        <v>2.7091973478370117</v>
      </c>
      <c r="X6" s="1"/>
      <c r="Y6" s="1"/>
      <c r="Z6" s="1"/>
      <c r="AA6" s="2">
        <v>2.3811878822408277</v>
      </c>
      <c r="AB6" s="2">
        <v>2.7091973478370117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45">
      <c r="A7" s="10"/>
      <c r="B7">
        <f>B6+1</f>
        <v>1</v>
      </c>
      <c r="D7">
        <v>2</v>
      </c>
      <c r="G7" s="2">
        <f>N7-N6</f>
        <v>2.35</v>
      </c>
      <c r="H7" s="2">
        <v>3.8570370370370366E-2</v>
      </c>
      <c r="I7" s="2">
        <f t="shared" ref="I7:I53" si="0">N7+H7</f>
        <v>2.3885703703703705</v>
      </c>
      <c r="J7" s="2">
        <v>2.2999999999999998</v>
      </c>
      <c r="K7" s="2">
        <f>J7-J6</f>
        <v>2.2999999999999998</v>
      </c>
      <c r="L7" s="2">
        <f t="shared" ref="L7:L53" si="1">N7-J7</f>
        <v>5.0000000000000266E-2</v>
      </c>
      <c r="N7" s="2">
        <f>N6+O6</f>
        <v>2.35</v>
      </c>
      <c r="O7" s="8">
        <v>17.25</v>
      </c>
      <c r="P7" s="7">
        <v>17</v>
      </c>
      <c r="R7" s="2">
        <f>R6+V6</f>
        <v>2.3811878822408277</v>
      </c>
      <c r="S7" s="2">
        <f>R7-I7</f>
        <v>-7.3824881295427858E-3</v>
      </c>
      <c r="T7" s="2">
        <f t="shared" ref="T7:T53" si="2">S7^2</f>
        <v>5.450113098284014E-5</v>
      </c>
      <c r="V7" s="2">
        <v>17.225651969338887</v>
      </c>
      <c r="W7" s="2">
        <v>16.974688984572577</v>
      </c>
      <c r="AA7" s="2">
        <v>17.225651969338887</v>
      </c>
      <c r="AB7" s="2">
        <v>16.974688984572577</v>
      </c>
    </row>
    <row r="8" spans="1:56" x14ac:dyDescent="0.45">
      <c r="A8" s="10"/>
      <c r="B8">
        <f t="shared" ref="B8:B53" si="3">B7+1</f>
        <v>2</v>
      </c>
      <c r="E8">
        <v>3</v>
      </c>
      <c r="G8" s="8">
        <f t="shared" ref="G8:G53" si="4">N8-N7</f>
        <v>17.25</v>
      </c>
      <c r="H8" s="2">
        <v>-0.14066170212765958</v>
      </c>
      <c r="I8" s="2">
        <f t="shared" si="0"/>
        <v>19.459338297872343</v>
      </c>
      <c r="J8" s="2">
        <v>19.5</v>
      </c>
      <c r="K8" s="2">
        <f t="shared" ref="K8:K53" si="5">J8-J7</f>
        <v>17.2</v>
      </c>
      <c r="L8" s="2">
        <f t="shared" si="1"/>
        <v>0.10000000000000142</v>
      </c>
      <c r="N8" s="2">
        <f>N7+O7</f>
        <v>19.600000000000001</v>
      </c>
      <c r="R8" s="2">
        <f>R7+V7</f>
        <v>19.606839851579714</v>
      </c>
      <c r="S8" s="2">
        <f>R8-I8</f>
        <v>0.14750155370737161</v>
      </c>
      <c r="T8" s="2">
        <f t="shared" si="2"/>
        <v>2.1756708346088633E-2</v>
      </c>
    </row>
    <row r="9" spans="1:56" x14ac:dyDescent="0.45">
      <c r="A9" s="10"/>
      <c r="B9" s="3">
        <f t="shared" si="3"/>
        <v>3</v>
      </c>
      <c r="C9" s="3"/>
      <c r="D9" s="3"/>
      <c r="E9" s="3"/>
      <c r="F9" s="3">
        <v>4</v>
      </c>
      <c r="G9" s="2">
        <f t="shared" si="4"/>
        <v>2.3500000000000014</v>
      </c>
      <c r="H9" s="4">
        <v>-3.0414583333333318E-2</v>
      </c>
      <c r="I9" s="2">
        <f t="shared" si="0"/>
        <v>21.919585416666671</v>
      </c>
      <c r="J9" s="4">
        <v>21.8</v>
      </c>
      <c r="K9" s="4">
        <f t="shared" si="5"/>
        <v>2.3000000000000007</v>
      </c>
      <c r="L9" s="2">
        <f t="shared" si="1"/>
        <v>0.15000000000000213</v>
      </c>
      <c r="N9" s="2">
        <f>N8+O6</f>
        <v>21.950000000000003</v>
      </c>
      <c r="R9" s="2">
        <f>R8+V6</f>
        <v>21.988027733820541</v>
      </c>
      <c r="S9" s="2">
        <f>R9-I9</f>
        <v>6.8442317153870391E-2</v>
      </c>
      <c r="T9" s="2">
        <f t="shared" si="2"/>
        <v>4.6843507773909809E-3</v>
      </c>
    </row>
    <row r="10" spans="1:56" x14ac:dyDescent="0.45">
      <c r="A10" s="10">
        <f>A6+1</f>
        <v>2</v>
      </c>
      <c r="B10">
        <f t="shared" si="3"/>
        <v>4</v>
      </c>
      <c r="C10">
        <v>1</v>
      </c>
      <c r="G10" s="2">
        <f t="shared" si="4"/>
        <v>6.7999999999999972</v>
      </c>
      <c r="H10" s="2">
        <v>1.7507843137254901E-2</v>
      </c>
      <c r="I10" s="2">
        <f t="shared" si="0"/>
        <v>28.767507843137256</v>
      </c>
      <c r="J10" s="2">
        <v>28.6</v>
      </c>
      <c r="K10" s="2">
        <f t="shared" si="5"/>
        <v>6.8000000000000007</v>
      </c>
      <c r="L10" s="2">
        <f t="shared" si="1"/>
        <v>0.14999999999999858</v>
      </c>
      <c r="N10" s="2">
        <f>N9+O5+O5</f>
        <v>28.75</v>
      </c>
      <c r="R10" s="2">
        <f>R9+V5+V5</f>
        <v>28.758806885019442</v>
      </c>
      <c r="S10" s="2">
        <f>R10-I10</f>
        <v>-8.7009581178136841E-3</v>
      </c>
      <c r="T10" s="2">
        <f t="shared" si="2"/>
        <v>7.5706672167947844E-5</v>
      </c>
      <c r="V10" s="2">
        <v>28.75</v>
      </c>
      <c r="W10" s="2">
        <v>29.1</v>
      </c>
    </row>
    <row r="11" spans="1:56" x14ac:dyDescent="0.45">
      <c r="A11" s="10"/>
      <c r="B11">
        <f t="shared" si="3"/>
        <v>5</v>
      </c>
      <c r="D11">
        <v>2</v>
      </c>
      <c r="G11" s="2">
        <f t="shared" si="4"/>
        <v>2.3500000000000014</v>
      </c>
      <c r="H11" s="2">
        <v>9.9496078431372564E-2</v>
      </c>
      <c r="I11" s="2">
        <f t="shared" si="0"/>
        <v>31.199496078431373</v>
      </c>
      <c r="J11" s="2">
        <v>31.2</v>
      </c>
      <c r="K11" s="2">
        <f t="shared" si="5"/>
        <v>2.5999999999999979</v>
      </c>
      <c r="L11" s="2">
        <f t="shared" si="1"/>
        <v>-9.9999999999997868E-2</v>
      </c>
      <c r="N11" s="2">
        <f>N10+O6</f>
        <v>31.1</v>
      </c>
      <c r="R11" s="2">
        <f>R10+V6</f>
        <v>31.139994767260269</v>
      </c>
      <c r="S11" s="2">
        <f>R11-I11</f>
        <v>-5.9501311171104021E-2</v>
      </c>
      <c r="T11" s="2">
        <f t="shared" si="2"/>
        <v>3.5404060310805481E-3</v>
      </c>
    </row>
    <row r="12" spans="1:56" x14ac:dyDescent="0.45">
      <c r="A12" s="10"/>
      <c r="B12">
        <f t="shared" si="3"/>
        <v>6</v>
      </c>
      <c r="E12">
        <v>3</v>
      </c>
      <c r="G12" s="8">
        <f t="shared" si="4"/>
        <v>17.25</v>
      </c>
      <c r="H12" s="2">
        <v>2.0326923076923076E-2</v>
      </c>
      <c r="I12" s="2">
        <f t="shared" si="0"/>
        <v>48.370326923076924</v>
      </c>
      <c r="J12" s="2">
        <v>48.1</v>
      </c>
      <c r="K12" s="2">
        <f t="shared" si="5"/>
        <v>16.900000000000002</v>
      </c>
      <c r="L12" s="2">
        <f t="shared" si="1"/>
        <v>0.25</v>
      </c>
      <c r="N12" s="2">
        <f>N11+O7</f>
        <v>48.35</v>
      </c>
      <c r="R12" s="2">
        <f>R11+V7</f>
        <v>48.36564673659916</v>
      </c>
      <c r="S12" s="2">
        <f>R12-I12</f>
        <v>-4.6801864777634705E-3</v>
      </c>
      <c r="T12" s="2">
        <f t="shared" si="2"/>
        <v>2.1904145466640041E-5</v>
      </c>
      <c r="V12" s="2">
        <f>V5*$V$10/$V$3</f>
        <v>3.3843528588518632</v>
      </c>
      <c r="W12" s="2">
        <f>W5*$W$10/$W$3</f>
        <v>3.3488940986857978</v>
      </c>
    </row>
    <row r="13" spans="1:56" x14ac:dyDescent="0.45">
      <c r="A13" s="10"/>
      <c r="B13" s="3">
        <f t="shared" si="3"/>
        <v>7</v>
      </c>
      <c r="C13" s="3"/>
      <c r="D13" s="3"/>
      <c r="E13" s="3"/>
      <c r="F13" s="3">
        <v>4</v>
      </c>
      <c r="G13" s="2">
        <f t="shared" si="4"/>
        <v>2.3500000000000014</v>
      </c>
      <c r="H13" s="4">
        <v>0.10466153846153849</v>
      </c>
      <c r="I13" s="2">
        <f t="shared" si="0"/>
        <v>50.804661538461538</v>
      </c>
      <c r="J13" s="4">
        <v>50.7</v>
      </c>
      <c r="K13" s="4">
        <f t="shared" si="5"/>
        <v>2.6000000000000014</v>
      </c>
      <c r="L13" s="2">
        <f t="shared" si="1"/>
        <v>0</v>
      </c>
      <c r="N13" s="2">
        <f>N12+O6</f>
        <v>50.7</v>
      </c>
      <c r="R13" s="2">
        <f>R12+V6</f>
        <v>50.746834618839991</v>
      </c>
      <c r="S13" s="2">
        <f>R13-I13</f>
        <v>-5.782691962154729E-2</v>
      </c>
      <c r="T13" s="2">
        <f t="shared" si="2"/>
        <v>3.3439526329168911E-3</v>
      </c>
      <c r="V13" s="2">
        <f>V6*$V$10/$V$3</f>
        <v>2.3804586848171505</v>
      </c>
      <c r="W13" s="2">
        <f t="shared" ref="W13:W14" si="6">W6*$W$10/$W$3</f>
        <v>2.7103017015428543</v>
      </c>
    </row>
    <row r="14" spans="1:56" x14ac:dyDescent="0.45">
      <c r="A14" s="10">
        <f t="shared" ref="A14" si="7">A10+1</f>
        <v>3</v>
      </c>
      <c r="B14">
        <f t="shared" si="3"/>
        <v>8</v>
      </c>
      <c r="C14">
        <v>1</v>
      </c>
      <c r="G14" s="2">
        <f t="shared" si="4"/>
        <v>6.7999999999999972</v>
      </c>
      <c r="H14" s="2">
        <v>-6.3842307692307684E-2</v>
      </c>
      <c r="I14" s="2">
        <f t="shared" si="0"/>
        <v>57.436157692307695</v>
      </c>
      <c r="J14" s="2">
        <v>57.35</v>
      </c>
      <c r="K14" s="2">
        <f t="shared" si="5"/>
        <v>6.6499999999999986</v>
      </c>
      <c r="L14" s="2">
        <f t="shared" si="1"/>
        <v>0.14999999999999858</v>
      </c>
      <c r="N14" s="2">
        <f>N13+O5+P5</f>
        <v>57.5</v>
      </c>
      <c r="R14" s="2">
        <f>R13+V5+W5</f>
        <v>57.479753735221493</v>
      </c>
      <c r="S14" s="2">
        <f>R14-I14</f>
        <v>4.3596042913797817E-2</v>
      </c>
      <c r="T14" s="2">
        <f t="shared" si="2"/>
        <v>1.9006149577417007E-3</v>
      </c>
      <c r="V14" s="2">
        <f>V7*$V$10/$V$3</f>
        <v>17.220376912661973</v>
      </c>
      <c r="W14" s="2">
        <f t="shared" si="6"/>
        <v>16.981608399542697</v>
      </c>
    </row>
    <row r="15" spans="1:56" x14ac:dyDescent="0.45">
      <c r="A15" s="10"/>
      <c r="B15">
        <f t="shared" si="3"/>
        <v>9</v>
      </c>
      <c r="D15">
        <v>2</v>
      </c>
      <c r="G15" s="2">
        <f t="shared" si="4"/>
        <v>2.6499999999999986</v>
      </c>
      <c r="H15" s="2">
        <v>3.3246153846153856E-2</v>
      </c>
      <c r="I15" s="2">
        <f t="shared" si="0"/>
        <v>60.183246153846156</v>
      </c>
      <c r="J15" s="2">
        <v>59.95</v>
      </c>
      <c r="K15" s="2">
        <f t="shared" si="5"/>
        <v>2.6000000000000014</v>
      </c>
      <c r="L15" s="2">
        <f t="shared" si="1"/>
        <v>0.19999999999999574</v>
      </c>
      <c r="N15" s="2">
        <f>N14+P6</f>
        <v>60.15</v>
      </c>
      <c r="R15" s="2">
        <f>R14+W6</f>
        <v>60.188951083058505</v>
      </c>
      <c r="S15" s="2">
        <f>R15-I15</f>
        <v>5.7049292123494411E-3</v>
      </c>
      <c r="T15" s="2">
        <f t="shared" si="2"/>
        <v>3.2546217317918011E-5</v>
      </c>
    </row>
    <row r="16" spans="1:56" x14ac:dyDescent="0.45">
      <c r="A16" s="10"/>
      <c r="B16">
        <f t="shared" si="3"/>
        <v>10</v>
      </c>
      <c r="E16">
        <v>3</v>
      </c>
      <c r="G16" s="7">
        <f t="shared" si="4"/>
        <v>17.000000000000007</v>
      </c>
      <c r="H16" s="2">
        <v>-5.2746153846153825E-2</v>
      </c>
      <c r="I16" s="2">
        <f t="shared" si="0"/>
        <v>77.097253846153848</v>
      </c>
      <c r="J16" s="2">
        <v>76.849999999999994</v>
      </c>
      <c r="K16" s="2">
        <f t="shared" si="5"/>
        <v>16.899999999999991</v>
      </c>
      <c r="L16" s="2">
        <f t="shared" si="1"/>
        <v>0.30000000000001137</v>
      </c>
      <c r="N16" s="2">
        <f>N15+P7</f>
        <v>77.150000000000006</v>
      </c>
      <c r="R16" s="2">
        <f>R15+W7</f>
        <v>77.163640067631079</v>
      </c>
      <c r="S16" s="2">
        <f>R16-I16</f>
        <v>6.6386221477230833E-2</v>
      </c>
      <c r="T16" s="2">
        <f t="shared" si="2"/>
        <v>4.4071304020239441E-3</v>
      </c>
    </row>
    <row r="17" spans="1:23" x14ac:dyDescent="0.45">
      <c r="A17" s="10"/>
      <c r="B17" s="3">
        <f t="shared" si="3"/>
        <v>11</v>
      </c>
      <c r="C17" s="3"/>
      <c r="D17" s="3"/>
      <c r="E17" s="3"/>
      <c r="F17" s="3">
        <v>4</v>
      </c>
      <c r="G17" s="2">
        <f t="shared" si="4"/>
        <v>2.6500000000000057</v>
      </c>
      <c r="H17" s="4">
        <v>7.4351923076923093E-2</v>
      </c>
      <c r="I17" s="2">
        <f t="shared" si="0"/>
        <v>79.874351923076929</v>
      </c>
      <c r="J17" s="4">
        <v>79.45</v>
      </c>
      <c r="K17" s="4">
        <f t="shared" si="5"/>
        <v>2.6000000000000085</v>
      </c>
      <c r="L17" s="2">
        <f t="shared" si="1"/>
        <v>0.35000000000000853</v>
      </c>
      <c r="N17" s="2">
        <f>N16+P6</f>
        <v>79.800000000000011</v>
      </c>
      <c r="R17" s="2">
        <f>R16+W6</f>
        <v>79.872837415468084</v>
      </c>
      <c r="S17" s="2">
        <f>R17-I17</f>
        <v>-1.5145076088458609E-3</v>
      </c>
      <c r="T17" s="2">
        <f t="shared" si="2"/>
        <v>2.2937332972520073E-6</v>
      </c>
      <c r="V17" s="2">
        <v>28.75</v>
      </c>
      <c r="W17" s="2">
        <v>29.1</v>
      </c>
    </row>
    <row r="18" spans="1:23" x14ac:dyDescent="0.45">
      <c r="A18" s="10">
        <f t="shared" ref="A18" si="8">A14+1</f>
        <v>4</v>
      </c>
      <c r="B18">
        <f t="shared" si="3"/>
        <v>12</v>
      </c>
      <c r="C18">
        <v>1</v>
      </c>
      <c r="G18" s="2">
        <f t="shared" si="4"/>
        <v>6.8000000000000114</v>
      </c>
      <c r="H18" s="2">
        <v>6.727450980392154E-3</v>
      </c>
      <c r="I18" s="2">
        <f t="shared" si="0"/>
        <v>86.606727450980415</v>
      </c>
      <c r="J18" s="2">
        <v>86.25</v>
      </c>
      <c r="K18" s="2">
        <f t="shared" si="5"/>
        <v>6.7999999999999972</v>
      </c>
      <c r="L18" s="2">
        <f t="shared" si="1"/>
        <v>0.35000000000002274</v>
      </c>
      <c r="N18" s="2">
        <f>N17+P5+O5</f>
        <v>86.600000000000023</v>
      </c>
      <c r="R18" s="2">
        <f>R17+W5+V5</f>
        <v>86.605756531849593</v>
      </c>
      <c r="S18" s="2">
        <f>R18-I18</f>
        <v>-9.7091913082181236E-4</v>
      </c>
      <c r="T18" s="2">
        <f t="shared" si="2"/>
        <v>9.4268395859578363E-7</v>
      </c>
    </row>
    <row r="19" spans="1:23" x14ac:dyDescent="0.45">
      <c r="A19" s="10"/>
      <c r="B19">
        <f t="shared" si="3"/>
        <v>13</v>
      </c>
      <c r="D19">
        <v>2</v>
      </c>
      <c r="G19" s="2">
        <f t="shared" si="4"/>
        <v>2.3499999999999943</v>
      </c>
      <c r="H19" s="2">
        <v>3.8670588235294137E-2</v>
      </c>
      <c r="I19" s="2">
        <f t="shared" si="0"/>
        <v>88.988670588235308</v>
      </c>
      <c r="J19" s="2">
        <v>88.55</v>
      </c>
      <c r="K19" s="2">
        <f t="shared" si="5"/>
        <v>2.2999999999999972</v>
      </c>
      <c r="L19" s="2">
        <f t="shared" si="1"/>
        <v>0.4000000000000199</v>
      </c>
      <c r="N19" s="2">
        <f>N18+O6</f>
        <v>88.950000000000017</v>
      </c>
      <c r="R19" s="2">
        <f>R18+V6</f>
        <v>88.986944414090416</v>
      </c>
      <c r="S19" s="2">
        <f>R19-I19</f>
        <v>-1.7261741448919565E-3</v>
      </c>
      <c r="T19" s="2">
        <f t="shared" si="2"/>
        <v>2.9796771784934772E-6</v>
      </c>
    </row>
    <row r="20" spans="1:23" x14ac:dyDescent="0.45">
      <c r="A20" s="10"/>
      <c r="B20">
        <f t="shared" si="3"/>
        <v>14</v>
      </c>
      <c r="E20">
        <v>3</v>
      </c>
      <c r="G20" s="8">
        <f t="shared" si="4"/>
        <v>17.25</v>
      </c>
      <c r="H20" s="2">
        <v>-6.56862745098042E-4</v>
      </c>
      <c r="I20" s="2">
        <f t="shared" si="0"/>
        <v>106.19934313725491</v>
      </c>
      <c r="J20" s="2">
        <v>105.75</v>
      </c>
      <c r="K20" s="2">
        <f t="shared" si="5"/>
        <v>17.200000000000003</v>
      </c>
      <c r="L20" s="2">
        <f t="shared" si="1"/>
        <v>0.45000000000001705</v>
      </c>
      <c r="N20" s="2">
        <f>N19+O7</f>
        <v>106.20000000000002</v>
      </c>
      <c r="R20" s="2">
        <f>R19+V7</f>
        <v>106.2125963834293</v>
      </c>
      <c r="S20" s="2">
        <f>R20-I20</f>
        <v>1.3253246174386391E-2</v>
      </c>
      <c r="T20" s="2">
        <f t="shared" si="2"/>
        <v>1.7564853415888749E-4</v>
      </c>
      <c r="V20">
        <v>3.4</v>
      </c>
      <c r="W20">
        <v>3.4</v>
      </c>
    </row>
    <row r="21" spans="1:23" x14ac:dyDescent="0.45">
      <c r="A21" s="10"/>
      <c r="B21" s="3">
        <f t="shared" si="3"/>
        <v>15</v>
      </c>
      <c r="C21" s="3"/>
      <c r="D21" s="3"/>
      <c r="E21" s="3"/>
      <c r="F21" s="3">
        <v>4</v>
      </c>
      <c r="G21" s="2">
        <f t="shared" si="4"/>
        <v>2.3499999999999943</v>
      </c>
      <c r="H21" s="4">
        <v>6.6161538461538466E-2</v>
      </c>
      <c r="I21" s="2">
        <f t="shared" si="0"/>
        <v>108.61616153846155</v>
      </c>
      <c r="J21" s="4">
        <v>108.05</v>
      </c>
      <c r="K21" s="4">
        <f t="shared" si="5"/>
        <v>2.2999999999999972</v>
      </c>
      <c r="L21" s="2">
        <f t="shared" si="1"/>
        <v>0.50000000000001421</v>
      </c>
      <c r="N21" s="2">
        <f>N20+O6</f>
        <v>108.55000000000001</v>
      </c>
      <c r="R21" s="2">
        <f>R20+V6</f>
        <v>108.59378426567012</v>
      </c>
      <c r="S21" s="2">
        <f>R21-I21</f>
        <v>-2.2377272791430869E-2</v>
      </c>
      <c r="T21" s="2">
        <f t="shared" si="2"/>
        <v>5.0074233758211231E-4</v>
      </c>
      <c r="V21">
        <v>2.35</v>
      </c>
      <c r="W21">
        <v>2.65</v>
      </c>
    </row>
    <row r="22" spans="1:23" x14ac:dyDescent="0.45">
      <c r="A22" s="10">
        <f t="shared" ref="A22" si="9">A18+1</f>
        <v>5</v>
      </c>
      <c r="B22">
        <f t="shared" si="3"/>
        <v>16</v>
      </c>
      <c r="C22">
        <v>1</v>
      </c>
      <c r="G22" s="2">
        <f t="shared" si="4"/>
        <v>6.8000000000000114</v>
      </c>
      <c r="H22" s="2">
        <v>-8.8342307692307692E-2</v>
      </c>
      <c r="I22" s="2">
        <f t="shared" si="0"/>
        <v>115.26165769230772</v>
      </c>
      <c r="J22" s="2">
        <v>114.85</v>
      </c>
      <c r="K22" s="2">
        <f t="shared" si="5"/>
        <v>6.7999999999999972</v>
      </c>
      <c r="L22" s="2">
        <f t="shared" si="1"/>
        <v>0.50000000000002842</v>
      </c>
      <c r="N22" s="2">
        <f>N21+O5+P5</f>
        <v>115.35000000000002</v>
      </c>
      <c r="R22" s="2">
        <f>R21+V5+W5</f>
        <v>115.32670338205163</v>
      </c>
      <c r="S22" s="2">
        <f>R22-I22</f>
        <v>6.5045689743911339E-2</v>
      </c>
      <c r="T22" s="2">
        <f t="shared" si="2"/>
        <v>4.2309417542611728E-3</v>
      </c>
      <c r="V22">
        <v>17.25</v>
      </c>
      <c r="W22">
        <v>17</v>
      </c>
    </row>
    <row r="23" spans="1:23" x14ac:dyDescent="0.45">
      <c r="A23" s="10"/>
      <c r="B23">
        <f t="shared" si="3"/>
        <v>17</v>
      </c>
      <c r="D23">
        <v>2</v>
      </c>
      <c r="G23" s="2">
        <f t="shared" si="4"/>
        <v>2.6500000000000057</v>
      </c>
      <c r="H23" s="2">
        <v>4.7923076923076895E-2</v>
      </c>
      <c r="I23" s="2">
        <f t="shared" si="0"/>
        <v>118.04792307692311</v>
      </c>
      <c r="J23" s="2">
        <v>117.45</v>
      </c>
      <c r="K23" s="2">
        <f t="shared" si="5"/>
        <v>2.6000000000000085</v>
      </c>
      <c r="L23" s="2">
        <f t="shared" si="1"/>
        <v>0.55000000000002558</v>
      </c>
      <c r="N23" s="2">
        <f>N22+P6</f>
        <v>118.00000000000003</v>
      </c>
      <c r="R23" s="2">
        <f>R22+W6</f>
        <v>118.03590072988864</v>
      </c>
      <c r="S23" s="2">
        <f>R23-I23</f>
        <v>-1.2022347034474024E-2</v>
      </c>
      <c r="T23" s="2">
        <f t="shared" si="2"/>
        <v>1.4453682821732636E-4</v>
      </c>
    </row>
    <row r="24" spans="1:23" x14ac:dyDescent="0.45">
      <c r="A24" s="10"/>
      <c r="B24">
        <f t="shared" si="3"/>
        <v>18</v>
      </c>
      <c r="E24">
        <v>3</v>
      </c>
      <c r="G24" s="7">
        <f t="shared" si="4"/>
        <v>17</v>
      </c>
      <c r="H24" s="2">
        <v>-3.6638461538461529E-2</v>
      </c>
      <c r="I24" s="2">
        <f t="shared" si="0"/>
        <v>134.96336153846156</v>
      </c>
      <c r="J24" s="2">
        <v>134.35</v>
      </c>
      <c r="K24" s="2">
        <f t="shared" si="5"/>
        <v>16.899999999999991</v>
      </c>
      <c r="L24" s="2">
        <f t="shared" si="1"/>
        <v>0.65000000000003411</v>
      </c>
      <c r="N24" s="2">
        <f>N23+P7</f>
        <v>135.00000000000003</v>
      </c>
      <c r="R24" s="2">
        <f>R23+W7</f>
        <v>135.01058971446122</v>
      </c>
      <c r="S24" s="2">
        <f>R24-I24</f>
        <v>4.7228175999663335E-2</v>
      </c>
      <c r="T24" s="2">
        <f t="shared" si="2"/>
        <v>2.2305006082551761E-3</v>
      </c>
    </row>
    <row r="25" spans="1:23" x14ac:dyDescent="0.45">
      <c r="A25" s="10"/>
      <c r="B25" s="3">
        <f t="shared" si="3"/>
        <v>19</v>
      </c>
      <c r="C25" s="3"/>
      <c r="D25" s="3"/>
      <c r="E25" s="3"/>
      <c r="F25" s="3">
        <v>4</v>
      </c>
      <c r="G25" s="2">
        <f t="shared" si="4"/>
        <v>2.6500000000000057</v>
      </c>
      <c r="H25" s="4">
        <v>8.019999999999998E-2</v>
      </c>
      <c r="I25" s="2">
        <f t="shared" si="0"/>
        <v>137.73020000000002</v>
      </c>
      <c r="J25" s="4">
        <v>136.94999999999999</v>
      </c>
      <c r="K25" s="4">
        <f t="shared" si="5"/>
        <v>2.5999999999999943</v>
      </c>
      <c r="L25" s="2">
        <f t="shared" si="1"/>
        <v>0.70000000000004547</v>
      </c>
      <c r="N25" s="2">
        <f>N24+P6</f>
        <v>137.65000000000003</v>
      </c>
      <c r="R25" s="2">
        <f>R24+W6</f>
        <v>137.71978706229822</v>
      </c>
      <c r="S25" s="2">
        <f>R25-I25</f>
        <v>-1.0412937701801184E-2</v>
      </c>
      <c r="T25" s="2">
        <f t="shared" si="2"/>
        <v>1.0842927158159252E-4</v>
      </c>
      <c r="V25" s="2">
        <f>2*V20+2*V21+V22</f>
        <v>28.75</v>
      </c>
      <c r="W25" s="2">
        <f>2*W20+2*W21+W22</f>
        <v>29.1</v>
      </c>
    </row>
    <row r="26" spans="1:23" x14ac:dyDescent="0.45">
      <c r="A26" s="10">
        <f t="shared" ref="A26" si="10">A22+1</f>
        <v>6</v>
      </c>
      <c r="B26">
        <f t="shared" si="3"/>
        <v>20</v>
      </c>
      <c r="C26">
        <v>1</v>
      </c>
      <c r="G26" s="2">
        <f t="shared" si="4"/>
        <v>6.8000000000000114</v>
      </c>
      <c r="H26" s="2">
        <v>-4.728076923076921E-2</v>
      </c>
      <c r="I26" s="2">
        <f t="shared" si="0"/>
        <v>144.40271923076926</v>
      </c>
      <c r="J26" s="2">
        <v>143.6</v>
      </c>
      <c r="K26" s="2">
        <f t="shared" si="5"/>
        <v>6.6500000000000057</v>
      </c>
      <c r="L26" s="2">
        <f t="shared" si="1"/>
        <v>0.85000000000005116</v>
      </c>
      <c r="N26" s="2">
        <f>N25+P5+O5</f>
        <v>144.45000000000005</v>
      </c>
      <c r="R26" s="2">
        <f>R25+W5+V5</f>
        <v>144.45270617867973</v>
      </c>
      <c r="S26" s="2">
        <f>R26-I26</f>
        <v>4.9986947910468871E-2</v>
      </c>
      <c r="T26" s="2">
        <f t="shared" si="2"/>
        <v>2.4986949614039283E-3</v>
      </c>
    </row>
    <row r="27" spans="1:23" x14ac:dyDescent="0.45">
      <c r="A27" s="10"/>
      <c r="B27">
        <f t="shared" si="3"/>
        <v>21</v>
      </c>
      <c r="D27">
        <v>2</v>
      </c>
      <c r="G27" s="2">
        <f t="shared" si="4"/>
        <v>2.3499999999999943</v>
      </c>
      <c r="H27" s="2">
        <v>5.522692307692309E-2</v>
      </c>
      <c r="I27" s="2">
        <f t="shared" si="0"/>
        <v>146.85522692307697</v>
      </c>
      <c r="J27" s="2">
        <v>146.19999999999999</v>
      </c>
      <c r="K27" s="2">
        <f t="shared" si="5"/>
        <v>2.5999999999999943</v>
      </c>
      <c r="L27" s="2">
        <f t="shared" si="1"/>
        <v>0.60000000000005116</v>
      </c>
      <c r="N27" s="2">
        <f>N26+O6</f>
        <v>146.80000000000004</v>
      </c>
      <c r="R27" s="2">
        <f>R26+V6</f>
        <v>146.83389406092056</v>
      </c>
      <c r="S27" s="2">
        <f>R27-I27</f>
        <v>-2.1332862156413057E-2</v>
      </c>
      <c r="T27" s="2">
        <f t="shared" si="2"/>
        <v>4.5509100778452034E-4</v>
      </c>
    </row>
    <row r="28" spans="1:23" x14ac:dyDescent="0.45">
      <c r="A28" s="10"/>
      <c r="B28">
        <f t="shared" si="3"/>
        <v>22</v>
      </c>
      <c r="E28">
        <v>3</v>
      </c>
      <c r="G28" s="8">
        <f t="shared" si="4"/>
        <v>17.25</v>
      </c>
      <c r="H28" s="2">
        <v>-6.3039215686274521E-3</v>
      </c>
      <c r="I28" s="2">
        <f t="shared" si="0"/>
        <v>164.04369607843142</v>
      </c>
      <c r="J28" s="2">
        <v>163.1</v>
      </c>
      <c r="K28" s="2">
        <f t="shared" si="5"/>
        <v>16.900000000000006</v>
      </c>
      <c r="L28" s="2">
        <f t="shared" si="1"/>
        <v>0.95000000000004547</v>
      </c>
      <c r="N28" s="2">
        <f>N27+O7</f>
        <v>164.05000000000004</v>
      </c>
      <c r="R28" s="2">
        <f>R27+V7</f>
        <v>164.05954603025944</v>
      </c>
      <c r="S28" s="2">
        <f>R28-I28</f>
        <v>1.5849951828016628E-2</v>
      </c>
      <c r="T28" s="2">
        <f t="shared" si="2"/>
        <v>2.5122097295044766E-4</v>
      </c>
    </row>
    <row r="29" spans="1:23" x14ac:dyDescent="0.45">
      <c r="A29" s="10"/>
      <c r="B29" s="3">
        <f t="shared" si="3"/>
        <v>23</v>
      </c>
      <c r="C29" s="3"/>
      <c r="D29" s="3"/>
      <c r="E29" s="3"/>
      <c r="F29" s="3">
        <v>4</v>
      </c>
      <c r="G29" s="2">
        <f t="shared" si="4"/>
        <v>2.3499999999999943</v>
      </c>
      <c r="H29" s="4">
        <v>9.5219230769230764E-2</v>
      </c>
      <c r="I29" s="2">
        <f t="shared" si="0"/>
        <v>166.49521923076927</v>
      </c>
      <c r="J29" s="4">
        <v>165.7</v>
      </c>
      <c r="K29" s="4">
        <f t="shared" si="5"/>
        <v>2.5999999999999943</v>
      </c>
      <c r="L29" s="2">
        <f t="shared" si="1"/>
        <v>0.70000000000004547</v>
      </c>
      <c r="N29" s="2">
        <f>N28+O6</f>
        <v>166.40000000000003</v>
      </c>
      <c r="R29" s="2">
        <f>R28+V6</f>
        <v>166.44073391250026</v>
      </c>
      <c r="S29" s="2">
        <f>R29-I29</f>
        <v>-5.4485318269001937E-2</v>
      </c>
      <c r="T29" s="2">
        <f t="shared" si="2"/>
        <v>2.9686499068744361E-3</v>
      </c>
    </row>
    <row r="30" spans="1:23" x14ac:dyDescent="0.45">
      <c r="A30" s="10">
        <f t="shared" ref="A30" si="11">A26+1</f>
        <v>7</v>
      </c>
      <c r="B30">
        <f t="shared" si="3"/>
        <v>24</v>
      </c>
      <c r="C30">
        <v>1</v>
      </c>
      <c r="G30" s="2">
        <f t="shared" si="4"/>
        <v>6.8000000000000114</v>
      </c>
      <c r="H30" s="2">
        <v>-4.4398076923076922E-2</v>
      </c>
      <c r="I30" s="2">
        <f t="shared" si="0"/>
        <v>173.15560192307697</v>
      </c>
      <c r="J30" s="2">
        <v>172.5</v>
      </c>
      <c r="K30" s="2">
        <f t="shared" si="5"/>
        <v>6.8000000000000114</v>
      </c>
      <c r="L30" s="2">
        <f t="shared" si="1"/>
        <v>0.70000000000004547</v>
      </c>
      <c r="N30" s="2">
        <f>N29+O5+P5</f>
        <v>173.20000000000005</v>
      </c>
      <c r="R30" s="2">
        <f>R29+V5+W5</f>
        <v>173.17365302888177</v>
      </c>
      <c r="S30" s="2">
        <f>R30-I30</f>
        <v>1.8051105804801182E-2</v>
      </c>
      <c r="T30" s="2">
        <f t="shared" si="2"/>
        <v>3.258424207761269E-4</v>
      </c>
    </row>
    <row r="31" spans="1:23" x14ac:dyDescent="0.45">
      <c r="A31" s="10"/>
      <c r="B31">
        <f t="shared" si="3"/>
        <v>25</v>
      </c>
      <c r="D31">
        <v>2</v>
      </c>
      <c r="G31" s="2">
        <f t="shared" si="4"/>
        <v>2.6500000000000057</v>
      </c>
      <c r="H31" s="2">
        <v>4.2886538461538462E-2</v>
      </c>
      <c r="I31" s="2">
        <f t="shared" si="0"/>
        <v>175.8928865384616</v>
      </c>
      <c r="J31" s="2">
        <v>174.8</v>
      </c>
      <c r="K31" s="2">
        <f t="shared" si="5"/>
        <v>2.3000000000000114</v>
      </c>
      <c r="L31" s="2">
        <f t="shared" si="1"/>
        <v>1.0500000000000398</v>
      </c>
      <c r="N31" s="2">
        <f>N30+P6</f>
        <v>175.85000000000005</v>
      </c>
      <c r="R31" s="2">
        <f>R30+W6</f>
        <v>175.88285037671878</v>
      </c>
      <c r="S31" s="2">
        <f>R31-I31</f>
        <v>-1.003616174281774E-2</v>
      </c>
      <c r="T31" s="2">
        <f t="shared" si="2"/>
        <v>1.007245425279984E-4</v>
      </c>
    </row>
    <row r="32" spans="1:23" x14ac:dyDescent="0.45">
      <c r="A32" s="10"/>
      <c r="B32">
        <f t="shared" si="3"/>
        <v>26</v>
      </c>
      <c r="E32">
        <v>3</v>
      </c>
      <c r="G32" s="7">
        <f t="shared" si="4"/>
        <v>17</v>
      </c>
      <c r="H32" s="2">
        <v>-7.9692307692307684E-3</v>
      </c>
      <c r="I32" s="2">
        <f t="shared" si="0"/>
        <v>192.84203076923083</v>
      </c>
      <c r="J32" s="2">
        <v>192</v>
      </c>
      <c r="K32" s="2">
        <f t="shared" si="5"/>
        <v>17.199999999999989</v>
      </c>
      <c r="L32" s="2">
        <f t="shared" si="1"/>
        <v>0.85000000000005116</v>
      </c>
      <c r="N32" s="2">
        <f>N31+P7</f>
        <v>192.85000000000005</v>
      </c>
      <c r="R32" s="2">
        <f>R31+W7</f>
        <v>192.85753936129134</v>
      </c>
      <c r="S32" s="2">
        <f>R32-I32</f>
        <v>1.5508592060513138E-2</v>
      </c>
      <c r="T32" s="2">
        <f t="shared" si="2"/>
        <v>2.4051642769941112E-4</v>
      </c>
    </row>
    <row r="33" spans="1:20" x14ac:dyDescent="0.45">
      <c r="A33" s="10"/>
      <c r="B33" s="3">
        <f t="shared" si="3"/>
        <v>27</v>
      </c>
      <c r="C33" s="3"/>
      <c r="D33" s="3"/>
      <c r="E33" s="3"/>
      <c r="F33" s="3">
        <v>4</v>
      </c>
      <c r="G33" s="2">
        <f t="shared" si="4"/>
        <v>2.6500000000000057</v>
      </c>
      <c r="H33" s="5">
        <v>0.11123076923076926</v>
      </c>
      <c r="I33" s="2">
        <f t="shared" si="0"/>
        <v>195.61123076923081</v>
      </c>
      <c r="J33" s="4">
        <v>194.3</v>
      </c>
      <c r="K33" s="4">
        <f t="shared" si="5"/>
        <v>2.3000000000000114</v>
      </c>
      <c r="L33" s="2">
        <f t="shared" si="1"/>
        <v>1.2000000000000455</v>
      </c>
      <c r="N33" s="2">
        <f>N32+P6</f>
        <v>195.50000000000006</v>
      </c>
      <c r="R33" s="2">
        <f>R32+W6</f>
        <v>195.56673670912835</v>
      </c>
      <c r="S33" s="6">
        <f>R33-I33</f>
        <v>-4.4494060102465482E-2</v>
      </c>
      <c r="T33" s="2">
        <f t="shared" si="2"/>
        <v>1.9797213844018106E-3</v>
      </c>
    </row>
    <row r="34" spans="1:20" x14ac:dyDescent="0.45">
      <c r="A34" s="10">
        <f t="shared" ref="A34" si="12">A30+1</f>
        <v>8</v>
      </c>
      <c r="B34">
        <f t="shared" si="3"/>
        <v>28</v>
      </c>
      <c r="C34">
        <v>1</v>
      </c>
      <c r="G34" s="2">
        <f t="shared" si="4"/>
        <v>6.8000000000000114</v>
      </c>
      <c r="H34" s="6">
        <v>-0.15728846153846154</v>
      </c>
      <c r="I34" s="2">
        <f t="shared" si="0"/>
        <v>202.14271153846161</v>
      </c>
      <c r="J34" s="2">
        <v>201.1</v>
      </c>
      <c r="K34" s="2">
        <f t="shared" si="5"/>
        <v>6.7999999999999829</v>
      </c>
      <c r="L34" s="2">
        <f t="shared" si="1"/>
        <v>1.2000000000000739</v>
      </c>
      <c r="N34" s="2">
        <f>N33+P5+P5</f>
        <v>202.30000000000007</v>
      </c>
      <c r="P34" s="2"/>
      <c r="R34" s="2">
        <f>R33+W5+W5</f>
        <v>202.26179579069247</v>
      </c>
      <c r="S34" s="6">
        <f>R34-I34</f>
        <v>0.11908425223086283</v>
      </c>
      <c r="T34" s="2">
        <f t="shared" si="2"/>
        <v>1.4181059129383758E-2</v>
      </c>
    </row>
    <row r="35" spans="1:20" x14ac:dyDescent="0.45">
      <c r="A35" s="10"/>
      <c r="B35">
        <f t="shared" si="3"/>
        <v>29</v>
      </c>
      <c r="D35">
        <v>2</v>
      </c>
      <c r="G35" s="2">
        <f t="shared" si="4"/>
        <v>2.6500000000000057</v>
      </c>
      <c r="H35" s="2">
        <v>-2.3921153846153845E-2</v>
      </c>
      <c r="I35" s="2">
        <f t="shared" si="0"/>
        <v>204.92607884615393</v>
      </c>
      <c r="J35" s="2">
        <v>203.7</v>
      </c>
      <c r="K35" s="2">
        <f t="shared" si="5"/>
        <v>2.5999999999999943</v>
      </c>
      <c r="L35" s="2">
        <f t="shared" si="1"/>
        <v>1.2500000000000853</v>
      </c>
      <c r="N35" s="2">
        <f>N34+P6</f>
        <v>204.95000000000007</v>
      </c>
      <c r="R35" s="2">
        <f>R34+W6</f>
        <v>204.97099313852948</v>
      </c>
      <c r="S35" s="2">
        <f>R35-I35</f>
        <v>4.4914292375551668E-2</v>
      </c>
      <c r="T35" s="2">
        <f t="shared" si="2"/>
        <v>2.0172936595965387E-3</v>
      </c>
    </row>
    <row r="36" spans="1:20" x14ac:dyDescent="0.45">
      <c r="A36" s="10"/>
      <c r="B36">
        <f t="shared" si="3"/>
        <v>30</v>
      </c>
      <c r="E36">
        <v>3</v>
      </c>
      <c r="G36" s="7">
        <f t="shared" si="4"/>
        <v>17</v>
      </c>
      <c r="H36" s="2">
        <v>-0.12094615384615387</v>
      </c>
      <c r="I36" s="2">
        <f t="shared" si="0"/>
        <v>221.82905384615393</v>
      </c>
      <c r="J36" s="2">
        <v>220.6</v>
      </c>
      <c r="K36" s="2">
        <f t="shared" si="5"/>
        <v>16.900000000000006</v>
      </c>
      <c r="L36" s="2">
        <f t="shared" si="1"/>
        <v>1.3500000000000796</v>
      </c>
      <c r="N36" s="2">
        <f>N35+P7</f>
        <v>221.95000000000007</v>
      </c>
      <c r="R36" s="2">
        <f>R35+W7</f>
        <v>221.94568212310205</v>
      </c>
      <c r="S36" s="2">
        <f>R36-I36</f>
        <v>0.11662827694811995</v>
      </c>
      <c r="T36" s="2">
        <f t="shared" si="2"/>
        <v>1.3602154983887367E-2</v>
      </c>
    </row>
    <row r="37" spans="1:20" x14ac:dyDescent="0.45">
      <c r="A37" s="10"/>
      <c r="B37" s="3">
        <f t="shared" si="3"/>
        <v>31</v>
      </c>
      <c r="C37" s="3"/>
      <c r="D37" s="3"/>
      <c r="E37" s="3"/>
      <c r="F37" s="3">
        <v>4</v>
      </c>
      <c r="G37" s="2">
        <f t="shared" si="4"/>
        <v>2.6500000000000057</v>
      </c>
      <c r="H37" s="4">
        <v>2.7011538461538455E-2</v>
      </c>
      <c r="I37" s="2">
        <f t="shared" si="0"/>
        <v>224.62701153846163</v>
      </c>
      <c r="J37" s="4">
        <v>223.2</v>
      </c>
      <c r="K37" s="4">
        <f t="shared" si="5"/>
        <v>2.5999999999999943</v>
      </c>
      <c r="L37" s="2">
        <f t="shared" si="1"/>
        <v>1.4000000000000909</v>
      </c>
      <c r="N37" s="2">
        <f>N36+P6</f>
        <v>224.60000000000008</v>
      </c>
      <c r="R37" s="2">
        <f>R36+W6</f>
        <v>224.65487947093905</v>
      </c>
      <c r="S37" s="2">
        <f>R37-I37</f>
        <v>2.7867932477420254E-2</v>
      </c>
      <c r="T37" s="2">
        <f t="shared" si="2"/>
        <v>7.7662166056605456E-4</v>
      </c>
    </row>
    <row r="38" spans="1:20" x14ac:dyDescent="0.45">
      <c r="A38" s="10">
        <f t="shared" ref="A38" si="13">A34+1</f>
        <v>9</v>
      </c>
      <c r="B38">
        <f t="shared" si="3"/>
        <v>32</v>
      </c>
      <c r="C38">
        <v>1</v>
      </c>
      <c r="G38" s="2">
        <f t="shared" si="4"/>
        <v>6.8000000000000114</v>
      </c>
      <c r="H38" s="2">
        <v>-0.10500384615384614</v>
      </c>
      <c r="I38" s="2">
        <f t="shared" si="0"/>
        <v>231.29499615384626</v>
      </c>
      <c r="J38" s="2">
        <v>230</v>
      </c>
      <c r="K38" s="2">
        <f t="shared" si="5"/>
        <v>6.8000000000000114</v>
      </c>
      <c r="L38" s="2">
        <f t="shared" si="1"/>
        <v>1.4000000000000909</v>
      </c>
      <c r="N38" s="2">
        <f>N37+P5+O5</f>
        <v>231.40000000000009</v>
      </c>
      <c r="R38" s="2">
        <f>R37+W5+V5</f>
        <v>231.38779858732056</v>
      </c>
      <c r="S38" s="2">
        <f>R38-I38</f>
        <v>9.280243347430428E-2</v>
      </c>
      <c r="T38" s="2">
        <f t="shared" si="2"/>
        <v>8.6122916587526716E-3</v>
      </c>
    </row>
    <row r="39" spans="1:20" x14ac:dyDescent="0.45">
      <c r="A39" s="10"/>
      <c r="B39">
        <f t="shared" si="3"/>
        <v>33</v>
      </c>
      <c r="D39">
        <v>2</v>
      </c>
      <c r="G39" s="2">
        <f t="shared" si="4"/>
        <v>2.3499999999999943</v>
      </c>
      <c r="H39" s="2">
        <v>-2.2250980392156859E-2</v>
      </c>
      <c r="I39" s="2">
        <f t="shared" si="0"/>
        <v>233.72774901960793</v>
      </c>
      <c r="J39" s="2">
        <v>232.3</v>
      </c>
      <c r="K39" s="2">
        <f t="shared" si="5"/>
        <v>2.3000000000000114</v>
      </c>
      <c r="L39" s="2">
        <f t="shared" si="1"/>
        <v>1.4500000000000739</v>
      </c>
      <c r="N39" s="2">
        <f>N38+O6</f>
        <v>233.75000000000009</v>
      </c>
      <c r="R39" s="2">
        <f>R38+V6</f>
        <v>233.76898646956138</v>
      </c>
      <c r="S39" s="2">
        <f>R39-I39</f>
        <v>4.1237449953456462E-2</v>
      </c>
      <c r="T39" s="2">
        <f t="shared" si="2"/>
        <v>1.7005272786638265E-3</v>
      </c>
    </row>
    <row r="40" spans="1:20" x14ac:dyDescent="0.45">
      <c r="A40" s="10"/>
      <c r="B40">
        <f t="shared" si="3"/>
        <v>34</v>
      </c>
      <c r="E40">
        <v>3</v>
      </c>
      <c r="G40" s="8">
        <f t="shared" si="4"/>
        <v>17.25</v>
      </c>
      <c r="H40" s="2">
        <v>-1.8664705882352934E-2</v>
      </c>
      <c r="I40" s="2">
        <f t="shared" si="0"/>
        <v>250.98133529411774</v>
      </c>
      <c r="J40" s="2">
        <v>249.5</v>
      </c>
      <c r="K40" s="2">
        <f t="shared" si="5"/>
        <v>17.199999999999989</v>
      </c>
      <c r="L40" s="2">
        <f t="shared" si="1"/>
        <v>1.5000000000000853</v>
      </c>
      <c r="N40" s="2">
        <f>N39+O7</f>
        <v>251.00000000000009</v>
      </c>
      <c r="R40" s="2">
        <f>R39+V7</f>
        <v>250.99463843890027</v>
      </c>
      <c r="S40" s="2">
        <f>R40-I40</f>
        <v>1.3303144782526033E-2</v>
      </c>
      <c r="T40" s="2">
        <f t="shared" si="2"/>
        <v>1.769736611048496E-4</v>
      </c>
    </row>
    <row r="41" spans="1:20" x14ac:dyDescent="0.45">
      <c r="A41" s="10"/>
      <c r="B41" s="3">
        <f t="shared" si="3"/>
        <v>35</v>
      </c>
      <c r="C41" s="3"/>
      <c r="D41" s="3"/>
      <c r="E41" s="3"/>
      <c r="F41" s="3">
        <v>4</v>
      </c>
      <c r="G41" s="2">
        <f t="shared" si="4"/>
        <v>2.3499999999999943</v>
      </c>
      <c r="H41" s="4">
        <v>5.9094230769230788E-2</v>
      </c>
      <c r="I41" s="2">
        <f t="shared" si="0"/>
        <v>253.40909423076931</v>
      </c>
      <c r="J41" s="4">
        <v>251.8</v>
      </c>
      <c r="K41" s="4">
        <f t="shared" si="5"/>
        <v>2.3000000000000114</v>
      </c>
      <c r="L41" s="2">
        <f t="shared" si="1"/>
        <v>1.5500000000000682</v>
      </c>
      <c r="N41" s="2">
        <f>N40+O6</f>
        <v>253.35000000000008</v>
      </c>
      <c r="R41" s="2">
        <f>R40+V6</f>
        <v>253.37582632114109</v>
      </c>
      <c r="S41" s="2">
        <f>R41-I41</f>
        <v>-3.3267909628222014E-2</v>
      </c>
      <c r="T41" s="2">
        <f t="shared" si="2"/>
        <v>1.1067538110315471E-3</v>
      </c>
    </row>
    <row r="42" spans="1:20" x14ac:dyDescent="0.45">
      <c r="A42" s="10">
        <f t="shared" ref="A42" si="14">A38+1</f>
        <v>10</v>
      </c>
      <c r="B42">
        <f t="shared" si="3"/>
        <v>36</v>
      </c>
      <c r="C42">
        <v>1</v>
      </c>
      <c r="G42" s="2">
        <f t="shared" si="4"/>
        <v>6.7999999999999545</v>
      </c>
      <c r="H42" s="2">
        <v>-6.8934615384615414E-2</v>
      </c>
      <c r="I42" s="2">
        <f t="shared" si="0"/>
        <v>260.08106538461544</v>
      </c>
      <c r="J42" s="2">
        <v>258.60000000000002</v>
      </c>
      <c r="K42" s="2">
        <f t="shared" si="5"/>
        <v>6.8000000000000114</v>
      </c>
      <c r="L42" s="2">
        <f t="shared" si="1"/>
        <v>1.5500000000000114</v>
      </c>
      <c r="N42" s="2">
        <f>N41+O5+P5</f>
        <v>260.15000000000003</v>
      </c>
      <c r="R42" s="2">
        <f>R41+V5+W5</f>
        <v>260.1087454375226</v>
      </c>
      <c r="S42" s="2">
        <f>R42-I42</f>
        <v>2.7680052907157915E-2</v>
      </c>
      <c r="T42" s="2">
        <f t="shared" si="2"/>
        <v>7.6618532894306133E-4</v>
      </c>
    </row>
    <row r="43" spans="1:20" x14ac:dyDescent="0.45">
      <c r="A43" s="10"/>
      <c r="B43">
        <f t="shared" si="3"/>
        <v>37</v>
      </c>
      <c r="D43">
        <v>2</v>
      </c>
      <c r="G43" s="2">
        <f t="shared" si="4"/>
        <v>2.6499999999999773</v>
      </c>
      <c r="H43" s="2">
        <v>6.0973076923076928E-2</v>
      </c>
      <c r="I43" s="2">
        <f t="shared" si="0"/>
        <v>262.86097307692307</v>
      </c>
      <c r="J43" s="2">
        <v>261.2</v>
      </c>
      <c r="K43" s="2">
        <f t="shared" si="5"/>
        <v>2.5999999999999659</v>
      </c>
      <c r="L43" s="2">
        <f t="shared" si="1"/>
        <v>1.6000000000000227</v>
      </c>
      <c r="N43" s="2">
        <f>N42+P6</f>
        <v>262.8</v>
      </c>
      <c r="R43" s="2">
        <f>R42+W6</f>
        <v>262.81794278535961</v>
      </c>
      <c r="S43" s="2">
        <f>R43-I43</f>
        <v>-4.3030291563468381E-2</v>
      </c>
      <c r="T43" s="2">
        <f t="shared" si="2"/>
        <v>1.8516059920370982E-3</v>
      </c>
    </row>
    <row r="44" spans="1:20" x14ac:dyDescent="0.45">
      <c r="A44" s="10"/>
      <c r="B44">
        <f t="shared" si="3"/>
        <v>38</v>
      </c>
      <c r="E44">
        <v>3</v>
      </c>
      <c r="G44" s="7">
        <f t="shared" si="4"/>
        <v>17</v>
      </c>
      <c r="H44" s="2">
        <v>-8.1711538461538471E-3</v>
      </c>
      <c r="I44" s="2">
        <f t="shared" si="0"/>
        <v>279.79182884615386</v>
      </c>
      <c r="J44" s="2">
        <v>278.10000000000002</v>
      </c>
      <c r="K44" s="2">
        <f t="shared" si="5"/>
        <v>16.900000000000034</v>
      </c>
      <c r="L44" s="2">
        <f t="shared" si="1"/>
        <v>1.6999999999999886</v>
      </c>
      <c r="N44" s="2">
        <f>N43+P7</f>
        <v>279.8</v>
      </c>
      <c r="R44" s="2">
        <f>R43+W7</f>
        <v>279.7926317699322</v>
      </c>
      <c r="S44" s="2">
        <f>R44-I44</f>
        <v>8.02923778337572E-4</v>
      </c>
      <c r="T44" s="2">
        <f t="shared" si="2"/>
        <v>6.4468659381988248E-7</v>
      </c>
    </row>
    <row r="45" spans="1:20" x14ac:dyDescent="0.45">
      <c r="A45" s="10"/>
      <c r="B45" s="3">
        <f t="shared" si="3"/>
        <v>39</v>
      </c>
      <c r="C45" s="3"/>
      <c r="D45" s="3"/>
      <c r="E45" s="3"/>
      <c r="F45" s="3">
        <v>4</v>
      </c>
      <c r="G45" s="2">
        <f t="shared" si="4"/>
        <v>2.6499999999999773</v>
      </c>
      <c r="H45" s="5">
        <v>0.13450961538461542</v>
      </c>
      <c r="I45" s="2">
        <f t="shared" si="0"/>
        <v>282.5845096153846</v>
      </c>
      <c r="J45" s="4">
        <v>280.7</v>
      </c>
      <c r="K45" s="4">
        <f t="shared" si="5"/>
        <v>2.5999999999999659</v>
      </c>
      <c r="L45" s="2">
        <f t="shared" si="1"/>
        <v>1.75</v>
      </c>
      <c r="N45" s="2">
        <f>N44+P6</f>
        <v>282.45</v>
      </c>
      <c r="R45" s="2">
        <f>R44+W6</f>
        <v>282.5018291177692</v>
      </c>
      <c r="S45" s="6">
        <f>R45-I45</f>
        <v>-8.2680497615399418E-2</v>
      </c>
      <c r="T45" s="2">
        <f t="shared" si="2"/>
        <v>6.836064685930069E-3</v>
      </c>
    </row>
    <row r="46" spans="1:20" x14ac:dyDescent="0.45">
      <c r="A46" s="10">
        <f t="shared" ref="A46" si="15">A42+1</f>
        <v>11</v>
      </c>
      <c r="B46">
        <f t="shared" si="3"/>
        <v>40</v>
      </c>
      <c r="C46">
        <v>1</v>
      </c>
      <c r="G46" s="2">
        <f t="shared" si="4"/>
        <v>6.7999999999999545</v>
      </c>
      <c r="H46" s="6">
        <v>-0.12017692307692311</v>
      </c>
      <c r="I46" s="2">
        <f t="shared" si="0"/>
        <v>289.129823076923</v>
      </c>
      <c r="J46" s="2">
        <v>287.5</v>
      </c>
      <c r="K46" s="2">
        <f t="shared" si="5"/>
        <v>6.8000000000000114</v>
      </c>
      <c r="L46" s="2">
        <f t="shared" si="1"/>
        <v>1.7499999999999432</v>
      </c>
      <c r="N46" s="2">
        <f>N45+P5+P5</f>
        <v>289.24999999999994</v>
      </c>
      <c r="R46" s="2">
        <f>R45+W5+W5</f>
        <v>289.19688819933327</v>
      </c>
      <c r="S46" s="6">
        <f>R46-I46</f>
        <v>6.7065122410269851E-2</v>
      </c>
      <c r="T46" s="2">
        <f t="shared" si="2"/>
        <v>4.4977306439044793E-3</v>
      </c>
    </row>
    <row r="47" spans="1:20" x14ac:dyDescent="0.45">
      <c r="A47" s="10"/>
      <c r="B47">
        <f t="shared" si="3"/>
        <v>41</v>
      </c>
      <c r="D47">
        <v>2</v>
      </c>
      <c r="G47" s="2">
        <f t="shared" si="4"/>
        <v>2.6499999999999773</v>
      </c>
      <c r="H47" s="2">
        <v>-2.9023076923076915E-2</v>
      </c>
      <c r="I47" s="2">
        <f t="shared" si="0"/>
        <v>291.87097692307685</v>
      </c>
      <c r="J47" s="2">
        <v>289.8</v>
      </c>
      <c r="K47" s="2">
        <f t="shared" si="5"/>
        <v>2.3000000000000114</v>
      </c>
      <c r="L47" s="2">
        <f t="shared" si="1"/>
        <v>2.0999999999999091</v>
      </c>
      <c r="N47" s="2">
        <f>N46+P6</f>
        <v>291.89999999999992</v>
      </c>
      <c r="R47" s="2">
        <f>R46+W6</f>
        <v>291.90608554717028</v>
      </c>
      <c r="S47" s="2">
        <f>R47-I47</f>
        <v>3.5108624093425078E-2</v>
      </c>
      <c r="T47" s="2">
        <f t="shared" si="2"/>
        <v>1.2326154857334279E-3</v>
      </c>
    </row>
    <row r="48" spans="1:20" x14ac:dyDescent="0.45">
      <c r="A48" s="10"/>
      <c r="B48">
        <f t="shared" si="3"/>
        <v>42</v>
      </c>
      <c r="E48">
        <v>3</v>
      </c>
      <c r="G48" s="7">
        <f t="shared" si="4"/>
        <v>17</v>
      </c>
      <c r="H48" s="2">
        <v>-6.3240384615384643E-2</v>
      </c>
      <c r="I48" s="2">
        <f t="shared" si="0"/>
        <v>308.83675961538455</v>
      </c>
      <c r="J48" s="2">
        <v>307</v>
      </c>
      <c r="K48" s="2">
        <f t="shared" si="5"/>
        <v>17.199999999999989</v>
      </c>
      <c r="L48" s="2">
        <f t="shared" si="1"/>
        <v>1.8999999999999204</v>
      </c>
      <c r="N48" s="2">
        <f>N47+P7</f>
        <v>308.89999999999992</v>
      </c>
      <c r="R48" s="2">
        <f>R47+W7</f>
        <v>308.88077453174287</v>
      </c>
      <c r="S48" s="2">
        <f>R48-I48</f>
        <v>4.4014916358321443E-2</v>
      </c>
      <c r="T48" s="2">
        <f t="shared" si="2"/>
        <v>1.9373128620300325E-3</v>
      </c>
    </row>
    <row r="49" spans="1:20" x14ac:dyDescent="0.45">
      <c r="A49" s="10"/>
      <c r="B49" s="3">
        <f t="shared" si="3"/>
        <v>43</v>
      </c>
      <c r="C49" s="3"/>
      <c r="D49" s="3"/>
      <c r="E49" s="3"/>
      <c r="F49" s="3">
        <v>4</v>
      </c>
      <c r="G49" s="2">
        <f t="shared" si="4"/>
        <v>2.6499999999999773</v>
      </c>
      <c r="H49" s="4">
        <v>3.8851923076923076E-2</v>
      </c>
      <c r="I49" s="2">
        <f t="shared" si="0"/>
        <v>311.58885192307685</v>
      </c>
      <c r="J49" s="4">
        <v>309.3</v>
      </c>
      <c r="K49" s="4">
        <f t="shared" si="5"/>
        <v>2.3000000000000114</v>
      </c>
      <c r="L49" s="2">
        <f t="shared" si="1"/>
        <v>2.2499999999998863</v>
      </c>
      <c r="N49" s="2">
        <f>N48+P6</f>
        <v>311.5499999999999</v>
      </c>
      <c r="R49" s="2">
        <f>R48+W6</f>
        <v>311.58997187957988</v>
      </c>
      <c r="S49" s="2">
        <f>R49-I49</f>
        <v>1.1199565030324266E-3</v>
      </c>
      <c r="T49" s="2">
        <f t="shared" si="2"/>
        <v>1.2543025686846216E-6</v>
      </c>
    </row>
    <row r="50" spans="1:20" x14ac:dyDescent="0.45">
      <c r="A50" s="10">
        <f t="shared" ref="A50" si="16">A46+1</f>
        <v>12</v>
      </c>
      <c r="B50">
        <f t="shared" si="3"/>
        <v>44</v>
      </c>
      <c r="C50">
        <v>1</v>
      </c>
      <c r="G50" s="2">
        <f t="shared" si="4"/>
        <v>6.7999999999999545</v>
      </c>
      <c r="H50" s="2">
        <v>-5.3994230769230787E-2</v>
      </c>
      <c r="I50" s="2">
        <f t="shared" si="0"/>
        <v>318.29600576923065</v>
      </c>
      <c r="J50" s="2">
        <v>316.25</v>
      </c>
      <c r="K50" s="2">
        <f t="shared" si="5"/>
        <v>6.9499999999999886</v>
      </c>
      <c r="L50" s="2">
        <f t="shared" si="1"/>
        <v>2.0999999999998522</v>
      </c>
      <c r="N50" s="2">
        <f>N49+P5+O5</f>
        <v>318.34999999999985</v>
      </c>
      <c r="R50" s="2">
        <f>R49+W5+V5</f>
        <v>318.32289099596136</v>
      </c>
      <c r="S50" s="2">
        <f>R50-I50</f>
        <v>2.6885226730712475E-2</v>
      </c>
      <c r="T50" s="2">
        <f t="shared" si="2"/>
        <v>7.2281541636181658E-4</v>
      </c>
    </row>
    <row r="51" spans="1:20" x14ac:dyDescent="0.45">
      <c r="A51" s="10"/>
      <c r="B51">
        <f t="shared" si="3"/>
        <v>45</v>
      </c>
      <c r="D51">
        <v>2</v>
      </c>
      <c r="G51" s="2">
        <f t="shared" si="4"/>
        <v>2.3500000000000227</v>
      </c>
      <c r="H51" s="2">
        <v>5.3978431372549006E-2</v>
      </c>
      <c r="I51" s="2">
        <f t="shared" si="0"/>
        <v>320.75397843137245</v>
      </c>
      <c r="J51" s="2">
        <v>318.55</v>
      </c>
      <c r="K51" s="2">
        <f t="shared" si="5"/>
        <v>2.3000000000000114</v>
      </c>
      <c r="L51" s="2">
        <f t="shared" si="1"/>
        <v>2.1499999999998636</v>
      </c>
      <c r="N51" s="2">
        <f>N50+O6</f>
        <v>320.69999999999987</v>
      </c>
      <c r="R51" s="2">
        <f>R50+V6</f>
        <v>320.70407887820221</v>
      </c>
      <c r="S51" s="2">
        <f>R51-I51</f>
        <v>-4.9899553170234867E-2</v>
      </c>
      <c r="T51" s="2">
        <f t="shared" si="2"/>
        <v>2.4899654065890964E-3</v>
      </c>
    </row>
    <row r="52" spans="1:20" x14ac:dyDescent="0.45">
      <c r="A52" s="10"/>
      <c r="B52">
        <f>B51+1</f>
        <v>46</v>
      </c>
      <c r="E52">
        <v>3</v>
      </c>
      <c r="G52" s="8">
        <f t="shared" si="4"/>
        <v>17.25</v>
      </c>
      <c r="H52" s="2">
        <v>-1.5651923076923077E-2</v>
      </c>
      <c r="I52" s="2">
        <f t="shared" si="0"/>
        <v>337.93434807692296</v>
      </c>
      <c r="J52" s="2">
        <v>335.75</v>
      </c>
      <c r="K52" s="2">
        <f t="shared" si="5"/>
        <v>17.199999999999989</v>
      </c>
      <c r="L52" s="2">
        <f t="shared" si="1"/>
        <v>2.1999999999998749</v>
      </c>
      <c r="N52" s="2">
        <f>N51+O7</f>
        <v>337.94999999999987</v>
      </c>
      <c r="R52" s="2">
        <f>R51+V7</f>
        <v>337.92973084754112</v>
      </c>
      <c r="S52" s="2">
        <f>R52-I52</f>
        <v>-4.6172293818358412E-3</v>
      </c>
      <c r="T52" s="2">
        <f t="shared" si="2"/>
        <v>2.1318807164488183E-5</v>
      </c>
    </row>
    <row r="53" spans="1:20" x14ac:dyDescent="0.45">
      <c r="A53" s="10"/>
      <c r="B53">
        <f t="shared" si="3"/>
        <v>47</v>
      </c>
      <c r="F53">
        <v>4</v>
      </c>
      <c r="G53" s="2">
        <f t="shared" si="4"/>
        <v>2.3500000000000227</v>
      </c>
      <c r="H53" s="2">
        <v>0.12374230769230765</v>
      </c>
      <c r="I53" s="2">
        <f t="shared" si="0"/>
        <v>340.42374230769218</v>
      </c>
      <c r="J53" s="2">
        <v>338.05</v>
      </c>
      <c r="K53" s="2">
        <f t="shared" si="5"/>
        <v>2.3000000000000114</v>
      </c>
      <c r="L53" s="2">
        <f t="shared" si="1"/>
        <v>2.2499999999998863</v>
      </c>
      <c r="N53" s="2">
        <f>N52+O6</f>
        <v>340.2999999999999</v>
      </c>
      <c r="R53" s="2">
        <f>R52+V6</f>
        <v>340.31091872978197</v>
      </c>
      <c r="S53" s="2">
        <f>R53-I53</f>
        <v>-0.11282357791020559</v>
      </c>
      <c r="T53" s="2">
        <f t="shared" si="2"/>
        <v>1.272915973246023E-2</v>
      </c>
    </row>
    <row r="55" spans="1:20" x14ac:dyDescent="0.45">
      <c r="N55" s="2"/>
      <c r="P55" s="2"/>
    </row>
    <row r="56" spans="1:20" x14ac:dyDescent="0.45">
      <c r="P56" s="2"/>
    </row>
  </sheetData>
  <mergeCells count="12">
    <mergeCell ref="A30:A33"/>
    <mergeCell ref="A34:A37"/>
    <mergeCell ref="A38:A41"/>
    <mergeCell ref="A42:A45"/>
    <mergeCell ref="A46:A49"/>
    <mergeCell ref="A50:A53"/>
    <mergeCell ref="A6:A9"/>
    <mergeCell ref="A10:A13"/>
    <mergeCell ref="A14:A17"/>
    <mergeCell ref="A18:A21"/>
    <mergeCell ref="A22:A25"/>
    <mergeCell ref="A26:A29"/>
  </mergeCells>
  <pageMargins left="0.7" right="0.7" top="0.78740157499999996" bottom="0.78740157499999996" header="0.3" footer="0.3"/>
  <pageSetup paperSize="9" scale="3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E9F26-34C5-48DA-B89B-BA372E20634A}">
  <dimension ref="A2:BB53"/>
  <sheetViews>
    <sheetView topLeftCell="A4" zoomScale="80" zoomScaleNormal="80" workbookViewId="0">
      <selection activeCell="U17" sqref="U17"/>
    </sheetView>
  </sheetViews>
  <sheetFormatPr baseColWidth="10" defaultRowHeight="14.25" x14ac:dyDescent="0.45"/>
  <cols>
    <col min="1" max="1" width="6.46484375" customWidth="1"/>
    <col min="3" max="6" width="3.33203125" customWidth="1"/>
    <col min="11" max="11" width="11.59765625" bestFit="1" customWidth="1"/>
    <col min="14" max="14" width="4.9296875" customWidth="1"/>
    <col min="15" max="15" width="11.59765625" bestFit="1" customWidth="1"/>
    <col min="16" max="17" width="11.59765625" customWidth="1"/>
    <col min="18" max="18" width="4.9296875" customWidth="1"/>
  </cols>
  <sheetData>
    <row r="2" spans="1:54" x14ac:dyDescent="0.45">
      <c r="H2" t="s">
        <v>3</v>
      </c>
    </row>
    <row r="3" spans="1:54" x14ac:dyDescent="0.45">
      <c r="H3" t="s">
        <v>4</v>
      </c>
      <c r="L3" s="2"/>
      <c r="M3" s="2"/>
      <c r="Q3" s="2">
        <f>SUM(Q6:Q53)</f>
        <v>0.18024354450857119</v>
      </c>
      <c r="S3" s="2">
        <f>2*S5+2*S6+S7</f>
        <v>28.758806885019442</v>
      </c>
      <c r="T3" s="2">
        <f>2*T5+2*T6+T7</f>
        <v>29.088142761810719</v>
      </c>
    </row>
    <row r="4" spans="1:54" x14ac:dyDescent="0.45">
      <c r="B4" t="s">
        <v>10</v>
      </c>
    </row>
    <row r="5" spans="1:54" s="1" customFormat="1" x14ac:dyDescent="0.45">
      <c r="G5" s="1" t="s">
        <v>1</v>
      </c>
      <c r="H5" s="1" t="s">
        <v>2</v>
      </c>
      <c r="I5" s="1" t="s">
        <v>8</v>
      </c>
      <c r="K5" s="1" t="s">
        <v>14</v>
      </c>
      <c r="L5" s="2">
        <f>NN!O5</f>
        <v>3.4</v>
      </c>
      <c r="M5" s="2">
        <f>NN!P5</f>
        <v>3.4</v>
      </c>
      <c r="P5" s="1" t="s">
        <v>12</v>
      </c>
      <c r="Q5" s="1" t="s">
        <v>9</v>
      </c>
      <c r="S5" s="2">
        <f>NN!V5</f>
        <v>3.3853895755994503</v>
      </c>
      <c r="T5" s="2">
        <f>NN!W5</f>
        <v>3.3475295407820589</v>
      </c>
      <c r="V5" s="1" t="s">
        <v>15</v>
      </c>
    </row>
    <row r="6" spans="1:54" x14ac:dyDescent="0.45">
      <c r="A6" s="10">
        <v>1</v>
      </c>
      <c r="B6">
        <v>0</v>
      </c>
      <c r="C6">
        <v>1</v>
      </c>
      <c r="G6" s="2"/>
      <c r="H6" s="2">
        <v>-0.16928846153846155</v>
      </c>
      <c r="I6" s="2">
        <f>K6+H6</f>
        <v>-0.16928846153846155</v>
      </c>
      <c r="J6" s="2"/>
      <c r="K6" s="2">
        <v>0</v>
      </c>
      <c r="L6" s="2">
        <f>NN!O6</f>
        <v>2.35</v>
      </c>
      <c r="M6" s="2">
        <f>NN!P6</f>
        <v>2.65</v>
      </c>
      <c r="N6" s="1"/>
      <c r="O6" s="2">
        <v>0</v>
      </c>
      <c r="P6" s="2">
        <f>O6-I6</f>
        <v>0.16928846153846155</v>
      </c>
      <c r="Q6" s="2">
        <f>P6^2</f>
        <v>2.8658583210059176E-2</v>
      </c>
      <c r="R6" s="1"/>
      <c r="S6" s="2">
        <f>NN!V6</f>
        <v>2.3811878822408277</v>
      </c>
      <c r="T6" s="2">
        <f>NN!W6</f>
        <v>2.7091973478370117</v>
      </c>
      <c r="U6" s="1"/>
      <c r="V6" s="9">
        <f>-P53</f>
        <v>5.0589334734070235E-2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45">
      <c r="A7" s="10"/>
      <c r="B7">
        <f>B6+1</f>
        <v>1</v>
      </c>
      <c r="D7">
        <v>2</v>
      </c>
      <c r="G7" s="2">
        <f>K7-K6</f>
        <v>2.35</v>
      </c>
      <c r="H7" s="2">
        <v>-6.1274999999999982E-2</v>
      </c>
      <c r="I7" s="2">
        <f t="shared" ref="I7:I53" si="0">K7+H7</f>
        <v>2.2887249999999999</v>
      </c>
      <c r="J7" s="2"/>
      <c r="K7" s="2">
        <f>K6+L6</f>
        <v>2.35</v>
      </c>
      <c r="L7" s="8">
        <f>NN!O7</f>
        <v>17.25</v>
      </c>
      <c r="M7" s="7">
        <f>NN!P7</f>
        <v>17</v>
      </c>
      <c r="O7" s="2">
        <f>O6+S6</f>
        <v>2.3811878822408277</v>
      </c>
      <c r="P7" s="2">
        <f>O7-I7</f>
        <v>9.2462882240827771E-2</v>
      </c>
      <c r="Q7" s="2">
        <f t="shared" ref="Q7:Q53" si="1">P7^2</f>
        <v>8.5493845922811843E-3</v>
      </c>
      <c r="S7" s="2">
        <f>NN!V7</f>
        <v>17.225651969338887</v>
      </c>
      <c r="T7" s="2">
        <f>NN!W7</f>
        <v>16.974688984572577</v>
      </c>
      <c r="V7" s="2">
        <f>-P52</f>
        <v>4.8143346007123E-2</v>
      </c>
    </row>
    <row r="8" spans="1:54" x14ac:dyDescent="0.45">
      <c r="A8" s="10"/>
      <c r="B8">
        <f t="shared" ref="B8:B53" si="2">B7+1</f>
        <v>2</v>
      </c>
      <c r="E8">
        <v>3</v>
      </c>
      <c r="G8" s="8">
        <f t="shared" ref="G8:G53" si="3">K8-K7</f>
        <v>17.25</v>
      </c>
      <c r="H8" s="2">
        <v>1.6462962962962964E-2</v>
      </c>
      <c r="I8" s="2">
        <f t="shared" si="0"/>
        <v>19.616462962962963</v>
      </c>
      <c r="J8" s="2"/>
      <c r="K8" s="2">
        <f>K7+L7</f>
        <v>19.600000000000001</v>
      </c>
      <c r="O8" s="2">
        <f>O7+S7</f>
        <v>19.606839851579714</v>
      </c>
      <c r="P8" s="2">
        <f>O8-I8</f>
        <v>-9.6231113832487836E-3</v>
      </c>
      <c r="Q8" s="2">
        <f t="shared" si="1"/>
        <v>9.2604272694412322E-5</v>
      </c>
      <c r="V8" s="2">
        <f>-P51</f>
        <v>6.9846928249262419E-2</v>
      </c>
    </row>
    <row r="9" spans="1:54" x14ac:dyDescent="0.45">
      <c r="A9" s="10"/>
      <c r="B9" s="3">
        <f t="shared" si="2"/>
        <v>3</v>
      </c>
      <c r="C9" s="3"/>
      <c r="D9" s="3"/>
      <c r="E9" s="3"/>
      <c r="F9" s="3">
        <v>4</v>
      </c>
      <c r="G9" s="2">
        <f t="shared" si="3"/>
        <v>2.3500000000000014</v>
      </c>
      <c r="H9" s="4">
        <v>1.6489655172413801E-2</v>
      </c>
      <c r="I9" s="2">
        <f t="shared" si="0"/>
        <v>21.966489655172417</v>
      </c>
      <c r="J9" s="4"/>
      <c r="K9" s="2">
        <f>K8+L6</f>
        <v>21.950000000000003</v>
      </c>
      <c r="O9" s="2">
        <f>O8+S6</f>
        <v>21.988027733820541</v>
      </c>
      <c r="P9" s="2">
        <f>O9-I9</f>
        <v>2.153807864812407E-2</v>
      </c>
      <c r="Q9" s="2">
        <f t="shared" si="1"/>
        <v>4.6388883185277799E-4</v>
      </c>
      <c r="V9" s="2">
        <f>-P50</f>
        <v>9.6667068554609159E-2</v>
      </c>
    </row>
    <row r="10" spans="1:54" x14ac:dyDescent="0.45">
      <c r="A10" s="10">
        <f>A6+1</f>
        <v>2</v>
      </c>
      <c r="B10">
        <f t="shared" si="2"/>
        <v>4</v>
      </c>
      <c r="C10">
        <v>1</v>
      </c>
      <c r="G10" s="2">
        <f t="shared" si="3"/>
        <v>6.7999999999999972</v>
      </c>
      <c r="H10" s="2">
        <v>1.1160655737704915E-2</v>
      </c>
      <c r="I10" s="2">
        <f t="shared" si="0"/>
        <v>28.761160655737704</v>
      </c>
      <c r="J10" s="2"/>
      <c r="K10" s="2">
        <f>K9+L5+M5</f>
        <v>28.75</v>
      </c>
      <c r="L10" s="2"/>
      <c r="M10" s="2"/>
      <c r="O10" s="2">
        <f>O9+S5+T5</f>
        <v>28.720946850202051</v>
      </c>
      <c r="P10" s="2">
        <f>O10-I10</f>
        <v>-4.021380553565379E-2</v>
      </c>
      <c r="Q10" s="2">
        <f t="shared" si="1"/>
        <v>1.6171501556593794E-3</v>
      </c>
      <c r="S10" s="2">
        <v>28.75</v>
      </c>
      <c r="T10" s="2">
        <v>29.1</v>
      </c>
      <c r="V10" s="2">
        <f>-P49</f>
        <v>-2.0619909278707382E-2</v>
      </c>
    </row>
    <row r="11" spans="1:54" x14ac:dyDescent="0.45">
      <c r="A11" s="10"/>
      <c r="B11">
        <f t="shared" si="2"/>
        <v>5</v>
      </c>
      <c r="D11">
        <v>2</v>
      </c>
      <c r="G11" s="2">
        <f t="shared" si="3"/>
        <v>2.6499999999999986</v>
      </c>
      <c r="H11" s="2">
        <v>-2.5537096774193538E-2</v>
      </c>
      <c r="I11" s="2">
        <f t="shared" si="0"/>
        <v>31.374462903225805</v>
      </c>
      <c r="J11" s="2"/>
      <c r="K11" s="2">
        <f>K10+M6</f>
        <v>31.4</v>
      </c>
      <c r="O11" s="2">
        <f>O10+T6</f>
        <v>31.430144198039063</v>
      </c>
      <c r="P11" s="2">
        <f>O11-I11</f>
        <v>5.568129481325812E-2</v>
      </c>
      <c r="Q11" s="2">
        <f t="shared" si="1"/>
        <v>3.1004065920809654E-3</v>
      </c>
      <c r="V11" s="2">
        <f>-P48</f>
        <v>-1.359493026365044E-2</v>
      </c>
    </row>
    <row r="12" spans="1:54" x14ac:dyDescent="0.45">
      <c r="A12" s="10"/>
      <c r="B12">
        <f t="shared" si="2"/>
        <v>6</v>
      </c>
      <c r="E12">
        <v>3</v>
      </c>
      <c r="G12" s="7">
        <f t="shared" si="3"/>
        <v>17</v>
      </c>
      <c r="H12" s="2">
        <v>8.8062903225806483E-2</v>
      </c>
      <c r="I12" s="2">
        <f t="shared" si="0"/>
        <v>48.488062903225803</v>
      </c>
      <c r="J12" s="2"/>
      <c r="K12" s="2">
        <f>K11+M7</f>
        <v>48.4</v>
      </c>
      <c r="L12" s="2"/>
      <c r="M12" s="2"/>
      <c r="O12" s="2">
        <f>O11+T7</f>
        <v>48.40483318261164</v>
      </c>
      <c r="P12" s="2">
        <f>O12-I12</f>
        <v>-8.3229720614163227E-2</v>
      </c>
      <c r="Q12" s="2">
        <f t="shared" si="1"/>
        <v>6.9271863935116669E-3</v>
      </c>
      <c r="S12" s="2">
        <f>S5*$S$10/$S$3</f>
        <v>3.3843528588518632</v>
      </c>
      <c r="T12" s="2">
        <f>T5*$T$10/$T$3</f>
        <v>3.3488940986857978</v>
      </c>
      <c r="V12" s="2">
        <f>-P47</f>
        <v>-6.6816706021768368E-3</v>
      </c>
    </row>
    <row r="13" spans="1:54" x14ac:dyDescent="0.45">
      <c r="A13" s="10"/>
      <c r="B13" s="3">
        <f t="shared" si="2"/>
        <v>7</v>
      </c>
      <c r="C13" s="3"/>
      <c r="D13" s="3"/>
      <c r="E13" s="3"/>
      <c r="F13" s="3">
        <v>4</v>
      </c>
      <c r="G13" s="2">
        <f t="shared" si="3"/>
        <v>2.6499999999999986</v>
      </c>
      <c r="H13" s="4">
        <v>2.9261290322580649E-2</v>
      </c>
      <c r="I13" s="2">
        <f t="shared" si="0"/>
        <v>51.079261290322577</v>
      </c>
      <c r="J13" s="4"/>
      <c r="K13" s="2">
        <f>K12+M6</f>
        <v>51.05</v>
      </c>
      <c r="L13" s="2"/>
      <c r="M13" s="2"/>
      <c r="O13" s="2">
        <f>O12+T6</f>
        <v>51.114030530448652</v>
      </c>
      <c r="P13" s="2">
        <f>O13-I13</f>
        <v>3.4769240126074408E-2</v>
      </c>
      <c r="Q13" s="2">
        <f t="shared" si="1"/>
        <v>1.2089000589446228E-3</v>
      </c>
      <c r="S13" s="2">
        <f>S6*$S$10/$S$3</f>
        <v>2.3804586848171505</v>
      </c>
      <c r="T13" s="2">
        <f t="shared" ref="T13:T14" si="4">T6*$T$10/$T$3</f>
        <v>2.7103017015428543</v>
      </c>
      <c r="V13" s="2">
        <f>-P46</f>
        <v>5.5943744507658266E-4</v>
      </c>
    </row>
    <row r="14" spans="1:54" x14ac:dyDescent="0.45">
      <c r="A14" s="10">
        <f t="shared" ref="A14" si="5">A10+1</f>
        <v>3</v>
      </c>
      <c r="B14">
        <f t="shared" si="2"/>
        <v>8</v>
      </c>
      <c r="C14">
        <v>1</v>
      </c>
      <c r="G14" s="2">
        <f t="shared" si="3"/>
        <v>6.7999999999999972</v>
      </c>
      <c r="H14" s="2">
        <v>-9.3075806451612897E-2</v>
      </c>
      <c r="I14" s="2">
        <f t="shared" si="0"/>
        <v>57.756924193548379</v>
      </c>
      <c r="J14" s="2"/>
      <c r="K14" s="2">
        <f>K13+M5+M5</f>
        <v>57.849999999999994</v>
      </c>
      <c r="L14" s="2"/>
      <c r="M14" s="2"/>
      <c r="O14" s="2">
        <f>O13+T5+T5</f>
        <v>57.80908961201277</v>
      </c>
      <c r="P14" s="2">
        <f>O14-I14</f>
        <v>5.2165418464390712E-2</v>
      </c>
      <c r="Q14" s="2">
        <f t="shared" si="1"/>
        <v>2.7212308835649953E-3</v>
      </c>
      <c r="S14" s="2">
        <f>S7*$S$10/$S$3</f>
        <v>17.220376912661973</v>
      </c>
      <c r="T14" s="2">
        <f t="shared" si="4"/>
        <v>16.981608399542697</v>
      </c>
      <c r="V14" s="2">
        <f>-P45</f>
        <v>-0.10363434939915805</v>
      </c>
    </row>
    <row r="15" spans="1:54" x14ac:dyDescent="0.45">
      <c r="A15" s="10"/>
      <c r="B15">
        <f t="shared" si="2"/>
        <v>9</v>
      </c>
      <c r="D15">
        <v>2</v>
      </c>
      <c r="G15" s="2">
        <f t="shared" si="3"/>
        <v>2.6499999999999986</v>
      </c>
      <c r="H15" s="2">
        <v>-6.8967741935483884E-2</v>
      </c>
      <c r="I15" s="2">
        <f t="shared" si="0"/>
        <v>60.431032258064512</v>
      </c>
      <c r="J15" s="2"/>
      <c r="K15" s="2">
        <f>K14+M6</f>
        <v>60.499999999999993</v>
      </c>
      <c r="O15" s="2">
        <f>O14+T6</f>
        <v>60.518286959849782</v>
      </c>
      <c r="P15" s="2">
        <f>O15-I15</f>
        <v>8.7254701785269617E-2</v>
      </c>
      <c r="Q15" s="2">
        <f t="shared" si="1"/>
        <v>7.6133829836363331E-3</v>
      </c>
      <c r="V15" s="2">
        <f>-P44</f>
        <v>-5.0061195110515655E-2</v>
      </c>
    </row>
    <row r="16" spans="1:54" x14ac:dyDescent="0.45">
      <c r="A16" s="10"/>
      <c r="B16">
        <f t="shared" si="2"/>
        <v>10</v>
      </c>
      <c r="E16">
        <v>3</v>
      </c>
      <c r="G16" s="7">
        <f t="shared" si="3"/>
        <v>17.000000000000007</v>
      </c>
      <c r="H16" s="2">
        <v>-4.7951612903225825E-2</v>
      </c>
      <c r="I16" s="2">
        <f t="shared" si="0"/>
        <v>77.452048387096781</v>
      </c>
      <c r="J16" s="2"/>
      <c r="K16" s="2">
        <f>K15+M7</f>
        <v>77.5</v>
      </c>
      <c r="O16" s="2">
        <f>O15+T7</f>
        <v>77.492975944422355</v>
      </c>
      <c r="P16" s="2">
        <f>O16-I16</f>
        <v>4.0927557325574071E-2</v>
      </c>
      <c r="Q16" s="2">
        <f t="shared" si="1"/>
        <v>1.6750649486381517E-3</v>
      </c>
      <c r="V16" s="2">
        <f>-P43</f>
        <v>-2.3491565376673407E-2</v>
      </c>
    </row>
    <row r="17" spans="1:22" x14ac:dyDescent="0.45">
      <c r="A17" s="10"/>
      <c r="B17" s="3">
        <f t="shared" si="2"/>
        <v>11</v>
      </c>
      <c r="C17" s="3"/>
      <c r="D17" s="3"/>
      <c r="E17" s="3"/>
      <c r="F17" s="3">
        <v>4</v>
      </c>
      <c r="G17" s="2">
        <f t="shared" si="3"/>
        <v>2.6500000000000057</v>
      </c>
      <c r="H17" s="4">
        <v>-2.1887096774193494E-3</v>
      </c>
      <c r="I17" s="2">
        <f t="shared" si="0"/>
        <v>80.147811290322593</v>
      </c>
      <c r="J17" s="4"/>
      <c r="K17" s="2">
        <f>K16+M6</f>
        <v>80.150000000000006</v>
      </c>
      <c r="L17" s="2"/>
      <c r="M17" s="2"/>
      <c r="O17" s="2">
        <f>O16+T6</f>
        <v>80.20217329225936</v>
      </c>
      <c r="P17" s="2">
        <f>O17-I17</f>
        <v>5.4362001936766546E-2</v>
      </c>
      <c r="Q17" s="2">
        <f t="shared" si="1"/>
        <v>2.9552272545730097E-3</v>
      </c>
      <c r="S17" s="2">
        <v>28.75</v>
      </c>
      <c r="T17" s="2">
        <v>29.1</v>
      </c>
      <c r="V17" s="2">
        <f>-P42</f>
        <v>6.9202985894207814E-3</v>
      </c>
    </row>
    <row r="18" spans="1:22" x14ac:dyDescent="0.45">
      <c r="A18" s="10">
        <f t="shared" ref="A18" si="6">A14+1</f>
        <v>4</v>
      </c>
      <c r="B18">
        <f t="shared" si="2"/>
        <v>12</v>
      </c>
      <c r="C18">
        <v>1</v>
      </c>
      <c r="G18" s="2">
        <f t="shared" si="3"/>
        <v>6.8000000000000114</v>
      </c>
      <c r="H18" s="2">
        <v>1.5496774193548389E-2</v>
      </c>
      <c r="I18" s="2">
        <f t="shared" si="0"/>
        <v>86.965496774193568</v>
      </c>
      <c r="J18" s="2"/>
      <c r="K18" s="2">
        <f>K17+M5+L5</f>
        <v>86.950000000000017</v>
      </c>
      <c r="O18" s="2">
        <f>O17+T5+S5</f>
        <v>86.93509240864087</v>
      </c>
      <c r="P18" s="2">
        <f>O18-I18</f>
        <v>-3.0404365552698209E-2</v>
      </c>
      <c r="Q18" s="2">
        <f t="shared" si="1"/>
        <v>9.2442544466210151E-4</v>
      </c>
      <c r="V18" s="2">
        <f>-P41</f>
        <v>1.7147479487050532E-2</v>
      </c>
    </row>
    <row r="19" spans="1:22" x14ac:dyDescent="0.45">
      <c r="A19" s="10"/>
      <c r="B19">
        <f t="shared" si="2"/>
        <v>13</v>
      </c>
      <c r="D19">
        <v>2</v>
      </c>
      <c r="G19" s="2">
        <f t="shared" si="3"/>
        <v>2.3499999999999943</v>
      </c>
      <c r="H19" s="2">
        <v>1.0490322580645164E-2</v>
      </c>
      <c r="I19" s="2">
        <f t="shared" si="0"/>
        <v>89.310490322580662</v>
      </c>
      <c r="J19" s="2"/>
      <c r="K19" s="2">
        <f>K18+L6</f>
        <v>89.300000000000011</v>
      </c>
      <c r="O19" s="2">
        <f>O18+S6</f>
        <v>89.316280290881693</v>
      </c>
      <c r="P19" s="2">
        <f>O19-I19</f>
        <v>5.7899683010305125E-3</v>
      </c>
      <c r="Q19" s="2">
        <f t="shared" si="1"/>
        <v>3.3523732926938159E-5</v>
      </c>
      <c r="V19" s="2">
        <f>-P40</f>
        <v>7.5393426244005468E-2</v>
      </c>
    </row>
    <row r="20" spans="1:22" x14ac:dyDescent="0.45">
      <c r="A20" s="10"/>
      <c r="B20">
        <f t="shared" si="2"/>
        <v>14</v>
      </c>
      <c r="E20">
        <v>3</v>
      </c>
      <c r="G20" s="8">
        <f t="shared" si="3"/>
        <v>17.25</v>
      </c>
      <c r="H20" s="2">
        <v>9.5674193548387146E-2</v>
      </c>
      <c r="I20" s="2">
        <f t="shared" si="0"/>
        <v>106.6456741935484</v>
      </c>
      <c r="J20" s="2"/>
      <c r="K20" s="2">
        <f>K19+L7</f>
        <v>106.55000000000001</v>
      </c>
      <c r="O20" s="2">
        <f>O19+S7</f>
        <v>106.54193226022058</v>
      </c>
      <c r="P20" s="2">
        <f>O20-I20</f>
        <v>-0.10374193332782511</v>
      </c>
      <c r="Q20" s="2">
        <f t="shared" si="1"/>
        <v>1.076238873059491E-2</v>
      </c>
      <c r="S20">
        <v>3.4</v>
      </c>
      <c r="T20">
        <v>3.4</v>
      </c>
      <c r="V20" s="2">
        <f>-P39</f>
        <v>2.2470084861367923E-3</v>
      </c>
    </row>
    <row r="21" spans="1:22" x14ac:dyDescent="0.45">
      <c r="A21" s="10"/>
      <c r="B21" s="3">
        <f t="shared" si="2"/>
        <v>15</v>
      </c>
      <c r="C21" s="3"/>
      <c r="D21" s="3"/>
      <c r="E21" s="3"/>
      <c r="F21" s="3">
        <v>4</v>
      </c>
      <c r="G21" s="2">
        <f t="shared" si="3"/>
        <v>2.3499999999999943</v>
      </c>
      <c r="H21" s="4">
        <v>0.10010161290322582</v>
      </c>
      <c r="I21" s="2">
        <f t="shared" si="0"/>
        <v>109.00010161290324</v>
      </c>
      <c r="J21" s="4"/>
      <c r="K21" s="2">
        <f>K20+L6</f>
        <v>108.9</v>
      </c>
      <c r="O21" s="2">
        <f>O20+S6</f>
        <v>108.9231201424614</v>
      </c>
      <c r="P21" s="2">
        <f>O21-I21</f>
        <v>-7.6981470441836564E-2</v>
      </c>
      <c r="Q21" s="2">
        <f t="shared" si="1"/>
        <v>5.9261467913873569E-3</v>
      </c>
      <c r="S21">
        <v>2.375</v>
      </c>
      <c r="T21">
        <v>2.7</v>
      </c>
      <c r="V21" s="2">
        <f>-P38</f>
        <v>4.4557471372115742E-2</v>
      </c>
    </row>
    <row r="22" spans="1:22" x14ac:dyDescent="0.45">
      <c r="A22" s="10">
        <f t="shared" ref="A22" si="7">A18+1</f>
        <v>5</v>
      </c>
      <c r="B22">
        <f t="shared" si="2"/>
        <v>16</v>
      </c>
      <c r="C22">
        <v>1</v>
      </c>
      <c r="G22" s="2">
        <f t="shared" si="3"/>
        <v>6.8000000000000114</v>
      </c>
      <c r="H22" s="2">
        <v>5.7551612903225802E-2</v>
      </c>
      <c r="I22" s="2">
        <f t="shared" si="0"/>
        <v>115.75755161290324</v>
      </c>
      <c r="J22" s="2"/>
      <c r="K22" s="2">
        <f>K21+L5+M5</f>
        <v>115.70000000000002</v>
      </c>
      <c r="O22" s="2">
        <f>O21+S5+T5</f>
        <v>115.65603925884291</v>
      </c>
      <c r="P22" s="2">
        <f>O22-I22</f>
        <v>-0.10151235406033265</v>
      </c>
      <c r="Q22" s="2">
        <f t="shared" si="1"/>
        <v>1.0304758026870335E-2</v>
      </c>
      <c r="S22">
        <v>17.2</v>
      </c>
      <c r="T22">
        <v>16.899999999999999</v>
      </c>
      <c r="V22" s="2">
        <f>-P37</f>
        <v>-6.3960509020574818E-2</v>
      </c>
    </row>
    <row r="23" spans="1:22" x14ac:dyDescent="0.45">
      <c r="A23" s="10"/>
      <c r="B23">
        <f t="shared" si="2"/>
        <v>17</v>
      </c>
      <c r="D23">
        <v>2</v>
      </c>
      <c r="G23" s="2">
        <f t="shared" si="3"/>
        <v>2.6500000000000057</v>
      </c>
      <c r="H23" s="2">
        <v>9.0137096774193556E-2</v>
      </c>
      <c r="I23" s="2">
        <f t="shared" si="0"/>
        <v>118.44013709677422</v>
      </c>
      <c r="J23" s="2"/>
      <c r="K23" s="2">
        <f>K22+M6</f>
        <v>118.35000000000002</v>
      </c>
      <c r="O23" s="2">
        <f>O22+T6</f>
        <v>118.36523660667991</v>
      </c>
      <c r="P23" s="2">
        <f>O23-I23</f>
        <v>-7.490049009430777E-2</v>
      </c>
      <c r="Q23" s="2">
        <f t="shared" si="1"/>
        <v>5.6100834163674961E-3</v>
      </c>
      <c r="V23" s="2">
        <f>-P36</f>
        <v>-1.2642193441649852E-2</v>
      </c>
    </row>
    <row r="24" spans="1:22" x14ac:dyDescent="0.45">
      <c r="A24" s="10"/>
      <c r="B24">
        <f t="shared" si="2"/>
        <v>18</v>
      </c>
      <c r="E24">
        <v>3</v>
      </c>
      <c r="G24" s="7">
        <f t="shared" si="3"/>
        <v>17</v>
      </c>
      <c r="H24" s="2">
        <v>8.6993548387096775E-2</v>
      </c>
      <c r="I24" s="2">
        <f t="shared" si="0"/>
        <v>135.43699354838711</v>
      </c>
      <c r="J24" s="2"/>
      <c r="K24" s="2">
        <f>K23+M7</f>
        <v>135.35000000000002</v>
      </c>
      <c r="O24" s="2">
        <f>O23+T7</f>
        <v>135.33992559125249</v>
      </c>
      <c r="P24" s="2">
        <f>O24-I24</f>
        <v>-9.706795713461247E-2</v>
      </c>
      <c r="Q24" s="2">
        <f t="shared" si="1"/>
        <v>9.4221883022869643E-3</v>
      </c>
      <c r="V24" s="2">
        <f>-P35</f>
        <v>-8.6903056432561243E-3</v>
      </c>
    </row>
    <row r="25" spans="1:22" x14ac:dyDescent="0.45">
      <c r="A25" s="10"/>
      <c r="B25" s="3">
        <f t="shared" si="2"/>
        <v>19</v>
      </c>
      <c r="C25" s="3"/>
      <c r="D25" s="3"/>
      <c r="E25" s="3"/>
      <c r="F25" s="3">
        <v>4</v>
      </c>
      <c r="G25" s="2">
        <f t="shared" si="3"/>
        <v>2.6500000000000057</v>
      </c>
      <c r="H25" s="4">
        <v>9.0120967741935482E-2</v>
      </c>
      <c r="I25" s="2">
        <f t="shared" si="0"/>
        <v>138.09012096774197</v>
      </c>
      <c r="J25" s="4"/>
      <c r="K25" s="2">
        <f>K24+M6</f>
        <v>138.00000000000003</v>
      </c>
      <c r="L25" s="2"/>
      <c r="M25" s="2"/>
      <c r="O25" s="2">
        <f>O24+T6</f>
        <v>138.0491229390895</v>
      </c>
      <c r="P25" s="2">
        <f>O25-I25</f>
        <v>-4.0998028652467156E-2</v>
      </c>
      <c r="Q25" s="2">
        <f t="shared" si="1"/>
        <v>1.6808383533885179E-3</v>
      </c>
      <c r="S25" s="2">
        <f>2*S20+2*S21+S22</f>
        <v>28.75</v>
      </c>
      <c r="T25" s="2">
        <f>2*T20+2*T21+T22</f>
        <v>29.099999999999998</v>
      </c>
      <c r="V25" s="2">
        <f>-P34</f>
        <v>2.5148977677588391E-2</v>
      </c>
    </row>
    <row r="26" spans="1:22" x14ac:dyDescent="0.45">
      <c r="A26" s="10">
        <f t="shared" ref="A26" si="8">A22+1</f>
        <v>6</v>
      </c>
      <c r="B26">
        <f t="shared" si="2"/>
        <v>20</v>
      </c>
      <c r="C26">
        <v>1</v>
      </c>
      <c r="G26" s="2">
        <f t="shared" si="3"/>
        <v>6.8000000000000114</v>
      </c>
      <c r="H26" s="2">
        <v>-4.7656451612903224E-2</v>
      </c>
      <c r="I26" s="2">
        <f t="shared" si="0"/>
        <v>144.75234354838713</v>
      </c>
      <c r="J26" s="2"/>
      <c r="K26" s="2">
        <f>K25+M5+M5</f>
        <v>144.80000000000004</v>
      </c>
      <c r="O26" s="2">
        <f>O25+T5+T5</f>
        <v>144.74418202065362</v>
      </c>
      <c r="P26" s="2">
        <f>O26-I26</f>
        <v>-8.161527733506091E-3</v>
      </c>
      <c r="Q26" s="2">
        <f t="shared" si="1"/>
        <v>6.6610534944789069E-5</v>
      </c>
      <c r="V26" s="2">
        <f>-P33</f>
        <v>4.5034223091363401E-2</v>
      </c>
    </row>
    <row r="27" spans="1:22" x14ac:dyDescent="0.45">
      <c r="A27" s="10"/>
      <c r="B27">
        <f t="shared" si="2"/>
        <v>21</v>
      </c>
      <c r="D27">
        <v>2</v>
      </c>
      <c r="G27" s="2">
        <f t="shared" si="3"/>
        <v>2.6500000000000057</v>
      </c>
      <c r="H27" s="2">
        <v>-9.0383870967741989E-2</v>
      </c>
      <c r="I27" s="2">
        <f t="shared" si="0"/>
        <v>147.3596161290323</v>
      </c>
      <c r="J27" s="2"/>
      <c r="K27" s="2">
        <f>K26+M6</f>
        <v>147.45000000000005</v>
      </c>
      <c r="O27" s="2">
        <f>O26+T6</f>
        <v>147.45337936849063</v>
      </c>
      <c r="P27" s="2">
        <f>O27-I27</f>
        <v>9.3763239458326098E-2</v>
      </c>
      <c r="Q27" s="2">
        <f t="shared" si="1"/>
        <v>8.7915450737193999E-3</v>
      </c>
      <c r="V27" s="2">
        <f>-P32</f>
        <v>2.2765653719289958E-2</v>
      </c>
    </row>
    <row r="28" spans="1:22" x14ac:dyDescent="0.45">
      <c r="A28" s="10"/>
      <c r="B28">
        <f t="shared" si="2"/>
        <v>22</v>
      </c>
      <c r="E28">
        <v>3</v>
      </c>
      <c r="G28" s="7">
        <f t="shared" si="3"/>
        <v>17</v>
      </c>
      <c r="H28" s="2">
        <v>-2.2570967741935483E-2</v>
      </c>
      <c r="I28" s="2">
        <f t="shared" si="0"/>
        <v>164.42742903225812</v>
      </c>
      <c r="J28" s="2"/>
      <c r="K28" s="2">
        <f>K27+M7</f>
        <v>164.45000000000005</v>
      </c>
      <c r="O28" s="2">
        <f>O27+T7</f>
        <v>164.4280683530632</v>
      </c>
      <c r="P28" s="2">
        <f>O28-I28</f>
        <v>6.3932080507811406E-4</v>
      </c>
      <c r="Q28" s="2">
        <f t="shared" si="1"/>
        <v>4.0873109180572794E-7</v>
      </c>
      <c r="V28" s="2">
        <f>-P31</f>
        <v>-3.7431242569141432E-4</v>
      </c>
    </row>
    <row r="29" spans="1:22" x14ac:dyDescent="0.45">
      <c r="A29" s="10"/>
      <c r="B29" s="3">
        <f t="shared" si="2"/>
        <v>23</v>
      </c>
      <c r="C29" s="3"/>
      <c r="D29" s="3"/>
      <c r="E29" s="3"/>
      <c r="F29" s="3">
        <v>4</v>
      </c>
      <c r="G29" s="2">
        <f t="shared" si="3"/>
        <v>2.6500000000000057</v>
      </c>
      <c r="H29" s="4">
        <v>-6.7925806451612919E-2</v>
      </c>
      <c r="I29" s="2">
        <f t="shared" si="0"/>
        <v>167.03207419354843</v>
      </c>
      <c r="J29" s="4"/>
      <c r="K29" s="2">
        <f>K28+M6</f>
        <v>167.10000000000005</v>
      </c>
      <c r="O29" s="2">
        <f>O28+T6</f>
        <v>167.1372657009002</v>
      </c>
      <c r="P29" s="2">
        <f>O29-I29</f>
        <v>0.10519150735177618</v>
      </c>
      <c r="Q29" s="2">
        <f t="shared" si="1"/>
        <v>1.1065253218938783E-2</v>
      </c>
      <c r="V29" s="2">
        <f>-P30</f>
        <v>-3.1581591475202231E-2</v>
      </c>
    </row>
    <row r="30" spans="1:22" x14ac:dyDescent="0.45">
      <c r="A30" s="10">
        <f t="shared" ref="A30" si="9">A26+1</f>
        <v>7</v>
      </c>
      <c r="B30">
        <f t="shared" si="2"/>
        <v>24</v>
      </c>
      <c r="C30">
        <v>1</v>
      </c>
      <c r="G30" s="2">
        <f t="shared" si="3"/>
        <v>6.8000000000000114</v>
      </c>
      <c r="H30" s="2">
        <v>-6.1396774193548373E-2</v>
      </c>
      <c r="I30" s="2">
        <f t="shared" si="0"/>
        <v>173.83860322580651</v>
      </c>
      <c r="J30" s="2"/>
      <c r="K30" s="2">
        <f>K29+M5+L5</f>
        <v>173.90000000000006</v>
      </c>
      <c r="O30" s="2">
        <f>O29+T5+S5</f>
        <v>173.87018481728171</v>
      </c>
      <c r="P30" s="2">
        <f>O30-I30</f>
        <v>3.1581591475202231E-2</v>
      </c>
      <c r="Q30" s="2">
        <f t="shared" si="1"/>
        <v>9.9739692010656624E-4</v>
      </c>
      <c r="V30" s="2">
        <f>-P29</f>
        <v>-0.10519150735177618</v>
      </c>
    </row>
    <row r="31" spans="1:22" x14ac:dyDescent="0.45">
      <c r="A31" s="10"/>
      <c r="B31">
        <f t="shared" si="2"/>
        <v>25</v>
      </c>
      <c r="D31">
        <v>2</v>
      </c>
      <c r="G31" s="2">
        <f t="shared" si="3"/>
        <v>2.3499999999999943</v>
      </c>
      <c r="H31" s="2">
        <v>9.9838709677419336E-4</v>
      </c>
      <c r="I31" s="2">
        <f t="shared" si="0"/>
        <v>176.25099838709684</v>
      </c>
      <c r="J31" s="2"/>
      <c r="K31" s="2">
        <f>K30+L6</f>
        <v>176.25000000000006</v>
      </c>
      <c r="O31" s="2">
        <f>O30+S6</f>
        <v>176.25137269952253</v>
      </c>
      <c r="P31" s="2">
        <f>O31-I31</f>
        <v>3.7431242569141432E-4</v>
      </c>
      <c r="Q31" s="2">
        <f t="shared" si="1"/>
        <v>1.4010979202699056E-7</v>
      </c>
      <c r="V31" s="2">
        <f>-P28</f>
        <v>-6.3932080507811406E-4</v>
      </c>
    </row>
    <row r="32" spans="1:22" x14ac:dyDescent="0.45">
      <c r="A32" s="10"/>
      <c r="B32">
        <f t="shared" si="2"/>
        <v>26</v>
      </c>
      <c r="E32">
        <v>3</v>
      </c>
      <c r="G32" s="8">
        <f t="shared" si="3"/>
        <v>17.25</v>
      </c>
      <c r="H32" s="2">
        <v>-2.0967741935483712E-4</v>
      </c>
      <c r="I32" s="2">
        <f t="shared" si="0"/>
        <v>193.49979032258071</v>
      </c>
      <c r="J32" s="2"/>
      <c r="K32" s="2">
        <f>K31+L7</f>
        <v>193.50000000000006</v>
      </c>
      <c r="O32" s="2">
        <f>O31+S7</f>
        <v>193.47702466886142</v>
      </c>
      <c r="P32" s="2">
        <f>O32-I32</f>
        <v>-2.2765653719289958E-2</v>
      </c>
      <c r="Q32" s="2">
        <f t="shared" si="1"/>
        <v>5.1827498926662065E-4</v>
      </c>
      <c r="V32" s="2">
        <f>-P27</f>
        <v>-9.3763239458326098E-2</v>
      </c>
    </row>
    <row r="33" spans="1:22" x14ac:dyDescent="0.45">
      <c r="A33" s="10"/>
      <c r="B33" s="3">
        <f t="shared" si="2"/>
        <v>27</v>
      </c>
      <c r="C33" s="3"/>
      <c r="D33" s="3"/>
      <c r="E33" s="3"/>
      <c r="F33" s="3">
        <v>4</v>
      </c>
      <c r="G33" s="2">
        <f t="shared" si="3"/>
        <v>2.3499999999999943</v>
      </c>
      <c r="H33" s="4">
        <v>5.3246774193548389E-2</v>
      </c>
      <c r="I33" s="2">
        <f t="shared" si="0"/>
        <v>195.9032467741936</v>
      </c>
      <c r="J33" s="4"/>
      <c r="K33" s="2">
        <f>K32+L6</f>
        <v>195.85000000000005</v>
      </c>
      <c r="O33" s="2">
        <f>O32+S6</f>
        <v>195.85821255110224</v>
      </c>
      <c r="P33" s="2">
        <f>O33-I33</f>
        <v>-4.5034223091363401E-2</v>
      </c>
      <c r="Q33" s="2">
        <f t="shared" si="1"/>
        <v>2.0280812494426884E-3</v>
      </c>
      <c r="V33" s="2">
        <f>-P26</f>
        <v>8.161527733506091E-3</v>
      </c>
    </row>
    <row r="34" spans="1:22" x14ac:dyDescent="0.45">
      <c r="A34" s="10">
        <f t="shared" ref="A34" si="10">A30+1</f>
        <v>8</v>
      </c>
      <c r="B34">
        <f t="shared" si="2"/>
        <v>28</v>
      </c>
      <c r="C34">
        <v>1</v>
      </c>
      <c r="G34" s="2">
        <f t="shared" si="3"/>
        <v>6.8000000000000114</v>
      </c>
      <c r="H34" s="2">
        <v>-3.3719354838709678E-2</v>
      </c>
      <c r="I34" s="2">
        <f t="shared" si="0"/>
        <v>202.61628064516134</v>
      </c>
      <c r="J34" s="2"/>
      <c r="K34" s="2">
        <f>K33+L5+M5</f>
        <v>202.65000000000006</v>
      </c>
      <c r="O34" s="2">
        <f>O33+S5+T5</f>
        <v>202.59113166748375</v>
      </c>
      <c r="P34" s="2">
        <f>O34-I34</f>
        <v>-2.5148977677588391E-2</v>
      </c>
      <c r="Q34" s="2">
        <f t="shared" si="1"/>
        <v>6.3247107822783915E-4</v>
      </c>
      <c r="V34" s="2">
        <f>-P25</f>
        <v>4.0998028652467156E-2</v>
      </c>
    </row>
    <row r="35" spans="1:22" x14ac:dyDescent="0.45">
      <c r="A35" s="10"/>
      <c r="B35">
        <f t="shared" si="2"/>
        <v>29</v>
      </c>
      <c r="D35">
        <v>2</v>
      </c>
      <c r="G35" s="2">
        <f t="shared" si="3"/>
        <v>2.6500000000000057</v>
      </c>
      <c r="H35" s="2">
        <v>-8.3612903225806431E-3</v>
      </c>
      <c r="I35" s="2">
        <f t="shared" si="0"/>
        <v>205.2916387096775</v>
      </c>
      <c r="J35" s="2"/>
      <c r="K35" s="2">
        <f>K34+M6</f>
        <v>205.30000000000007</v>
      </c>
      <c r="O35" s="2">
        <f>O34+T6</f>
        <v>205.30032901532076</v>
      </c>
      <c r="P35" s="2">
        <f>O35-I35</f>
        <v>8.6903056432561243E-3</v>
      </c>
      <c r="Q35" s="2">
        <f t="shared" si="1"/>
        <v>7.5521412173209243E-5</v>
      </c>
      <c r="V35" s="2">
        <f>-P24</f>
        <v>9.706795713461247E-2</v>
      </c>
    </row>
    <row r="36" spans="1:22" x14ac:dyDescent="0.45">
      <c r="A36" s="10"/>
      <c r="B36">
        <f t="shared" si="2"/>
        <v>30</v>
      </c>
      <c r="E36">
        <v>3</v>
      </c>
      <c r="G36" s="7">
        <f t="shared" si="3"/>
        <v>17</v>
      </c>
      <c r="H36" s="2">
        <v>-3.7624193548387093E-2</v>
      </c>
      <c r="I36" s="2">
        <f t="shared" si="0"/>
        <v>222.26237580645167</v>
      </c>
      <c r="J36" s="2"/>
      <c r="K36" s="2">
        <f>K35+M7</f>
        <v>222.30000000000007</v>
      </c>
      <c r="O36" s="2">
        <f>O35+T7</f>
        <v>222.27501799989332</v>
      </c>
      <c r="P36" s="2">
        <f>O36-I36</f>
        <v>1.2642193441649852E-2</v>
      </c>
      <c r="Q36" s="2">
        <f t="shared" si="1"/>
        <v>1.5982505501609451E-4</v>
      </c>
      <c r="V36" s="2">
        <f>-P23</f>
        <v>7.490049009430777E-2</v>
      </c>
    </row>
    <row r="37" spans="1:22" x14ac:dyDescent="0.45">
      <c r="A37" s="10"/>
      <c r="B37" s="3">
        <f t="shared" si="2"/>
        <v>31</v>
      </c>
      <c r="C37" s="3"/>
      <c r="D37" s="3"/>
      <c r="E37" s="3"/>
      <c r="F37" s="3">
        <v>4</v>
      </c>
      <c r="G37" s="2">
        <f t="shared" si="3"/>
        <v>2.6500000000000057</v>
      </c>
      <c r="H37" s="4">
        <v>-2.9745161290322574E-2</v>
      </c>
      <c r="I37" s="2">
        <f t="shared" si="0"/>
        <v>224.92025483870975</v>
      </c>
      <c r="J37" s="4"/>
      <c r="K37" s="2">
        <f>K36+M6</f>
        <v>224.95000000000007</v>
      </c>
      <c r="O37" s="2">
        <f>O36+T6</f>
        <v>224.98421534773033</v>
      </c>
      <c r="P37" s="2">
        <f>O37-I37</f>
        <v>6.3960509020574818E-2</v>
      </c>
      <c r="Q37" s="2">
        <f t="shared" si="1"/>
        <v>4.0909467141710329E-3</v>
      </c>
      <c r="V37" s="2">
        <f>-P22</f>
        <v>0.10151235406033265</v>
      </c>
    </row>
    <row r="38" spans="1:22" x14ac:dyDescent="0.45">
      <c r="A38" s="10">
        <f t="shared" ref="A38" si="11">A34+1</f>
        <v>9</v>
      </c>
      <c r="B38">
        <f t="shared" si="2"/>
        <v>32</v>
      </c>
      <c r="C38">
        <v>1</v>
      </c>
      <c r="G38" s="2">
        <f t="shared" si="3"/>
        <v>6.8000000000000114</v>
      </c>
      <c r="H38" s="2">
        <v>1.1691935483870973E-2</v>
      </c>
      <c r="I38" s="2">
        <f t="shared" si="0"/>
        <v>231.76169193548395</v>
      </c>
      <c r="J38" s="2"/>
      <c r="K38" s="2">
        <f>K37+M5+L5</f>
        <v>231.75000000000009</v>
      </c>
      <c r="O38" s="2">
        <f>O37+T5+S5</f>
        <v>231.71713446411184</v>
      </c>
      <c r="P38" s="2">
        <f>O38-I38</f>
        <v>-4.4557471372115742E-2</v>
      </c>
      <c r="Q38" s="2">
        <f t="shared" si="1"/>
        <v>1.985368255076914E-3</v>
      </c>
      <c r="V38" s="2">
        <f>-P21</f>
        <v>7.6981470441836564E-2</v>
      </c>
    </row>
    <row r="39" spans="1:22" x14ac:dyDescent="0.45">
      <c r="A39" s="10"/>
      <c r="B39">
        <f t="shared" si="2"/>
        <v>33</v>
      </c>
      <c r="D39">
        <v>2</v>
      </c>
      <c r="G39" s="2">
        <f t="shared" si="3"/>
        <v>2.3499999999999943</v>
      </c>
      <c r="H39" s="2">
        <v>5.6935483870967788E-4</v>
      </c>
      <c r="I39" s="2">
        <f t="shared" si="0"/>
        <v>234.1005693548388</v>
      </c>
      <c r="J39" s="2"/>
      <c r="K39" s="2">
        <f>K38+L6</f>
        <v>234.10000000000008</v>
      </c>
      <c r="O39" s="2">
        <f>O38+S6</f>
        <v>234.09832234635266</v>
      </c>
      <c r="P39" s="2">
        <f>O39-I39</f>
        <v>-2.2470084861367923E-3</v>
      </c>
      <c r="Q39" s="2">
        <f t="shared" si="1"/>
        <v>5.0490471367707586E-6</v>
      </c>
      <c r="V39" s="2">
        <f>-P20</f>
        <v>0.10374193332782511</v>
      </c>
    </row>
    <row r="40" spans="1:22" x14ac:dyDescent="0.45">
      <c r="A40" s="10"/>
      <c r="B40">
        <f t="shared" si="2"/>
        <v>34</v>
      </c>
      <c r="E40">
        <v>3</v>
      </c>
      <c r="G40" s="8">
        <f t="shared" si="3"/>
        <v>17.25</v>
      </c>
      <c r="H40" s="2">
        <v>4.9367741935483864E-2</v>
      </c>
      <c r="I40" s="2">
        <f t="shared" si="0"/>
        <v>251.39936774193555</v>
      </c>
      <c r="J40" s="2"/>
      <c r="K40" s="2">
        <f>K39+L7</f>
        <v>251.35000000000008</v>
      </c>
      <c r="O40" s="2">
        <f>O39+S7</f>
        <v>251.32397431569154</v>
      </c>
      <c r="P40" s="2">
        <f>O40-I40</f>
        <v>-7.5393426244005468E-2</v>
      </c>
      <c r="Q40" s="2">
        <f t="shared" si="1"/>
        <v>5.6841687208102924E-3</v>
      </c>
      <c r="V40" s="2">
        <f>-P19</f>
        <v>-5.7899683010305125E-3</v>
      </c>
    </row>
    <row r="41" spans="1:22" x14ac:dyDescent="0.45">
      <c r="A41" s="10"/>
      <c r="B41" s="3">
        <f t="shared" si="2"/>
        <v>35</v>
      </c>
      <c r="C41" s="3"/>
      <c r="D41" s="3"/>
      <c r="E41" s="3"/>
      <c r="F41" s="3">
        <v>4</v>
      </c>
      <c r="G41" s="2">
        <f t="shared" si="3"/>
        <v>2.3499999999999943</v>
      </c>
      <c r="H41" s="4">
        <v>2.2309677419354839E-2</v>
      </c>
      <c r="I41" s="2">
        <f t="shared" si="0"/>
        <v>253.72230967741942</v>
      </c>
      <c r="J41" s="4"/>
      <c r="K41" s="2">
        <f>K40+L6</f>
        <v>253.70000000000007</v>
      </c>
      <c r="O41" s="2">
        <f>O40+S6</f>
        <v>253.70516219793237</v>
      </c>
      <c r="P41" s="2">
        <f>O41-I41</f>
        <v>-1.7147479487050532E-2</v>
      </c>
      <c r="Q41" s="2">
        <f t="shared" si="1"/>
        <v>2.9403605275881876E-4</v>
      </c>
      <c r="V41" s="2">
        <f>-P18</f>
        <v>3.0404365552698209E-2</v>
      </c>
    </row>
    <row r="42" spans="1:22" x14ac:dyDescent="0.45">
      <c r="A42" s="10">
        <f t="shared" ref="A42" si="12">A38+1</f>
        <v>10</v>
      </c>
      <c r="B42">
        <f t="shared" si="2"/>
        <v>36</v>
      </c>
      <c r="C42">
        <v>1</v>
      </c>
      <c r="G42" s="2">
        <f t="shared" si="3"/>
        <v>6.7999999999999829</v>
      </c>
      <c r="H42" s="2">
        <v>-5.4998387096774196E-2</v>
      </c>
      <c r="I42" s="2">
        <f t="shared" si="0"/>
        <v>260.4450016129033</v>
      </c>
      <c r="J42" s="2"/>
      <c r="K42" s="2">
        <f>K41+L5+M5</f>
        <v>260.50000000000006</v>
      </c>
      <c r="O42" s="2">
        <f>O41+S5+T5</f>
        <v>260.43808131431388</v>
      </c>
      <c r="P42" s="2">
        <f>O42-I42</f>
        <v>-6.9202985894207814E-3</v>
      </c>
      <c r="Q42" s="2">
        <f t="shared" si="1"/>
        <v>4.7890532566739255E-5</v>
      </c>
      <c r="V42" s="2">
        <f>-P17</f>
        <v>-5.4362001936766546E-2</v>
      </c>
    </row>
    <row r="43" spans="1:22" x14ac:dyDescent="0.45">
      <c r="A43" s="10"/>
      <c r="B43">
        <f t="shared" si="2"/>
        <v>37</v>
      </c>
      <c r="D43">
        <v>2</v>
      </c>
      <c r="G43" s="2">
        <f t="shared" si="3"/>
        <v>2.6499999999999773</v>
      </c>
      <c r="H43" s="2">
        <v>-2.6212903225806446E-2</v>
      </c>
      <c r="I43" s="2">
        <f t="shared" si="0"/>
        <v>263.12378709677421</v>
      </c>
      <c r="J43" s="2"/>
      <c r="K43" s="2">
        <f>K42+M6</f>
        <v>263.15000000000003</v>
      </c>
      <c r="O43" s="2">
        <f>O42+T6</f>
        <v>263.14727866215088</v>
      </c>
      <c r="P43" s="2">
        <f>O43-I43</f>
        <v>2.3491565376673407E-2</v>
      </c>
      <c r="Q43" s="2">
        <f t="shared" si="1"/>
        <v>5.5185364384652074E-4</v>
      </c>
      <c r="V43" s="2">
        <f>-P16</f>
        <v>-4.0927557325574071E-2</v>
      </c>
    </row>
    <row r="44" spans="1:22" x14ac:dyDescent="0.45">
      <c r="A44" s="10"/>
      <c r="B44">
        <f t="shared" si="2"/>
        <v>38</v>
      </c>
      <c r="E44">
        <v>3</v>
      </c>
      <c r="G44" s="7">
        <f t="shared" si="3"/>
        <v>17</v>
      </c>
      <c r="H44" s="2">
        <v>-7.8093548387096784E-2</v>
      </c>
      <c r="I44" s="2">
        <f t="shared" si="0"/>
        <v>280.07190645161296</v>
      </c>
      <c r="J44" s="2"/>
      <c r="K44" s="2">
        <f>K43+M7</f>
        <v>280.15000000000003</v>
      </c>
      <c r="O44" s="2">
        <f>O43+T7</f>
        <v>280.12196764672348</v>
      </c>
      <c r="P44" s="2">
        <f>O44-I44</f>
        <v>5.0061195110515655E-2</v>
      </c>
      <c r="Q44" s="2">
        <f t="shared" si="1"/>
        <v>2.5061232558931164E-3</v>
      </c>
      <c r="V44" s="2">
        <f>-P15</f>
        <v>-8.7254701785269617E-2</v>
      </c>
    </row>
    <row r="45" spans="1:22" x14ac:dyDescent="0.45">
      <c r="A45" s="10"/>
      <c r="B45" s="3">
        <f t="shared" si="2"/>
        <v>39</v>
      </c>
      <c r="C45" s="3"/>
      <c r="D45" s="3"/>
      <c r="E45" s="3"/>
      <c r="F45" s="3">
        <v>4</v>
      </c>
      <c r="G45" s="2">
        <f t="shared" si="3"/>
        <v>2.6499999999999773</v>
      </c>
      <c r="H45" s="4">
        <v>-7.2469354838709685E-2</v>
      </c>
      <c r="I45" s="2">
        <f t="shared" si="0"/>
        <v>282.72753064516132</v>
      </c>
      <c r="J45" s="4"/>
      <c r="K45" s="2">
        <f>K44+M6</f>
        <v>282.8</v>
      </c>
      <c r="O45" s="2">
        <f>O44+T6</f>
        <v>282.83116499456048</v>
      </c>
      <c r="P45" s="2">
        <f>O45-I45</f>
        <v>0.10363434939915805</v>
      </c>
      <c r="Q45" s="2">
        <f t="shared" si="1"/>
        <v>1.0740078375386772E-2</v>
      </c>
      <c r="V45" s="2">
        <f>-P14</f>
        <v>-5.2165418464390712E-2</v>
      </c>
    </row>
    <row r="46" spans="1:22" x14ac:dyDescent="0.45">
      <c r="A46" s="10">
        <f t="shared" ref="A46" si="13">A42+1</f>
        <v>11</v>
      </c>
      <c r="B46">
        <f t="shared" si="2"/>
        <v>40</v>
      </c>
      <c r="C46">
        <v>1</v>
      </c>
      <c r="G46" s="2">
        <f t="shared" si="3"/>
        <v>6.7999999999999545</v>
      </c>
      <c r="H46" s="2">
        <v>-3.5356451612903239E-2</v>
      </c>
      <c r="I46" s="2">
        <f t="shared" si="0"/>
        <v>289.56464354838704</v>
      </c>
      <c r="J46" s="2"/>
      <c r="K46" s="2">
        <f>K45+M5+L5</f>
        <v>289.59999999999997</v>
      </c>
      <c r="O46" s="2">
        <f>O45+T5+S5</f>
        <v>289.56408411094196</v>
      </c>
      <c r="P46" s="2">
        <f>O46-I46</f>
        <v>-5.5943744507658266E-4</v>
      </c>
      <c r="Q46" s="2">
        <f t="shared" si="1"/>
        <v>3.1297025495381442E-7</v>
      </c>
      <c r="V46" s="2">
        <f>-P13</f>
        <v>-3.4769240126074408E-2</v>
      </c>
    </row>
    <row r="47" spans="1:22" x14ac:dyDescent="0.45">
      <c r="A47" s="10"/>
      <c r="B47">
        <f t="shared" si="2"/>
        <v>41</v>
      </c>
      <c r="D47">
        <v>2</v>
      </c>
      <c r="G47" s="2">
        <f t="shared" si="3"/>
        <v>2.3500000000000227</v>
      </c>
      <c r="H47" s="2">
        <v>-1.1409677419354839E-2</v>
      </c>
      <c r="I47" s="2">
        <f t="shared" si="0"/>
        <v>291.93859032258064</v>
      </c>
      <c r="J47" s="2"/>
      <c r="K47" s="2">
        <f>K46+L6</f>
        <v>291.95</v>
      </c>
      <c r="O47" s="2">
        <f>O46+S6</f>
        <v>291.94527199318281</v>
      </c>
      <c r="P47" s="2">
        <f>O47-I47</f>
        <v>6.6816706021768368E-3</v>
      </c>
      <c r="Q47" s="2">
        <f t="shared" si="1"/>
        <v>4.4644722035994174E-5</v>
      </c>
      <c r="V47" s="2">
        <f>-P12</f>
        <v>8.3229720614163227E-2</v>
      </c>
    </row>
    <row r="48" spans="1:22" x14ac:dyDescent="0.45">
      <c r="A48" s="10"/>
      <c r="B48">
        <f t="shared" si="2"/>
        <v>42</v>
      </c>
      <c r="E48">
        <v>3</v>
      </c>
      <c r="G48" s="8">
        <f t="shared" si="3"/>
        <v>17.25</v>
      </c>
      <c r="H48" s="2">
        <v>-4.2670967741935475E-2</v>
      </c>
      <c r="I48" s="2">
        <f t="shared" si="0"/>
        <v>309.15732903225808</v>
      </c>
      <c r="J48" s="2"/>
      <c r="K48" s="2">
        <f>K47+L7</f>
        <v>309.2</v>
      </c>
      <c r="O48" s="2">
        <f>O47+S7</f>
        <v>309.17092396252173</v>
      </c>
      <c r="P48" s="2">
        <f>O48-I48</f>
        <v>1.359493026365044E-2</v>
      </c>
      <c r="Q48" s="2">
        <f t="shared" si="1"/>
        <v>1.8482212887351861E-4</v>
      </c>
      <c r="V48" s="2">
        <f>-P11</f>
        <v>-5.568129481325812E-2</v>
      </c>
    </row>
    <row r="49" spans="1:22" x14ac:dyDescent="0.45">
      <c r="A49" s="10"/>
      <c r="B49" s="3">
        <f t="shared" si="2"/>
        <v>43</v>
      </c>
      <c r="C49" s="3"/>
      <c r="D49" s="3"/>
      <c r="E49" s="3"/>
      <c r="F49" s="3">
        <v>4</v>
      </c>
      <c r="G49" s="2">
        <f t="shared" si="3"/>
        <v>2.3500000000000227</v>
      </c>
      <c r="H49" s="4">
        <v>-1.8508064516129036E-2</v>
      </c>
      <c r="I49" s="2">
        <f t="shared" si="0"/>
        <v>311.53149193548387</v>
      </c>
      <c r="J49" s="4"/>
      <c r="K49" s="2">
        <f>K48+L6</f>
        <v>311.55</v>
      </c>
      <c r="O49" s="2">
        <f>O48+S6</f>
        <v>311.55211184476258</v>
      </c>
      <c r="P49" s="2">
        <f>O49-I49</f>
        <v>2.0619909278707382E-2</v>
      </c>
      <c r="Q49" s="2">
        <f t="shared" si="1"/>
        <v>4.2518065866212277E-4</v>
      </c>
      <c r="V49" s="2">
        <f>-P10</f>
        <v>4.021380553565379E-2</v>
      </c>
    </row>
    <row r="50" spans="1:22" x14ac:dyDescent="0.45">
      <c r="A50" s="10">
        <f t="shared" ref="A50" si="14">A46+1</f>
        <v>12</v>
      </c>
      <c r="B50">
        <f t="shared" si="2"/>
        <v>44</v>
      </c>
      <c r="C50">
        <v>1</v>
      </c>
      <c r="G50" s="2">
        <f t="shared" si="3"/>
        <v>6.7999999999999545</v>
      </c>
      <c r="H50" s="2">
        <v>6.9558064516129045E-2</v>
      </c>
      <c r="I50" s="2">
        <f t="shared" si="0"/>
        <v>318.41955806451608</v>
      </c>
      <c r="J50" s="2"/>
      <c r="K50" s="2">
        <f>K49+L5+L5</f>
        <v>318.34999999999997</v>
      </c>
      <c r="O50" s="2">
        <f>O49+S5+S5</f>
        <v>318.32289099596147</v>
      </c>
      <c r="P50" s="2">
        <f>O50-I50</f>
        <v>-9.6667068554609159E-2</v>
      </c>
      <c r="Q50" s="2">
        <f t="shared" si="1"/>
        <v>9.3445221429415068E-3</v>
      </c>
      <c r="V50" s="2">
        <f>-P9</f>
        <v>-2.153807864812407E-2</v>
      </c>
    </row>
    <row r="51" spans="1:22" x14ac:dyDescent="0.45">
      <c r="A51" s="10"/>
      <c r="B51">
        <f t="shared" si="2"/>
        <v>45</v>
      </c>
      <c r="D51">
        <v>2</v>
      </c>
      <c r="G51" s="2">
        <f t="shared" si="3"/>
        <v>2.3500000000000227</v>
      </c>
      <c r="H51" s="2">
        <v>7.3925806451612897E-2</v>
      </c>
      <c r="I51" s="2">
        <f t="shared" si="0"/>
        <v>320.77392580645159</v>
      </c>
      <c r="J51" s="2"/>
      <c r="K51" s="2">
        <f>K50+L6</f>
        <v>320.7</v>
      </c>
      <c r="O51" s="2">
        <f>O50+S6</f>
        <v>320.70407887820232</v>
      </c>
      <c r="P51" s="2">
        <f>O51-I51</f>
        <v>-6.9846928249262419E-2</v>
      </c>
      <c r="Q51" s="2">
        <f t="shared" si="1"/>
        <v>4.8785933858576129E-3</v>
      </c>
      <c r="V51" s="2">
        <f>-P8</f>
        <v>9.6231113832487836E-3</v>
      </c>
    </row>
    <row r="52" spans="1:22" x14ac:dyDescent="0.45">
      <c r="A52" s="10"/>
      <c r="B52">
        <f>B51+1</f>
        <v>46</v>
      </c>
      <c r="E52">
        <v>3</v>
      </c>
      <c r="G52" s="8">
        <f t="shared" si="3"/>
        <v>17.25</v>
      </c>
      <c r="H52" s="2">
        <v>2.7874193548387077E-2</v>
      </c>
      <c r="I52" s="2">
        <f t="shared" si="0"/>
        <v>337.97787419354836</v>
      </c>
      <c r="J52" s="2"/>
      <c r="K52" s="2">
        <f>K51+L7</f>
        <v>337.95</v>
      </c>
      <c r="O52" s="2">
        <f>O51+S7</f>
        <v>337.92973084754124</v>
      </c>
      <c r="P52" s="2">
        <f>O52-I52</f>
        <v>-4.8143346007123E-2</v>
      </c>
      <c r="Q52" s="2">
        <f t="shared" si="1"/>
        <v>2.3177817647615662E-3</v>
      </c>
      <c r="V52" s="2">
        <f>-P7</f>
        <v>-9.2462882240827771E-2</v>
      </c>
    </row>
    <row r="53" spans="1:22" x14ac:dyDescent="0.45">
      <c r="A53" s="10"/>
      <c r="B53">
        <f t="shared" si="2"/>
        <v>47</v>
      </c>
      <c r="F53">
        <v>4</v>
      </c>
      <c r="G53" s="2">
        <f t="shared" si="3"/>
        <v>2.3500000000000227</v>
      </c>
      <c r="H53" s="2">
        <v>6.1508064516129043E-2</v>
      </c>
      <c r="I53" s="2">
        <f t="shared" si="0"/>
        <v>340.36150806451616</v>
      </c>
      <c r="J53" s="2"/>
      <c r="K53" s="2">
        <f>K52+L6</f>
        <v>340.3</v>
      </c>
      <c r="O53" s="2">
        <f>O52+S6</f>
        <v>340.31091872978209</v>
      </c>
      <c r="P53" s="2">
        <f>O53-I53</f>
        <v>-5.0589334734070235E-2</v>
      </c>
      <c r="Q53" s="2">
        <f t="shared" si="1"/>
        <v>2.559280788835805E-3</v>
      </c>
      <c r="V53" s="2">
        <f>-P6</f>
        <v>-0.16928846153846155</v>
      </c>
    </row>
  </sheetData>
  <mergeCells count="12">
    <mergeCell ref="A30:A33"/>
    <mergeCell ref="A34:A37"/>
    <mergeCell ref="A38:A41"/>
    <mergeCell ref="A42:A45"/>
    <mergeCell ref="A46:A49"/>
    <mergeCell ref="A50:A53"/>
    <mergeCell ref="A6:A9"/>
    <mergeCell ref="A10:A13"/>
    <mergeCell ref="A14:A17"/>
    <mergeCell ref="A18:A21"/>
    <mergeCell ref="A22:A25"/>
    <mergeCell ref="A26:A2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1</vt:i4>
      </vt:variant>
    </vt:vector>
  </HeadingPairs>
  <TitlesOfParts>
    <vt:vector size="3" baseType="lpstr">
      <vt:lpstr>NN</vt:lpstr>
      <vt:lpstr>RR</vt:lpstr>
      <vt:lpstr>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Hein, Sören</dc:creator>
  <cp:lastModifiedBy>Hein, Sören</cp:lastModifiedBy>
  <cp:lastPrinted>2019-03-01T16:50:19Z</cp:lastPrinted>
  <dcterms:created xsi:type="dcterms:W3CDTF">2019-02-28T15:59:51Z</dcterms:created>
  <dcterms:modified xsi:type="dcterms:W3CDTF">2019-03-01T17:44:00Z</dcterms:modified>
</cp:coreProperties>
</file>