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VMS2MY\Downloads\"/>
    </mc:Choice>
  </mc:AlternateContent>
  <xr:revisionPtr revIDLastSave="0" documentId="8_{15DD5F63-B653-404F-9752-4F21AA58E0D1}" xr6:coauthVersionLast="47" xr6:coauthVersionMax="47" xr10:uidLastSave="{00000000-0000-0000-0000-000000000000}"/>
  <bookViews>
    <workbookView xWindow="-110" yWindow="-110" windowWidth="19420" windowHeight="10300" activeTab="1" xr2:uid="{EC2672B6-AC1B-4333-BBAB-2F07098D012C}"/>
  </bookViews>
  <sheets>
    <sheet name="Información Sprints" sheetId="3" r:id="rId1"/>
    <sheet name="Backlog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F3" i="3" s="1"/>
  <c r="E4" i="3"/>
  <c r="F4" i="3" s="1"/>
  <c r="E5" i="3"/>
  <c r="F5" i="3" s="1"/>
  <c r="E6" i="3"/>
  <c r="F6" i="3" s="1"/>
  <c r="E7" i="3"/>
  <c r="F7" i="3" s="1"/>
  <c r="E2" i="3"/>
  <c r="F2" i="3" s="1"/>
  <c r="C9" i="1"/>
  <c r="D3" i="3"/>
  <c r="D4" i="3"/>
  <c r="D5" i="3"/>
  <c r="D6" i="3"/>
  <c r="D7" i="3"/>
  <c r="D2" i="3"/>
  <c r="C4" i="3"/>
  <c r="C5" i="3" s="1"/>
  <c r="C6" i="3" s="1"/>
  <c r="C7" i="3" s="1"/>
  <c r="C3" i="3"/>
  <c r="B3" i="3"/>
  <c r="B4" i="3" s="1"/>
  <c r="B5" i="3" s="1"/>
  <c r="B6" i="3" s="1"/>
  <c r="B7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Francisco Esparza Arevalo</author>
  </authors>
  <commentList>
    <comment ref="A11" authorId="0" shapeId="0" xr:uid="{0CAAB075-400D-4989-9B48-7B4A82FB11E5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Identificador del requerimiento</t>
        </r>
      </text>
    </comment>
    <comment ref="B11" authorId="0" shapeId="0" xr:uid="{A833F6D3-4BBC-4C1D-93CC-7ACACB588E3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Descripción del requerimiento/historia a desarrollar
</t>
        </r>
      </text>
    </comment>
    <comment ref="C11" authorId="0" shapeId="0" xr:uid="{C311740F-3A10-4B70-8E62-1F90B104AF7D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Estatus del requerimiento/historia:
* Pendiente
* En progreso
* Terminado</t>
        </r>
      </text>
    </comment>
    <comment ref="D11" authorId="0" shapeId="0" xr:uid="{1C0BAE6A-1BA8-4725-B92B-8B410649D49F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Estimación a alto nivel del esfuerzo requerido, auque debe terminarse en el Sprint donde sea planeado</t>
        </r>
      </text>
    </comment>
    <comment ref="E11" authorId="0" shapeId="0" xr:uid="{64143031-295C-4C67-A7AF-09981B94377C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o numero de Sprint donde se esta desarrollando el requerimiento/historia</t>
        </r>
      </text>
    </comment>
    <comment ref="F11" authorId="0" shapeId="0" xr:uid="{D2EC9D92-764E-412F-8727-20358102404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* Alta
* Media
* Baja</t>
        </r>
      </text>
    </comment>
    <comment ref="G11" authorId="0" shapeId="0" xr:uid="{5367EC4E-1D5B-4E15-A465-7CA0CA0BDD3A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de la persona o personas que trabajaran en este requerimiento/historia</t>
        </r>
      </text>
    </comment>
    <comment ref="H11" authorId="0" shapeId="0" xr:uid="{FCAB415D-B13C-4784-BC6E-21E87E7C36C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Notas relacionadas al requerimiento/historia</t>
        </r>
      </text>
    </comment>
  </commentList>
</comments>
</file>

<file path=xl/sharedStrings.xml><?xml version="1.0" encoding="utf-8"?>
<sst xmlns="http://schemas.openxmlformats.org/spreadsheetml/2006/main" count="133" uniqueCount="77">
  <si>
    <t>Identificador</t>
  </si>
  <si>
    <t>Historia / Requerimiento</t>
  </si>
  <si>
    <t>Estatus</t>
  </si>
  <si>
    <t>Esfuerzo estimado en hrs</t>
  </si>
  <si>
    <t>Sprint (Iteración)</t>
  </si>
  <si>
    <t>Prioridad</t>
  </si>
  <si>
    <t>Responsable</t>
  </si>
  <si>
    <t>Notas</t>
  </si>
  <si>
    <t>Nombre Sprint</t>
  </si>
  <si>
    <t>Fecha de Inicio</t>
  </si>
  <si>
    <t>Fecha Fin</t>
  </si>
  <si>
    <t>Total Requerimientos</t>
  </si>
  <si>
    <t>Sprint #1</t>
  </si>
  <si>
    <t>Sprint #2</t>
  </si>
  <si>
    <t>Sprint #3</t>
  </si>
  <si>
    <t>Sprint #4</t>
  </si>
  <si>
    <t>Sprint #5</t>
  </si>
  <si>
    <t>Sprint #6</t>
  </si>
  <si>
    <t>% Progreso Proyecto</t>
  </si>
  <si>
    <t>Integrantes:</t>
  </si>
  <si>
    <t>Req 01</t>
  </si>
  <si>
    <t>Pendiente</t>
  </si>
  <si>
    <t>Req 02</t>
  </si>
  <si>
    <t>Total Esfuerzo hrs</t>
  </si>
  <si>
    <t>Total Esfuerzo por Persona</t>
  </si>
  <si>
    <t xml:space="preserve">Nombre del proyecto/app: </t>
  </si>
  <si>
    <t>Req 03</t>
  </si>
  <si>
    <t>Req 04</t>
  </si>
  <si>
    <t>Req 05</t>
  </si>
  <si>
    <t>Req 06</t>
  </si>
  <si>
    <t>Alta</t>
  </si>
  <si>
    <t>Soren</t>
  </si>
  <si>
    <t>Oscar</t>
  </si>
  <si>
    <t>Req 07</t>
  </si>
  <si>
    <t>Req 08</t>
  </si>
  <si>
    <t>Req 09</t>
  </si>
  <si>
    <t>Req 10</t>
  </si>
  <si>
    <t>Req 11</t>
  </si>
  <si>
    <t>Media</t>
  </si>
  <si>
    <t>Paola</t>
  </si>
  <si>
    <t>José</t>
  </si>
  <si>
    <t>Jose</t>
  </si>
  <si>
    <r>
      <t xml:space="preserve">Configuración del proyecto con </t>
    </r>
    <r>
      <rPr>
        <b/>
        <sz val="11"/>
        <color theme="1"/>
        <rFont val="Aptos Narrow"/>
        <family val="2"/>
        <scheme val="minor"/>
      </rPr>
      <t>Expo</t>
    </r>
    <r>
      <rPr>
        <sz val="11"/>
        <color theme="1"/>
        <rFont val="Aptos Narrow"/>
        <family val="2"/>
        <scheme val="minor"/>
      </rPr>
      <t xml:space="preserve"> (estructura, ESLint, rutas)</t>
    </r>
  </si>
  <si>
    <t>Repo en GitHub, ramas por feature</t>
  </si>
  <si>
    <r>
      <t>Login</t>
    </r>
    <r>
      <rPr>
        <sz val="11"/>
        <color theme="1"/>
        <rFont val="Aptos Narrow"/>
        <family val="2"/>
        <scheme val="minor"/>
      </rPr>
      <t xml:space="preserve"> con perfiles (paciente/terapeuta/admin) y guardado de sesión (SecureStore)</t>
    </r>
  </si>
  <si>
    <t>Mock API o Firebase Auth</t>
  </si>
  <si>
    <r>
      <t>Registro</t>
    </r>
    <r>
      <rPr>
        <sz val="11"/>
        <color theme="1"/>
        <rFont val="Aptos Narrow"/>
        <family val="2"/>
        <scheme val="minor"/>
      </rPr>
      <t xml:space="preserve"> de usuarios (paciente/terapeuta) con validaciones</t>
    </r>
  </si>
  <si>
    <t>Formularios con React Hook Form</t>
  </si>
  <si>
    <r>
      <t>Navegación</t>
    </r>
    <r>
      <rPr>
        <sz val="11"/>
        <color theme="1"/>
        <rFont val="Aptos Narrow"/>
        <family val="2"/>
        <scheme val="minor"/>
      </rPr>
      <t xml:space="preserve"> (stack + tabs): Inicio, Rutinas, Progreso, Perfil</t>
    </r>
  </si>
  <si>
    <t>React Navigation</t>
  </si>
  <si>
    <r>
      <t>Menú principal / Home</t>
    </r>
    <r>
      <rPr>
        <sz val="11"/>
        <color theme="1"/>
        <rFont val="Aptos Narrow"/>
        <family val="2"/>
        <scheme val="minor"/>
      </rPr>
      <t xml:space="preserve"> con tarjetas de acceso rápido</t>
    </r>
  </si>
  <si>
    <t>UI accesible, tipografía legible</t>
  </si>
  <si>
    <r>
      <t>CRUD de Rutinas</t>
    </r>
    <r>
      <rPr>
        <sz val="11"/>
        <color theme="1"/>
        <rFont val="Aptos Narrow"/>
        <family val="2"/>
        <scheme val="minor"/>
      </rPr>
      <t xml:space="preserve"> para terapeuta (crear/asignar/editar)</t>
    </r>
  </si>
  <si>
    <t>Título, descripción, video/imagen</t>
  </si>
  <si>
    <r>
      <t>Vista de Rutinas</t>
    </r>
    <r>
      <rPr>
        <sz val="11"/>
        <color theme="1"/>
        <rFont val="Aptos Narrow"/>
        <family val="2"/>
        <scheme val="minor"/>
      </rPr>
      <t xml:space="preserve"> para paciente (paso a paso + video)</t>
    </r>
  </si>
  <si>
    <t>Reproductor de video (expo-av)</t>
  </si>
  <si>
    <r>
      <t>Progreso</t>
    </r>
    <r>
      <rPr>
        <sz val="11"/>
        <color theme="1"/>
        <rFont val="Aptos Narrow"/>
        <family val="2"/>
        <scheme val="minor"/>
      </rPr>
      <t xml:space="preserve"> del paciente: registro de sesiones y métricas básicas</t>
    </r>
  </si>
  <si>
    <t>Gráficas simples (victory-native)</t>
  </si>
  <si>
    <r>
      <t>Notificaciones push</t>
    </r>
    <r>
      <rPr>
        <sz val="11"/>
        <color theme="1"/>
        <rFont val="Aptos Narrow"/>
        <family val="2"/>
        <scheme val="minor"/>
      </rPr>
      <t xml:space="preserve"> de recordatorio de ejercicios</t>
    </r>
  </si>
  <si>
    <t>Expo Notifications / FCM</t>
  </si>
  <si>
    <r>
      <t>Perfil &amp; Ajustes</t>
    </r>
    <r>
      <rPr>
        <sz val="11"/>
        <color theme="1"/>
        <rFont val="Aptos Narrow"/>
        <family val="2"/>
        <scheme val="minor"/>
      </rPr>
      <t xml:space="preserve"> (datos, foto, cambio de contraseña, tema claro/oscuro)</t>
    </r>
  </si>
  <si>
    <t>AsyncStorage para preferencias</t>
  </si>
  <si>
    <r>
      <t>Panel simple</t>
    </r>
    <r>
      <rPr>
        <sz val="11"/>
        <color theme="1"/>
        <rFont val="Aptos Narrow"/>
        <family val="2"/>
        <scheme val="minor"/>
      </rPr>
      <t xml:space="preserve"> para admin móvil (roles, bloqueo/activación)</t>
    </r>
  </si>
  <si>
    <t>Lectura/edición básica</t>
  </si>
  <si>
    <t>Req 12</t>
  </si>
  <si>
    <r>
      <t>Integración IoT (opcional final)</t>
    </r>
    <r>
      <rPr>
        <sz val="11"/>
        <color theme="1"/>
        <rFont val="Aptos Narrow"/>
        <family val="2"/>
        <scheme val="minor"/>
      </rPr>
      <t>: lectura básica por Bluetooth</t>
    </r>
  </si>
  <si>
    <t>expo-bluetooth/BLE; demo con dummy sensor</t>
  </si>
  <si>
    <t>Req 13</t>
  </si>
  <si>
    <r>
      <t>Reportes</t>
    </r>
    <r>
      <rPr>
        <sz val="11"/>
        <color theme="1"/>
        <rFont val="Aptos Narrow"/>
        <family val="2"/>
        <scheme val="minor"/>
      </rPr>
      <t xml:space="preserve"> exportables (PDF/CSV) desde móvil</t>
    </r>
  </si>
  <si>
    <t>Compartir/descargar</t>
  </si>
  <si>
    <t>Req 14</t>
  </si>
  <si>
    <r>
      <t>QA &amp; Accesibilidad</t>
    </r>
    <r>
      <rPr>
        <sz val="11"/>
        <color theme="1"/>
        <rFont val="Aptos Narrow"/>
        <family val="2"/>
        <scheme val="minor"/>
      </rPr>
      <t xml:space="preserve"> (TalkBack/VoiceOver, tamaños, contraste)</t>
    </r>
  </si>
  <si>
    <t>WCAG móvil básico</t>
  </si>
  <si>
    <t>Req 15</t>
  </si>
  <si>
    <r>
      <t>Builds</t>
    </r>
    <r>
      <rPr>
        <sz val="11"/>
        <color theme="1"/>
        <rFont val="Aptos Narrow"/>
        <family val="2"/>
        <scheme val="minor"/>
      </rPr>
      <t xml:space="preserve"> para prueba: Android (.apk/.aab) y iOS (TestFlight si aplica)</t>
    </r>
  </si>
  <si>
    <t>EAS Build/Submit</t>
  </si>
  <si>
    <t>Medihom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</si>
</sst>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72 Black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vertical="top" wrapText="1"/>
    </xf>
    <xf numFmtId="0" fontId="6" fillId="0" borderId="0" xfId="0" applyFont="1"/>
    <xf numFmtId="0" fontId="5" fillId="0" borderId="1" xfId="0" applyFont="1" applyBorder="1"/>
    <xf numFmtId="0" fontId="0" fillId="3" borderId="1" xfId="0" applyFill="1" applyBorder="1"/>
    <xf numFmtId="0" fontId="6" fillId="3" borderId="1" xfId="0" applyFont="1" applyFill="1" applyBorder="1"/>
    <xf numFmtId="0" fontId="6" fillId="3" borderId="13" xfId="0" applyFont="1" applyFill="1" applyBorder="1"/>
    <xf numFmtId="0" fontId="0" fillId="3" borderId="14" xfId="0" applyFill="1" applyBorder="1"/>
    <xf numFmtId="0" fontId="0" fillId="3" borderId="15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0" fontId="6" fillId="3" borderId="1" xfId="1" applyNumberFormat="1" applyFont="1" applyFill="1" applyBorder="1"/>
    <xf numFmtId="0" fontId="0" fillId="0" borderId="1" xfId="0" applyBorder="1"/>
    <xf numFmtId="15" fontId="0" fillId="0" borderId="1" xfId="0" applyNumberFormat="1" applyBorder="1"/>
    <xf numFmtId="0" fontId="5" fillId="3" borderId="1" xfId="0" applyFont="1" applyFill="1" applyBorder="1"/>
    <xf numFmtId="0" fontId="5" fillId="4" borderId="1" xfId="0" applyFont="1" applyFill="1" applyBorder="1"/>
    <xf numFmtId="15" fontId="5" fillId="4" borderId="1" xfId="0" applyNumberFormat="1" applyFont="1" applyFill="1" applyBorder="1"/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ill="1"/>
    <xf numFmtId="0" fontId="1" fillId="2" borderId="15" xfId="0" applyFont="1" applyFill="1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0" xfId="0" applyAlignment="1">
      <alignment horizontal="right" vertical="center" wrapText="1"/>
    </xf>
  </cellXfs>
  <cellStyles count="2">
    <cellStyle name="Normal" xfId="0" builtinId="0"/>
    <cellStyle name="Percent" xfId="1" builtinId="5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9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CC0192-8D22-48D5-ABC6-14A3957E9574}" name="Table1" displayName="Table1" ref="A11:H26" totalsRowShown="0" headerRowDxfId="0" headerRowBorderDxfId="1" tableBorderDxfId="2">
  <autoFilter ref="A11:H26" xr:uid="{67CC0192-8D22-48D5-ABC6-14A3957E9574}"/>
  <tableColumns count="8">
    <tableColumn id="1" xr3:uid="{715F2CC2-040B-4F1E-BB82-A1242D8C6812}" name="Identificador"/>
    <tableColumn id="2" xr3:uid="{71B07242-24A0-438C-89AE-4E9AD05799DE}" name="Historia / Requerimiento"/>
    <tableColumn id="3" xr3:uid="{7CC2182E-D2A6-43EF-9D0E-3C212A256A5B}" name="Estatus"/>
    <tableColumn id="4" xr3:uid="{26360887-1355-4226-8FEB-2A6AF44D1596}" name="Esfuerzo estimado en hrs"/>
    <tableColumn id="5" xr3:uid="{8BD35D68-24BD-455C-825A-59AD8650E12D}" name="Sprint (Iteración)"/>
    <tableColumn id="6" xr3:uid="{5F3B28EE-34C6-4E07-9B7E-8DB36DD71AD9}" name="Prioridad"/>
    <tableColumn id="7" xr3:uid="{0C52CC63-8760-4E72-AB3E-41F737C7FD8C}" name="Responsable"/>
    <tableColumn id="8" xr3:uid="{847F3734-EB19-4445-BC16-DAB6B9511CE2}" name="Not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D415-9871-45C4-89EC-D5B05DD789DF}">
  <dimension ref="A1:F7"/>
  <sheetViews>
    <sheetView workbookViewId="0">
      <selection activeCell="C7" sqref="C7"/>
    </sheetView>
  </sheetViews>
  <sheetFormatPr defaultRowHeight="14.5" x14ac:dyDescent="0.35"/>
  <cols>
    <col min="1" max="1" width="13" bestFit="1" customWidth="1"/>
    <col min="2" max="2" width="13.54296875" bestFit="1" customWidth="1"/>
    <col min="3" max="3" width="9.36328125" bestFit="1" customWidth="1"/>
    <col min="4" max="4" width="18.81640625" bestFit="1" customWidth="1"/>
    <col min="5" max="5" width="15.453125" bestFit="1" customWidth="1"/>
    <col min="6" max="6" width="22.81640625" bestFit="1" customWidth="1"/>
  </cols>
  <sheetData>
    <row r="1" spans="1:6" x14ac:dyDescent="0.35">
      <c r="A1" s="3" t="s">
        <v>8</v>
      </c>
      <c r="B1" s="3" t="s">
        <v>9</v>
      </c>
      <c r="C1" s="3" t="s">
        <v>10</v>
      </c>
      <c r="D1" s="3" t="s">
        <v>11</v>
      </c>
      <c r="E1" s="3" t="s">
        <v>23</v>
      </c>
      <c r="F1" s="3" t="s">
        <v>24</v>
      </c>
    </row>
    <row r="2" spans="1:6" x14ac:dyDescent="0.35">
      <c r="A2" s="21" t="s">
        <v>12</v>
      </c>
      <c r="B2" s="22">
        <v>45929</v>
      </c>
      <c r="C2" s="22">
        <v>45940</v>
      </c>
      <c r="D2" s="4">
        <f>COUNTIF(Backlog!$E$12:$E$52,'Información Sprints'!A2)</f>
        <v>5</v>
      </c>
      <c r="E2" s="4">
        <f>SUMIF(Backlog!$E$12:$E$52,'Información Sprints'!A2,Backlog!$D$12:$D$52)</f>
        <v>42</v>
      </c>
      <c r="F2" s="4">
        <f>IF(COUNTA(Backlog!$C$2:$C$7)=0,0,E2/COUNTA(Backlog!$C$2:$C$7))</f>
        <v>10.5</v>
      </c>
    </row>
    <row r="3" spans="1:6" x14ac:dyDescent="0.35">
      <c r="A3" s="21" t="s">
        <v>13</v>
      </c>
      <c r="B3" s="22">
        <f>B2+14</f>
        <v>45943</v>
      </c>
      <c r="C3" s="22">
        <f>C2+14</f>
        <v>45954</v>
      </c>
      <c r="D3" s="4">
        <f>COUNTIF(Backlog!$E$12:$E$52,'Información Sprints'!A3)</f>
        <v>3</v>
      </c>
      <c r="E3" s="4">
        <f>SUMIF(Backlog!$E$12:$E$52,'Información Sprints'!A3,Backlog!$D$12:$D$52)</f>
        <v>40</v>
      </c>
      <c r="F3" s="4">
        <f>IF(COUNTA(Backlog!$C$2:$C$7)=0,0,E3/COUNTA(Backlog!$C$2:$C$7))</f>
        <v>10</v>
      </c>
    </row>
    <row r="4" spans="1:6" x14ac:dyDescent="0.35">
      <c r="A4" s="21" t="s">
        <v>14</v>
      </c>
      <c r="B4" s="22">
        <f t="shared" ref="B4:B6" si="0">B3+14</f>
        <v>45957</v>
      </c>
      <c r="C4" s="22">
        <f t="shared" ref="C4:C6" si="1">C3+14</f>
        <v>45968</v>
      </c>
      <c r="D4" s="4">
        <f>COUNTIF(Backlog!$E$12:$E$52,'Información Sprints'!A4)</f>
        <v>3</v>
      </c>
      <c r="E4" s="4">
        <f>SUMIF(Backlog!$E$12:$E$52,'Información Sprints'!A4,Backlog!$D$12:$D$52)</f>
        <v>30</v>
      </c>
      <c r="F4" s="4">
        <f>IF(COUNTA(Backlog!$C$2:$C$7)=0,0,E4/COUNTA(Backlog!$C$2:$C$7))</f>
        <v>7.5</v>
      </c>
    </row>
    <row r="5" spans="1:6" x14ac:dyDescent="0.35">
      <c r="A5" s="24" t="s">
        <v>15</v>
      </c>
      <c r="B5" s="25">
        <f t="shared" si="0"/>
        <v>45971</v>
      </c>
      <c r="C5" s="25">
        <f t="shared" si="1"/>
        <v>45982</v>
      </c>
      <c r="D5" s="23">
        <f>COUNTIF(Backlog!$E$12:$E$52,'Información Sprints'!A5)</f>
        <v>4</v>
      </c>
      <c r="E5" s="23">
        <f>SUMIF(Backlog!$E$12:$E$52,'Información Sprints'!A5,Backlog!$D$12:$D$52)</f>
        <v>44</v>
      </c>
      <c r="F5" s="23">
        <f>IF(COUNTA(Backlog!$C$2:$C$7)=0,0,E5/COUNTA(Backlog!$C$2:$C$7))</f>
        <v>11</v>
      </c>
    </row>
    <row r="6" spans="1:6" x14ac:dyDescent="0.35">
      <c r="A6" s="21" t="s">
        <v>16</v>
      </c>
      <c r="B6" s="22">
        <f t="shared" si="0"/>
        <v>45985</v>
      </c>
      <c r="C6" s="22">
        <f t="shared" si="1"/>
        <v>45996</v>
      </c>
      <c r="D6" s="4">
        <f>COUNTIF(Backlog!$E$12:$E$52,'Información Sprints'!A6)</f>
        <v>0</v>
      </c>
      <c r="E6" s="4">
        <f>SUMIF(Backlog!$E$12:$E$52,'Información Sprints'!A6,Backlog!$D$12:$D$52)</f>
        <v>0</v>
      </c>
      <c r="F6" s="4">
        <f>IF(COUNTA(Backlog!$C$2:$C$7)=0,0,E6/COUNTA(Backlog!$C$2:$C$7))</f>
        <v>0</v>
      </c>
    </row>
    <row r="7" spans="1:6" x14ac:dyDescent="0.35">
      <c r="A7" s="21" t="s">
        <v>17</v>
      </c>
      <c r="B7" s="22">
        <f t="shared" ref="B7" si="2">B6+14</f>
        <v>45999</v>
      </c>
      <c r="C7" s="22">
        <f t="shared" ref="C7" si="3">C6+14</f>
        <v>46010</v>
      </c>
      <c r="D7" s="4">
        <f>COUNTIF(Backlog!$E$12:$E$52,'Información Sprints'!A7)</f>
        <v>0</v>
      </c>
      <c r="E7" s="4">
        <f>SUMIF(Backlog!$E$12:$E$52,'Información Sprints'!A7,Backlog!$D$12:$D$52)</f>
        <v>0</v>
      </c>
      <c r="F7" s="4">
        <f>IF(COUNTA(Backlog!$C$2:$C$7)=0,0,E7/COUNTA(Backlog!$C$2:$C$7))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D224-0269-4C39-86AB-7245540C981E}">
  <dimension ref="A1:H52"/>
  <sheetViews>
    <sheetView showGridLines="0" tabSelected="1" workbookViewId="0">
      <selection activeCell="C1" sqref="C1"/>
    </sheetView>
  </sheetViews>
  <sheetFormatPr defaultRowHeight="14.5" x14ac:dyDescent="0.35"/>
  <cols>
    <col min="1" max="1" width="13.6328125" customWidth="1"/>
    <col min="2" max="2" width="32.1796875" customWidth="1"/>
    <col min="3" max="3" width="10.7265625" customWidth="1"/>
    <col min="4" max="4" width="25.1796875" customWidth="1"/>
    <col min="5" max="5" width="18.54296875" customWidth="1"/>
    <col min="6" max="6" width="13.54296875" customWidth="1"/>
    <col min="7" max="7" width="13.6328125" customWidth="1"/>
    <col min="8" max="8" width="32.54296875" customWidth="1"/>
  </cols>
  <sheetData>
    <row r="1" spans="1:8" x14ac:dyDescent="0.35">
      <c r="A1" s="2"/>
      <c r="B1" s="5" t="s">
        <v>25</v>
      </c>
      <c r="C1" s="9" t="s">
        <v>76</v>
      </c>
      <c r="D1" s="10"/>
      <c r="E1" s="10"/>
      <c r="F1" s="11"/>
    </row>
    <row r="2" spans="1:8" x14ac:dyDescent="0.35">
      <c r="A2" s="2"/>
      <c r="B2" s="6" t="s">
        <v>19</v>
      </c>
      <c r="C2" s="12" t="s">
        <v>31</v>
      </c>
      <c r="D2" s="13"/>
      <c r="E2" s="13"/>
      <c r="F2" s="14"/>
    </row>
    <row r="3" spans="1:8" x14ac:dyDescent="0.35">
      <c r="B3" s="7"/>
      <c r="C3" s="15" t="s">
        <v>32</v>
      </c>
      <c r="F3" s="16"/>
    </row>
    <row r="4" spans="1:8" x14ac:dyDescent="0.35">
      <c r="B4" s="7"/>
      <c r="C4" s="15" t="s">
        <v>41</v>
      </c>
      <c r="F4" s="16"/>
    </row>
    <row r="5" spans="1:8" x14ac:dyDescent="0.35">
      <c r="B5" s="7"/>
      <c r="C5" s="15" t="s">
        <v>39</v>
      </c>
      <c r="F5" s="16"/>
    </row>
    <row r="6" spans="1:8" x14ac:dyDescent="0.35">
      <c r="B6" s="7"/>
      <c r="C6" s="15"/>
      <c r="F6" s="16"/>
    </row>
    <row r="7" spans="1:8" x14ac:dyDescent="0.35">
      <c r="B7" s="8"/>
      <c r="C7" s="17"/>
      <c r="D7" s="18"/>
      <c r="E7" s="18"/>
      <c r="F7" s="19"/>
    </row>
    <row r="9" spans="1:8" x14ac:dyDescent="0.35">
      <c r="A9" s="2"/>
      <c r="B9" s="5" t="s">
        <v>18</v>
      </c>
      <c r="C9" s="20">
        <f>IF(SUM(D12:D52)=0,0,SUMIF(C12:C52,"Terminado",D12:D52)/SUM(D12:D52))</f>
        <v>0</v>
      </c>
    </row>
    <row r="11" spans="1:8" x14ac:dyDescent="0.35">
      <c r="A11" s="29" t="s">
        <v>0</v>
      </c>
      <c r="B11" s="29" t="s">
        <v>1</v>
      </c>
      <c r="C11" s="29" t="s">
        <v>2</v>
      </c>
      <c r="D11" s="29" t="s">
        <v>3</v>
      </c>
      <c r="E11" s="29" t="s">
        <v>4</v>
      </c>
      <c r="F11" s="29" t="s">
        <v>5</v>
      </c>
      <c r="G11" s="29" t="s">
        <v>6</v>
      </c>
      <c r="H11" s="29" t="s">
        <v>7</v>
      </c>
    </row>
    <row r="12" spans="1:8" s="28" customFormat="1" ht="29" x14ac:dyDescent="0.35">
      <c r="A12" s="26" t="s">
        <v>20</v>
      </c>
      <c r="B12" s="26" t="s">
        <v>42</v>
      </c>
      <c r="C12" s="26" t="s">
        <v>21</v>
      </c>
      <c r="D12" s="31">
        <v>6</v>
      </c>
      <c r="E12" s="26" t="s">
        <v>12</v>
      </c>
      <c r="F12" s="26" t="s">
        <v>30</v>
      </c>
      <c r="G12" s="26" t="s">
        <v>31</v>
      </c>
      <c r="H12" s="26" t="s">
        <v>43</v>
      </c>
    </row>
    <row r="13" spans="1:8" s="28" customFormat="1" ht="43.5" x14ac:dyDescent="0.35">
      <c r="A13" s="26" t="s">
        <v>22</v>
      </c>
      <c r="B13" s="27" t="s">
        <v>44</v>
      </c>
      <c r="C13" s="26" t="s">
        <v>21</v>
      </c>
      <c r="D13" s="31">
        <v>12</v>
      </c>
      <c r="E13" s="26" t="s">
        <v>12</v>
      </c>
      <c r="F13" s="26" t="s">
        <v>30</v>
      </c>
      <c r="G13" s="26" t="s">
        <v>32</v>
      </c>
      <c r="H13" s="26" t="s">
        <v>45</v>
      </c>
    </row>
    <row r="14" spans="1:8" s="28" customFormat="1" ht="29" x14ac:dyDescent="0.35">
      <c r="A14" s="26" t="s">
        <v>26</v>
      </c>
      <c r="B14" s="27" t="s">
        <v>46</v>
      </c>
      <c r="C14" s="26" t="s">
        <v>21</v>
      </c>
      <c r="D14" s="31">
        <v>10</v>
      </c>
      <c r="E14" s="26" t="s">
        <v>12</v>
      </c>
      <c r="F14" s="26" t="s">
        <v>30</v>
      </c>
      <c r="G14" s="26" t="s">
        <v>31</v>
      </c>
      <c r="H14" s="26" t="s">
        <v>47</v>
      </c>
    </row>
    <row r="15" spans="1:8" s="28" customFormat="1" ht="29" x14ac:dyDescent="0.35">
      <c r="A15" s="26" t="s">
        <v>27</v>
      </c>
      <c r="B15" s="27" t="s">
        <v>48</v>
      </c>
      <c r="C15" s="26" t="s">
        <v>21</v>
      </c>
      <c r="D15" s="31">
        <v>8</v>
      </c>
      <c r="E15" s="26" t="s">
        <v>12</v>
      </c>
      <c r="F15" s="26" t="s">
        <v>30</v>
      </c>
      <c r="G15" s="26" t="s">
        <v>32</v>
      </c>
      <c r="H15" s="26" t="s">
        <v>49</v>
      </c>
    </row>
    <row r="16" spans="1:8" s="28" customFormat="1" ht="29" x14ac:dyDescent="0.35">
      <c r="A16" s="26" t="s">
        <v>28</v>
      </c>
      <c r="B16" s="27" t="s">
        <v>50</v>
      </c>
      <c r="C16" s="26" t="s">
        <v>21</v>
      </c>
      <c r="D16" s="31">
        <v>6</v>
      </c>
      <c r="E16" s="26" t="s">
        <v>12</v>
      </c>
      <c r="F16" s="26" t="s">
        <v>38</v>
      </c>
      <c r="G16" s="26" t="s">
        <v>39</v>
      </c>
      <c r="H16" s="26" t="s">
        <v>51</v>
      </c>
    </row>
    <row r="17" spans="1:8" s="28" customFormat="1" ht="29" x14ac:dyDescent="0.35">
      <c r="A17" s="26" t="s">
        <v>29</v>
      </c>
      <c r="B17" s="27" t="s">
        <v>52</v>
      </c>
      <c r="C17" s="26" t="s">
        <v>21</v>
      </c>
      <c r="D17" s="31">
        <v>16</v>
      </c>
      <c r="E17" s="26" t="s">
        <v>13</v>
      </c>
      <c r="F17" s="26" t="s">
        <v>30</v>
      </c>
      <c r="G17" s="26" t="s">
        <v>32</v>
      </c>
      <c r="H17" s="26" t="s">
        <v>53</v>
      </c>
    </row>
    <row r="18" spans="1:8" s="28" customFormat="1" ht="29" x14ac:dyDescent="0.35">
      <c r="A18" s="26" t="s">
        <v>33</v>
      </c>
      <c r="B18" s="27" t="s">
        <v>54</v>
      </c>
      <c r="C18" s="26" t="s">
        <v>21</v>
      </c>
      <c r="D18" s="31">
        <v>14</v>
      </c>
      <c r="E18" s="26" t="s">
        <v>13</v>
      </c>
      <c r="F18" s="26" t="s">
        <v>30</v>
      </c>
      <c r="G18" s="26" t="s">
        <v>31</v>
      </c>
      <c r="H18" s="26" t="s">
        <v>55</v>
      </c>
    </row>
    <row r="19" spans="1:8" s="28" customFormat="1" ht="29" x14ac:dyDescent="0.35">
      <c r="A19" s="26" t="s">
        <v>34</v>
      </c>
      <c r="B19" s="27" t="s">
        <v>56</v>
      </c>
      <c r="C19" s="26" t="s">
        <v>21</v>
      </c>
      <c r="D19" s="31">
        <v>10</v>
      </c>
      <c r="E19" s="26" t="s">
        <v>13</v>
      </c>
      <c r="F19" s="26" t="s">
        <v>38</v>
      </c>
      <c r="G19" s="26" t="s">
        <v>40</v>
      </c>
      <c r="H19" s="26" t="s">
        <v>57</v>
      </c>
    </row>
    <row r="20" spans="1:8" s="28" customFormat="1" ht="29" x14ac:dyDescent="0.35">
      <c r="A20" s="26" t="s">
        <v>35</v>
      </c>
      <c r="B20" s="27" t="s">
        <v>58</v>
      </c>
      <c r="C20" s="26" t="s">
        <v>21</v>
      </c>
      <c r="D20" s="31">
        <v>10</v>
      </c>
      <c r="E20" s="26" t="s">
        <v>14</v>
      </c>
      <c r="F20" s="26" t="s">
        <v>38</v>
      </c>
      <c r="G20" s="26" t="s">
        <v>39</v>
      </c>
      <c r="H20" s="26" t="s">
        <v>59</v>
      </c>
    </row>
    <row r="21" spans="1:8" s="28" customFormat="1" ht="29" x14ac:dyDescent="0.35">
      <c r="A21" s="26" t="s">
        <v>36</v>
      </c>
      <c r="B21" s="27" t="s">
        <v>60</v>
      </c>
      <c r="C21" s="26" t="s">
        <v>21</v>
      </c>
      <c r="D21" s="31">
        <v>8</v>
      </c>
      <c r="E21" s="26" t="s">
        <v>14</v>
      </c>
      <c r="F21" s="26" t="s">
        <v>38</v>
      </c>
      <c r="G21" s="26" t="s">
        <v>31</v>
      </c>
      <c r="H21" s="26" t="s">
        <v>61</v>
      </c>
    </row>
    <row r="22" spans="1:8" ht="29" x14ac:dyDescent="0.35">
      <c r="A22" s="26" t="s">
        <v>37</v>
      </c>
      <c r="B22" s="27" t="s">
        <v>62</v>
      </c>
      <c r="C22" s="26" t="s">
        <v>21</v>
      </c>
      <c r="D22" s="31">
        <v>12</v>
      </c>
      <c r="E22" s="26" t="s">
        <v>14</v>
      </c>
      <c r="F22" s="26" t="s">
        <v>38</v>
      </c>
      <c r="G22" s="26" t="s">
        <v>40</v>
      </c>
      <c r="H22" s="26" t="s">
        <v>63</v>
      </c>
    </row>
    <row r="23" spans="1:8" ht="29" x14ac:dyDescent="0.35">
      <c r="A23" s="26" t="s">
        <v>64</v>
      </c>
      <c r="B23" s="27" t="s">
        <v>65</v>
      </c>
      <c r="C23" s="26" t="s">
        <v>21</v>
      </c>
      <c r="D23" s="31">
        <v>20</v>
      </c>
      <c r="E23" s="26" t="s">
        <v>15</v>
      </c>
      <c r="F23" s="26" t="s">
        <v>38</v>
      </c>
      <c r="G23" s="26" t="s">
        <v>32</v>
      </c>
      <c r="H23" s="26" t="s">
        <v>66</v>
      </c>
    </row>
    <row r="24" spans="1:8" ht="29" x14ac:dyDescent="0.35">
      <c r="A24" s="26" t="s">
        <v>67</v>
      </c>
      <c r="B24" s="27" t="s">
        <v>68</v>
      </c>
      <c r="C24" s="26" t="s">
        <v>21</v>
      </c>
      <c r="D24" s="31">
        <v>10</v>
      </c>
      <c r="E24" s="26" t="s">
        <v>15</v>
      </c>
      <c r="F24" s="26" t="s">
        <v>38</v>
      </c>
      <c r="G24" s="26" t="s">
        <v>40</v>
      </c>
      <c r="H24" s="26" t="s">
        <v>69</v>
      </c>
    </row>
    <row r="25" spans="1:8" ht="43.5" x14ac:dyDescent="0.35">
      <c r="A25" s="26" t="s">
        <v>70</v>
      </c>
      <c r="B25" s="27" t="s">
        <v>71</v>
      </c>
      <c r="C25" s="26" t="s">
        <v>21</v>
      </c>
      <c r="D25" s="31">
        <v>6</v>
      </c>
      <c r="E25" s="26" t="s">
        <v>15</v>
      </c>
      <c r="F25" s="26" t="s">
        <v>30</v>
      </c>
      <c r="G25" s="26" t="s">
        <v>39</v>
      </c>
      <c r="H25" s="26" t="s">
        <v>72</v>
      </c>
    </row>
    <row r="26" spans="1:8" ht="29" x14ac:dyDescent="0.35">
      <c r="A26" s="26" t="s">
        <v>73</v>
      </c>
      <c r="B26" s="27" t="s">
        <v>74</v>
      </c>
      <c r="C26" s="26" t="s">
        <v>21</v>
      </c>
      <c r="D26" s="31">
        <v>8</v>
      </c>
      <c r="E26" s="26" t="s">
        <v>15</v>
      </c>
      <c r="F26" s="26" t="s">
        <v>30</v>
      </c>
      <c r="G26" s="26" t="s">
        <v>31</v>
      </c>
      <c r="H26" s="26" t="s">
        <v>75</v>
      </c>
    </row>
    <row r="27" spans="1:8" x14ac:dyDescent="0.35">
      <c r="A27" s="30"/>
      <c r="B27" s="30"/>
      <c r="C27" s="30"/>
      <c r="D27" s="30"/>
      <c r="E27" s="30"/>
      <c r="F27" s="30"/>
      <c r="G27" s="30"/>
      <c r="H27" s="30"/>
    </row>
    <row r="28" spans="1:8" x14ac:dyDescent="0.35">
      <c r="A28" s="1"/>
      <c r="B28" s="1"/>
      <c r="C28" s="1"/>
      <c r="D28" s="1"/>
      <c r="E28" s="1"/>
      <c r="F28" s="1"/>
      <c r="G28" s="1"/>
      <c r="H28" s="1"/>
    </row>
    <row r="29" spans="1:8" x14ac:dyDescent="0.35">
      <c r="A29" s="1"/>
      <c r="B29" s="1"/>
      <c r="C29" s="1"/>
      <c r="D29" s="1"/>
      <c r="E29" s="1"/>
      <c r="F29" s="1"/>
      <c r="G29" s="1"/>
      <c r="H29" s="1"/>
    </row>
    <row r="30" spans="1:8" x14ac:dyDescent="0.35">
      <c r="A30" s="1"/>
      <c r="B30" s="1"/>
      <c r="C30" s="1"/>
      <c r="D30" s="1"/>
      <c r="E30" s="1"/>
      <c r="F30" s="1"/>
      <c r="G30" s="1"/>
      <c r="H30" s="1"/>
    </row>
    <row r="31" spans="1:8" x14ac:dyDescent="0.35">
      <c r="A31" s="1"/>
      <c r="B31" s="1"/>
      <c r="C31" s="1"/>
      <c r="D31" s="1"/>
      <c r="E31" s="1"/>
      <c r="F31" s="1"/>
      <c r="G31" s="1"/>
      <c r="H31" s="1"/>
    </row>
    <row r="32" spans="1:8" x14ac:dyDescent="0.35">
      <c r="A32" s="1"/>
      <c r="B32" s="1"/>
      <c r="C32" s="1"/>
      <c r="D32" s="1"/>
      <c r="E32" s="1"/>
      <c r="F32" s="1"/>
      <c r="G32" s="1"/>
      <c r="H32" s="1"/>
    </row>
    <row r="33" spans="1:8" x14ac:dyDescent="0.35">
      <c r="A33" s="1"/>
      <c r="B33" s="1"/>
      <c r="C33" s="1"/>
      <c r="D33" s="1"/>
      <c r="E33" s="1"/>
      <c r="F33" s="1"/>
      <c r="G33" s="1"/>
      <c r="H33" s="1"/>
    </row>
    <row r="34" spans="1:8" x14ac:dyDescent="0.35">
      <c r="A34" s="1"/>
      <c r="B34" s="1"/>
      <c r="C34" s="1"/>
      <c r="D34" s="1"/>
      <c r="E34" s="1"/>
      <c r="F34" s="1"/>
      <c r="G34" s="1"/>
      <c r="H34" s="1"/>
    </row>
    <row r="35" spans="1:8" x14ac:dyDescent="0.35">
      <c r="A35" s="1"/>
      <c r="B35" s="1"/>
      <c r="C35" s="1"/>
      <c r="D35" s="1"/>
      <c r="E35" s="1"/>
      <c r="F35" s="1"/>
      <c r="G35" s="1"/>
      <c r="H35" s="1"/>
    </row>
    <row r="36" spans="1:8" x14ac:dyDescent="0.35">
      <c r="A36" s="1"/>
      <c r="B36" s="1"/>
      <c r="C36" s="1"/>
      <c r="D36" s="1"/>
      <c r="E36" s="1"/>
      <c r="F36" s="1"/>
      <c r="G36" s="1"/>
      <c r="H36" s="1"/>
    </row>
    <row r="37" spans="1:8" x14ac:dyDescent="0.35">
      <c r="A37" s="1"/>
      <c r="B37" s="1"/>
      <c r="C37" s="1"/>
      <c r="D37" s="1"/>
      <c r="E37" s="1"/>
      <c r="F37" s="1"/>
      <c r="G37" s="1"/>
      <c r="H37" s="1"/>
    </row>
    <row r="38" spans="1:8" x14ac:dyDescent="0.35">
      <c r="A38" s="1"/>
      <c r="B38" s="1"/>
      <c r="C38" s="1"/>
      <c r="D38" s="1"/>
      <c r="E38" s="1"/>
      <c r="F38" s="1"/>
      <c r="G38" s="1"/>
      <c r="H38" s="1"/>
    </row>
    <row r="39" spans="1:8" x14ac:dyDescent="0.35">
      <c r="A39" s="1"/>
      <c r="B39" s="1"/>
      <c r="C39" s="1"/>
      <c r="D39" s="1"/>
      <c r="E39" s="1"/>
      <c r="F39" s="1"/>
      <c r="G39" s="1"/>
      <c r="H39" s="1"/>
    </row>
    <row r="40" spans="1:8" x14ac:dyDescent="0.35">
      <c r="A40" s="1"/>
      <c r="B40" s="1"/>
      <c r="C40" s="1"/>
      <c r="D40" s="1"/>
      <c r="E40" s="1"/>
      <c r="F40" s="1"/>
      <c r="G40" s="1"/>
      <c r="H40" s="1"/>
    </row>
    <row r="41" spans="1:8" x14ac:dyDescent="0.35">
      <c r="A41" s="1"/>
      <c r="B41" s="1"/>
      <c r="C41" s="1"/>
      <c r="D41" s="1"/>
      <c r="E41" s="1"/>
      <c r="F41" s="1"/>
      <c r="G41" s="1"/>
      <c r="H41" s="1"/>
    </row>
    <row r="42" spans="1:8" x14ac:dyDescent="0.35">
      <c r="A42" s="1"/>
      <c r="B42" s="1"/>
      <c r="C42" s="1"/>
      <c r="D42" s="1"/>
      <c r="E42" s="1"/>
      <c r="F42" s="1"/>
      <c r="G42" s="1"/>
      <c r="H42" s="1"/>
    </row>
    <row r="43" spans="1:8" x14ac:dyDescent="0.35">
      <c r="A43" s="1"/>
      <c r="B43" s="1"/>
      <c r="C43" s="1"/>
      <c r="D43" s="1"/>
      <c r="E43" s="1"/>
      <c r="F43" s="1"/>
      <c r="G43" s="1"/>
      <c r="H43" s="1"/>
    </row>
    <row r="44" spans="1:8" x14ac:dyDescent="0.35">
      <c r="A44" s="1"/>
      <c r="B44" s="1"/>
      <c r="C44" s="1"/>
      <c r="D44" s="1"/>
      <c r="E44" s="1"/>
      <c r="F44" s="1"/>
      <c r="G44" s="1"/>
      <c r="H44" s="1"/>
    </row>
    <row r="45" spans="1:8" x14ac:dyDescent="0.35">
      <c r="A45" s="1"/>
      <c r="B45" s="1"/>
      <c r="C45" s="1"/>
      <c r="D45" s="1"/>
      <c r="E45" s="1"/>
      <c r="F45" s="1"/>
      <c r="G45" s="1"/>
      <c r="H45" s="1"/>
    </row>
    <row r="46" spans="1:8" x14ac:dyDescent="0.35">
      <c r="A46" s="1"/>
      <c r="B46" s="1"/>
      <c r="C46" s="1"/>
      <c r="D46" s="1"/>
      <c r="E46" s="1"/>
      <c r="F46" s="1"/>
      <c r="G46" s="1"/>
      <c r="H46" s="1"/>
    </row>
    <row r="47" spans="1:8" x14ac:dyDescent="0.35">
      <c r="A47" s="1"/>
      <c r="B47" s="1"/>
      <c r="C47" s="1"/>
      <c r="D47" s="1"/>
      <c r="E47" s="1"/>
      <c r="F47" s="1"/>
      <c r="G47" s="1"/>
      <c r="H47" s="1"/>
    </row>
    <row r="48" spans="1:8" x14ac:dyDescent="0.35">
      <c r="A48" s="1"/>
      <c r="B48" s="1"/>
      <c r="C48" s="1"/>
      <c r="D48" s="1"/>
      <c r="E48" s="1"/>
      <c r="F48" s="1"/>
      <c r="G48" s="1"/>
      <c r="H48" s="1"/>
    </row>
    <row r="49" spans="1:8" x14ac:dyDescent="0.35">
      <c r="A49" s="1"/>
      <c r="B49" s="1"/>
      <c r="C49" s="1"/>
      <c r="D49" s="1"/>
      <c r="E49" s="1"/>
      <c r="F49" s="1"/>
      <c r="G49" s="1"/>
      <c r="H49" s="1"/>
    </row>
    <row r="50" spans="1:8" x14ac:dyDescent="0.35">
      <c r="A50" s="1"/>
      <c r="B50" s="1"/>
      <c r="C50" s="1"/>
      <c r="D50" s="1"/>
      <c r="E50" s="1"/>
      <c r="F50" s="1"/>
      <c r="G50" s="1"/>
      <c r="H50" s="1"/>
    </row>
    <row r="51" spans="1:8" x14ac:dyDescent="0.35">
      <c r="A51" s="1"/>
      <c r="B51" s="1"/>
      <c r="C51" s="1"/>
      <c r="D51" s="1"/>
      <c r="E51" s="1"/>
      <c r="F51" s="1"/>
      <c r="G51" s="1"/>
      <c r="H51" s="1"/>
    </row>
    <row r="52" spans="1:8" x14ac:dyDescent="0.35">
      <c r="A52" s="1"/>
      <c r="B52" s="1"/>
      <c r="C52" s="1"/>
      <c r="D52" s="1"/>
      <c r="E52" s="1"/>
      <c r="F52" s="1"/>
      <c r="G52" s="1"/>
      <c r="H52" s="1"/>
    </row>
  </sheetData>
  <phoneticPr fontId="7" type="noConversion"/>
  <dataValidations count="2">
    <dataValidation type="list" allowBlank="1" showInputMessage="1" showErrorMessage="1" sqref="C27:C52" xr:uid="{1D1E2315-7DF1-420F-AED1-C52F5848344C}">
      <formula1>"Pendiente, En Progreso, Terminado, Cancelado"</formula1>
    </dataValidation>
    <dataValidation type="list" allowBlank="1" showInputMessage="1" showErrorMessage="1" sqref="F27:F52" xr:uid="{8D027888-B935-48EB-A350-CD73BD6C5B9C}">
      <formula1>"Alta, Media, Baja"</formula1>
    </dataValidation>
  </dataValidations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2C88D0-8493-4F4B-986E-7B2238381A10}">
          <x14:formula1>
            <xm:f>'Información Sprints'!$A$2:$A$7</xm:f>
          </x14:formula1>
          <xm:sqref>E27:E52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4f1e41d-e518-47c2-83d0-eabbda17825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CE1C9EA5B1C1645A7FD1AC0B6545D93" ma:contentTypeVersion="4" ma:contentTypeDescription="Crear nuevo documento." ma:contentTypeScope="" ma:versionID="7457967f5fca5b3f6c0cf787b0de827f">
  <xsd:schema xmlns:xsd="http://www.w3.org/2001/XMLSchema" xmlns:xs="http://www.w3.org/2001/XMLSchema" xmlns:p="http://schemas.microsoft.com/office/2006/metadata/properties" xmlns:ns2="14f1e41d-e518-47c2-83d0-eabbda178252" targetNamespace="http://schemas.microsoft.com/office/2006/metadata/properties" ma:root="true" ma:fieldsID="34ef5c72f1e1ae45f05151c419a908b9" ns2:_="">
    <xsd:import namespace="14f1e41d-e518-47c2-83d0-eabbda17825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f1e41d-e518-47c2-83d0-eabbda17825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CB366A-4C18-458D-BA00-5CE9F81A5D3C}">
  <ds:schemaRefs>
    <ds:schemaRef ds:uri="http://schemas.microsoft.com/office/2006/metadata/properties"/>
    <ds:schemaRef ds:uri="http://schemas.microsoft.com/office/infopath/2007/PartnerControls"/>
    <ds:schemaRef ds:uri="213b2d84-3d9b-4b3f-804d-aac06d647ac8"/>
    <ds:schemaRef ds:uri="14f1e41d-e518-47c2-83d0-eabbda178252"/>
  </ds:schemaRefs>
</ds:datastoreItem>
</file>

<file path=customXml/itemProps2.xml><?xml version="1.0" encoding="utf-8"?>
<ds:datastoreItem xmlns:ds="http://schemas.openxmlformats.org/officeDocument/2006/customXml" ds:itemID="{1A0F4325-AF1A-42BB-B7E4-A8F1B1AA6E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155B06-7617-456E-8FD2-268ED969ED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f1e41d-e518-47c2-83d0-eabbda1782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Información Sprints</vt:lpstr>
      <vt:lpstr>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Francisco Esparza Arevalo</dc:creator>
  <cp:keywords/>
  <dc:description/>
  <cp:lastModifiedBy>EXTERNAL Villagomez Martinez Soren Valente (PM, DCNA/H</cp:lastModifiedBy>
  <cp:revision/>
  <dcterms:created xsi:type="dcterms:W3CDTF">2024-06-10T23:39:25Z</dcterms:created>
  <dcterms:modified xsi:type="dcterms:W3CDTF">2025-10-06T17:42:13Z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0x010100BCE1C9EA5B1C1645A7FD1AC0B6545D93</vt:lpwstr>
  </property>
  <property fmtid="{D5CDD505-2E9C-101B-9397-08002B2CF9AE}" pid="3" name="Order">
    <vt:r8>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