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love\Downloads\"/>
    </mc:Choice>
  </mc:AlternateContent>
  <xr:revisionPtr revIDLastSave="0" documentId="13_ncr:1_{D6C12AE3-5B48-4911-A3C3-90B9BC371203}" xr6:coauthVersionLast="47" xr6:coauthVersionMax="47" xr10:uidLastSave="{00000000-0000-0000-0000-000000000000}"/>
  <bookViews>
    <workbookView xWindow="-120" yWindow="-120" windowWidth="29040" windowHeight="1572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<sst xmlns="http://schemas.openxmlformats.org/spreadsheetml/2006/main" count="126" uniqueCount="75">
  <si>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</si>
  <si>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</si>
  <si>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</si>
  <si>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</si>
  <si>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</si>
  <si>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</si>
  <si>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</si>
  <si>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</si>
  <si>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</si>
  <si>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</si>
  <si>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</si>
  <si>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</si>
  <si>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</si>
  <si>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</si>
  <si>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</si>
  <si>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</si>
  <si>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</si>
  <si>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</si>
  <si>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</si>
  <si>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</si>
  <si>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</si>
  <si>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</si>
  <si>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</si>
  <si>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</si>
  <si>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</si>
  <si>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</si>
  <si>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</si>
  <si>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</si>
  <si>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</si>
  <si>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</si>
  <si>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</si>
  <si>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Soren</t>
  </si>
  <si>
    <t>Oscar</t>
  </si>
  <si>
    <t>Req 07</t>
  </si>
  <si>
    <t>Req 08</t>
  </si>
  <si>
    <t>Req 09</t>
  </si>
  <si>
    <t>Req 10</t>
  </si>
  <si>
    <t>Req 11</t>
  </si>
  <si>
    <t>Media</t>
  </si>
  <si>
    <t>Paola</t>
  </si>
  <si>
    <t>José</t>
  </si>
  <si>
    <t>Jose</t>
  </si>
  <si>
    <t>Req 13</t>
  </si>
  <si>
    <r>
      <t>Reportes</t>
    </r>
    <r>
      <rPr>
        <sz val="11"/>
        <color theme="1"/>
        <rFont val="Aptos Narrow"/>
        <family val="2"/>
        <scheme val="minor"/>
      </rPr>
      <t xml:space="preserve"> exportables (PDF/CSV) desde móvil</t>
    </r>
  </si>
  <si>
    <t>Compartir/descargar</t>
  </si>
  <si>
    <t>Req 14</t>
  </si>
  <si>
    <r>
      <t>QA &amp; Accesibilidad</t>
    </r>
    <r>
      <rPr>
        <sz val="11"/>
        <color theme="1"/>
        <rFont val="Aptos Narrow"/>
        <family val="2"/>
        <scheme val="minor"/>
      </rPr>
      <t xml:space="preserve"> (TalkBack/VoiceOver, tamaños, contraste)</t>
    </r>
  </si>
  <si>
    <t>WCAG móvil básico</t>
  </si>
  <si>
    <t>Req 15</t>
  </si>
  <si>
    <r>
      <t>Builds</t>
    </r>
    <r>
      <rPr>
        <sz val="11"/>
        <color theme="1"/>
        <rFont val="Aptos Narrow"/>
        <family val="2"/>
        <scheme val="minor"/>
      </rPr>
      <t xml:space="preserve"> para prueba: Android (.apk/.aab) y iOS (TestFlight si aplica)</t>
    </r>
  </si>
  <si>
    <t>EAS Build/Submit</t>
  </si>
  <si>
    <t>Escena principal con cancha de fútbol y físicas básicas del balón</t>
  </si>
  <si>
    <t>Motor de físicas 2D de Godot</t>
  </si>
  <si>
    <t>Movimiento de los 3 personajes y cambio entre ellos</t>
  </si>
  <si>
    <t>Input WASD + gamepad</t>
  </si>
  <si>
    <t>IA básica de enemigos y portero alienígena</t>
  </si>
  <si>
    <t>Navegación simple y persecución del balón</t>
  </si>
  <si>
    <t>Sistema de disparo/tiro con potencia variable</t>
  </si>
  <si>
    <t>Barra de fuerza</t>
  </si>
  <si>
    <t>HUD con marcador, tiempo y habilidades especiales</t>
  </si>
  <si>
    <t>CanvasLayer</t>
  </si>
  <si>
    <t>Power-ups (velocidad, fuerza, escudo)</t>
  </si>
  <si>
    <t>Items aleatorios</t>
  </si>
  <si>
    <t>Partidos progresivos con dificultad creciente</t>
  </si>
  <si>
    <t>Variar IA y velocidad</t>
  </si>
  <si>
    <t>Boss final (campeón alienígena con trampas)</t>
  </si>
  <si>
    <t>IA avanzada</t>
  </si>
  <si>
    <t>Menú principal, pausa y reinicio</t>
  </si>
  <si>
    <t>UI simple</t>
  </si>
  <si>
    <t>Música y efectos de sonido</t>
  </si>
  <si>
    <t>GDScript AudioStreamPlayer</t>
  </si>
  <si>
    <t>Exportación a PC y Android</t>
  </si>
  <si>
    <t>Configurar export templates</t>
  </si>
  <si>
    <t>SpaceX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</si>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</sst>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15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8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C0192-8D22-48D5-ABC6-14A3957E9574}" name="Table1" displayName="Table1" ref="A11:H25" totalsRowShown="0" headerRowDxfId="11" dataDxfId="9" headerRowBorderDxfId="10" tableBorderDxfId="8">
  <autoFilter ref="A11:H25" xr:uid="{67CC0192-8D22-48D5-ABC6-14A3957E9574}"/>
  <tableColumns count="8">
    <tableColumn id="1" xr3:uid="{715F2CC2-040B-4F1E-BB82-A1242D8C6812}" name="Identificador" dataDxfId="7"/>
    <tableColumn id="2" xr3:uid="{71B07242-24A0-438C-89AE-4E9AD05799DE}" name="Historia / Requerimiento" dataDxfId="6"/>
    <tableColumn id="3" xr3:uid="{7CC2182E-D2A6-43EF-9D0E-3C212A256A5B}" name="Estatus" dataDxfId="5"/>
    <tableColumn id="4" xr3:uid="{26360887-1355-4226-8FEB-2A6AF44D1596}" name="Esfuerzo estimado en hrs" dataDxfId="4"/>
    <tableColumn id="5" xr3:uid="{8BD35D68-24BD-455C-825A-59AD8650E12D}" name="Sprint (Iteración)" dataDxfId="3"/>
    <tableColumn id="6" xr3:uid="{5F3B28EE-34C6-4E07-9B7E-8DB36DD71AD9}" name="Prioridad" dataDxfId="2"/>
    <tableColumn id="7" xr3:uid="{0C52CC63-8760-4E72-AB3E-41F737C7FD8C}" name="Responsable" dataDxfId="1"/>
    <tableColumn id="8" xr3:uid="{847F3734-EB19-4445-BC16-DAB6B9511CE2}" name="No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9.140625" defaultRowHeight="15"/>
  <cols>
    <col min="1" max="1" width="13" bestFit="1" customWidth="1"/>
    <col min="2" max="2" width="13.5703125" bestFit="1" customWidth="1"/>
    <col min="3" max="3" width="9.42578125" bestFit="1" customWidth="1"/>
    <col min="4" max="4" width="18.85546875" bestFit="1" customWidth="1"/>
    <col min="5" max="5" width="15.42578125" bestFit="1" customWidth="1"/>
    <col min="6" max="6" width="22.85546875" bestFit="1" customWidth="1"/>
  </cols>
  <sheetData>
    <row r="1" spans="1:6">
      <c r="A1" s="3" t="s">
        <v>8</v>
      </c>
      <c r="B1" s="3" t="s">
        <v>9</v>
      </c>
      <c r="C1" s="3" t="s">
        <v>10</v>
      </c>
      <c r="D1" s="3" t="s">
        <v>11</v>
      </c>
      <c r="E1" s="3" t="s">
        <v>23</v>
      </c>
      <c r="F1" s="3" t="s">
        <v>24</v>
      </c>
    </row>
    <row r="2" spans="1:6">
      <c r="A2" s="21" t="s">
        <v>12</v>
      </c>
      <c r="B2" s="22">
        <v>45929</v>
      </c>
      <c r="C2" s="22">
        <v>45940</v>
      </c>
      <c r="D2" s="4">
        <f>COUNTIF(Backlog!$E$12:$E$51,'Información Sprints'!A2)</f>
        <v>4</v>
      </c>
      <c r="E2" s="4">
        <f>SUMIF(Backlog!$E$12:$E$51,'Información Sprints'!A2,Backlog!$D$12:$D$51)</f>
        <v>32</v>
      </c>
      <c r="F2" s="4">
        <f>IF(COUNTA(Backlog!$C$2:$C$7)=0,0,E2/COUNTA(Backlog!$C$2:$C$7))</f>
        <v>8</v>
      </c>
    </row>
    <row r="3" spans="1:6">
      <c r="A3" s="21" t="s">
        <v>13</v>
      </c>
      <c r="B3" s="22">
        <f>B2+14</f>
        <v>45943</v>
      </c>
      <c r="C3" s="22">
        <f>C2+14</f>
        <v>45954</v>
      </c>
      <c r="D3" s="4">
        <f>COUNTIF(Backlog!$E$12:$E$51,'Información Sprints'!A3)</f>
        <v>3</v>
      </c>
      <c r="E3" s="4">
        <f>SUMIF(Backlog!$E$12:$E$51,'Información Sprints'!A3,Backlog!$D$12:$D$51)</f>
        <v>24</v>
      </c>
      <c r="F3" s="4">
        <f>IF(COUNTA(Backlog!$C$2:$C$7)=0,0,E3/COUNTA(Backlog!$C$2:$C$7))</f>
        <v>6</v>
      </c>
    </row>
    <row r="4" spans="1:6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4">
        <f>COUNTIF(Backlog!$E$12:$E$51,'Información Sprints'!A4)</f>
        <v>3</v>
      </c>
      <c r="E4" s="4">
        <f>SUMIF(Backlog!$E$12:$E$51,'Información Sprints'!A4,Backlog!$D$12:$D$51)</f>
        <v>21</v>
      </c>
      <c r="F4" s="4">
        <f>IF(COUNTA(Backlog!$C$2:$C$7)=0,0,E4/COUNTA(Backlog!$C$2:$C$7))</f>
        <v>5.25</v>
      </c>
    </row>
    <row r="5" spans="1:6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COUNTIF(Backlog!$E$12:$E$51,'Información Sprints'!A5)</f>
        <v>4</v>
      </c>
      <c r="E5" s="23">
        <f>SUMIF(Backlog!$E$12:$E$51,'Información Sprints'!A5,Backlog!$D$12:$D$51)</f>
        <v>32</v>
      </c>
      <c r="F5" s="23">
        <f>IF(COUNTA(Backlog!$C$2:$C$7)=0,0,E5/COUNTA(Backlog!$C$2:$C$7))</f>
        <v>8</v>
      </c>
    </row>
    <row r="6" spans="1:6">
      <c r="A6" s="21" t="s">
        <v>16</v>
      </c>
      <c r="B6" s="22">
        <f t="shared" si="0"/>
        <v>45985</v>
      </c>
      <c r="C6" s="22">
        <f t="shared" si="1"/>
        <v>45996</v>
      </c>
      <c r="D6" s="4">
        <f>COUNTIF(Backlog!$E$12:$E$51,'Información Sprints'!A6)</f>
        <v>0</v>
      </c>
      <c r="E6" s="4">
        <f>SUMIF(Backlog!$E$12:$E$51,'Información Sprints'!A6,Backlog!$D$12:$D$51)</f>
        <v>0</v>
      </c>
      <c r="F6" s="4">
        <f>IF(COUNTA(Backlog!$C$2:$C$7)=0,0,E6/COUNTA(Backlog!$C$2:$C$7))</f>
        <v>0</v>
      </c>
    </row>
    <row r="7" spans="1:6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4">
        <f>COUNTIF(Backlog!$E$12:$E$51,'Información Sprints'!A7)</f>
        <v>0</v>
      </c>
      <c r="E7" s="4">
        <f>SUMIF(Backlog!$E$12:$E$51,'Información Sprints'!A7,Backlog!$D$12:$D$51)</f>
        <v>0</v>
      </c>
      <c r="F7" s="4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1"/>
  <sheetViews>
    <sheetView showGridLines="0" tabSelected="1" topLeftCell="A15" workbookViewId="0">
      <selection activeCell="C25" sqref="C25"/>
    </sheetView>
  </sheetViews>
  <sheetFormatPr baseColWidth="10" defaultColWidth="9.140625" defaultRowHeight="15"/>
  <cols>
    <col min="1" max="1" width="13.5703125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>
      <c r="A1" s="2"/>
      <c r="B1" s="5" t="s">
        <v>25</v>
      </c>
      <c r="C1" s="9" t="s">
        <v>73</v>
      </c>
      <c r="D1" s="10"/>
      <c r="E1" s="10"/>
      <c r="F1" s="11"/>
    </row>
    <row r="2" spans="1:8">
      <c r="A2" s="2"/>
      <c r="B2" s="6" t="s">
        <v>19</v>
      </c>
      <c r="C2" s="12" t="s">
        <v>31</v>
      </c>
      <c r="D2" s="13"/>
      <c r="E2" s="13"/>
      <c r="F2" s="14"/>
    </row>
    <row r="3" spans="1:8">
      <c r="B3" s="7"/>
      <c r="C3" s="15" t="s">
        <v>32</v>
      </c>
      <c r="F3" s="16"/>
    </row>
    <row r="4" spans="1:8">
      <c r="B4" s="7"/>
      <c r="C4" s="15" t="s">
        <v>41</v>
      </c>
      <c r="F4" s="16"/>
    </row>
    <row r="5" spans="1:8">
      <c r="B5" s="7"/>
      <c r="C5" s="15" t="s">
        <v>39</v>
      </c>
      <c r="F5" s="16"/>
    </row>
    <row r="6" spans="1:8">
      <c r="B6" s="7"/>
      <c r="C6" s="15"/>
      <c r="F6" s="16"/>
    </row>
    <row r="7" spans="1:8">
      <c r="B7" s="8"/>
      <c r="C7" s="17"/>
      <c r="D7" s="18"/>
      <c r="E7" s="18"/>
      <c r="F7" s="19"/>
    </row>
    <row r="9" spans="1:8">
      <c r="A9" s="2"/>
      <c r="B9" s="5" t="s">
        <v>18</v>
      </c>
      <c r="C9" s="20">
        <f>IF(SUM(D12:D51)=0,0,SUMIF(C12:C51,"Terminado",D12:D51)/SUM(D12:D51))</f>
        <v>0.54128440366972475</v>
      </c>
    </row>
    <row r="11" spans="1:8">
      <c r="A11" s="28" t="s">
        <v>0</v>
      </c>
      <c r="B11" s="28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H11" s="28" t="s">
        <v>7</v>
      </c>
    </row>
    <row r="12" spans="1:8" ht="30">
      <c r="A12" s="26" t="s">
        <v>20</v>
      </c>
      <c r="B12" s="26" t="s">
        <v>51</v>
      </c>
      <c r="C12" s="26" t="s">
        <v>74</v>
      </c>
      <c r="D12" s="26">
        <v>8</v>
      </c>
      <c r="E12" s="26" t="s">
        <v>12</v>
      </c>
      <c r="F12" s="26" t="s">
        <v>30</v>
      </c>
      <c r="G12" s="26" t="s">
        <v>31</v>
      </c>
      <c r="H12" s="26" t="s">
        <v>52</v>
      </c>
    </row>
    <row r="13" spans="1:8" ht="30">
      <c r="A13" s="26" t="s">
        <v>22</v>
      </c>
      <c r="B13" s="26" t="s">
        <v>53</v>
      </c>
      <c r="C13" s="26" t="s">
        <v>74</v>
      </c>
      <c r="D13" s="26">
        <v>8</v>
      </c>
      <c r="E13" s="26" t="s">
        <v>12</v>
      </c>
      <c r="F13" s="26" t="s">
        <v>30</v>
      </c>
      <c r="G13" s="26" t="s">
        <v>32</v>
      </c>
      <c r="H13" s="26" t="s">
        <v>54</v>
      </c>
    </row>
    <row r="14" spans="1:8" ht="30">
      <c r="A14" s="26" t="s">
        <v>26</v>
      </c>
      <c r="B14" s="26" t="s">
        <v>55</v>
      </c>
      <c r="C14" s="26" t="s">
        <v>74</v>
      </c>
      <c r="D14" s="26">
        <v>10</v>
      </c>
      <c r="E14" s="26" t="s">
        <v>12</v>
      </c>
      <c r="F14" s="26" t="s">
        <v>30</v>
      </c>
      <c r="G14" s="26" t="s">
        <v>31</v>
      </c>
      <c r="H14" s="26" t="s">
        <v>56</v>
      </c>
    </row>
    <row r="15" spans="1:8" ht="30">
      <c r="A15" s="26" t="s">
        <v>27</v>
      </c>
      <c r="B15" s="26" t="s">
        <v>57</v>
      </c>
      <c r="C15" s="26" t="s">
        <v>74</v>
      </c>
      <c r="D15" s="26">
        <v>6</v>
      </c>
      <c r="E15" s="26" t="s">
        <v>12</v>
      </c>
      <c r="F15" s="26" t="s">
        <v>30</v>
      </c>
      <c r="G15" s="26" t="s">
        <v>32</v>
      </c>
      <c r="H15" s="26" t="s">
        <v>58</v>
      </c>
    </row>
    <row r="16" spans="1:8" ht="30">
      <c r="A16" s="26" t="s">
        <v>28</v>
      </c>
      <c r="B16" s="26" t="s">
        <v>59</v>
      </c>
      <c r="C16" s="26" t="s">
        <v>74</v>
      </c>
      <c r="D16" s="26">
        <v>6</v>
      </c>
      <c r="E16" s="26" t="s">
        <v>13</v>
      </c>
      <c r="F16" s="26" t="s">
        <v>30</v>
      </c>
      <c r="G16" s="26" t="s">
        <v>39</v>
      </c>
      <c r="H16" s="26" t="s">
        <v>60</v>
      </c>
    </row>
    <row r="17" spans="1:8" ht="30">
      <c r="A17" s="26" t="s">
        <v>29</v>
      </c>
      <c r="B17" s="26" t="s">
        <v>61</v>
      </c>
      <c r="C17" s="26" t="s">
        <v>21</v>
      </c>
      <c r="D17" s="26">
        <v>8</v>
      </c>
      <c r="E17" s="26" t="s">
        <v>13</v>
      </c>
      <c r="F17" s="26" t="s">
        <v>38</v>
      </c>
      <c r="G17" s="26" t="s">
        <v>40</v>
      </c>
      <c r="H17" s="26" t="s">
        <v>62</v>
      </c>
    </row>
    <row r="18" spans="1:8" ht="30">
      <c r="A18" s="26" t="s">
        <v>33</v>
      </c>
      <c r="B18" s="26" t="s">
        <v>63</v>
      </c>
      <c r="C18" s="26" t="s">
        <v>74</v>
      </c>
      <c r="D18" s="26">
        <v>10</v>
      </c>
      <c r="E18" s="26" t="s">
        <v>13</v>
      </c>
      <c r="F18" s="26" t="s">
        <v>30</v>
      </c>
      <c r="G18" s="26" t="s">
        <v>31</v>
      </c>
      <c r="H18" s="26" t="s">
        <v>64</v>
      </c>
    </row>
    <row r="19" spans="1:8" ht="30">
      <c r="A19" s="26" t="s">
        <v>34</v>
      </c>
      <c r="B19" s="26" t="s">
        <v>65</v>
      </c>
      <c r="C19" s="26" t="s">
        <v>21</v>
      </c>
      <c r="D19" s="26">
        <v>10</v>
      </c>
      <c r="E19" s="26" t="s">
        <v>14</v>
      </c>
      <c r="F19" s="26" t="s">
        <v>30</v>
      </c>
      <c r="G19" s="26" t="s">
        <v>32</v>
      </c>
      <c r="H19" s="26" t="s">
        <v>66</v>
      </c>
    </row>
    <row r="20" spans="1:8">
      <c r="A20" s="26" t="s">
        <v>35</v>
      </c>
      <c r="B20" s="26" t="s">
        <v>67</v>
      </c>
      <c r="C20" s="26" t="s">
        <v>74</v>
      </c>
      <c r="D20" s="26">
        <v>6</v>
      </c>
      <c r="E20" s="26" t="s">
        <v>14</v>
      </c>
      <c r="F20" s="26" t="s">
        <v>38</v>
      </c>
      <c r="G20" s="26" t="s">
        <v>39</v>
      </c>
      <c r="H20" s="26" t="s">
        <v>68</v>
      </c>
    </row>
    <row r="21" spans="1:8">
      <c r="A21" s="26" t="s">
        <v>36</v>
      </c>
      <c r="B21" s="26" t="s">
        <v>69</v>
      </c>
      <c r="C21" s="26" t="s">
        <v>74</v>
      </c>
      <c r="D21" s="26">
        <v>5</v>
      </c>
      <c r="E21" s="26" t="s">
        <v>14</v>
      </c>
      <c r="F21" s="26" t="s">
        <v>38</v>
      </c>
      <c r="G21" s="26" t="s">
        <v>40</v>
      </c>
      <c r="H21" s="26" t="s">
        <v>70</v>
      </c>
    </row>
    <row r="22" spans="1:8">
      <c r="A22" s="26" t="s">
        <v>37</v>
      </c>
      <c r="B22" s="26" t="s">
        <v>71</v>
      </c>
      <c r="C22" s="30" t="s">
        <v>21</v>
      </c>
      <c r="D22" s="26">
        <v>8</v>
      </c>
      <c r="E22" s="26" t="s">
        <v>15</v>
      </c>
      <c r="F22" s="26" t="s">
        <v>30</v>
      </c>
      <c r="G22" s="26" t="s">
        <v>31</v>
      </c>
      <c r="H22" s="26" t="s">
        <v>72</v>
      </c>
    </row>
    <row r="23" spans="1:8" ht="30">
      <c r="A23" s="26" t="s">
        <v>42</v>
      </c>
      <c r="B23" s="27" t="s">
        <v>43</v>
      </c>
      <c r="C23" s="26" t="s">
        <v>21</v>
      </c>
      <c r="D23" s="26">
        <v>10</v>
      </c>
      <c r="E23" s="26" t="s">
        <v>15</v>
      </c>
      <c r="F23" s="26" t="s">
        <v>38</v>
      </c>
      <c r="G23" s="26" t="s">
        <v>40</v>
      </c>
      <c r="H23" s="26" t="s">
        <v>44</v>
      </c>
    </row>
    <row r="24" spans="1:8" ht="45">
      <c r="A24" s="26" t="s">
        <v>45</v>
      </c>
      <c r="B24" s="27" t="s">
        <v>46</v>
      </c>
      <c r="C24" s="26" t="s">
        <v>21</v>
      </c>
      <c r="D24" s="26">
        <v>6</v>
      </c>
      <c r="E24" s="26" t="s">
        <v>15</v>
      </c>
      <c r="F24" s="26" t="s">
        <v>30</v>
      </c>
      <c r="G24" s="26" t="s">
        <v>39</v>
      </c>
      <c r="H24" s="26" t="s">
        <v>47</v>
      </c>
    </row>
    <row r="25" spans="1:8" ht="45">
      <c r="A25" s="26" t="s">
        <v>48</v>
      </c>
      <c r="B25" s="27" t="s">
        <v>49</v>
      </c>
      <c r="C25" s="30" t="s">
        <v>21</v>
      </c>
      <c r="D25" s="26">
        <v>8</v>
      </c>
      <c r="E25" s="26" t="s">
        <v>15</v>
      </c>
      <c r="F25" s="26" t="s">
        <v>30</v>
      </c>
      <c r="G25" s="26" t="s">
        <v>31</v>
      </c>
      <c r="H25" s="26" t="s">
        <v>50</v>
      </c>
    </row>
    <row r="26" spans="1:8">
      <c r="A26" s="29"/>
      <c r="B26" s="29"/>
      <c r="C26" s="29"/>
      <c r="D26" s="29"/>
      <c r="E26" s="29"/>
      <c r="F26" s="29"/>
      <c r="G26" s="29"/>
      <c r="H26" s="29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</sheetData>
  <phoneticPr fontId="7" type="noConversion"/>
  <dataValidations count="2">
    <dataValidation type="list" allowBlank="1" showInputMessage="1" showErrorMessage="1" sqref="C26:C51" xr:uid="{1D1E2315-7DF1-420F-AED1-C52F5848344C}">
      <formula1>"Pendiente, En Progreso, Terminado, Cancelado"</formula1>
    </dataValidation>
    <dataValidation type="list" allowBlank="1" showInputMessage="1" showErrorMessage="1" sqref="F26:F51" xr:uid="{8D027888-B935-48EB-A350-CD73BD6C5B9C}">
      <formula1>"Alta, Media, Baja"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E26:E51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Props1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Oscar Omar Saucedo Beltran</cp:lastModifiedBy>
  <cp:revision/>
  <dcterms:created xsi:type="dcterms:W3CDTF">2024-06-10T23:39:25Z</dcterms:created>
  <dcterms:modified xsi:type="dcterms:W3CDTF">2025-10-21T17:17:37Z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